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320" windowHeight="6240" activeTab="0"/>
  </bookViews>
  <sheets>
    <sheet name="小規模" sheetId="1" r:id="rId1"/>
  </sheets>
  <definedNames>
    <definedName name="_xlnm.Print_Area" localSheetId="0">'小規模'!$A$1:$T$39</definedName>
  </definedNames>
  <calcPr fullCalcOnLoad="1"/>
</workbook>
</file>

<file path=xl/sharedStrings.xml><?xml version="1.0" encoding="utf-8"?>
<sst xmlns="http://schemas.openxmlformats.org/spreadsheetml/2006/main" count="86" uniqueCount="62">
  <si>
    <t>用途</t>
  </si>
  <si>
    <t>合計</t>
  </si>
  <si>
    <t>台所流し</t>
  </si>
  <si>
    <t>洗濯流し</t>
  </si>
  <si>
    <t>洗面器</t>
  </si>
  <si>
    <t>浴槽（和式）</t>
  </si>
  <si>
    <t>浴槽（洋式）</t>
  </si>
  <si>
    <t>小便器（洗浄タンク）</t>
  </si>
  <si>
    <t>小便器（洗浄弁）</t>
  </si>
  <si>
    <t>大便器（洗浄タンク）</t>
  </si>
  <si>
    <t>大便器（洗浄弁）</t>
  </si>
  <si>
    <t>手洗器</t>
  </si>
  <si>
    <t>散水</t>
  </si>
  <si>
    <t>洗車</t>
  </si>
  <si>
    <t>使用水量</t>
  </si>
  <si>
    <t>（L/min）</t>
  </si>
  <si>
    <t>小計</t>
  </si>
  <si>
    <t>設定水量</t>
  </si>
  <si>
    <t>同時使用水量</t>
  </si>
  <si>
    <t>型式及</t>
  </si>
  <si>
    <t>び口径</t>
  </si>
  <si>
    <t>適正使用</t>
  </si>
  <si>
    <t>流量範囲</t>
  </si>
  <si>
    <t>一時間/日以内</t>
  </si>
  <si>
    <t>使用の場合</t>
  </si>
  <si>
    <t>瞬時的使用の</t>
  </si>
  <si>
    <t>場合</t>
  </si>
  <si>
    <t>一時的使用の許容流量（m3/h）</t>
  </si>
  <si>
    <t>瞬時的使用の場合</t>
  </si>
  <si>
    <t>の範囲内であるので</t>
  </si>
  <si>
    <t>直結式給水の計画使用水量計算（給水装置設計施工指針参照）</t>
  </si>
  <si>
    <t>用　　途</t>
  </si>
  <si>
    <t>給水用具数</t>
  </si>
  <si>
    <t>メーター口径を</t>
  </si>
  <si>
    <t>任意に同時使用する給水用具を設定する場合</t>
  </si>
  <si>
    <t>シャワー</t>
  </si>
  <si>
    <t>小規模等</t>
  </si>
  <si>
    <t>【種類別吐出量】　（P329　表9.6.2より）</t>
  </si>
  <si>
    <t>【作成方法】</t>
  </si>
  <si>
    <t>（L/min）</t>
  </si>
  <si>
    <t>～</t>
  </si>
  <si>
    <r>
      <t>①「用途」を選択（</t>
    </r>
    <r>
      <rPr>
        <b/>
        <sz val="11"/>
        <color indexed="45"/>
        <rFont val="ＭＳ Ｐゴシック"/>
        <family val="3"/>
      </rPr>
      <t>ピンク</t>
    </r>
    <r>
      <rPr>
        <b/>
        <sz val="11"/>
        <rFont val="ＭＳ Ｐゴシック"/>
        <family val="3"/>
      </rPr>
      <t>のセル）</t>
    </r>
  </si>
  <si>
    <t>～</t>
  </si>
  <si>
    <r>
      <t>②個数を入力（</t>
    </r>
    <r>
      <rPr>
        <b/>
        <sz val="11"/>
        <color indexed="40"/>
        <rFont val="ＭＳ Ｐゴシック"/>
        <family val="3"/>
      </rPr>
      <t>青</t>
    </r>
    <r>
      <rPr>
        <b/>
        <sz val="11"/>
        <rFont val="ＭＳ Ｐゴシック"/>
        <family val="3"/>
      </rPr>
      <t>のセル）</t>
    </r>
  </si>
  <si>
    <r>
      <t>※使用水量の変更は、「設定水量」で変更可能。（</t>
    </r>
    <r>
      <rPr>
        <b/>
        <sz val="11"/>
        <color indexed="47"/>
        <rFont val="ＭＳ Ｐゴシック"/>
        <family val="3"/>
      </rPr>
      <t>オレンジ</t>
    </r>
    <r>
      <rPr>
        <b/>
        <sz val="11"/>
        <rFont val="ＭＳ Ｐゴシック"/>
        <family val="3"/>
      </rPr>
      <t>のセル）</t>
    </r>
  </si>
  <si>
    <t>シャワー</t>
  </si>
  <si>
    <t>-</t>
  </si>
  <si>
    <t>×</t>
  </si>
  <si>
    <t>÷</t>
  </si>
  <si>
    <t>＝</t>
  </si>
  <si>
    <t>（m3/h）</t>
  </si>
  <si>
    <t>【水道メータ型式別使用流量及び使用量】　（P172　表4.3.1より）</t>
  </si>
  <si>
    <t>（mm）</t>
  </si>
  <si>
    <t>～</t>
  </si>
  <si>
    <t>一時的使用の許容流量（m3/h）</t>
  </si>
  <si>
    <t>m3/h</t>
  </si>
  <si>
    <t>＜</t>
  </si>
  <si>
    <t>m3/h</t>
  </si>
  <si>
    <t>＜</t>
  </si>
  <si>
    <t>mm</t>
  </si>
  <si>
    <t>とする。</t>
  </si>
  <si>
    <t>食器洗浄機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</si>
</sst>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  <numFmt numFmtId="179" formatCode="0.00_ "/>
    <numFmt numFmtId="180" formatCode="0.000_ "/>
    <numFmt numFmtId="181" formatCode="#,##0_);[Red]\(#,##0\)"/>
    <numFmt numFmtId="182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32" borderId="15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176" fontId="1" fillId="34" borderId="15" xfId="0" applyNumberFormat="1" applyFont="1" applyFill="1" applyBorder="1" applyAlignment="1" applyProtection="1">
      <alignment horizontal="center" vertical="center"/>
      <protection locked="0"/>
    </xf>
    <xf numFmtId="176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2" borderId="15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</xdr:row>
      <xdr:rowOff>47625</xdr:rowOff>
    </xdr:from>
    <xdr:to>
      <xdr:col>16</xdr:col>
      <xdr:colOff>228600</xdr:colOff>
      <xdr:row>2</xdr:row>
      <xdr:rowOff>104775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752475" y="266700"/>
          <a:ext cx="4695825" cy="2762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作成方法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①「用途」を選択　②使用水量、小計に使用する水量を任意で入力</a:t>
          </a:r>
        </a:p>
      </xdr:txBody>
    </xdr:sp>
    <xdr:clientData fPrintsWithSheet="0"/>
  </xdr:twoCellAnchor>
  <xdr:twoCellAnchor editAs="absolute">
    <xdr:from>
      <xdr:col>0</xdr:col>
      <xdr:colOff>104775</xdr:colOff>
      <xdr:row>13</xdr:row>
      <xdr:rowOff>152400</xdr:rowOff>
    </xdr:from>
    <xdr:to>
      <xdr:col>9</xdr:col>
      <xdr:colOff>190500</xdr:colOff>
      <xdr:row>17</xdr:row>
      <xdr:rowOff>9525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104775" y="3000375"/>
          <a:ext cx="3019425" cy="7334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使用頻度の高いものを選定する場合、需用者の意見を参考に建物の用途及び水の使用用途、使用人員、給水栓数を考慮したうえで、決定すること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zoomScaleSheetLayoutView="100" zoomScalePageLayoutView="0" workbookViewId="0" topLeftCell="A1">
      <selection activeCell="X21" sqref="X21"/>
    </sheetView>
  </sheetViews>
  <sheetFormatPr defaultColWidth="4.8515625" defaultRowHeight="15"/>
  <cols>
    <col min="1" max="2" width="4.8515625" style="9" customWidth="1"/>
    <col min="3" max="3" width="5.00390625" style="9" bestFit="1" customWidth="1"/>
    <col min="4" max="4" width="4.8515625" style="9" customWidth="1"/>
    <col min="5" max="5" width="5.00390625" style="9" bestFit="1" customWidth="1"/>
    <col min="6" max="15" width="4.8515625" style="9" customWidth="1"/>
    <col min="16" max="16" width="5.140625" style="9" bestFit="1" customWidth="1"/>
    <col min="17" max="17" width="4.8515625" style="9" customWidth="1"/>
    <col min="18" max="18" width="6.140625" style="9" bestFit="1" customWidth="1"/>
    <col min="19" max="32" width="4.8515625" style="9" customWidth="1"/>
    <col min="33" max="34" width="0" style="4" hidden="1" customWidth="1"/>
    <col min="35" max="16384" width="4.8515625" style="9" customWidth="1"/>
  </cols>
  <sheetData>
    <row r="1" spans="1:34" ht="17.25" customHeight="1">
      <c r="A1" s="17" t="s">
        <v>30</v>
      </c>
      <c r="B1" s="1"/>
      <c r="C1" s="1"/>
      <c r="D1" s="1"/>
      <c r="E1" s="1"/>
      <c r="F1" s="1"/>
      <c r="G1" s="1"/>
      <c r="H1" s="1"/>
      <c r="I1" s="1"/>
      <c r="J1" s="1"/>
      <c r="AG1" s="5">
        <v>1</v>
      </c>
      <c r="AH1" s="5">
        <v>1</v>
      </c>
    </row>
    <row r="2" spans="1:3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AG2" s="5">
        <v>2</v>
      </c>
      <c r="AH2" s="5">
        <v>1.4</v>
      </c>
    </row>
    <row r="3" spans="1:34" ht="17.25" customHeight="1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AG3" s="5">
        <v>3</v>
      </c>
      <c r="AH3" s="5">
        <v>1.7</v>
      </c>
    </row>
    <row r="4" spans="1:34" ht="17.25" customHeight="1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L4" s="18" t="s">
        <v>37</v>
      </c>
      <c r="M4" s="18"/>
      <c r="N4" s="18"/>
      <c r="O4" s="18"/>
      <c r="P4" s="18"/>
      <c r="Q4" s="18"/>
      <c r="R4" s="18"/>
      <c r="S4" s="18"/>
      <c r="T4" s="18"/>
      <c r="AG4" s="5">
        <v>4</v>
      </c>
      <c r="AH4" s="5">
        <v>2</v>
      </c>
    </row>
    <row r="5" spans="1:34" ht="17.25" customHeight="1">
      <c r="A5" s="22" t="s">
        <v>31</v>
      </c>
      <c r="B5" s="22"/>
      <c r="C5" s="22"/>
      <c r="D5" s="22"/>
      <c r="E5" s="44" t="s">
        <v>32</v>
      </c>
      <c r="F5" s="45"/>
      <c r="G5" s="33" t="s">
        <v>14</v>
      </c>
      <c r="H5" s="33"/>
      <c r="I5" s="33" t="s">
        <v>16</v>
      </c>
      <c r="J5" s="33"/>
      <c r="L5" s="22" t="s">
        <v>0</v>
      </c>
      <c r="M5" s="22"/>
      <c r="N5" s="22"/>
      <c r="O5" s="22"/>
      <c r="P5" s="33" t="s">
        <v>14</v>
      </c>
      <c r="Q5" s="33"/>
      <c r="R5" s="33"/>
      <c r="S5" s="33" t="s">
        <v>17</v>
      </c>
      <c r="T5" s="33"/>
      <c r="U5" s="19" t="s">
        <v>38</v>
      </c>
      <c r="AG5" s="5">
        <v>5</v>
      </c>
      <c r="AH5" s="5">
        <v>2.2</v>
      </c>
    </row>
    <row r="6" spans="1:34" ht="17.25" customHeight="1">
      <c r="A6" s="22"/>
      <c r="B6" s="22"/>
      <c r="C6" s="22"/>
      <c r="D6" s="22"/>
      <c r="E6" s="46"/>
      <c r="F6" s="47"/>
      <c r="G6" s="30" t="s">
        <v>15</v>
      </c>
      <c r="H6" s="30"/>
      <c r="I6" s="30" t="s">
        <v>15</v>
      </c>
      <c r="J6" s="30"/>
      <c r="L6" s="22"/>
      <c r="M6" s="22"/>
      <c r="N6" s="22"/>
      <c r="O6" s="22"/>
      <c r="P6" s="30" t="s">
        <v>39</v>
      </c>
      <c r="Q6" s="30"/>
      <c r="R6" s="30"/>
      <c r="S6" s="30" t="s">
        <v>39</v>
      </c>
      <c r="T6" s="30"/>
      <c r="U6" s="19"/>
      <c r="AG6" s="5">
        <v>6</v>
      </c>
      <c r="AH6" s="5">
        <v>2.4</v>
      </c>
    </row>
    <row r="7" spans="1:34" ht="17.25" customHeight="1">
      <c r="A7" s="40" t="s">
        <v>2</v>
      </c>
      <c r="B7" s="40"/>
      <c r="C7" s="40"/>
      <c r="D7" s="40"/>
      <c r="E7" s="41">
        <v>1</v>
      </c>
      <c r="F7" s="41"/>
      <c r="G7" s="39">
        <v>12</v>
      </c>
      <c r="H7" s="39"/>
      <c r="I7" s="39">
        <v>12</v>
      </c>
      <c r="J7" s="39"/>
      <c r="L7" s="22" t="s">
        <v>2</v>
      </c>
      <c r="M7" s="22"/>
      <c r="N7" s="22"/>
      <c r="O7" s="22"/>
      <c r="P7" s="7">
        <v>12</v>
      </c>
      <c r="Q7" s="8" t="s">
        <v>40</v>
      </c>
      <c r="R7" s="10">
        <v>40</v>
      </c>
      <c r="S7" s="42">
        <v>12</v>
      </c>
      <c r="T7" s="42"/>
      <c r="U7" s="19" t="s">
        <v>41</v>
      </c>
      <c r="AG7" s="5">
        <v>7</v>
      </c>
      <c r="AH7" s="5">
        <v>2.6</v>
      </c>
    </row>
    <row r="8" spans="1:34" ht="17.25" customHeight="1">
      <c r="A8" s="40" t="s">
        <v>9</v>
      </c>
      <c r="B8" s="40"/>
      <c r="C8" s="40"/>
      <c r="D8" s="40"/>
      <c r="E8" s="41">
        <v>1</v>
      </c>
      <c r="F8" s="41"/>
      <c r="G8" s="39">
        <v>12</v>
      </c>
      <c r="H8" s="39"/>
      <c r="I8" s="39">
        <v>12</v>
      </c>
      <c r="J8" s="39"/>
      <c r="L8" s="22" t="s">
        <v>3</v>
      </c>
      <c r="M8" s="22"/>
      <c r="N8" s="22"/>
      <c r="O8" s="22"/>
      <c r="P8" s="7">
        <v>12</v>
      </c>
      <c r="Q8" s="8" t="s">
        <v>42</v>
      </c>
      <c r="R8" s="10">
        <v>40</v>
      </c>
      <c r="S8" s="42">
        <v>12</v>
      </c>
      <c r="T8" s="42"/>
      <c r="U8" s="19" t="s">
        <v>43</v>
      </c>
      <c r="AG8" s="5">
        <v>8</v>
      </c>
      <c r="AH8" s="5">
        <v>2.8</v>
      </c>
    </row>
    <row r="9" spans="1:34" ht="17.25" customHeight="1">
      <c r="A9" s="40" t="s">
        <v>35</v>
      </c>
      <c r="B9" s="40"/>
      <c r="C9" s="40"/>
      <c r="D9" s="40"/>
      <c r="E9" s="41">
        <v>1</v>
      </c>
      <c r="F9" s="41"/>
      <c r="G9" s="38"/>
      <c r="H9" s="38"/>
      <c r="I9" s="38"/>
      <c r="J9" s="38"/>
      <c r="L9" s="22" t="s">
        <v>4</v>
      </c>
      <c r="M9" s="22"/>
      <c r="N9" s="22"/>
      <c r="O9" s="22"/>
      <c r="P9" s="7">
        <v>8</v>
      </c>
      <c r="Q9" s="8" t="s">
        <v>42</v>
      </c>
      <c r="R9" s="10">
        <v>15</v>
      </c>
      <c r="S9" s="42">
        <v>8</v>
      </c>
      <c r="T9" s="42"/>
      <c r="U9" s="19" t="s">
        <v>44</v>
      </c>
      <c r="AG9" s="5">
        <v>9</v>
      </c>
      <c r="AH9" s="5">
        <v>2.9</v>
      </c>
    </row>
    <row r="10" spans="1:34" ht="17.25" customHeight="1">
      <c r="A10" s="40" t="s">
        <v>12</v>
      </c>
      <c r="B10" s="40"/>
      <c r="C10" s="40"/>
      <c r="D10" s="40"/>
      <c r="E10" s="41">
        <v>1</v>
      </c>
      <c r="F10" s="41"/>
      <c r="G10" s="38"/>
      <c r="H10" s="38"/>
      <c r="I10" s="38"/>
      <c r="J10" s="38"/>
      <c r="L10" s="22" t="s">
        <v>5</v>
      </c>
      <c r="M10" s="22"/>
      <c r="N10" s="22"/>
      <c r="O10" s="22"/>
      <c r="P10" s="7">
        <v>20</v>
      </c>
      <c r="Q10" s="8" t="s">
        <v>42</v>
      </c>
      <c r="R10" s="10">
        <v>40</v>
      </c>
      <c r="S10" s="42">
        <v>20</v>
      </c>
      <c r="T10" s="42"/>
      <c r="AG10" s="5">
        <v>10</v>
      </c>
      <c r="AH10" s="5">
        <v>3</v>
      </c>
    </row>
    <row r="11" spans="1:34" ht="17.25" customHeight="1">
      <c r="A11" s="40"/>
      <c r="B11" s="40"/>
      <c r="C11" s="40"/>
      <c r="D11" s="40"/>
      <c r="E11" s="41"/>
      <c r="F11" s="41"/>
      <c r="G11" s="38"/>
      <c r="H11" s="38"/>
      <c r="I11" s="38">
        <f aca="true" t="shared" si="0" ref="I11:I20">IF(E11=0,"",E11*G11)</f>
      </c>
      <c r="J11" s="38"/>
      <c r="L11" s="22" t="s">
        <v>6</v>
      </c>
      <c r="M11" s="22"/>
      <c r="N11" s="22"/>
      <c r="O11" s="22"/>
      <c r="P11" s="7">
        <v>30</v>
      </c>
      <c r="Q11" s="8" t="s">
        <v>42</v>
      </c>
      <c r="R11" s="10">
        <v>60</v>
      </c>
      <c r="S11" s="42">
        <v>30</v>
      </c>
      <c r="T11" s="42"/>
      <c r="AG11" s="5">
        <v>11</v>
      </c>
      <c r="AH11" s="5">
        <v>3.1</v>
      </c>
    </row>
    <row r="12" spans="1:34" ht="17.25" customHeight="1">
      <c r="A12" s="40"/>
      <c r="B12" s="40"/>
      <c r="C12" s="40"/>
      <c r="D12" s="40"/>
      <c r="E12" s="41"/>
      <c r="F12" s="41"/>
      <c r="G12" s="38">
        <f aca="true" t="shared" si="1" ref="G12:G20">IF(A12=0,"",VLOOKUP(A12,$L$7:$S$20,8,0))</f>
      </c>
      <c r="H12" s="38"/>
      <c r="I12" s="38">
        <f t="shared" si="0"/>
      </c>
      <c r="J12" s="38"/>
      <c r="L12" s="22" t="s">
        <v>45</v>
      </c>
      <c r="M12" s="22"/>
      <c r="N12" s="22"/>
      <c r="O12" s="22"/>
      <c r="P12" s="7">
        <v>8</v>
      </c>
      <c r="Q12" s="8" t="s">
        <v>42</v>
      </c>
      <c r="R12" s="10">
        <v>15</v>
      </c>
      <c r="S12" s="42">
        <v>8</v>
      </c>
      <c r="T12" s="42"/>
      <c r="AG12" s="5">
        <v>12</v>
      </c>
      <c r="AH12" s="5">
        <v>3.2</v>
      </c>
    </row>
    <row r="13" spans="1:34" ht="17.25" customHeight="1">
      <c r="A13" s="40"/>
      <c r="B13" s="40"/>
      <c r="C13" s="40"/>
      <c r="D13" s="40"/>
      <c r="E13" s="41"/>
      <c r="F13" s="41"/>
      <c r="G13" s="38">
        <f t="shared" si="1"/>
      </c>
      <c r="H13" s="38"/>
      <c r="I13" s="38">
        <f t="shared" si="0"/>
      </c>
      <c r="J13" s="38"/>
      <c r="L13" s="22" t="s">
        <v>7</v>
      </c>
      <c r="M13" s="22"/>
      <c r="N13" s="22"/>
      <c r="O13" s="22"/>
      <c r="P13" s="7">
        <v>12</v>
      </c>
      <c r="Q13" s="8" t="s">
        <v>42</v>
      </c>
      <c r="R13" s="10">
        <v>20</v>
      </c>
      <c r="S13" s="42">
        <v>12</v>
      </c>
      <c r="T13" s="42"/>
      <c r="AG13" s="5">
        <v>13</v>
      </c>
      <c r="AH13" s="5">
        <v>3.3</v>
      </c>
    </row>
    <row r="14" spans="1:34" ht="17.25" customHeight="1">
      <c r="A14" s="40"/>
      <c r="B14" s="40"/>
      <c r="C14" s="40"/>
      <c r="D14" s="40"/>
      <c r="E14" s="41"/>
      <c r="F14" s="41"/>
      <c r="G14" s="38">
        <f t="shared" si="1"/>
      </c>
      <c r="H14" s="38"/>
      <c r="I14" s="38">
        <f t="shared" si="0"/>
      </c>
      <c r="J14" s="38"/>
      <c r="L14" s="22" t="s">
        <v>8</v>
      </c>
      <c r="M14" s="22"/>
      <c r="N14" s="22"/>
      <c r="O14" s="22"/>
      <c r="P14" s="7">
        <v>15</v>
      </c>
      <c r="Q14" s="8" t="s">
        <v>42</v>
      </c>
      <c r="R14" s="10">
        <v>30</v>
      </c>
      <c r="S14" s="42">
        <v>15</v>
      </c>
      <c r="T14" s="42"/>
      <c r="AG14" s="5">
        <v>14</v>
      </c>
      <c r="AH14" s="5">
        <v>3.4</v>
      </c>
    </row>
    <row r="15" spans="1:34" ht="17.25" customHeight="1">
      <c r="A15" s="40"/>
      <c r="B15" s="40"/>
      <c r="C15" s="40"/>
      <c r="D15" s="40"/>
      <c r="E15" s="41"/>
      <c r="F15" s="41"/>
      <c r="G15" s="38">
        <f t="shared" si="1"/>
      </c>
      <c r="H15" s="38"/>
      <c r="I15" s="38">
        <f t="shared" si="0"/>
      </c>
      <c r="J15" s="38"/>
      <c r="L15" s="22" t="s">
        <v>9</v>
      </c>
      <c r="M15" s="22"/>
      <c r="N15" s="22"/>
      <c r="O15" s="22"/>
      <c r="P15" s="7">
        <v>12</v>
      </c>
      <c r="Q15" s="8" t="s">
        <v>42</v>
      </c>
      <c r="R15" s="10">
        <v>20</v>
      </c>
      <c r="S15" s="42">
        <v>12</v>
      </c>
      <c r="T15" s="42"/>
      <c r="AG15" s="5">
        <v>15</v>
      </c>
      <c r="AH15" s="5">
        <v>3.5</v>
      </c>
    </row>
    <row r="16" spans="1:34" ht="17.25" customHeight="1">
      <c r="A16" s="40"/>
      <c r="B16" s="40"/>
      <c r="C16" s="40"/>
      <c r="D16" s="40"/>
      <c r="E16" s="41"/>
      <c r="F16" s="41"/>
      <c r="G16" s="38">
        <f t="shared" si="1"/>
      </c>
      <c r="H16" s="38"/>
      <c r="I16" s="38">
        <f t="shared" si="0"/>
      </c>
      <c r="J16" s="38"/>
      <c r="L16" s="22" t="s">
        <v>10</v>
      </c>
      <c r="M16" s="22"/>
      <c r="N16" s="22"/>
      <c r="O16" s="22"/>
      <c r="P16" s="7">
        <v>70</v>
      </c>
      <c r="Q16" s="8" t="s">
        <v>42</v>
      </c>
      <c r="R16" s="10">
        <v>130</v>
      </c>
      <c r="S16" s="42">
        <v>70</v>
      </c>
      <c r="T16" s="42"/>
      <c r="AG16" s="5">
        <v>16</v>
      </c>
      <c r="AH16" s="5">
        <v>3.6</v>
      </c>
    </row>
    <row r="17" spans="1:34" ht="17.25" customHeight="1">
      <c r="A17" s="40"/>
      <c r="B17" s="40"/>
      <c r="C17" s="40"/>
      <c r="D17" s="40"/>
      <c r="E17" s="41"/>
      <c r="F17" s="41"/>
      <c r="G17" s="38">
        <f t="shared" si="1"/>
      </c>
      <c r="H17" s="38"/>
      <c r="I17" s="38">
        <f t="shared" si="0"/>
      </c>
      <c r="J17" s="38"/>
      <c r="L17" s="22" t="s">
        <v>11</v>
      </c>
      <c r="M17" s="22"/>
      <c r="N17" s="22"/>
      <c r="O17" s="22"/>
      <c r="P17" s="7">
        <v>5</v>
      </c>
      <c r="Q17" s="8" t="s">
        <v>42</v>
      </c>
      <c r="R17" s="10">
        <v>10</v>
      </c>
      <c r="S17" s="42">
        <v>5</v>
      </c>
      <c r="T17" s="42"/>
      <c r="AG17" s="5">
        <v>17</v>
      </c>
      <c r="AH17" s="5">
        <v>3.7</v>
      </c>
    </row>
    <row r="18" spans="1:34" ht="17.25" customHeight="1">
      <c r="A18" s="40"/>
      <c r="B18" s="40"/>
      <c r="C18" s="40"/>
      <c r="D18" s="40"/>
      <c r="E18" s="41"/>
      <c r="F18" s="41"/>
      <c r="G18" s="38">
        <f t="shared" si="1"/>
      </c>
      <c r="H18" s="38"/>
      <c r="I18" s="38">
        <f t="shared" si="0"/>
      </c>
      <c r="J18" s="38"/>
      <c r="L18" s="43" t="s">
        <v>61</v>
      </c>
      <c r="M18" s="43"/>
      <c r="N18" s="43"/>
      <c r="O18" s="43"/>
      <c r="P18" s="7">
        <v>12</v>
      </c>
      <c r="Q18" s="8" t="s">
        <v>40</v>
      </c>
      <c r="R18" s="10">
        <v>40</v>
      </c>
      <c r="S18" s="42">
        <v>12</v>
      </c>
      <c r="T18" s="42"/>
      <c r="AG18" s="5">
        <v>18</v>
      </c>
      <c r="AH18" s="5">
        <v>3.8</v>
      </c>
    </row>
    <row r="19" spans="1:34" ht="17.25" customHeight="1">
      <c r="A19" s="40"/>
      <c r="B19" s="40"/>
      <c r="C19" s="40"/>
      <c r="D19" s="40"/>
      <c r="E19" s="41"/>
      <c r="F19" s="41"/>
      <c r="G19" s="38">
        <f t="shared" si="1"/>
      </c>
      <c r="H19" s="38"/>
      <c r="I19" s="38">
        <f t="shared" si="0"/>
      </c>
      <c r="J19" s="38"/>
      <c r="L19" s="22" t="s">
        <v>12</v>
      </c>
      <c r="M19" s="22"/>
      <c r="N19" s="22"/>
      <c r="O19" s="22"/>
      <c r="P19" s="7">
        <v>15</v>
      </c>
      <c r="Q19" s="8" t="s">
        <v>40</v>
      </c>
      <c r="R19" s="10">
        <v>40</v>
      </c>
      <c r="S19" s="42">
        <v>15</v>
      </c>
      <c r="T19" s="42"/>
      <c r="AG19" s="5">
        <v>19</v>
      </c>
      <c r="AH19" s="5">
        <v>3.9</v>
      </c>
    </row>
    <row r="20" spans="1:34" ht="17.25" customHeight="1">
      <c r="A20" s="40"/>
      <c r="B20" s="40"/>
      <c r="C20" s="40"/>
      <c r="D20" s="40"/>
      <c r="E20" s="41"/>
      <c r="F20" s="41"/>
      <c r="G20" s="38">
        <f t="shared" si="1"/>
      </c>
      <c r="H20" s="38"/>
      <c r="I20" s="38">
        <f t="shared" si="0"/>
      </c>
      <c r="J20" s="38"/>
      <c r="L20" s="22" t="s">
        <v>13</v>
      </c>
      <c r="M20" s="22"/>
      <c r="N20" s="22"/>
      <c r="O20" s="22"/>
      <c r="P20" s="7">
        <v>35</v>
      </c>
      <c r="Q20" s="8" t="s">
        <v>40</v>
      </c>
      <c r="R20" s="10">
        <v>65</v>
      </c>
      <c r="S20" s="42">
        <v>35</v>
      </c>
      <c r="T20" s="42"/>
      <c r="AG20" s="5">
        <v>20</v>
      </c>
      <c r="AH20" s="5">
        <v>4</v>
      </c>
    </row>
    <row r="21" spans="1:34" ht="17.25" customHeight="1">
      <c r="A21" s="22" t="s">
        <v>1</v>
      </c>
      <c r="B21" s="22"/>
      <c r="C21" s="22"/>
      <c r="D21" s="22"/>
      <c r="E21" s="38">
        <f>IF(SUM(E7:F20)=0,"",SUM(E7:F20))</f>
        <v>4</v>
      </c>
      <c r="F21" s="38"/>
      <c r="G21" s="38" t="s">
        <v>46</v>
      </c>
      <c r="H21" s="38"/>
      <c r="I21" s="39">
        <f>IF(SUM(I7:J20)=0,"",SUM(I7:J20))</f>
        <v>24</v>
      </c>
      <c r="J21" s="39"/>
      <c r="AG21" s="5">
        <v>21</v>
      </c>
      <c r="AH21" s="5">
        <v>4.1</v>
      </c>
    </row>
    <row r="22" spans="33:34" ht="17.25" customHeight="1">
      <c r="AG22" s="5">
        <v>22</v>
      </c>
      <c r="AH22" s="5">
        <v>4.2</v>
      </c>
    </row>
    <row r="23" spans="1:34" ht="17.25" customHeight="1">
      <c r="A23" s="20" t="s">
        <v>18</v>
      </c>
      <c r="B23" s="20"/>
      <c r="C23" s="20"/>
      <c r="D23" s="20"/>
      <c r="AG23" s="5">
        <v>29</v>
      </c>
      <c r="AH23" s="5">
        <v>4.9</v>
      </c>
    </row>
    <row r="24" spans="2:34" ht="17.25" customHeight="1">
      <c r="B24" s="35">
        <f>I21</f>
        <v>24</v>
      </c>
      <c r="C24" s="20"/>
      <c r="D24" s="36" t="s">
        <v>15</v>
      </c>
      <c r="E24" s="36"/>
      <c r="F24" s="9" t="s">
        <v>47</v>
      </c>
      <c r="G24" s="20">
        <v>60</v>
      </c>
      <c r="H24" s="20"/>
      <c r="I24" s="9" t="s">
        <v>48</v>
      </c>
      <c r="J24" s="20">
        <v>1000</v>
      </c>
      <c r="K24" s="20"/>
      <c r="L24" s="9" t="s">
        <v>49</v>
      </c>
      <c r="M24" s="20">
        <f>IF(B24="","",ROUND(B24*G24/J24,2))</f>
        <v>1.44</v>
      </c>
      <c r="N24" s="20"/>
      <c r="O24" s="37" t="s">
        <v>50</v>
      </c>
      <c r="P24" s="37"/>
      <c r="AG24" s="5">
        <v>30</v>
      </c>
      <c r="AH24" s="5">
        <v>5</v>
      </c>
    </row>
    <row r="25" spans="33:34" ht="17.25" customHeight="1">
      <c r="AG25" s="5">
        <v>31</v>
      </c>
      <c r="AH25" s="5">
        <v>5.1</v>
      </c>
    </row>
    <row r="26" spans="1:34" ht="17.25" customHeight="1">
      <c r="A26" s="16" t="s">
        <v>51</v>
      </c>
      <c r="AG26" s="5">
        <v>32</v>
      </c>
      <c r="AH26" s="5">
        <v>5.2</v>
      </c>
    </row>
    <row r="27" spans="1:34" ht="17.25" customHeight="1">
      <c r="A27" s="33" t="s">
        <v>19</v>
      </c>
      <c r="B27" s="33"/>
      <c r="C27" s="33" t="s">
        <v>21</v>
      </c>
      <c r="D27" s="33"/>
      <c r="E27" s="33"/>
      <c r="F27" s="22" t="s">
        <v>27</v>
      </c>
      <c r="G27" s="22"/>
      <c r="H27" s="22"/>
      <c r="I27" s="22"/>
      <c r="J27" s="22"/>
      <c r="K27" s="22"/>
      <c r="AG27" s="5">
        <v>33</v>
      </c>
      <c r="AH27" s="5">
        <v>5.3</v>
      </c>
    </row>
    <row r="28" spans="1:34" ht="17.25" customHeight="1">
      <c r="A28" s="34" t="s">
        <v>20</v>
      </c>
      <c r="B28" s="34"/>
      <c r="C28" s="34" t="s">
        <v>22</v>
      </c>
      <c r="D28" s="34"/>
      <c r="E28" s="34"/>
      <c r="F28" s="33" t="s">
        <v>23</v>
      </c>
      <c r="G28" s="33"/>
      <c r="H28" s="33"/>
      <c r="I28" s="33" t="s">
        <v>25</v>
      </c>
      <c r="J28" s="33"/>
      <c r="K28" s="33"/>
      <c r="AG28" s="5">
        <v>34</v>
      </c>
      <c r="AH28" s="5">
        <v>5.4</v>
      </c>
    </row>
    <row r="29" spans="1:34" ht="17.25" customHeight="1">
      <c r="A29" s="30" t="s">
        <v>52</v>
      </c>
      <c r="B29" s="30"/>
      <c r="C29" s="30" t="s">
        <v>50</v>
      </c>
      <c r="D29" s="30"/>
      <c r="E29" s="30"/>
      <c r="F29" s="30" t="s">
        <v>24</v>
      </c>
      <c r="G29" s="30"/>
      <c r="H29" s="30"/>
      <c r="I29" s="30" t="s">
        <v>26</v>
      </c>
      <c r="J29" s="30"/>
      <c r="K29" s="30"/>
      <c r="AG29" s="5">
        <v>35</v>
      </c>
      <c r="AH29" s="5">
        <v>5.5</v>
      </c>
    </row>
    <row r="30" spans="1:34" ht="17.25" customHeight="1">
      <c r="A30" s="22">
        <v>13</v>
      </c>
      <c r="B30" s="22"/>
      <c r="C30" s="12">
        <v>0.1</v>
      </c>
      <c r="D30" s="13" t="s">
        <v>53</v>
      </c>
      <c r="E30" s="14">
        <v>0.8</v>
      </c>
      <c r="F30" s="23">
        <v>1</v>
      </c>
      <c r="G30" s="24"/>
      <c r="H30" s="25"/>
      <c r="I30" s="26">
        <v>1.5</v>
      </c>
      <c r="J30" s="27"/>
      <c r="K30" s="28"/>
      <c r="AG30" s="5">
        <v>36</v>
      </c>
      <c r="AH30" s="5">
        <v>5.6</v>
      </c>
    </row>
    <row r="31" spans="1:34" ht="17.25" customHeight="1">
      <c r="A31" s="22">
        <v>20</v>
      </c>
      <c r="B31" s="22"/>
      <c r="C31" s="12">
        <v>0.2</v>
      </c>
      <c r="D31" s="13" t="s">
        <v>53</v>
      </c>
      <c r="E31" s="14">
        <v>1.6</v>
      </c>
      <c r="F31" s="23">
        <v>2</v>
      </c>
      <c r="G31" s="24"/>
      <c r="H31" s="25"/>
      <c r="I31" s="26">
        <v>3</v>
      </c>
      <c r="J31" s="27"/>
      <c r="K31" s="28"/>
      <c r="AG31" s="5">
        <v>37</v>
      </c>
      <c r="AH31" s="5">
        <v>5.7</v>
      </c>
    </row>
    <row r="32" spans="1:34" ht="17.25" customHeight="1">
      <c r="A32" s="22">
        <v>25</v>
      </c>
      <c r="B32" s="22"/>
      <c r="C32" s="15">
        <v>0.23</v>
      </c>
      <c r="D32" s="13" t="s">
        <v>53</v>
      </c>
      <c r="E32" s="14">
        <v>1.8</v>
      </c>
      <c r="F32" s="23">
        <v>2.3</v>
      </c>
      <c r="G32" s="24"/>
      <c r="H32" s="25"/>
      <c r="I32" s="26">
        <v>3.4</v>
      </c>
      <c r="J32" s="27"/>
      <c r="K32" s="28"/>
      <c r="AG32" s="5">
        <v>38</v>
      </c>
      <c r="AH32" s="5">
        <v>5.8</v>
      </c>
    </row>
    <row r="33" spans="1:34" ht="17.25" customHeight="1">
      <c r="A33" s="22">
        <v>40</v>
      </c>
      <c r="B33" s="22"/>
      <c r="C33" s="12">
        <v>0.4</v>
      </c>
      <c r="D33" s="13" t="s">
        <v>53</v>
      </c>
      <c r="E33" s="14">
        <v>6.5</v>
      </c>
      <c r="F33" s="23">
        <v>8</v>
      </c>
      <c r="G33" s="24"/>
      <c r="H33" s="25"/>
      <c r="I33" s="26">
        <v>12</v>
      </c>
      <c r="J33" s="27"/>
      <c r="K33" s="28"/>
      <c r="AG33" s="5">
        <v>39</v>
      </c>
      <c r="AH33" s="5">
        <v>5.9</v>
      </c>
    </row>
    <row r="34" spans="33:34" ht="17.25" customHeight="1">
      <c r="AG34" s="5">
        <v>40</v>
      </c>
      <c r="AH34" s="5">
        <v>6</v>
      </c>
    </row>
    <row r="35" spans="1:34" ht="17.25" customHeight="1">
      <c r="A35" s="11"/>
      <c r="B35" s="11" t="s">
        <v>54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AG35" s="5">
        <v>41</v>
      </c>
      <c r="AH35" s="5">
        <v>6.1</v>
      </c>
    </row>
    <row r="36" spans="1:34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AG36" s="5">
        <v>42</v>
      </c>
      <c r="AH36" s="5">
        <v>6.2</v>
      </c>
    </row>
    <row r="37" spans="1:34" ht="17.25" customHeight="1">
      <c r="A37" s="11"/>
      <c r="B37" s="2" t="s">
        <v>28</v>
      </c>
      <c r="C37" s="2"/>
      <c r="D37" s="2"/>
      <c r="E37" s="2"/>
      <c r="F37" s="3">
        <f>IF(I37="","",IF(I37&gt;I33,I33,IF(I37&gt;I32,I32,IF(I37&gt;I31,I31,IF(I37&gt;I30,I30,0)))))</f>
        <v>0</v>
      </c>
      <c r="G37" s="6" t="s">
        <v>55</v>
      </c>
      <c r="H37" s="2" t="s">
        <v>56</v>
      </c>
      <c r="I37" s="29">
        <f>M24</f>
        <v>1.44</v>
      </c>
      <c r="J37" s="29"/>
      <c r="K37" s="6" t="s">
        <v>57</v>
      </c>
      <c r="L37" s="2" t="s">
        <v>58</v>
      </c>
      <c r="M37" s="3">
        <f>IF(I37&lt;I30,I30,IF(I37&lt;I31,I31,IF(I37&lt;I32,I32,IF(I37&lt;I33,I33,""))))</f>
        <v>1.5</v>
      </c>
      <c r="N37" s="6" t="s">
        <v>57</v>
      </c>
      <c r="O37" s="2" t="s">
        <v>29</v>
      </c>
      <c r="P37" s="2"/>
      <c r="Q37" s="2"/>
      <c r="R37" s="11"/>
      <c r="AG37" s="5">
        <v>43</v>
      </c>
      <c r="AH37" s="5">
        <v>6.3</v>
      </c>
    </row>
    <row r="38" spans="1:34" ht="17.25" customHeight="1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S38" s="11"/>
      <c r="T38" s="11"/>
      <c r="AG38" s="5">
        <v>44</v>
      </c>
      <c r="AH38" s="5">
        <v>6.4</v>
      </c>
    </row>
    <row r="39" spans="2:34" ht="17.25" customHeight="1">
      <c r="B39" s="3"/>
      <c r="C39" s="3"/>
      <c r="D39" s="3"/>
      <c r="E39" s="3"/>
      <c r="F39" s="3"/>
      <c r="G39" s="31" t="s">
        <v>33</v>
      </c>
      <c r="H39" s="32"/>
      <c r="I39" s="32"/>
      <c r="J39" s="29">
        <f>IF(I37="","",IF(I37&lt;I30,A30,IF(I37&lt;I31,A31,IF(I37&lt;I32,A32,IF(I37&lt;I33,A33,"-")))))</f>
        <v>13</v>
      </c>
      <c r="K39" s="29"/>
      <c r="L39" s="3" t="s">
        <v>59</v>
      </c>
      <c r="M39" s="2" t="s">
        <v>60</v>
      </c>
      <c r="N39" s="3"/>
      <c r="O39" s="3"/>
      <c r="P39" s="3"/>
      <c r="Q39" s="3"/>
      <c r="AG39" s="5">
        <v>45</v>
      </c>
      <c r="AH39" s="5">
        <v>6.5</v>
      </c>
    </row>
    <row r="40" spans="33:34" ht="17.25" customHeight="1">
      <c r="AG40" s="5">
        <v>46</v>
      </c>
      <c r="AH40" s="5">
        <v>6.6</v>
      </c>
    </row>
    <row r="41" spans="33:34" ht="17.25" customHeight="1">
      <c r="AG41" s="5">
        <v>47</v>
      </c>
      <c r="AH41" s="5">
        <v>6.7</v>
      </c>
    </row>
    <row r="42" spans="33:34" ht="17.25" customHeight="1">
      <c r="AG42" s="5">
        <v>48</v>
      </c>
      <c r="AH42" s="5">
        <v>6.8</v>
      </c>
    </row>
    <row r="43" spans="33:34" ht="17.25" customHeight="1">
      <c r="AG43" s="5">
        <v>49</v>
      </c>
      <c r="AH43" s="5">
        <v>6.9</v>
      </c>
    </row>
    <row r="44" spans="33:34" ht="17.25" customHeight="1">
      <c r="AG44" s="5">
        <v>50</v>
      </c>
      <c r="AH44" s="5">
        <v>7</v>
      </c>
    </row>
  </sheetData>
  <sheetProtection/>
  <mergeCells count="133">
    <mergeCell ref="A5:D6"/>
    <mergeCell ref="E5:F6"/>
    <mergeCell ref="G5:H5"/>
    <mergeCell ref="I5:J5"/>
    <mergeCell ref="L5:O6"/>
    <mergeCell ref="P5:R5"/>
    <mergeCell ref="S5:T5"/>
    <mergeCell ref="G6:H6"/>
    <mergeCell ref="I6:J6"/>
    <mergeCell ref="P6:R6"/>
    <mergeCell ref="S6:T6"/>
    <mergeCell ref="A7:D7"/>
    <mergeCell ref="E7:F7"/>
    <mergeCell ref="G7:H7"/>
    <mergeCell ref="I7:J7"/>
    <mergeCell ref="L7:O7"/>
    <mergeCell ref="S7:T7"/>
    <mergeCell ref="A8:D8"/>
    <mergeCell ref="E8:F8"/>
    <mergeCell ref="G8:H8"/>
    <mergeCell ref="I8:J8"/>
    <mergeCell ref="L8:O8"/>
    <mergeCell ref="S8:T8"/>
    <mergeCell ref="A9:D9"/>
    <mergeCell ref="E9:F9"/>
    <mergeCell ref="G9:H9"/>
    <mergeCell ref="I9:J9"/>
    <mergeCell ref="L9:O9"/>
    <mergeCell ref="S9:T9"/>
    <mergeCell ref="A10:D10"/>
    <mergeCell ref="E10:F10"/>
    <mergeCell ref="G10:H10"/>
    <mergeCell ref="I10:J10"/>
    <mergeCell ref="L10:O10"/>
    <mergeCell ref="S10:T10"/>
    <mergeCell ref="A11:D11"/>
    <mergeCell ref="E11:F11"/>
    <mergeCell ref="G11:H11"/>
    <mergeCell ref="I11:J11"/>
    <mergeCell ref="L11:O11"/>
    <mergeCell ref="S11:T11"/>
    <mergeCell ref="A12:D12"/>
    <mergeCell ref="E12:F12"/>
    <mergeCell ref="G12:H12"/>
    <mergeCell ref="I12:J12"/>
    <mergeCell ref="L12:O12"/>
    <mergeCell ref="S12:T12"/>
    <mergeCell ref="A13:D13"/>
    <mergeCell ref="E13:F13"/>
    <mergeCell ref="G13:H13"/>
    <mergeCell ref="I13:J13"/>
    <mergeCell ref="L13:O13"/>
    <mergeCell ref="S13:T13"/>
    <mergeCell ref="A14:D14"/>
    <mergeCell ref="E14:F14"/>
    <mergeCell ref="G14:H14"/>
    <mergeCell ref="I14:J14"/>
    <mergeCell ref="L14:O14"/>
    <mergeCell ref="S14:T14"/>
    <mergeCell ref="A15:D15"/>
    <mergeCell ref="E15:F15"/>
    <mergeCell ref="G15:H15"/>
    <mergeCell ref="I15:J15"/>
    <mergeCell ref="L15:O15"/>
    <mergeCell ref="S15:T15"/>
    <mergeCell ref="A16:D16"/>
    <mergeCell ref="E16:F16"/>
    <mergeCell ref="G16:H16"/>
    <mergeCell ref="I16:J16"/>
    <mergeCell ref="L16:O16"/>
    <mergeCell ref="S16:T16"/>
    <mergeCell ref="A17:D17"/>
    <mergeCell ref="E17:F17"/>
    <mergeCell ref="G17:H17"/>
    <mergeCell ref="I17:J17"/>
    <mergeCell ref="L17:O17"/>
    <mergeCell ref="S17:T17"/>
    <mergeCell ref="A18:D18"/>
    <mergeCell ref="E18:F18"/>
    <mergeCell ref="G18:H18"/>
    <mergeCell ref="I18:J18"/>
    <mergeCell ref="L18:O18"/>
    <mergeCell ref="S18:T18"/>
    <mergeCell ref="L20:O20"/>
    <mergeCell ref="S20:T20"/>
    <mergeCell ref="A19:D19"/>
    <mergeCell ref="E19:F19"/>
    <mergeCell ref="G19:H19"/>
    <mergeCell ref="I19:J19"/>
    <mergeCell ref="L19:O19"/>
    <mergeCell ref="S19:T19"/>
    <mergeCell ref="A21:D21"/>
    <mergeCell ref="E21:F21"/>
    <mergeCell ref="G21:H21"/>
    <mergeCell ref="I21:J21"/>
    <mergeCell ref="A20:D20"/>
    <mergeCell ref="E20:F20"/>
    <mergeCell ref="G20:H20"/>
    <mergeCell ref="I20:J20"/>
    <mergeCell ref="B24:C24"/>
    <mergeCell ref="D24:E24"/>
    <mergeCell ref="G24:H24"/>
    <mergeCell ref="J24:K24"/>
    <mergeCell ref="M24:N24"/>
    <mergeCell ref="O24:P24"/>
    <mergeCell ref="A30:B30"/>
    <mergeCell ref="F30:H30"/>
    <mergeCell ref="I30:K30"/>
    <mergeCell ref="A27:B27"/>
    <mergeCell ref="C27:E27"/>
    <mergeCell ref="F27:K27"/>
    <mergeCell ref="A28:B28"/>
    <mergeCell ref="C28:E28"/>
    <mergeCell ref="F28:H28"/>
    <mergeCell ref="I28:K28"/>
    <mergeCell ref="G39:I39"/>
    <mergeCell ref="J39:K39"/>
    <mergeCell ref="A31:B31"/>
    <mergeCell ref="F31:H31"/>
    <mergeCell ref="I31:K31"/>
    <mergeCell ref="A32:B32"/>
    <mergeCell ref="F32:H32"/>
    <mergeCell ref="I32:K32"/>
    <mergeCell ref="A23:D23"/>
    <mergeCell ref="A4:J4"/>
    <mergeCell ref="A33:B33"/>
    <mergeCell ref="F33:H33"/>
    <mergeCell ref="I33:K33"/>
    <mergeCell ref="I37:J37"/>
    <mergeCell ref="A29:B29"/>
    <mergeCell ref="C29:E29"/>
    <mergeCell ref="F29:H29"/>
    <mergeCell ref="I29:K29"/>
  </mergeCells>
  <dataValidations count="11">
    <dataValidation type="list" allowBlank="1" showInputMessage="1" showErrorMessage="1" sqref="A7:D20">
      <formula1>$L$7:$L$20</formula1>
    </dataValidation>
    <dataValidation type="whole" allowBlank="1" showInputMessage="1" showErrorMessage="1" sqref="S20:T20">
      <formula1>35</formula1>
      <formula2>65</formula2>
    </dataValidation>
    <dataValidation type="whole" allowBlank="1" showInputMessage="1" showErrorMessage="1" sqref="S19:T19">
      <formula1>15</formula1>
      <formula2>40</formula2>
    </dataValidation>
    <dataValidation type="whole" allowBlank="1" showInputMessage="1" showErrorMessage="1" sqref="S17:T17">
      <formula1>5</formula1>
      <formula2>10</formula2>
    </dataValidation>
    <dataValidation type="whole" allowBlank="1" showInputMessage="1" showErrorMessage="1" sqref="S16:T16">
      <formula1>70</formula1>
      <formula2>130</formula2>
    </dataValidation>
    <dataValidation type="whole" allowBlank="1" showInputMessage="1" showErrorMessage="1" sqref="S14:T14">
      <formula1>15</formula1>
      <formula2>30</formula2>
    </dataValidation>
    <dataValidation type="whole" allowBlank="1" showInputMessage="1" showErrorMessage="1" sqref="S13:T13 S15:T15">
      <formula1>12</formula1>
      <formula2>20</formula2>
    </dataValidation>
    <dataValidation type="whole" allowBlank="1" showInputMessage="1" showErrorMessage="1" sqref="S11:T11">
      <formula1>30</formula1>
      <formula2>60</formula2>
    </dataValidation>
    <dataValidation type="whole" allowBlank="1" showInputMessage="1" showErrorMessage="1" sqref="S10:T10">
      <formula1>20</formula1>
      <formula2>40</formula2>
    </dataValidation>
    <dataValidation type="whole" allowBlank="1" showInputMessage="1" showErrorMessage="1" sqref="S9:T9 S12:T12">
      <formula1>8</formula1>
      <formula2>15</formula2>
    </dataValidation>
    <dataValidation type="whole" allowBlank="1" showInputMessage="1" showErrorMessage="1" sqref="S7:T8 S18:T18">
      <formula1>12</formula1>
      <formula2>40</formula2>
    </dataValidation>
  </dataValidations>
  <printOptions/>
  <pageMargins left="0.7" right="0.7" top="0.75" bottom="0.75" header="0.3" footer="0.3"/>
  <pageSetup horizontalDpi="600" verticalDpi="600" orientation="portrait" paperSize="9" scale="89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直</dc:creator>
  <cp:keywords/>
  <dc:description/>
  <cp:lastModifiedBy>松井　直</cp:lastModifiedBy>
  <cp:lastPrinted>2014-08-05T23:37:59Z</cp:lastPrinted>
  <dcterms:created xsi:type="dcterms:W3CDTF">2010-05-07T02:47:43Z</dcterms:created>
  <dcterms:modified xsi:type="dcterms:W3CDTF">2014-08-18T23:30:37Z</dcterms:modified>
  <cp:category/>
  <cp:version/>
  <cp:contentType/>
  <cp:contentStatus/>
</cp:coreProperties>
</file>