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　統計関係\22    うるま市統計書\R7\★最終データ\HP公表用\"/>
    </mc:Choice>
  </mc:AlternateContent>
  <bookViews>
    <workbookView xWindow="0" yWindow="0" windowWidth="28800" windowHeight="11715"/>
  </bookViews>
  <sheets>
    <sheet name="市民所得" sheetId="1" r:id="rId1"/>
    <sheet name="13-1" sheetId="2" r:id="rId2"/>
    <sheet name="13-2" sheetId="3" r:id="rId3"/>
    <sheet name="13-3" sheetId="4" r:id="rId4"/>
    <sheet name="13-4" sheetId="5" r:id="rId5"/>
    <sheet name="13-5" sheetId="6" r:id="rId6"/>
    <sheet name="13-6" sheetId="7" r:id="rId7"/>
    <sheet name="13-7" sheetId="8" r:id="rId8"/>
  </sheets>
  <externalReferences>
    <externalReference r:id="rId9"/>
    <externalReference r:id="rId10"/>
  </externalReferences>
  <definedNames>
    <definedName name="p">#REF!</definedName>
    <definedName name="_xlnm.Print_Area" localSheetId="1">'13-1'!$C$3:$M$34</definedName>
    <definedName name="_xlnm.Print_Area" localSheetId="2">'13-2'!$C$3:$T$41</definedName>
    <definedName name="_xlnm.Print_Area" localSheetId="3">'13-3'!$C$3:$X$30</definedName>
    <definedName name="_xlnm.Print_Area" localSheetId="4">'13-4'!$C$3:$T$40</definedName>
    <definedName name="_xlnm.Print_Area" localSheetId="5">'13-5'!$C$3:$T$41</definedName>
    <definedName name="_xlnm.Print_Area" localSheetId="6">'13-6'!$C$3:$J$43</definedName>
    <definedName name="_xlnm.Print_Area" localSheetId="7">'13-7'!$C$3:$J$29</definedName>
    <definedName name="_xlnm.Print_Titles" localSheetId="3">'13-3'!$C:$C</definedName>
    <definedName name="QW_Excel" localSheetId="3">#REF!</definedName>
    <definedName name="QW_Excel">#REF!</definedName>
    <definedName name="Z_178F759D_8688_4CE4_810A_2A506C07DE09_.wvu.PrintArea" localSheetId="1" hidden="1">'13-1'!$C$3:$M$33</definedName>
    <definedName name="Z_178F759D_8688_4CE4_810A_2A506C07DE09_.wvu.PrintArea" localSheetId="2" hidden="1">'13-2'!$C$3:$Q$41</definedName>
    <definedName name="Z_178F759D_8688_4CE4_810A_2A506C07DE09_.wvu.PrintArea" localSheetId="3" hidden="1">'13-3'!$C$3:$X$28</definedName>
    <definedName name="Z_178F759D_8688_4CE4_810A_2A506C07DE09_.wvu.PrintArea" localSheetId="4" hidden="1">'13-4'!$C$3:$Q$40</definedName>
    <definedName name="Z_178F759D_8688_4CE4_810A_2A506C07DE09_.wvu.PrintArea" localSheetId="5" hidden="1">'13-5'!$C$3:$Q$41</definedName>
    <definedName name="Z_178F759D_8688_4CE4_810A_2A506C07DE09_.wvu.PrintArea" localSheetId="6" hidden="1">'13-6'!$C$3:$J$43</definedName>
    <definedName name="Z_178F759D_8688_4CE4_810A_2A506C07DE09_.wvu.PrintArea" localSheetId="7" hidden="1">'13-7'!$C$3:$J$29</definedName>
    <definedName name="Z_178F759D_8688_4CE4_810A_2A506C07DE09_.wvu.PrintTitles" localSheetId="3" hidden="1">'13-3'!$C:$C</definedName>
    <definedName name="Z_6346B60E_615C_4E1E_AFD4_A1A3722409B0_.wvu.PrintArea" localSheetId="1" hidden="1">'13-1'!$C$3:$M$34</definedName>
    <definedName name="Z_6346B60E_615C_4E1E_AFD4_A1A3722409B0_.wvu.PrintArea" localSheetId="2" hidden="1">'13-2'!$C$3:$T$41</definedName>
    <definedName name="Z_6346B60E_615C_4E1E_AFD4_A1A3722409B0_.wvu.PrintArea" localSheetId="3" hidden="1">'13-3'!$C$3:$X$30</definedName>
    <definedName name="Z_6346B60E_615C_4E1E_AFD4_A1A3722409B0_.wvu.PrintArea" localSheetId="4" hidden="1">'13-4'!$C$3:$T$40</definedName>
    <definedName name="Z_6346B60E_615C_4E1E_AFD4_A1A3722409B0_.wvu.PrintArea" localSheetId="5" hidden="1">'13-5'!$C$3:$T$41</definedName>
    <definedName name="Z_6346B60E_615C_4E1E_AFD4_A1A3722409B0_.wvu.PrintArea" localSheetId="6" hidden="1">'13-6'!$C$3:$J$43</definedName>
    <definedName name="Z_6346B60E_615C_4E1E_AFD4_A1A3722409B0_.wvu.PrintArea" localSheetId="7" hidden="1">'13-7'!$C$3:$J$29</definedName>
    <definedName name="Z_6346B60E_615C_4E1E_AFD4_A1A3722409B0_.wvu.PrintTitles" localSheetId="3" hidden="1">'13-3'!$C:$C</definedName>
    <definedName name="Z_7DD06C6D_665D_4248_A496_473CC9B3764B_.wvu.PrintArea" localSheetId="1" hidden="1">'13-1'!$C$3:$M$34</definedName>
    <definedName name="Z_7DD06C6D_665D_4248_A496_473CC9B3764B_.wvu.PrintArea" localSheetId="2" hidden="1">'13-2'!$C$3:$T$41</definedName>
    <definedName name="Z_7DD06C6D_665D_4248_A496_473CC9B3764B_.wvu.PrintArea" localSheetId="3" hidden="1">'13-3'!$C$3:$X$30</definedName>
    <definedName name="Z_7DD06C6D_665D_4248_A496_473CC9B3764B_.wvu.PrintArea" localSheetId="4" hidden="1">'13-4'!$C$3:$T$40</definedName>
    <definedName name="Z_7DD06C6D_665D_4248_A496_473CC9B3764B_.wvu.PrintArea" localSheetId="5" hidden="1">'13-5'!$C$3:$T$41</definedName>
    <definedName name="Z_7DD06C6D_665D_4248_A496_473CC9B3764B_.wvu.PrintArea" localSheetId="6" hidden="1">'13-6'!$C$3:$J$43</definedName>
    <definedName name="Z_7DD06C6D_665D_4248_A496_473CC9B3764B_.wvu.PrintArea" localSheetId="7" hidden="1">'13-7'!$C$3:$J$29</definedName>
    <definedName name="Z_7DD06C6D_665D_4248_A496_473CC9B3764B_.wvu.PrintTitles" localSheetId="3" hidden="1">'13-3'!$C:$C</definedName>
    <definedName name="Z_9504ACB5_CE03_423C_9418_4E5F6E4B66B2_.wvu.PrintArea" localSheetId="3" hidden="1">'13-3'!$C$3:$X$27</definedName>
    <definedName name="Z_F5B750DF_6CA0_414A_B263_D6994D3FEA9D_.wvu.PrintArea" localSheetId="1" hidden="1">'13-1'!$C$3:$M$34</definedName>
    <definedName name="Z_F5B750DF_6CA0_414A_B263_D6994D3FEA9D_.wvu.PrintArea" localSheetId="2" hidden="1">'13-2'!$C$3:$T$41</definedName>
    <definedName name="Z_F5B750DF_6CA0_414A_B263_D6994D3FEA9D_.wvu.PrintArea" localSheetId="3" hidden="1">'13-3'!$C$3:$X$30</definedName>
    <definedName name="Z_F5B750DF_6CA0_414A_B263_D6994D3FEA9D_.wvu.PrintArea" localSheetId="4" hidden="1">'13-4'!$C$3:$T$40</definedName>
    <definedName name="Z_F5B750DF_6CA0_414A_B263_D6994D3FEA9D_.wvu.PrintArea" localSheetId="5" hidden="1">'13-5'!$C$3:$T$41</definedName>
    <definedName name="Z_F5B750DF_6CA0_414A_B263_D6994D3FEA9D_.wvu.PrintArea" localSheetId="6" hidden="1">'13-6'!$C$3:$J$43</definedName>
    <definedName name="Z_F5B750DF_6CA0_414A_B263_D6994D3FEA9D_.wvu.PrintArea" localSheetId="7" hidden="1">'13-7'!$C$3:$J$29</definedName>
    <definedName name="Z_F5B750DF_6CA0_414A_B263_D6994D3FEA9D_.wvu.PrintTitles" localSheetId="3" hidden="1">'13-3'!$C:$C</definedName>
    <definedName name="平均">[2]P79!$N$2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8" i="6" l="1"/>
  <c r="S38" i="6"/>
  <c r="R38" i="6"/>
  <c r="Q38" i="6"/>
  <c r="P38" i="6"/>
  <c r="O38" i="6"/>
  <c r="N38" i="6"/>
  <c r="M38" i="6"/>
  <c r="L38" i="6"/>
  <c r="K38" i="6"/>
  <c r="J38" i="6"/>
  <c r="I38" i="6"/>
  <c r="T37" i="6"/>
  <c r="S37" i="6"/>
  <c r="R37" i="6"/>
  <c r="Q37" i="6"/>
  <c r="P37" i="6"/>
  <c r="O37" i="6"/>
  <c r="N37" i="6"/>
  <c r="M37" i="6"/>
  <c r="L37" i="6"/>
  <c r="K37" i="6"/>
  <c r="J37" i="6"/>
  <c r="I37" i="6"/>
  <c r="T36" i="6"/>
  <c r="S36" i="6"/>
  <c r="R36" i="6"/>
  <c r="Q36" i="6"/>
  <c r="P36" i="6"/>
  <c r="O36" i="6"/>
  <c r="N36" i="6"/>
  <c r="M36" i="6"/>
  <c r="L36" i="6"/>
  <c r="K36" i="6"/>
  <c r="J36" i="6"/>
  <c r="I36" i="6"/>
  <c r="T35" i="6"/>
  <c r="S35" i="6"/>
  <c r="R35" i="6"/>
  <c r="Q35" i="6"/>
  <c r="P35" i="6"/>
  <c r="O35" i="6"/>
  <c r="N35" i="6"/>
  <c r="M35" i="6"/>
  <c r="L35" i="6"/>
  <c r="K35" i="6"/>
  <c r="J35" i="6"/>
  <c r="I35" i="6"/>
  <c r="T34" i="6"/>
  <c r="S34" i="6"/>
  <c r="R34" i="6"/>
  <c r="Q34" i="6"/>
  <c r="P34" i="6"/>
  <c r="O34" i="6"/>
  <c r="N34" i="6"/>
  <c r="M34" i="6"/>
  <c r="L34" i="6"/>
  <c r="K34" i="6"/>
  <c r="J34" i="6"/>
  <c r="I34" i="6"/>
  <c r="T33" i="6"/>
  <c r="S33" i="6"/>
  <c r="R33" i="6"/>
  <c r="Q33" i="6"/>
  <c r="P33" i="6"/>
  <c r="O33" i="6"/>
  <c r="N33" i="6"/>
  <c r="M33" i="6"/>
  <c r="L33" i="6"/>
  <c r="K33" i="6"/>
  <c r="J33" i="6"/>
  <c r="I33" i="6"/>
  <c r="T32" i="6"/>
  <c r="S32" i="6"/>
  <c r="R32" i="6"/>
  <c r="Q32" i="6"/>
  <c r="P32" i="6"/>
  <c r="O32" i="6"/>
  <c r="M32" i="6"/>
  <c r="L32" i="6"/>
  <c r="K32" i="6"/>
  <c r="J32" i="6"/>
  <c r="I32" i="6"/>
  <c r="T31" i="6"/>
  <c r="S31" i="6"/>
  <c r="R31" i="6"/>
  <c r="Q31" i="6"/>
  <c r="P31" i="6"/>
  <c r="O31" i="6"/>
  <c r="N31" i="6"/>
  <c r="M31" i="6"/>
  <c r="L31" i="6"/>
  <c r="K31" i="6"/>
  <c r="J31" i="6"/>
  <c r="I31" i="6"/>
  <c r="T30" i="6"/>
  <c r="S30" i="6"/>
  <c r="R30" i="6"/>
  <c r="Q30" i="6"/>
  <c r="P30" i="6"/>
  <c r="O30" i="6"/>
  <c r="N30" i="6"/>
  <c r="M30" i="6"/>
  <c r="L30" i="6"/>
  <c r="K30" i="6"/>
  <c r="J30" i="6"/>
  <c r="I30" i="6"/>
  <c r="T29" i="6"/>
  <c r="S29" i="6"/>
  <c r="R29" i="6"/>
  <c r="Q29" i="6"/>
  <c r="P29" i="6"/>
  <c r="O29" i="6"/>
  <c r="N29" i="6"/>
  <c r="M29" i="6"/>
  <c r="L29" i="6"/>
  <c r="K29" i="6"/>
  <c r="J29" i="6"/>
  <c r="I29" i="6"/>
  <c r="T27" i="6"/>
  <c r="S27" i="6"/>
  <c r="R27" i="6"/>
  <c r="Q27" i="6"/>
  <c r="P27" i="6"/>
  <c r="O27" i="6"/>
  <c r="N27" i="6"/>
  <c r="M27" i="6"/>
  <c r="L27" i="6"/>
  <c r="K27" i="6"/>
  <c r="J27" i="6"/>
  <c r="I27" i="6"/>
  <c r="T25" i="6"/>
  <c r="S25" i="6"/>
  <c r="R25" i="6"/>
  <c r="Q25" i="6"/>
  <c r="P25" i="6"/>
  <c r="O25" i="6"/>
  <c r="N25" i="6"/>
  <c r="M25" i="6"/>
  <c r="L25" i="6"/>
  <c r="K25" i="6"/>
  <c r="J25" i="6"/>
  <c r="I25" i="6"/>
  <c r="T38" i="5"/>
  <c r="S38" i="5"/>
  <c r="R38" i="5"/>
  <c r="Q38" i="5"/>
  <c r="P38" i="5"/>
  <c r="O38" i="5"/>
  <c r="N38" i="5"/>
  <c r="M38" i="5"/>
  <c r="L38" i="5"/>
  <c r="K38" i="5"/>
  <c r="J38" i="5"/>
  <c r="I38" i="5"/>
  <c r="T37" i="5"/>
  <c r="S37" i="5"/>
  <c r="R37" i="5"/>
  <c r="Q37" i="5"/>
  <c r="P37" i="5"/>
  <c r="O37" i="5"/>
  <c r="N37" i="5"/>
  <c r="M37" i="5"/>
  <c r="L37" i="5"/>
  <c r="K37" i="5"/>
  <c r="J37" i="5"/>
  <c r="I37" i="5"/>
  <c r="T36" i="5"/>
  <c r="S36" i="5"/>
  <c r="R36" i="5"/>
  <c r="Q36" i="5"/>
  <c r="P36" i="5"/>
  <c r="O36" i="5"/>
  <c r="N36" i="5"/>
  <c r="M36" i="5"/>
  <c r="L36" i="5"/>
  <c r="K36" i="5"/>
  <c r="J36" i="5"/>
  <c r="I36" i="5"/>
  <c r="T35" i="5"/>
  <c r="S35" i="5"/>
  <c r="R35" i="5"/>
  <c r="Q35" i="5"/>
  <c r="P35" i="5"/>
  <c r="O35" i="5"/>
  <c r="N35" i="5"/>
  <c r="M35" i="5"/>
  <c r="L35" i="5"/>
  <c r="K35" i="5"/>
  <c r="J35" i="5"/>
  <c r="I35" i="5"/>
  <c r="T34" i="5"/>
  <c r="S34" i="5"/>
  <c r="R34" i="5"/>
  <c r="Q34" i="5"/>
  <c r="P34" i="5"/>
  <c r="O34" i="5"/>
  <c r="N34" i="5"/>
  <c r="M34" i="5"/>
  <c r="L34" i="5"/>
  <c r="K34" i="5"/>
  <c r="J34" i="5"/>
  <c r="I34" i="5"/>
  <c r="T33" i="5"/>
  <c r="S33" i="5"/>
  <c r="R33" i="5"/>
  <c r="Q33" i="5"/>
  <c r="P33" i="5"/>
  <c r="O33" i="5"/>
  <c r="N33" i="5"/>
  <c r="M33" i="5"/>
  <c r="L33" i="5"/>
  <c r="K33" i="5"/>
  <c r="J33" i="5"/>
  <c r="I33" i="5"/>
  <c r="T32" i="5"/>
  <c r="S32" i="5"/>
  <c r="R32" i="5"/>
  <c r="Q32" i="5"/>
  <c r="P32" i="5"/>
  <c r="O32" i="5"/>
  <c r="N32" i="5"/>
  <c r="M32" i="5"/>
  <c r="L32" i="5"/>
  <c r="K32" i="5"/>
  <c r="J32" i="5"/>
  <c r="I32" i="5"/>
  <c r="T31" i="5"/>
  <c r="S31" i="5"/>
  <c r="R31" i="5"/>
  <c r="Q31" i="5"/>
  <c r="P31" i="5"/>
  <c r="O31" i="5"/>
  <c r="N31" i="5"/>
  <c r="M31" i="5"/>
  <c r="L31" i="5"/>
  <c r="K31" i="5"/>
  <c r="J31" i="5"/>
  <c r="I31" i="5"/>
  <c r="T30" i="5"/>
  <c r="S30" i="5"/>
  <c r="R30" i="5"/>
  <c r="Q30" i="5"/>
  <c r="P30" i="5"/>
  <c r="O30" i="5"/>
  <c r="N30" i="5"/>
  <c r="M30" i="5"/>
  <c r="L30" i="5"/>
  <c r="K30" i="5"/>
  <c r="J30" i="5"/>
  <c r="I30" i="5"/>
  <c r="T29" i="5"/>
  <c r="S29" i="5"/>
  <c r="R29" i="5"/>
  <c r="Q29" i="5"/>
  <c r="P29" i="5"/>
  <c r="O29" i="5"/>
  <c r="N29" i="5"/>
  <c r="M29" i="5"/>
  <c r="L29" i="5"/>
  <c r="K29" i="5"/>
  <c r="J29" i="5"/>
  <c r="I29" i="5"/>
  <c r="T27" i="5"/>
  <c r="S27" i="5"/>
  <c r="R27" i="5"/>
  <c r="Q27" i="5"/>
  <c r="P27" i="5"/>
  <c r="O27" i="5"/>
  <c r="N27" i="5"/>
  <c r="M27" i="5"/>
  <c r="L27" i="5"/>
  <c r="K27" i="5"/>
  <c r="J27" i="5"/>
  <c r="I27" i="5"/>
  <c r="T25" i="5"/>
  <c r="S25" i="5"/>
  <c r="R25" i="5"/>
  <c r="Q25" i="5"/>
  <c r="P25" i="5"/>
  <c r="O25" i="5"/>
  <c r="N25" i="5"/>
  <c r="M25" i="5"/>
  <c r="L25" i="5"/>
  <c r="K25" i="5"/>
  <c r="J25" i="5"/>
  <c r="I25" i="5"/>
  <c r="X21" i="4"/>
  <c r="V21" i="4"/>
  <c r="X20" i="4"/>
  <c r="V20" i="4"/>
  <c r="X19" i="4"/>
  <c r="V19" i="4"/>
  <c r="X18" i="4"/>
  <c r="V18" i="4"/>
  <c r="X17" i="4"/>
  <c r="V17" i="4"/>
  <c r="X16" i="4"/>
  <c r="V16" i="4"/>
  <c r="X15" i="4"/>
  <c r="V15" i="4"/>
  <c r="X14" i="4"/>
  <c r="V14" i="4"/>
  <c r="X13" i="4"/>
  <c r="V13" i="4"/>
  <c r="X12" i="4"/>
  <c r="V12" i="4"/>
  <c r="X11" i="4"/>
  <c r="V11" i="4"/>
  <c r="X10" i="4"/>
  <c r="V10" i="4"/>
  <c r="X9" i="4"/>
  <c r="V9" i="4"/>
  <c r="X8" i="4"/>
  <c r="V8" i="4"/>
  <c r="X7" i="4"/>
  <c r="V7" i="4"/>
  <c r="X6" i="4"/>
  <c r="V6" i="4"/>
  <c r="S38" i="3"/>
  <c r="R38" i="3"/>
  <c r="Q38" i="3"/>
  <c r="P38" i="3"/>
  <c r="O38" i="3"/>
  <c r="N38" i="3"/>
  <c r="M38" i="3"/>
  <c r="L38" i="3"/>
  <c r="K38" i="3"/>
  <c r="J38" i="3"/>
  <c r="I38" i="3"/>
  <c r="S37" i="3"/>
  <c r="R37" i="3"/>
  <c r="Q37" i="3"/>
  <c r="P37" i="3"/>
  <c r="O37" i="3"/>
  <c r="N37" i="3"/>
  <c r="M37" i="3"/>
  <c r="L37" i="3"/>
  <c r="K37" i="3"/>
  <c r="J37" i="3"/>
  <c r="I37" i="3"/>
  <c r="S36" i="3"/>
  <c r="R36" i="3"/>
  <c r="Q36" i="3"/>
  <c r="P36" i="3"/>
  <c r="O36" i="3"/>
  <c r="N36" i="3"/>
  <c r="M36" i="3"/>
  <c r="L36" i="3"/>
  <c r="K36" i="3"/>
  <c r="J36" i="3"/>
  <c r="I36" i="3"/>
  <c r="S35" i="3"/>
  <c r="R35" i="3"/>
  <c r="Q35" i="3"/>
  <c r="P35" i="3"/>
  <c r="O35" i="3"/>
  <c r="N35" i="3"/>
  <c r="M35" i="3"/>
  <c r="L35" i="3"/>
  <c r="K35" i="3"/>
  <c r="J35" i="3"/>
  <c r="I35" i="3"/>
  <c r="S34" i="3"/>
  <c r="R34" i="3"/>
  <c r="Q34" i="3"/>
  <c r="P34" i="3"/>
  <c r="O34" i="3"/>
  <c r="N34" i="3"/>
  <c r="M34" i="3"/>
  <c r="L34" i="3"/>
  <c r="K34" i="3"/>
  <c r="J34" i="3"/>
  <c r="I34" i="3"/>
  <c r="S33" i="3"/>
  <c r="R33" i="3"/>
  <c r="Q33" i="3"/>
  <c r="P33" i="3"/>
  <c r="O33" i="3"/>
  <c r="N33" i="3"/>
  <c r="M33" i="3"/>
  <c r="L33" i="3"/>
  <c r="K33" i="3"/>
  <c r="J33" i="3"/>
  <c r="I33" i="3"/>
  <c r="S32" i="3"/>
  <c r="R32" i="3"/>
  <c r="Q32" i="3"/>
  <c r="P32" i="3"/>
  <c r="O32" i="3"/>
  <c r="N32" i="3"/>
  <c r="M32" i="3"/>
  <c r="L32" i="3"/>
  <c r="K32" i="3"/>
  <c r="J32" i="3"/>
  <c r="I32" i="3"/>
  <c r="S31" i="3"/>
  <c r="R31" i="3"/>
  <c r="Q31" i="3"/>
  <c r="P31" i="3"/>
  <c r="O31" i="3"/>
  <c r="N31" i="3"/>
  <c r="M31" i="3"/>
  <c r="L31" i="3"/>
  <c r="K31" i="3"/>
  <c r="J31" i="3"/>
  <c r="I31" i="3"/>
  <c r="S30" i="3"/>
  <c r="R30" i="3"/>
  <c r="Q30" i="3"/>
  <c r="P30" i="3"/>
  <c r="O30" i="3"/>
  <c r="N30" i="3"/>
  <c r="M30" i="3"/>
  <c r="L30" i="3"/>
  <c r="K30" i="3"/>
  <c r="J30" i="3"/>
  <c r="I30" i="3"/>
  <c r="S29" i="3"/>
  <c r="R29" i="3"/>
  <c r="Q29" i="3"/>
  <c r="P29" i="3"/>
  <c r="O29" i="3"/>
  <c r="N29" i="3"/>
  <c r="M29" i="3"/>
  <c r="L29" i="3"/>
  <c r="K29" i="3"/>
  <c r="J29" i="3"/>
  <c r="I29" i="3"/>
  <c r="S27" i="3"/>
  <c r="R27" i="3"/>
  <c r="Q27" i="3"/>
  <c r="P27" i="3"/>
  <c r="O27" i="3"/>
  <c r="N27" i="3"/>
  <c r="M27" i="3"/>
  <c r="L27" i="3"/>
  <c r="K27" i="3"/>
  <c r="J27" i="3"/>
  <c r="I27" i="3"/>
  <c r="S25" i="3"/>
  <c r="R25" i="3"/>
  <c r="Q25" i="3"/>
  <c r="P25" i="3"/>
  <c r="O25" i="3"/>
  <c r="N25" i="3"/>
  <c r="M25" i="3"/>
  <c r="L25" i="3"/>
  <c r="K25" i="3"/>
  <c r="J25" i="3"/>
  <c r="I25" i="3"/>
  <c r="K26" i="2"/>
  <c r="I26" i="2"/>
  <c r="G26" i="2"/>
  <c r="E26" i="2"/>
  <c r="M26" i="2" s="1"/>
  <c r="K25" i="2"/>
  <c r="I25" i="2"/>
  <c r="G25" i="2"/>
  <c r="E25" i="2"/>
  <c r="M25" i="2" s="1"/>
  <c r="K24" i="2"/>
  <c r="I24" i="2"/>
  <c r="M24" i="2" s="1"/>
  <c r="G24" i="2"/>
  <c r="E24" i="2"/>
  <c r="K23" i="2"/>
  <c r="I23" i="2"/>
  <c r="G23" i="2"/>
  <c r="E23" i="2"/>
  <c r="M23" i="2" s="1"/>
  <c r="K22" i="2"/>
  <c r="I22" i="2"/>
  <c r="G22" i="2"/>
  <c r="E22" i="2"/>
  <c r="M22" i="2" s="1"/>
  <c r="K21" i="2"/>
  <c r="I21" i="2"/>
  <c r="G21" i="2"/>
  <c r="M21" i="2" s="1"/>
  <c r="E21" i="2"/>
  <c r="K20" i="2"/>
  <c r="I20" i="2"/>
  <c r="G20" i="2"/>
  <c r="E20" i="2"/>
  <c r="M20" i="2" s="1"/>
  <c r="K19" i="2"/>
  <c r="I19" i="2"/>
  <c r="G19" i="2"/>
  <c r="E19" i="2"/>
  <c r="M19" i="2" s="1"/>
  <c r="K18" i="2"/>
  <c r="I18" i="2"/>
  <c r="G18" i="2"/>
  <c r="E18" i="2"/>
  <c r="M18" i="2" s="1"/>
  <c r="K17" i="2"/>
  <c r="I17" i="2"/>
  <c r="G17" i="2"/>
  <c r="E17" i="2"/>
  <c r="M17" i="2" s="1"/>
  <c r="M16" i="2"/>
  <c r="K16" i="2"/>
  <c r="I16" i="2"/>
  <c r="G16" i="2"/>
  <c r="E16" i="2"/>
  <c r="K15" i="2"/>
  <c r="I15" i="2"/>
  <c r="G15" i="2"/>
  <c r="E15" i="2"/>
  <c r="M15" i="2" s="1"/>
  <c r="M14" i="2"/>
  <c r="K14" i="2"/>
  <c r="I14" i="2"/>
  <c r="G14" i="2"/>
  <c r="E14" i="2"/>
  <c r="K13" i="2"/>
  <c r="I13" i="2"/>
  <c r="G13" i="2"/>
  <c r="E13" i="2"/>
  <c r="M13" i="2" s="1"/>
  <c r="K12" i="2"/>
  <c r="I12" i="2"/>
  <c r="G12" i="2"/>
  <c r="E12" i="2"/>
  <c r="M12" i="2" s="1"/>
  <c r="K11" i="2"/>
  <c r="M11" i="2" s="1"/>
  <c r="I11" i="2"/>
  <c r="G11" i="2"/>
  <c r="E11" i="2"/>
  <c r="K10" i="2"/>
  <c r="I10" i="2"/>
  <c r="G10" i="2"/>
  <c r="E10" i="2"/>
  <c r="M10" i="2" s="1"/>
</calcChain>
</file>

<file path=xl/sharedStrings.xml><?xml version="1.0" encoding="utf-8"?>
<sst xmlns="http://schemas.openxmlformats.org/spreadsheetml/2006/main" count="422" uniqueCount="156">
  <si>
    <t>13．</t>
    <phoneticPr fontId="4"/>
  </si>
  <si>
    <t>市民所得</t>
    <rPh sb="0" eb="2">
      <t>シミン</t>
    </rPh>
    <rPh sb="2" eb="4">
      <t>ショトク</t>
    </rPh>
    <phoneticPr fontId="4"/>
  </si>
  <si>
    <t>基本情報</t>
    <rPh sb="0" eb="2">
      <t>キホン</t>
    </rPh>
    <rPh sb="2" eb="4">
      <t>ジョウホウ</t>
    </rPh>
    <phoneticPr fontId="4"/>
  </si>
  <si>
    <t>　【市内純生産】令和元年度の本市の市内総生産は314,455百万円となり対前年度増加率は0.79%（2,477百万円）の増加となった。産業別構成比をみると、第1次産業が1.0％、第2次産業が19.5%、第3次産業が80.3%となっており、前年度に比べ第1次産業は0.1ポイント減少、第2次産業は1.3ポイント減少、第3次産業は1.6ポイント上昇した。</t>
    <rPh sb="8" eb="10">
      <t>レイワ</t>
    </rPh>
    <rPh sb="10" eb="11">
      <t>ガン</t>
    </rPh>
    <rPh sb="19" eb="20">
      <t>ソウ</t>
    </rPh>
    <rPh sb="138" eb="140">
      <t>ゲンショウ</t>
    </rPh>
    <rPh sb="154" eb="156">
      <t>ゲンショウ</t>
    </rPh>
    <rPh sb="170" eb="172">
      <t>ジョウショウ</t>
    </rPh>
    <phoneticPr fontId="4"/>
  </si>
  <si>
    <t>（1）産業別市内総生産の推移</t>
    <rPh sb="8" eb="11">
      <t>そうせいさん</t>
    </rPh>
    <phoneticPr fontId="0" type="Hiragana"/>
  </si>
  <si>
    <t>各年度3月末現在(単位：百万円）</t>
    <rPh sb="12" eb="15">
      <t>ヒャクマンエン</t>
    </rPh>
    <phoneticPr fontId="4"/>
  </si>
  <si>
    <t>第一次産業</t>
    <phoneticPr fontId="0" type="Hiragana"/>
  </si>
  <si>
    <t>第二次産業</t>
    <phoneticPr fontId="0" type="Hiragana"/>
  </si>
  <si>
    <t>第三次産業</t>
    <phoneticPr fontId="0" type="Hiragana"/>
  </si>
  <si>
    <t>税等</t>
    <phoneticPr fontId="0" type="Hiragana"/>
  </si>
  <si>
    <t>合計</t>
    <phoneticPr fontId="0" type="Hiragana"/>
  </si>
  <si>
    <t>実数</t>
    <phoneticPr fontId="0" type="Hiragana"/>
  </si>
  <si>
    <t>構成比（%）</t>
    <phoneticPr fontId="0" type="Hiragana"/>
  </si>
  <si>
    <t>平成18年度</t>
  </si>
  <si>
    <t>平成19年度</t>
    <phoneticPr fontId="0" type="Hiragana"/>
  </si>
  <si>
    <t>平成20年度</t>
    <phoneticPr fontId="0" type="Hiragana"/>
  </si>
  <si>
    <t>平成21年度</t>
    <phoneticPr fontId="0" type="Hiragana"/>
  </si>
  <si>
    <t>平成22年度</t>
    <phoneticPr fontId="0" type="Hiragana"/>
  </si>
  <si>
    <t>平成23年度</t>
    <phoneticPr fontId="0" type="Hiragana"/>
  </si>
  <si>
    <t>平成24年度</t>
    <phoneticPr fontId="0" type="Hiragana"/>
  </si>
  <si>
    <t>平成25年度</t>
    <phoneticPr fontId="0" type="Hiragana"/>
  </si>
  <si>
    <t>平成26年度</t>
    <phoneticPr fontId="0" type="Hiragana"/>
  </si>
  <si>
    <t>平成27年度</t>
    <phoneticPr fontId="0" type="Hiragana"/>
  </si>
  <si>
    <t>平成28年度</t>
    <phoneticPr fontId="0" type="Hiragana"/>
  </si>
  <si>
    <t>平成29年度</t>
    <phoneticPr fontId="0" type="Hiragana"/>
  </si>
  <si>
    <t>平成30年度</t>
    <phoneticPr fontId="0" type="Hiragana"/>
  </si>
  <si>
    <t>令和元年度</t>
    <rPh sb="0" eb="2">
      <t>れいわ</t>
    </rPh>
    <rPh sb="2" eb="3">
      <t>がん</t>
    </rPh>
    <phoneticPr fontId="0" type="Hiragana"/>
  </si>
  <si>
    <t>令和2年度</t>
    <rPh sb="0" eb="2">
      <t>れいわ</t>
    </rPh>
    <phoneticPr fontId="0" type="Hiragana"/>
  </si>
  <si>
    <t>令和3年度</t>
    <rPh sb="0" eb="2">
      <t>れいわ</t>
    </rPh>
    <phoneticPr fontId="0" type="Hiragana"/>
  </si>
  <si>
    <t>令和4年度</t>
    <rPh sb="0" eb="2">
      <t>れいわ</t>
    </rPh>
    <phoneticPr fontId="0" type="Hiragana"/>
  </si>
  <si>
    <t>資料：令和3年度沖縄県市町村民経済計算（令和6年4月24日公表）Ⅳ統計表 3.経済活動別市町村内総生産</t>
    <rPh sb="3" eb="5">
      <t>レイワ</t>
    </rPh>
    <rPh sb="6" eb="8">
      <t>ネンド</t>
    </rPh>
    <rPh sb="7" eb="8">
      <t>ド</t>
    </rPh>
    <rPh sb="11" eb="14">
      <t>シチョウソン</t>
    </rPh>
    <rPh sb="14" eb="15">
      <t>ミン</t>
    </rPh>
    <rPh sb="15" eb="19">
      <t>ケイザイケイサン</t>
    </rPh>
    <rPh sb="20" eb="22">
      <t>レイワ</t>
    </rPh>
    <rPh sb="33" eb="36">
      <t>トウケイヒョウ</t>
    </rPh>
    <rPh sb="39" eb="41">
      <t>ケイザイ</t>
    </rPh>
    <rPh sb="41" eb="43">
      <t>カツドウ</t>
    </rPh>
    <rPh sb="43" eb="44">
      <t>ベツ</t>
    </rPh>
    <rPh sb="44" eb="47">
      <t>シチョウソン</t>
    </rPh>
    <rPh sb="47" eb="48">
      <t>ナイ</t>
    </rPh>
    <rPh sb="48" eb="51">
      <t>ソウセイサン</t>
    </rPh>
    <phoneticPr fontId="4"/>
  </si>
  <si>
    <t>https://www.pref.okinawa.jp/toukeika/ctv/ctv_iv.html</t>
    <phoneticPr fontId="0" type="Hiragana"/>
  </si>
  <si>
    <t>※平成26年度の県公表値より、生産系列の表章を「純生産」から「総生産」へ変更しています。</t>
    <rPh sb="1" eb="3">
      <t>ヘイセイ</t>
    </rPh>
    <rPh sb="5" eb="6">
      <t>ネン</t>
    </rPh>
    <rPh sb="6" eb="7">
      <t>ド</t>
    </rPh>
    <rPh sb="8" eb="9">
      <t>ケン</t>
    </rPh>
    <rPh sb="9" eb="11">
      <t>コウヒョウ</t>
    </rPh>
    <rPh sb="11" eb="12">
      <t>チ</t>
    </rPh>
    <rPh sb="15" eb="17">
      <t>セイサン</t>
    </rPh>
    <rPh sb="17" eb="19">
      <t>ケイレツ</t>
    </rPh>
    <rPh sb="20" eb="22">
      <t>ヒョウショウ</t>
    </rPh>
    <rPh sb="24" eb="25">
      <t>ジュン</t>
    </rPh>
    <rPh sb="25" eb="27">
      <t>セイサン</t>
    </rPh>
    <rPh sb="31" eb="34">
      <t>ソウセイサン</t>
    </rPh>
    <rPh sb="36" eb="38">
      <t>ヘンコウ</t>
    </rPh>
    <phoneticPr fontId="4"/>
  </si>
  <si>
    <t>※沖縄県市町村民所得は、新しい年度の推計結果の公表とあわせて、過去の各年度の数値についても遡って</t>
    <rPh sb="1" eb="4">
      <t>オキナワケン</t>
    </rPh>
    <rPh sb="4" eb="7">
      <t>シチョウソン</t>
    </rPh>
    <rPh sb="7" eb="8">
      <t>ミン</t>
    </rPh>
    <rPh sb="8" eb="10">
      <t>ショトク</t>
    </rPh>
    <rPh sb="12" eb="13">
      <t>アタラ</t>
    </rPh>
    <rPh sb="15" eb="17">
      <t>ネンド</t>
    </rPh>
    <rPh sb="18" eb="20">
      <t>スイケイ</t>
    </rPh>
    <rPh sb="20" eb="22">
      <t>ケッカ</t>
    </rPh>
    <rPh sb="23" eb="25">
      <t>コウヒョウ</t>
    </rPh>
    <rPh sb="31" eb="33">
      <t>カコ</t>
    </rPh>
    <rPh sb="34" eb="37">
      <t>カクネンド</t>
    </rPh>
    <rPh sb="38" eb="40">
      <t>スウチ</t>
    </rPh>
    <rPh sb="45" eb="46">
      <t>サカノボ</t>
    </rPh>
    <phoneticPr fontId="4"/>
  </si>
  <si>
    <t>　改定を行っているため、過去に公表された数値と最新版で公表した数値とが異なる場合があります。</t>
    <phoneticPr fontId="4"/>
  </si>
  <si>
    <t>※平成22年度までは令和3年11月19日公表、平成23年度からは令和5年7月31日公表の市町村民所得を利用しています。</t>
    <rPh sb="1" eb="3">
      <t>ヘイセイ</t>
    </rPh>
    <rPh sb="5" eb="7">
      <t>ネンド</t>
    </rPh>
    <rPh sb="10" eb="12">
      <t>レイワ</t>
    </rPh>
    <rPh sb="13" eb="14">
      <t>ネン</t>
    </rPh>
    <rPh sb="16" eb="17">
      <t>ガツ</t>
    </rPh>
    <rPh sb="19" eb="20">
      <t>ニチ</t>
    </rPh>
    <rPh sb="20" eb="22">
      <t>コウヒョウ</t>
    </rPh>
    <rPh sb="23" eb="25">
      <t>ヘイセイ</t>
    </rPh>
    <rPh sb="27" eb="29">
      <t>ネンド</t>
    </rPh>
    <rPh sb="32" eb="34">
      <t>レイワ</t>
    </rPh>
    <rPh sb="35" eb="36">
      <t>ネン</t>
    </rPh>
    <rPh sb="37" eb="38">
      <t>ガツ</t>
    </rPh>
    <rPh sb="40" eb="41">
      <t>ニチ</t>
    </rPh>
    <rPh sb="41" eb="43">
      <t>コウヒョウ</t>
    </rPh>
    <rPh sb="44" eb="47">
      <t>シチョウソン</t>
    </rPh>
    <rPh sb="47" eb="48">
      <t>ミン</t>
    </rPh>
    <rPh sb="48" eb="50">
      <t>ショトク</t>
    </rPh>
    <rPh sb="51" eb="53">
      <t>リヨウ</t>
    </rPh>
    <phoneticPr fontId="4"/>
  </si>
  <si>
    <t>※令和3年度版より、県公表値の様式に合わせて（控除）帰属利子を税等に変更しました。</t>
    <rPh sb="1" eb="3">
      <t>レイワ</t>
    </rPh>
    <rPh sb="4" eb="6">
      <t>ネンド</t>
    </rPh>
    <rPh sb="6" eb="7">
      <t>バン</t>
    </rPh>
    <rPh sb="10" eb="11">
      <t>ケン</t>
    </rPh>
    <rPh sb="11" eb="13">
      <t>コウヒョウ</t>
    </rPh>
    <rPh sb="13" eb="14">
      <t>チ</t>
    </rPh>
    <rPh sb="15" eb="17">
      <t>ヨウシキ</t>
    </rPh>
    <rPh sb="18" eb="19">
      <t>ア</t>
    </rPh>
    <rPh sb="23" eb="25">
      <t>コウジョ</t>
    </rPh>
    <rPh sb="26" eb="28">
      <t>キゾク</t>
    </rPh>
    <rPh sb="28" eb="30">
      <t>リシ</t>
    </rPh>
    <rPh sb="31" eb="32">
      <t>ゼイ</t>
    </rPh>
    <rPh sb="32" eb="33">
      <t>トウ</t>
    </rPh>
    <rPh sb="34" eb="36">
      <t>ヘンコウ</t>
    </rPh>
    <phoneticPr fontId="4"/>
  </si>
  <si>
    <t>（2）市別市内総生産の推移</t>
    <phoneticPr fontId="0" type="Hiragana"/>
  </si>
  <si>
    <t>区　　分</t>
    <phoneticPr fontId="0" type="Hiragana"/>
  </si>
  <si>
    <t>実　数（単位：百万円）</t>
    <phoneticPr fontId="0" type="Hiragana"/>
  </si>
  <si>
    <t>平成22年度</t>
  </si>
  <si>
    <t>平成23年度</t>
  </si>
  <si>
    <t>平成24年度</t>
  </si>
  <si>
    <t>平成25年度</t>
  </si>
  <si>
    <t>平成26年度</t>
  </si>
  <si>
    <t>平成27年度</t>
  </si>
  <si>
    <t>平成28年度</t>
  </si>
  <si>
    <t>平成29年度</t>
  </si>
  <si>
    <t>平成30年度</t>
  </si>
  <si>
    <t>令和元年度</t>
    <rPh sb="0" eb="2">
      <t>レイワ</t>
    </rPh>
    <rPh sb="2" eb="3">
      <t>ガン</t>
    </rPh>
    <phoneticPr fontId="4"/>
  </si>
  <si>
    <t>令和2年度</t>
    <rPh sb="0" eb="2">
      <t>レイワ</t>
    </rPh>
    <phoneticPr fontId="4"/>
  </si>
  <si>
    <t>令和3年度</t>
    <rPh sb="0" eb="2">
      <t>レイワ</t>
    </rPh>
    <phoneticPr fontId="4"/>
  </si>
  <si>
    <t>令和4年度</t>
    <rPh sb="0" eb="2">
      <t>レイワ</t>
    </rPh>
    <phoneticPr fontId="4"/>
  </si>
  <si>
    <t>県計</t>
    <phoneticPr fontId="0" type="Hiragana"/>
  </si>
  <si>
    <t>うるま市</t>
    <phoneticPr fontId="0" type="Hiragana"/>
  </si>
  <si>
    <t>那覇市</t>
    <phoneticPr fontId="0" type="Hiragana"/>
  </si>
  <si>
    <t>宜野湾市</t>
    <phoneticPr fontId="0" type="Hiragana"/>
  </si>
  <si>
    <t>石垣市</t>
    <phoneticPr fontId="0" type="Hiragana"/>
  </si>
  <si>
    <t>浦添市</t>
    <phoneticPr fontId="0" type="Hiragana"/>
  </si>
  <si>
    <t>名護市</t>
    <phoneticPr fontId="0" type="Hiragana"/>
  </si>
  <si>
    <t>糸満市</t>
    <phoneticPr fontId="0" type="Hiragana"/>
  </si>
  <si>
    <t>沖縄市</t>
    <phoneticPr fontId="0" type="Hiragana"/>
  </si>
  <si>
    <t>豊見城市</t>
    <phoneticPr fontId="0" type="Hiragana"/>
  </si>
  <si>
    <t>宮古島市</t>
    <phoneticPr fontId="0" type="Hiragana"/>
  </si>
  <si>
    <t>南城市</t>
    <phoneticPr fontId="0" type="Hiragana"/>
  </si>
  <si>
    <t>資料：令和3年度沖縄県市町村民経済計算（令和6年4月24日公表）Ⅳ統計表1.市町村内総生産</t>
    <rPh sb="3" eb="5">
      <t>レイワ</t>
    </rPh>
    <rPh sb="6" eb="8">
      <t>ネンド</t>
    </rPh>
    <rPh sb="7" eb="8">
      <t>ド</t>
    </rPh>
    <rPh sb="11" eb="14">
      <t>シチョウソン</t>
    </rPh>
    <rPh sb="14" eb="15">
      <t>ミン</t>
    </rPh>
    <rPh sb="15" eb="19">
      <t>ケイザイケイサン</t>
    </rPh>
    <rPh sb="20" eb="22">
      <t>レイワ</t>
    </rPh>
    <rPh sb="23" eb="24">
      <t>ネン</t>
    </rPh>
    <rPh sb="25" eb="26">
      <t>ガツ</t>
    </rPh>
    <rPh sb="28" eb="29">
      <t>ニチ</t>
    </rPh>
    <rPh sb="29" eb="31">
      <t>コウヒョウ</t>
    </rPh>
    <rPh sb="38" eb="41">
      <t>シチョウソン</t>
    </rPh>
    <rPh sb="41" eb="42">
      <t>ナイ</t>
    </rPh>
    <rPh sb="42" eb="45">
      <t>ソウセイサン</t>
    </rPh>
    <phoneticPr fontId="4"/>
  </si>
  <si>
    <t>対前年度増加率（％）</t>
    <rPh sb="0" eb="1">
      <t>たい</t>
    </rPh>
    <rPh sb="1" eb="4">
      <t>ぜんねんど</t>
    </rPh>
    <rPh sb="4" eb="6">
      <t>ぞうか</t>
    </rPh>
    <rPh sb="6" eb="7">
      <t>りつ</t>
    </rPh>
    <phoneticPr fontId="0" type="Hiragana"/>
  </si>
  <si>
    <t>…</t>
    <phoneticPr fontId="4"/>
  </si>
  <si>
    <t>※沖縄県市町村民所得は、新しい年度の推計結果の公表とあわせて、過去の各年度の数値についても遡って改定を行っているため、過去に公表された数値と最新版で公表した数値とが異なる場合があります。</t>
    <rPh sb="1" eb="4">
      <t>オキナワケン</t>
    </rPh>
    <rPh sb="4" eb="7">
      <t>シチョウソン</t>
    </rPh>
    <rPh sb="7" eb="8">
      <t>ミン</t>
    </rPh>
    <rPh sb="8" eb="10">
      <t>ショトク</t>
    </rPh>
    <rPh sb="12" eb="13">
      <t>アタラ</t>
    </rPh>
    <rPh sb="15" eb="17">
      <t>ネンド</t>
    </rPh>
    <rPh sb="18" eb="20">
      <t>スイケイ</t>
    </rPh>
    <rPh sb="20" eb="22">
      <t>ケッカ</t>
    </rPh>
    <rPh sb="23" eb="25">
      <t>コウヒョウ</t>
    </rPh>
    <rPh sb="31" eb="33">
      <t>カコ</t>
    </rPh>
    <rPh sb="34" eb="37">
      <t>カクネンド</t>
    </rPh>
    <rPh sb="38" eb="40">
      <t>スウチ</t>
    </rPh>
    <rPh sb="45" eb="46">
      <t>サカノボ</t>
    </rPh>
    <phoneticPr fontId="4"/>
  </si>
  <si>
    <t>※平成22年度までは令和3年11月19日公表、平成23年度からは令和4年11月16日公表の市町村民所得を利用しています。</t>
    <rPh sb="1" eb="3">
      <t>ヘイセイ</t>
    </rPh>
    <rPh sb="5" eb="7">
      <t>ネンド</t>
    </rPh>
    <rPh sb="10" eb="12">
      <t>レイワ</t>
    </rPh>
    <rPh sb="13" eb="14">
      <t>ネン</t>
    </rPh>
    <rPh sb="16" eb="17">
      <t>ガツ</t>
    </rPh>
    <rPh sb="19" eb="20">
      <t>ニチ</t>
    </rPh>
    <rPh sb="20" eb="22">
      <t>コウヒョウ</t>
    </rPh>
    <rPh sb="23" eb="25">
      <t>ヘイセイ</t>
    </rPh>
    <rPh sb="27" eb="29">
      <t>ネンド</t>
    </rPh>
    <rPh sb="32" eb="34">
      <t>レイワ</t>
    </rPh>
    <rPh sb="35" eb="36">
      <t>ネン</t>
    </rPh>
    <rPh sb="38" eb="39">
      <t>ガツ</t>
    </rPh>
    <rPh sb="41" eb="42">
      <t>ニチ</t>
    </rPh>
    <rPh sb="42" eb="44">
      <t>コウヒョウ</t>
    </rPh>
    <rPh sb="45" eb="48">
      <t>シチョウソン</t>
    </rPh>
    <rPh sb="48" eb="49">
      <t>ミン</t>
    </rPh>
    <rPh sb="49" eb="51">
      <t>ショトク</t>
    </rPh>
    <rPh sb="52" eb="54">
      <t>リヨウ</t>
    </rPh>
    <phoneticPr fontId="4"/>
  </si>
  <si>
    <t>（3）経済活動別市内総生産の推移</t>
    <phoneticPr fontId="0" type="Hiragana"/>
  </si>
  <si>
    <t>　　産業分類
 年度</t>
    <rPh sb="2" eb="6">
      <t>サンギョウブンルイ</t>
    </rPh>
    <rPh sb="11" eb="13">
      <t>ネンド</t>
    </rPh>
    <phoneticPr fontId="4"/>
  </si>
  <si>
    <t>農  業</t>
  </si>
  <si>
    <t>林 業</t>
  </si>
  <si>
    <t>水産業</t>
  </si>
  <si>
    <t>鉱 業</t>
  </si>
  <si>
    <t>製造業</t>
  </si>
  <si>
    <t>電気 
ガス
水道
廃棄物
処理業</t>
    <rPh sb="7" eb="9">
      <t>スイドウ</t>
    </rPh>
    <rPh sb="10" eb="13">
      <t>ハイキブツ</t>
    </rPh>
    <rPh sb="14" eb="17">
      <t>ショリギョウ</t>
    </rPh>
    <phoneticPr fontId="1"/>
  </si>
  <si>
    <t>建設業</t>
    <rPh sb="0" eb="3">
      <t>ケンセツギョウ</t>
    </rPh>
    <phoneticPr fontId="1"/>
  </si>
  <si>
    <t xml:space="preserve"> 卸売・小売業</t>
  </si>
  <si>
    <t>運輸・郵便業</t>
    <rPh sb="0" eb="2">
      <t>ウンユ</t>
    </rPh>
    <phoneticPr fontId="1"/>
  </si>
  <si>
    <t>宿泊・飲食サービス業</t>
    <rPh sb="0" eb="2">
      <t>シュクハク</t>
    </rPh>
    <rPh sb="3" eb="5">
      <t>インショク</t>
    </rPh>
    <rPh sb="9" eb="10">
      <t>ギョウ</t>
    </rPh>
    <phoneticPr fontId="1"/>
  </si>
  <si>
    <t>情報通信業</t>
    <rPh sb="0" eb="2">
      <t>ジョウホウ</t>
    </rPh>
    <rPh sb="2" eb="5">
      <t>ツウシンギョウ</t>
    </rPh>
    <phoneticPr fontId="1"/>
  </si>
  <si>
    <t>金融・
保険業</t>
    <rPh sb="0" eb="2">
      <t>キンユウ</t>
    </rPh>
    <rPh sb="4" eb="7">
      <t>ホケンギョウ</t>
    </rPh>
    <phoneticPr fontId="1"/>
  </si>
  <si>
    <t>不動産業</t>
    <rPh sb="0" eb="4">
      <t>フドウサンギョウ</t>
    </rPh>
    <phoneticPr fontId="1"/>
  </si>
  <si>
    <t>専門・科学技術、業務支援サービス業</t>
    <rPh sb="0" eb="2">
      <t>センモン</t>
    </rPh>
    <rPh sb="3" eb="5">
      <t>カガク</t>
    </rPh>
    <rPh sb="5" eb="7">
      <t>ギジュツ</t>
    </rPh>
    <rPh sb="8" eb="10">
      <t>ギョウム</t>
    </rPh>
    <rPh sb="10" eb="12">
      <t>シエン</t>
    </rPh>
    <rPh sb="16" eb="17">
      <t>ギョウ</t>
    </rPh>
    <phoneticPr fontId="1"/>
  </si>
  <si>
    <t>公務</t>
    <rPh sb="0" eb="2">
      <t>コウム</t>
    </rPh>
    <phoneticPr fontId="1"/>
  </si>
  <si>
    <t>教育</t>
    <rPh sb="0" eb="2">
      <t>キョウイク</t>
    </rPh>
    <phoneticPr fontId="1"/>
  </si>
  <si>
    <t>保健衛生・
社会事業</t>
    <rPh sb="0" eb="2">
      <t>ホケン</t>
    </rPh>
    <rPh sb="2" eb="4">
      <t>エイセイ</t>
    </rPh>
    <rPh sb="6" eb="8">
      <t>シャカイ</t>
    </rPh>
    <rPh sb="8" eb="10">
      <t>ジギョウ</t>
    </rPh>
    <phoneticPr fontId="1"/>
  </si>
  <si>
    <t>その他の
サービス</t>
    <rPh sb="2" eb="3">
      <t>タ</t>
    </rPh>
    <phoneticPr fontId="1"/>
  </si>
  <si>
    <t>小　 計</t>
    <rPh sb="0" eb="1">
      <t>ショウ</t>
    </rPh>
    <phoneticPr fontId="1"/>
  </si>
  <si>
    <t>輸入品に課される税・関税 等</t>
    <rPh sb="0" eb="3">
      <t>ユニュウヒン</t>
    </rPh>
    <rPh sb="4" eb="5">
      <t>カ</t>
    </rPh>
    <phoneticPr fontId="1"/>
  </si>
  <si>
    <t>合　計</t>
    <rPh sb="0" eb="1">
      <t>ア</t>
    </rPh>
    <rPh sb="2" eb="3">
      <t>ケイ</t>
    </rPh>
    <phoneticPr fontId="1"/>
  </si>
  <si>
    <t>平成18年度</t>
    <rPh sb="0" eb="1">
      <t>ヘイ</t>
    </rPh>
    <rPh sb="1" eb="2">
      <t>シゲル</t>
    </rPh>
    <rPh sb="4" eb="5">
      <t>ネン</t>
    </rPh>
    <rPh sb="5" eb="6">
      <t>ド</t>
    </rPh>
    <phoneticPr fontId="4"/>
  </si>
  <si>
    <t>平成19年度</t>
    <rPh sb="0" eb="1">
      <t>ヘイ</t>
    </rPh>
    <rPh sb="1" eb="2">
      <t>シゲル</t>
    </rPh>
    <rPh sb="4" eb="5">
      <t>ネン</t>
    </rPh>
    <rPh sb="5" eb="6">
      <t>ド</t>
    </rPh>
    <phoneticPr fontId="4"/>
  </si>
  <si>
    <t>平成20年度</t>
    <rPh sb="0" eb="1">
      <t>ヘイ</t>
    </rPh>
    <rPh sb="1" eb="2">
      <t>シゲル</t>
    </rPh>
    <rPh sb="4" eb="5">
      <t>ネン</t>
    </rPh>
    <rPh sb="5" eb="6">
      <t>ド</t>
    </rPh>
    <phoneticPr fontId="4"/>
  </si>
  <si>
    <t>平成21年度</t>
    <rPh sb="0" eb="1">
      <t>ヘイ</t>
    </rPh>
    <rPh sb="1" eb="2">
      <t>シゲル</t>
    </rPh>
    <rPh sb="4" eb="5">
      <t>ネン</t>
    </rPh>
    <rPh sb="5" eb="6">
      <t>ド</t>
    </rPh>
    <phoneticPr fontId="4"/>
  </si>
  <si>
    <t>平成22年度</t>
    <rPh sb="0" eb="1">
      <t>ヘイ</t>
    </rPh>
    <rPh sb="1" eb="2">
      <t>シゲル</t>
    </rPh>
    <rPh sb="4" eb="5">
      <t>ネン</t>
    </rPh>
    <rPh sb="5" eb="6">
      <t>ド</t>
    </rPh>
    <phoneticPr fontId="4"/>
  </si>
  <si>
    <t>平成23年度</t>
    <rPh sb="0" eb="1">
      <t>ヘイ</t>
    </rPh>
    <rPh sb="1" eb="2">
      <t>シゲル</t>
    </rPh>
    <rPh sb="4" eb="5">
      <t>ネン</t>
    </rPh>
    <rPh sb="5" eb="6">
      <t>ド</t>
    </rPh>
    <phoneticPr fontId="4"/>
  </si>
  <si>
    <t>平成24年度</t>
    <rPh sb="0" eb="1">
      <t>ヘイ</t>
    </rPh>
    <rPh sb="1" eb="2">
      <t>シゲル</t>
    </rPh>
    <rPh sb="4" eb="5">
      <t>ネン</t>
    </rPh>
    <rPh sb="5" eb="6">
      <t>ド</t>
    </rPh>
    <phoneticPr fontId="4"/>
  </si>
  <si>
    <t>平成25年度</t>
    <rPh sb="0" eb="1">
      <t>ヘイ</t>
    </rPh>
    <rPh sb="1" eb="2">
      <t>シゲル</t>
    </rPh>
    <rPh sb="4" eb="5">
      <t>ネン</t>
    </rPh>
    <rPh sb="5" eb="6">
      <t>ド</t>
    </rPh>
    <phoneticPr fontId="4"/>
  </si>
  <si>
    <t>平成26年度</t>
    <rPh sb="0" eb="1">
      <t>ヘイ</t>
    </rPh>
    <rPh sb="1" eb="2">
      <t>シゲル</t>
    </rPh>
    <rPh sb="4" eb="5">
      <t>ネン</t>
    </rPh>
    <rPh sb="5" eb="6">
      <t>ド</t>
    </rPh>
    <phoneticPr fontId="4"/>
  </si>
  <si>
    <t>平成27年度</t>
    <rPh sb="0" eb="1">
      <t>ヘイ</t>
    </rPh>
    <rPh sb="1" eb="2">
      <t>シゲル</t>
    </rPh>
    <rPh sb="4" eb="5">
      <t>ネン</t>
    </rPh>
    <rPh sb="5" eb="6">
      <t>ド</t>
    </rPh>
    <phoneticPr fontId="4"/>
  </si>
  <si>
    <t>平成28年度</t>
    <rPh sb="0" eb="1">
      <t>ヘイ</t>
    </rPh>
    <rPh sb="1" eb="2">
      <t>シゲル</t>
    </rPh>
    <rPh sb="4" eb="5">
      <t>ネン</t>
    </rPh>
    <rPh sb="5" eb="6">
      <t>ド</t>
    </rPh>
    <phoneticPr fontId="4"/>
  </si>
  <si>
    <t>平成29年度</t>
    <rPh sb="0" eb="1">
      <t>ヘイ</t>
    </rPh>
    <rPh sb="1" eb="2">
      <t>シゲル</t>
    </rPh>
    <rPh sb="4" eb="5">
      <t>ネン</t>
    </rPh>
    <rPh sb="5" eb="6">
      <t>ド</t>
    </rPh>
    <phoneticPr fontId="4"/>
  </si>
  <si>
    <t>平成30年度</t>
    <rPh sb="0" eb="1">
      <t>ヘイ</t>
    </rPh>
    <rPh sb="1" eb="2">
      <t>シゲル</t>
    </rPh>
    <rPh sb="4" eb="5">
      <t>ネン</t>
    </rPh>
    <rPh sb="5" eb="6">
      <t>ド</t>
    </rPh>
    <phoneticPr fontId="4"/>
  </si>
  <si>
    <t>令和元年度</t>
    <rPh sb="0" eb="2">
      <t>レイワ</t>
    </rPh>
    <rPh sb="2" eb="5">
      <t>ガンネンド</t>
    </rPh>
    <phoneticPr fontId="17"/>
  </si>
  <si>
    <t>令和2年度</t>
    <rPh sb="0" eb="2">
      <t>レイワ</t>
    </rPh>
    <rPh sb="3" eb="5">
      <t>ネンド</t>
    </rPh>
    <phoneticPr fontId="17"/>
  </si>
  <si>
    <t>令和3年度</t>
    <rPh sb="0" eb="2">
      <t>レイワ</t>
    </rPh>
    <rPh sb="3" eb="5">
      <t>ネンド</t>
    </rPh>
    <phoneticPr fontId="17"/>
  </si>
  <si>
    <t>令和4年度</t>
    <rPh sb="0" eb="2">
      <t>レイワ</t>
    </rPh>
    <rPh sb="3" eb="5">
      <t>ネンド</t>
    </rPh>
    <phoneticPr fontId="17"/>
  </si>
  <si>
    <t>資料：令和4年度沖縄県市町村民経済計算（令和7年4月11日公表）Ⅳ統計表 3.経済活動別市町村内総生産</t>
    <rPh sb="3" eb="5">
      <t>レイワ</t>
    </rPh>
    <rPh sb="6" eb="8">
      <t>ネンド</t>
    </rPh>
    <rPh sb="7" eb="8">
      <t>ド</t>
    </rPh>
    <rPh sb="11" eb="14">
      <t>シチョウソン</t>
    </rPh>
    <rPh sb="14" eb="15">
      <t>ミン</t>
    </rPh>
    <rPh sb="15" eb="19">
      <t>ケイザイケイサン</t>
    </rPh>
    <rPh sb="20" eb="22">
      <t>レイワ</t>
    </rPh>
    <rPh sb="39" eb="41">
      <t>ケイザイ</t>
    </rPh>
    <rPh sb="41" eb="43">
      <t>カツドウ</t>
    </rPh>
    <rPh sb="43" eb="44">
      <t>ベツ</t>
    </rPh>
    <rPh sb="44" eb="47">
      <t>シチョウソン</t>
    </rPh>
    <rPh sb="47" eb="48">
      <t>ナイ</t>
    </rPh>
    <rPh sb="48" eb="51">
      <t>ソウセイサン</t>
    </rPh>
    <phoneticPr fontId="4"/>
  </si>
  <si>
    <t>※沖縄県市町村民所得は、新しい年度の推計結果の公表とあわせて、過去の各年度の数値についても遡って改定を行っているため、</t>
    <rPh sb="1" eb="4">
      <t>オキナワケン</t>
    </rPh>
    <rPh sb="4" eb="7">
      <t>シチョウソン</t>
    </rPh>
    <rPh sb="7" eb="8">
      <t>ミン</t>
    </rPh>
    <rPh sb="8" eb="10">
      <t>ショトク</t>
    </rPh>
    <rPh sb="12" eb="13">
      <t>アタラ</t>
    </rPh>
    <rPh sb="15" eb="17">
      <t>ネンド</t>
    </rPh>
    <rPh sb="18" eb="20">
      <t>スイケイ</t>
    </rPh>
    <rPh sb="20" eb="22">
      <t>ケッカ</t>
    </rPh>
    <rPh sb="23" eb="25">
      <t>コウヒョウ</t>
    </rPh>
    <rPh sb="31" eb="33">
      <t>カコ</t>
    </rPh>
    <rPh sb="34" eb="37">
      <t>カクネンド</t>
    </rPh>
    <rPh sb="38" eb="40">
      <t>スウチ</t>
    </rPh>
    <rPh sb="45" eb="46">
      <t>サカノボ</t>
    </rPh>
    <phoneticPr fontId="4"/>
  </si>
  <si>
    <t xml:space="preserve">  過去に公表された数値と最新版で公表した数値とが異なる場合があります。</t>
    <phoneticPr fontId="4"/>
  </si>
  <si>
    <t>※令和2年度公表値より「沖縄県市町村民所得」から「沖縄県市町村民経済計算」に名称を改めています。</t>
    <rPh sb="1" eb="3">
      <t>レイワ</t>
    </rPh>
    <rPh sb="4" eb="6">
      <t>ネンド</t>
    </rPh>
    <rPh sb="6" eb="9">
      <t>コウヒョウチ</t>
    </rPh>
    <rPh sb="12" eb="15">
      <t>オキナワケン</t>
    </rPh>
    <rPh sb="15" eb="19">
      <t>シチョウソンミン</t>
    </rPh>
    <rPh sb="19" eb="21">
      <t>ショトク</t>
    </rPh>
    <rPh sb="25" eb="28">
      <t>オキナワケン</t>
    </rPh>
    <rPh sb="28" eb="32">
      <t>シチョウソンミン</t>
    </rPh>
    <rPh sb="32" eb="36">
      <t>ケイザイケイサン</t>
    </rPh>
    <rPh sb="38" eb="40">
      <t>メイショウ</t>
    </rPh>
    <rPh sb="41" eb="42">
      <t>アラタ</t>
    </rPh>
    <phoneticPr fontId="4"/>
  </si>
  <si>
    <t>（4）市別市民所得（分配）の推移</t>
    <phoneticPr fontId="0" type="Hiragana"/>
  </si>
  <si>
    <t>資料：令和4年度沖縄県市町村民経済計算（令和7年4月11日公表）Ⅳ統計表2.市町村民所得（分配）</t>
    <rPh sb="3" eb="5">
      <t>レイワ</t>
    </rPh>
    <rPh sb="6" eb="8">
      <t>ネンド</t>
    </rPh>
    <rPh sb="7" eb="8">
      <t>ド</t>
    </rPh>
    <rPh sb="11" eb="14">
      <t>シチョウソン</t>
    </rPh>
    <rPh sb="14" eb="15">
      <t>ミン</t>
    </rPh>
    <rPh sb="15" eb="19">
      <t>ケイザイケイサン</t>
    </rPh>
    <rPh sb="20" eb="22">
      <t>レイワ</t>
    </rPh>
    <rPh sb="38" eb="41">
      <t>シチョウソン</t>
    </rPh>
    <rPh sb="41" eb="42">
      <t>ミン</t>
    </rPh>
    <rPh sb="42" eb="44">
      <t>ショトク</t>
    </rPh>
    <rPh sb="45" eb="47">
      <t>ブンパイ</t>
    </rPh>
    <phoneticPr fontId="4"/>
  </si>
  <si>
    <t>-</t>
    <phoneticPr fontId="4"/>
  </si>
  <si>
    <t>（5）市別一人当たり市民所得の推移</t>
    <phoneticPr fontId="0" type="Hiragana"/>
  </si>
  <si>
    <t>実　数（単位：千円）</t>
    <rPh sb="7" eb="8">
      <t>せん</t>
    </rPh>
    <phoneticPr fontId="0" type="Hiragana"/>
  </si>
  <si>
    <t>資料：令和4年度沖縄県市町村民経済計算（令和7年4月11日公表）Ⅴ参考表 1.1人当たり市町村民所得</t>
    <rPh sb="33" eb="35">
      <t>サンコウ</t>
    </rPh>
    <rPh sb="35" eb="36">
      <t>ヒョウ</t>
    </rPh>
    <rPh sb="40" eb="41">
      <t>ニン</t>
    </rPh>
    <rPh sb="41" eb="42">
      <t>ア</t>
    </rPh>
    <rPh sb="44" eb="47">
      <t>シチョウソン</t>
    </rPh>
    <rPh sb="47" eb="48">
      <t>ミン</t>
    </rPh>
    <rPh sb="48" eb="50">
      <t>ショトク</t>
    </rPh>
    <phoneticPr fontId="4"/>
  </si>
  <si>
    <t>https://www.pref.okinawa.jp/toukeika/ctv/ctv_index.html</t>
    <phoneticPr fontId="0" type="Hiragana"/>
  </si>
  <si>
    <t/>
  </si>
  <si>
    <t>…</t>
  </si>
  <si>
    <t>※「一人当たり市民所得」は、雇用者報酬、財産所得および企業所得の合計である「市民所得」を、その年の各市人口で割った計数であり、個人の給与や実収入などの所得水準を表すものではありません。</t>
    <rPh sb="2" eb="4">
      <t>ヒトリ</t>
    </rPh>
    <rPh sb="4" eb="5">
      <t>ア</t>
    </rPh>
    <rPh sb="7" eb="9">
      <t>シミン</t>
    </rPh>
    <rPh sb="9" eb="11">
      <t>ショトク</t>
    </rPh>
    <rPh sb="14" eb="17">
      <t>コヨウシャ</t>
    </rPh>
    <rPh sb="17" eb="19">
      <t>ホウシュウ</t>
    </rPh>
    <rPh sb="20" eb="22">
      <t>ザイサン</t>
    </rPh>
    <rPh sb="22" eb="24">
      <t>ショトク</t>
    </rPh>
    <rPh sb="27" eb="29">
      <t>キギョウ</t>
    </rPh>
    <rPh sb="29" eb="31">
      <t>ショトク</t>
    </rPh>
    <rPh sb="32" eb="34">
      <t>ゴウケイ</t>
    </rPh>
    <rPh sb="38" eb="40">
      <t>シミン</t>
    </rPh>
    <rPh sb="40" eb="42">
      <t>ショトク</t>
    </rPh>
    <rPh sb="47" eb="48">
      <t>トシ</t>
    </rPh>
    <rPh sb="49" eb="50">
      <t>カク</t>
    </rPh>
    <rPh sb="50" eb="51">
      <t>シ</t>
    </rPh>
    <rPh sb="51" eb="53">
      <t>ジンコウ</t>
    </rPh>
    <rPh sb="54" eb="55">
      <t>ワ</t>
    </rPh>
    <rPh sb="57" eb="59">
      <t>ケイスウ</t>
    </rPh>
    <rPh sb="63" eb="65">
      <t>コジン</t>
    </rPh>
    <rPh sb="66" eb="68">
      <t>キュウヨ</t>
    </rPh>
    <rPh sb="69" eb="72">
      <t>ジツシュウニュウ</t>
    </rPh>
    <rPh sb="75" eb="77">
      <t>ショトク</t>
    </rPh>
    <rPh sb="77" eb="79">
      <t>スイジュン</t>
    </rPh>
    <rPh sb="80" eb="81">
      <t>アラワ</t>
    </rPh>
    <phoneticPr fontId="1"/>
  </si>
  <si>
    <t>（6）市別要素別市民所得の分配（令和4年度）</t>
    <rPh sb="16" eb="18">
      <t>れいわ</t>
    </rPh>
    <rPh sb="19" eb="21">
      <t>ねんど</t>
    </rPh>
    <rPh sb="20" eb="21">
      <t>ど</t>
    </rPh>
    <phoneticPr fontId="0" type="Hiragana"/>
  </si>
  <si>
    <t xml:space="preserve">実数（単位：百万円） </t>
    <rPh sb="0" eb="2">
      <t>じっすう</t>
    </rPh>
    <phoneticPr fontId="0" type="Hiragana"/>
  </si>
  <si>
    <t xml:space="preserve">  市 民 所 得</t>
    <phoneticPr fontId="4"/>
  </si>
  <si>
    <t>区分</t>
    <rPh sb="0" eb="2">
      <t>クブン</t>
    </rPh>
    <phoneticPr fontId="4"/>
  </si>
  <si>
    <t>雇用者報酬</t>
    <rPh sb="0" eb="3">
      <t>コヨウシャ</t>
    </rPh>
    <rPh sb="3" eb="5">
      <t>ホウシュウ</t>
    </rPh>
    <phoneticPr fontId="19"/>
  </si>
  <si>
    <t>財産所得</t>
    <phoneticPr fontId="17"/>
  </si>
  <si>
    <t xml:space="preserve">  企 業 所 得</t>
  </si>
  <si>
    <t>民間企業</t>
  </si>
  <si>
    <t>公的企業</t>
  </si>
  <si>
    <t>個人企業</t>
  </si>
  <si>
    <t>構成比（％）</t>
    <rPh sb="0" eb="3">
      <t>コウセイヒ</t>
    </rPh>
    <phoneticPr fontId="4"/>
  </si>
  <si>
    <t>資料：令和3年度沖縄県市町村民経済計算（令和6年4月24日公表）Ⅳ統計表4.市町村民所得の分配</t>
    <rPh sb="3" eb="5">
      <t>レイワ</t>
    </rPh>
    <rPh sb="6" eb="8">
      <t>ネンド</t>
    </rPh>
    <rPh sb="7" eb="8">
      <t>ド</t>
    </rPh>
    <rPh sb="11" eb="14">
      <t>シチョウソン</t>
    </rPh>
    <rPh sb="14" eb="15">
      <t>ミン</t>
    </rPh>
    <rPh sb="15" eb="19">
      <t>ケイザイケイサン</t>
    </rPh>
    <rPh sb="20" eb="22">
      <t>レイワ</t>
    </rPh>
    <rPh sb="23" eb="24">
      <t>ネン</t>
    </rPh>
    <rPh sb="25" eb="26">
      <t>ガツ</t>
    </rPh>
    <rPh sb="28" eb="29">
      <t>ニチ</t>
    </rPh>
    <rPh sb="29" eb="31">
      <t>コウヒョウ</t>
    </rPh>
    <phoneticPr fontId="4"/>
  </si>
  <si>
    <t>（7）要素別市民所得（分配）の推移</t>
    <phoneticPr fontId="0" type="Hiragana"/>
  </si>
  <si>
    <t>年度</t>
    <rPh sb="0" eb="1">
      <t>ネン</t>
    </rPh>
    <rPh sb="1" eb="2">
      <t>ド</t>
    </rPh>
    <phoneticPr fontId="4"/>
  </si>
  <si>
    <t>平成18年度</t>
    <rPh sb="0" eb="2">
      <t>ヘイセイ</t>
    </rPh>
    <rPh sb="4" eb="6">
      <t>ネンド</t>
    </rPh>
    <phoneticPr fontId="4"/>
  </si>
  <si>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</si>
  <si>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</si>
  <si>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</si>
  <si>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</si>
  <si>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</si>
  <si>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</si>
  <si>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</si>
  <si>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</si>
  <si>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</si>
  <si>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</si>
  <si>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</si>
  <si>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</si>
  <si>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4">
      <t>ガンネン</t>
    </rPh>
    <rPh sb="3" eb="5">
      <t>ネンド</t>
    </rPh>
    <phoneticPr fontId="4"/>
  </si>
  <si>
    <t>令和2年度</t>
    <rPh sb="0" eb="2">
      <t>レイワ</t>
    </rPh>
    <rPh sb="3" eb="5">
      <t>ネンド</t>
    </rPh>
    <rPh sb="4" eb="5">
      <t>ガンネン</t>
    </rPh>
    <phoneticPr fontId="4"/>
  </si>
  <si>
    <t>令和3年度</t>
    <rPh sb="0" eb="2">
      <t>レイワ</t>
    </rPh>
    <rPh sb="3" eb="5">
      <t>ネンド</t>
    </rPh>
    <rPh sb="4" eb="5">
      <t>ガンネン</t>
    </rPh>
    <phoneticPr fontId="4"/>
  </si>
  <si>
    <t>令和4年度</t>
    <rPh sb="0" eb="2">
      <t>レイワ</t>
    </rPh>
    <rPh sb="3" eb="5">
      <t>ネンド</t>
    </rPh>
    <rPh sb="4" eb="5">
      <t>ガンネン</t>
    </rPh>
    <phoneticPr fontId="4"/>
  </si>
  <si>
    <t>　過去に公表された数値と最新版で公表した数値とが異なる場合があります。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</si>
</sst>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quot;△ &quot;#,##0.0"/>
    <numFmt numFmtId="178" formatCode="#,##0;&quot;△ &quot;#,##0"/>
    <numFmt numFmtId="179" formatCode="0.0"/>
    <numFmt numFmtId="180" formatCode="#,##0;&quot;△&quot;#,##0"/>
    <numFmt numFmtId="181" formatCode="0;&quot;△ &quot;0"/>
    <numFmt numFmtId="182" formatCode="#,##0.0;[Red]\-#,##0.0"/>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b/>
      <sz val="30"/>
      <color theme="1"/>
      <name val="BIZ UD明朝 Medium"/>
      <family val="1"/>
      <charset val="128"/>
    </font>
    <font>
      <sz val="6"/>
      <name val="游ゴシック"/>
      <family val="3"/>
      <charset val="128"/>
      <scheme val="minor"/>
    </font>
    <font>
      <b/>
      <sz val="36"/>
      <color theme="1"/>
      <name val="BIZ UD明朝 Medium"/>
      <family val="1"/>
      <charset val="128"/>
    </font>
    <font>
      <sz val="11"/>
      <color theme="1"/>
      <name val="BIZ UD明朝 Medium"/>
      <family val="1"/>
      <charset val="128"/>
    </font>
    <font>
      <u/>
      <sz val="11"/>
      <color theme="10"/>
      <name val="游ゴシック"/>
      <family val="2"/>
      <scheme val="minor"/>
    </font>
    <font>
      <u/>
      <sz val="11"/>
      <color theme="10"/>
      <name val="BIZ UD明朝 Medium"/>
      <family val="1"/>
      <charset val="128"/>
    </font>
    <font>
      <sz val="11"/>
      <name val="ＭＳ Ｐゴシック"/>
      <family val="3"/>
      <charset val="128"/>
    </font>
    <font>
      <b/>
      <sz val="14"/>
      <name val="BIZ UD明朝 Medium"/>
      <family val="1"/>
      <charset val="128"/>
    </font>
    <font>
      <sz val="11"/>
      <name val="BIZ UD明朝 Medium"/>
      <family val="1"/>
      <charset val="128"/>
    </font>
    <font>
      <sz val="10"/>
      <name val="BIZ UD明朝 Medium"/>
      <family val="1"/>
      <charset val="128"/>
    </font>
    <font>
      <b/>
      <sz val="11"/>
      <name val="BIZ UD明朝 Medium"/>
      <family val="1"/>
      <charset val="128"/>
    </font>
    <font>
      <sz val="10"/>
      <color theme="1"/>
      <name val="BIZ UD明朝 Medium"/>
      <family val="1"/>
      <charset val="128"/>
    </font>
    <font>
      <sz val="11"/>
      <name val="ＭＳ Ｐゴシック"/>
      <family val="3"/>
    </font>
    <font>
      <sz val="12"/>
      <name val="BIZ UD明朝 Medium"/>
      <family val="1"/>
      <charset val="128"/>
    </font>
    <font>
      <sz val="6"/>
      <name val="ＭＳ Ｐゴシック"/>
      <family val="3"/>
    </font>
    <font>
      <b/>
      <sz val="14"/>
      <color indexed="8"/>
      <name val="BIZ UD明朝 Medium"/>
      <family val="1"/>
      <charset val="128"/>
    </font>
    <font>
      <sz val="11"/>
      <name val="ＭＳ 明朝"/>
      <family val="1"/>
    </font>
  </fonts>
  <fills count="5">
    <fill>
      <patternFill patternType="none"/>
    </fill>
    <fill>
      <patternFill patternType="gray125"/>
    </fill>
    <fill>
      <patternFill patternType="solid">
        <fgColor rgb="FF9999FF"/>
        <bgColor indexed="64"/>
      </patternFill>
    </fill>
    <fill>
      <patternFill patternType="solid">
        <fgColor theme="0" tint="-0.14999847407452621"/>
        <bgColor indexed="64"/>
      </patternFill>
    </fill>
    <fill>
      <patternFill patternType="solid">
        <fgColor theme="6" tint="0.59999389629810485"/>
        <bgColor indexed="64"/>
      </patternFill>
    </fill>
  </fills>
  <borders count="27">
    <border>
      <left/>
      <right/>
      <top/>
      <bottom/>
      <diagonal/>
    </border>
    <border diagonalDown="1">
      <left style="thin">
        <color indexed="64"/>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s>
  <cellStyleXfs count="7">
    <xf numFmtId="0" fontId="0" fillId="0" borderId="0"/>
    <xf numFmtId="38" fontId="2" fillId="0" borderId="0" applyFont="0" applyFill="0" applyBorder="0" applyAlignment="0" applyProtection="0">
      <alignment vertical="center"/>
    </xf>
    <xf numFmtId="0" fontId="7" fillId="0" borderId="0" applyNumberFormat="0" applyFill="0" applyBorder="0" applyAlignment="0" applyProtection="0"/>
    <xf numFmtId="0" fontId="9" fillId="0" borderId="0"/>
    <xf numFmtId="38" fontId="15" fillId="0" borderId="0" applyFont="0" applyFill="0" applyBorder="0" applyAlignment="0" applyProtection="0"/>
    <xf numFmtId="38" fontId="9" fillId="0" borderId="0" applyFont="0" applyFill="0" applyBorder="0" applyAlignment="0" applyProtection="0"/>
    <xf numFmtId="0" fontId="15" fillId="0" borderId="0"/>
  </cellStyleXfs>
  <cellXfs count="185">
    <xf numFmtId="0" fontId="0" fillId="0" borderId="0" xfId="0"/>
    <xf numFmtId="49" fontId="3" fillId="0" borderId="0" xfId="0" applyNumberFormat="1" applyFont="1" applyFill="1" applyAlignment="1">
      <alignment horizontal="right" vertical="center"/>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8" fillId="0" borderId="0" xfId="2" applyFont="1" applyAlignment="1">
      <alignment horizontal="left" vertical="center"/>
    </xf>
    <xf numFmtId="0" fontId="8" fillId="0" borderId="0" xfId="2" applyFont="1" applyFill="1" applyAlignment="1">
      <alignment vertical="center"/>
    </xf>
    <xf numFmtId="0" fontId="6" fillId="0" borderId="0" xfId="0" applyFont="1" applyAlignment="1">
      <alignment vertical="center"/>
    </xf>
    <xf numFmtId="0" fontId="8" fillId="0" borderId="0" xfId="2" applyFont="1" applyAlignment="1">
      <alignment vertical="center"/>
    </xf>
    <xf numFmtId="0" fontId="6" fillId="0" borderId="0" xfId="0" applyFont="1" applyAlignment="1">
      <alignment horizontal="left" vertical="center" wrapText="1"/>
    </xf>
    <xf numFmtId="0" fontId="10" fillId="0" borderId="0" xfId="3" applyFont="1" applyAlignment="1">
      <alignment horizontal="left" vertical="center"/>
    </xf>
    <xf numFmtId="0" fontId="10" fillId="0" borderId="0" xfId="3" applyFont="1" applyAlignment="1">
      <alignment horizontal="center" vertical="center"/>
    </xf>
    <xf numFmtId="0" fontId="6" fillId="0" borderId="0" xfId="0" applyFont="1" applyAlignment="1">
      <alignment horizontal="right" vertical="center"/>
    </xf>
    <xf numFmtId="0" fontId="11" fillId="0" borderId="0" xfId="3" applyFont="1" applyAlignment="1">
      <alignment vertical="center" wrapText="1"/>
    </xf>
    <xf numFmtId="0" fontId="11" fillId="2" borderId="1" xfId="3" applyFont="1" applyFill="1" applyBorder="1" applyAlignment="1">
      <alignment horizontal="center" vertical="center" wrapText="1"/>
    </xf>
    <xf numFmtId="0" fontId="11" fillId="2" borderId="2" xfId="3" applyFont="1" applyFill="1" applyBorder="1" applyAlignment="1">
      <alignment horizontal="centerContinuous" vertical="center" wrapText="1"/>
    </xf>
    <xf numFmtId="0" fontId="11" fillId="2" borderId="3" xfId="3" applyFont="1" applyFill="1" applyBorder="1" applyAlignment="1">
      <alignment horizontal="centerContinuous" vertical="center" wrapText="1"/>
    </xf>
    <xf numFmtId="0" fontId="12" fillId="2" borderId="2" xfId="3" applyFont="1" applyFill="1" applyBorder="1" applyAlignment="1">
      <alignment horizontal="centerContinuous" vertical="center" wrapText="1"/>
    </xf>
    <xf numFmtId="0" fontId="12" fillId="2" borderId="3" xfId="3" applyFont="1" applyFill="1" applyBorder="1" applyAlignment="1">
      <alignment horizontal="centerContinuous" vertical="center" wrapText="1"/>
    </xf>
    <xf numFmtId="0" fontId="11" fillId="0" borderId="0" xfId="3" applyFont="1" applyAlignment="1">
      <alignment horizontal="center" vertical="center" wrapText="1"/>
    </xf>
    <xf numFmtId="0" fontId="11" fillId="2" borderId="4"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0" borderId="5" xfId="3" applyFont="1" applyBorder="1" applyAlignment="1">
      <alignment horizontal="distributed" vertical="center"/>
    </xf>
    <xf numFmtId="3" fontId="11" fillId="0" borderId="5" xfId="3" applyNumberFormat="1" applyFont="1" applyBorder="1" applyAlignment="1">
      <alignment vertical="center"/>
    </xf>
    <xf numFmtId="176" fontId="11" fillId="0" borderId="5" xfId="3" applyNumberFormat="1" applyFont="1" applyBorder="1" applyAlignment="1">
      <alignment horizontal="right" vertical="center"/>
    </xf>
    <xf numFmtId="38" fontId="11" fillId="0" borderId="5" xfId="1" applyFont="1" applyFill="1" applyBorder="1" applyAlignment="1">
      <alignment vertical="center"/>
    </xf>
    <xf numFmtId="38" fontId="11" fillId="0" borderId="5" xfId="1" applyFont="1" applyBorder="1" applyAlignment="1">
      <alignment horizontal="right" vertical="center"/>
    </xf>
    <xf numFmtId="177" fontId="11" fillId="0" borderId="5" xfId="3" applyNumberFormat="1" applyFont="1" applyBorder="1" applyAlignment="1">
      <alignment horizontal="right" vertical="center"/>
    </xf>
    <xf numFmtId="3" fontId="11" fillId="0" borderId="2" xfId="3" applyNumberFormat="1" applyFont="1" applyBorder="1" applyAlignment="1">
      <alignment horizontal="right" vertical="center"/>
    </xf>
    <xf numFmtId="178" fontId="11" fillId="0" borderId="5" xfId="3" applyNumberFormat="1" applyFont="1" applyBorder="1" applyAlignment="1">
      <alignment vertical="center"/>
    </xf>
    <xf numFmtId="0" fontId="11" fillId="0" borderId="6" xfId="3" applyFont="1" applyBorder="1" applyAlignment="1">
      <alignment horizontal="distributed" vertical="center"/>
    </xf>
    <xf numFmtId="3" fontId="11" fillId="0" borderId="6" xfId="3" applyNumberFormat="1" applyFont="1" applyBorder="1" applyAlignment="1">
      <alignment vertical="center"/>
    </xf>
    <xf numFmtId="176" fontId="11" fillId="0" borderId="6" xfId="3" applyNumberFormat="1" applyFont="1" applyBorder="1" applyAlignment="1">
      <alignment horizontal="right" vertical="center"/>
    </xf>
    <xf numFmtId="38" fontId="11" fillId="0" borderId="6" xfId="1" applyFont="1" applyFill="1" applyBorder="1" applyAlignment="1">
      <alignment vertical="center"/>
    </xf>
    <xf numFmtId="38" fontId="11" fillId="0" borderId="6" xfId="1" applyFont="1" applyBorder="1" applyAlignment="1">
      <alignment horizontal="right" vertical="center"/>
    </xf>
    <xf numFmtId="177" fontId="11" fillId="0" borderId="6" xfId="3" applyNumberFormat="1" applyFont="1" applyBorder="1" applyAlignment="1">
      <alignment horizontal="right" vertical="center"/>
    </xf>
    <xf numFmtId="3" fontId="11" fillId="0" borderId="7" xfId="3" applyNumberFormat="1" applyFont="1" applyBorder="1" applyAlignment="1">
      <alignment horizontal="right" vertical="center"/>
    </xf>
    <xf numFmtId="0" fontId="11" fillId="0" borderId="8" xfId="3" applyFont="1" applyBorder="1" applyAlignment="1">
      <alignment horizontal="distributed" vertical="center"/>
    </xf>
    <xf numFmtId="3" fontId="11" fillId="0" borderId="8" xfId="3" applyNumberFormat="1" applyFont="1" applyBorder="1" applyAlignment="1">
      <alignment vertical="center"/>
    </xf>
    <xf numFmtId="176" fontId="11" fillId="0" borderId="8" xfId="3" applyNumberFormat="1" applyFont="1" applyBorder="1" applyAlignment="1">
      <alignment horizontal="right" vertical="center"/>
    </xf>
    <xf numFmtId="38" fontId="11" fillId="0" borderId="8" xfId="1" applyFont="1" applyFill="1" applyBorder="1" applyAlignment="1">
      <alignment vertical="center"/>
    </xf>
    <xf numFmtId="178" fontId="11" fillId="0" borderId="8" xfId="3" applyNumberFormat="1" applyFont="1" applyBorder="1" applyAlignment="1">
      <alignment vertical="center"/>
    </xf>
    <xf numFmtId="177" fontId="11" fillId="0" borderId="8" xfId="3" applyNumberFormat="1" applyFont="1" applyBorder="1" applyAlignment="1">
      <alignment horizontal="right" vertical="center"/>
    </xf>
    <xf numFmtId="3" fontId="11" fillId="0" borderId="9" xfId="3" applyNumberFormat="1" applyFont="1" applyBorder="1" applyAlignment="1">
      <alignment horizontal="right" vertical="center"/>
    </xf>
    <xf numFmtId="0" fontId="13" fillId="0" borderId="0" xfId="3" applyFont="1" applyAlignment="1">
      <alignment vertical="center"/>
    </xf>
    <xf numFmtId="176" fontId="13" fillId="0" borderId="0" xfId="3" applyNumberFormat="1" applyFont="1" applyAlignment="1">
      <alignment vertical="center"/>
    </xf>
    <xf numFmtId="0" fontId="11" fillId="0" borderId="0" xfId="3" applyFont="1" applyAlignment="1">
      <alignment vertical="center"/>
    </xf>
    <xf numFmtId="0" fontId="10" fillId="0" borderId="0" xfId="3" applyFont="1" applyAlignment="1">
      <alignment vertical="center"/>
    </xf>
    <xf numFmtId="179" fontId="11" fillId="0" borderId="5" xfId="3" applyNumberFormat="1" applyFont="1" applyBorder="1" applyAlignment="1">
      <alignment horizontal="right" vertical="center"/>
    </xf>
    <xf numFmtId="0" fontId="11" fillId="0" borderId="0" xfId="3" applyFont="1" applyAlignment="1">
      <alignment horizontal="right" vertical="center"/>
    </xf>
    <xf numFmtId="0" fontId="14" fillId="0" borderId="0" xfId="0" applyFont="1" applyAlignment="1">
      <alignment vertical="center"/>
    </xf>
    <xf numFmtId="0" fontId="12" fillId="0" borderId="0" xfId="3" applyFont="1" applyAlignment="1">
      <alignment horizontal="left" vertical="center"/>
    </xf>
    <xf numFmtId="0" fontId="11" fillId="0" borderId="0" xfId="3" applyFont="1" applyAlignment="1">
      <alignment horizontal="left" vertical="center" wrapText="1"/>
    </xf>
    <xf numFmtId="0" fontId="12" fillId="0" borderId="0" xfId="3" applyFont="1" applyAlignment="1">
      <alignment vertical="center"/>
    </xf>
    <xf numFmtId="0" fontId="11" fillId="0" borderId="0" xfId="3" applyFont="1" applyAlignment="1">
      <alignment horizontal="center" vertical="center"/>
    </xf>
    <xf numFmtId="0" fontId="11" fillId="0" borderId="10" xfId="3" applyFont="1" applyBorder="1" applyAlignment="1">
      <alignment horizontal="center" vertical="center"/>
    </xf>
    <xf numFmtId="0" fontId="11" fillId="2" borderId="11" xfId="3" applyFont="1" applyFill="1" applyBorder="1" applyAlignment="1">
      <alignment horizontal="center" vertical="center"/>
    </xf>
    <xf numFmtId="0" fontId="11" fillId="2" borderId="5" xfId="3" applyFont="1" applyFill="1" applyBorder="1" applyAlignment="1">
      <alignment horizontal="centerContinuous" vertical="center"/>
    </xf>
    <xf numFmtId="0" fontId="11" fillId="2" borderId="8" xfId="3" applyFont="1" applyFill="1" applyBorder="1" applyAlignment="1">
      <alignment horizontal="center" vertical="center"/>
    </xf>
    <xf numFmtId="0" fontId="11" fillId="2" borderId="5" xfId="3" applyFont="1" applyFill="1" applyBorder="1" applyAlignment="1">
      <alignment horizontal="center" vertical="center"/>
    </xf>
    <xf numFmtId="0" fontId="11" fillId="0" borderId="11" xfId="3" applyFont="1" applyBorder="1" applyAlignment="1">
      <alignment horizontal="distributed" vertical="center"/>
    </xf>
    <xf numFmtId="38" fontId="11" fillId="0" borderId="11" xfId="1" applyFont="1" applyFill="1" applyBorder="1" applyAlignment="1">
      <alignment horizontal="right" vertical="center"/>
    </xf>
    <xf numFmtId="38" fontId="6" fillId="0" borderId="0" xfId="1" applyFont="1" applyAlignment="1">
      <alignment horizontal="right" vertical="center"/>
    </xf>
    <xf numFmtId="38" fontId="11" fillId="0" borderId="12" xfId="1" applyFont="1" applyFill="1" applyBorder="1" applyAlignment="1">
      <alignment horizontal="right" vertical="center"/>
    </xf>
    <xf numFmtId="38" fontId="11" fillId="0" borderId="13" xfId="1" applyFont="1" applyFill="1" applyBorder="1" applyAlignment="1">
      <alignment horizontal="righ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6" fillId="0" borderId="15" xfId="1" applyFont="1" applyBorder="1" applyAlignment="1">
      <alignment horizontal="right" vertical="center"/>
    </xf>
    <xf numFmtId="178" fontId="11" fillId="0" borderId="11" xfId="4" applyNumberFormat="1" applyFont="1" applyFill="1" applyBorder="1" applyAlignment="1" applyProtection="1">
      <alignment vertical="center"/>
      <protection locked="0"/>
    </xf>
    <xf numFmtId="0" fontId="11" fillId="0" borderId="15" xfId="3" applyFont="1" applyBorder="1" applyAlignment="1">
      <alignment horizontal="right" vertical="center"/>
    </xf>
    <xf numFmtId="38" fontId="11" fillId="0" borderId="15" xfId="1" applyFont="1" applyBorder="1" applyAlignment="1">
      <alignment horizontal="right" vertical="center"/>
    </xf>
    <xf numFmtId="38" fontId="11" fillId="0" borderId="16" xfId="1" applyFont="1" applyBorder="1" applyAlignment="1">
      <alignment horizontal="right" vertical="center"/>
    </xf>
    <xf numFmtId="38" fontId="11" fillId="0" borderId="13" xfId="1" applyFont="1" applyBorder="1" applyAlignment="1">
      <alignment horizontal="right" vertical="center"/>
    </xf>
    <xf numFmtId="38" fontId="11" fillId="0" borderId="14" xfId="1" applyFont="1" applyBorder="1" applyAlignment="1">
      <alignment horizontal="right" vertical="center"/>
    </xf>
    <xf numFmtId="0" fontId="11" fillId="3" borderId="15" xfId="3" applyFont="1" applyFill="1" applyBorder="1" applyAlignment="1">
      <alignment horizontal="distributed" vertical="center"/>
    </xf>
    <xf numFmtId="38" fontId="11" fillId="3" borderId="14" xfId="1" applyFont="1" applyFill="1" applyBorder="1" applyAlignment="1">
      <alignment horizontal="right" vertical="center"/>
    </xf>
    <xf numFmtId="38" fontId="11" fillId="3" borderId="16" xfId="1" applyFont="1" applyFill="1" applyBorder="1" applyAlignment="1">
      <alignment horizontal="right" vertical="center"/>
    </xf>
    <xf numFmtId="38" fontId="11" fillId="3" borderId="15" xfId="1" applyFont="1" applyFill="1" applyBorder="1" applyAlignment="1">
      <alignment horizontal="right" vertical="center"/>
    </xf>
    <xf numFmtId="38" fontId="11" fillId="3" borderId="13" xfId="1" applyFont="1" applyFill="1" applyBorder="1" applyAlignment="1">
      <alignment horizontal="right" vertical="center"/>
    </xf>
    <xf numFmtId="38" fontId="6" fillId="3" borderId="15" xfId="1" applyFont="1" applyFill="1" applyBorder="1" applyAlignment="1">
      <alignment horizontal="right" vertical="center"/>
    </xf>
    <xf numFmtId="0" fontId="11" fillId="0" borderId="15" xfId="3" applyFont="1" applyBorder="1" applyAlignment="1">
      <alignment horizontal="distributed" vertical="center"/>
    </xf>
    <xf numFmtId="38" fontId="11" fillId="0" borderId="16" xfId="1" applyFont="1" applyFill="1" applyBorder="1" applyAlignment="1">
      <alignment horizontal="right" vertical="center"/>
    </xf>
    <xf numFmtId="38" fontId="11" fillId="0" borderId="8" xfId="1" applyFont="1" applyBorder="1" applyAlignment="1">
      <alignment horizontal="right" vertical="center"/>
    </xf>
    <xf numFmtId="38" fontId="11" fillId="0" borderId="8" xfId="1" applyFont="1" applyFill="1" applyBorder="1" applyAlignment="1">
      <alignment horizontal="right" vertical="center"/>
    </xf>
    <xf numFmtId="38" fontId="11" fillId="0" borderId="9" xfId="1" applyFont="1" applyFill="1" applyBorder="1" applyAlignment="1">
      <alignment horizontal="right" vertical="center"/>
    </xf>
    <xf numFmtId="38" fontId="11" fillId="0" borderId="17" xfId="1" applyFont="1" applyFill="1" applyBorder="1" applyAlignment="1">
      <alignment horizontal="right" vertical="center"/>
    </xf>
    <xf numFmtId="38" fontId="11" fillId="0" borderId="18" xfId="1" applyFont="1" applyFill="1" applyBorder="1" applyAlignment="1">
      <alignment horizontal="right" vertical="center"/>
    </xf>
    <xf numFmtId="38" fontId="6" fillId="0" borderId="8" xfId="1" applyFont="1" applyBorder="1" applyAlignment="1">
      <alignment horizontal="right" vertical="center"/>
    </xf>
    <xf numFmtId="0" fontId="11" fillId="0" borderId="0" xfId="3" applyFont="1" applyAlignment="1">
      <alignment horizontal="distributed" vertical="center"/>
    </xf>
    <xf numFmtId="38" fontId="11" fillId="0" borderId="0" xfId="1" applyFont="1" applyBorder="1" applyAlignment="1">
      <alignment horizontal="right" vertical="center"/>
    </xf>
    <xf numFmtId="38" fontId="11" fillId="0" borderId="0" xfId="1" applyFont="1" applyFill="1" applyBorder="1" applyAlignment="1">
      <alignment horizontal="right" vertical="center"/>
    </xf>
    <xf numFmtId="38" fontId="6" fillId="0" borderId="0" xfId="1" applyFont="1" applyBorder="1" applyAlignment="1">
      <alignment horizontal="right" vertical="center"/>
    </xf>
    <xf numFmtId="38" fontId="12" fillId="0" borderId="0" xfId="5" applyFont="1" applyBorder="1" applyAlignment="1">
      <alignment horizontal="left" vertical="center"/>
    </xf>
    <xf numFmtId="38" fontId="12" fillId="0" borderId="0" xfId="5" applyFont="1" applyBorder="1" applyAlignment="1">
      <alignment horizontal="right" vertical="center" shrinkToFit="1"/>
    </xf>
    <xf numFmtId="0" fontId="11" fillId="2" borderId="2" xfId="3" applyFont="1" applyFill="1" applyBorder="1" applyAlignment="1">
      <alignment horizontal="center" vertical="center"/>
    </xf>
    <xf numFmtId="0" fontId="11" fillId="2" borderId="19" xfId="3" applyFont="1" applyFill="1" applyBorder="1" applyAlignment="1">
      <alignment horizontal="center" vertical="center"/>
    </xf>
    <xf numFmtId="0" fontId="11" fillId="2" borderId="3" xfId="3" applyFont="1" applyFill="1" applyBorder="1" applyAlignment="1">
      <alignment horizontal="center" vertical="center"/>
    </xf>
    <xf numFmtId="177" fontId="11" fillId="0" borderId="11" xfId="1" applyNumberFormat="1" applyFont="1" applyBorder="1" applyAlignment="1">
      <alignment horizontal="right" vertical="center"/>
    </xf>
    <xf numFmtId="177" fontId="11" fillId="0" borderId="11" xfId="1" applyNumberFormat="1" applyFont="1" applyFill="1" applyBorder="1" applyAlignment="1">
      <alignment horizontal="right" vertical="center"/>
    </xf>
    <xf numFmtId="177" fontId="11" fillId="0" borderId="20" xfId="1" applyNumberFormat="1" applyFont="1" applyFill="1" applyBorder="1" applyAlignment="1">
      <alignment horizontal="right" vertical="center"/>
    </xf>
    <xf numFmtId="177" fontId="11" fillId="0" borderId="21" xfId="1" applyNumberFormat="1" applyFont="1" applyFill="1" applyBorder="1" applyAlignment="1">
      <alignment horizontal="right" vertical="center"/>
    </xf>
    <xf numFmtId="177" fontId="11" fillId="0" borderId="15" xfId="1" applyNumberFormat="1" applyFont="1" applyBorder="1" applyAlignment="1">
      <alignment horizontal="right" vertical="center"/>
    </xf>
    <xf numFmtId="177" fontId="11" fillId="0" borderId="15" xfId="1" applyNumberFormat="1" applyFont="1" applyFill="1" applyBorder="1" applyAlignment="1">
      <alignment horizontal="right" vertical="center"/>
    </xf>
    <xf numFmtId="177" fontId="11" fillId="0" borderId="13" xfId="1" applyNumberFormat="1" applyFont="1" applyFill="1" applyBorder="1" applyAlignment="1">
      <alignment horizontal="right" vertical="center"/>
    </xf>
    <xf numFmtId="177" fontId="11" fillId="0" borderId="14" xfId="1" applyNumberFormat="1" applyFont="1" applyFill="1" applyBorder="1" applyAlignment="1">
      <alignment horizontal="right" vertical="center"/>
    </xf>
    <xf numFmtId="177" fontId="11" fillId="3" borderId="15" xfId="1" applyNumberFormat="1" applyFont="1" applyFill="1" applyBorder="1" applyAlignment="1">
      <alignment horizontal="right" vertical="center"/>
    </xf>
    <xf numFmtId="177" fontId="11" fillId="3" borderId="14" xfId="1" applyNumberFormat="1" applyFont="1" applyFill="1" applyBorder="1" applyAlignment="1">
      <alignment horizontal="right" vertical="center"/>
    </xf>
    <xf numFmtId="177" fontId="11" fillId="3" borderId="13" xfId="1" applyNumberFormat="1" applyFont="1" applyFill="1" applyBorder="1" applyAlignment="1">
      <alignment horizontal="right" vertical="center"/>
    </xf>
    <xf numFmtId="177" fontId="11" fillId="0" borderId="13" xfId="1" applyNumberFormat="1" applyFont="1" applyBorder="1" applyAlignment="1">
      <alignment horizontal="right" vertical="center"/>
    </xf>
    <xf numFmtId="177" fontId="11" fillId="0" borderId="14" xfId="1" applyNumberFormat="1" applyFont="1" applyBorder="1" applyAlignment="1">
      <alignment horizontal="right" vertical="center"/>
    </xf>
    <xf numFmtId="177" fontId="11" fillId="0" borderId="22" xfId="1" applyNumberFormat="1" applyFont="1" applyFill="1" applyBorder="1" applyAlignment="1">
      <alignment horizontal="right" vertical="center"/>
    </xf>
    <xf numFmtId="177" fontId="11" fillId="0" borderId="8" xfId="1" applyNumberFormat="1" applyFont="1" applyBorder="1" applyAlignment="1">
      <alignment horizontal="right" vertical="center"/>
    </xf>
    <xf numFmtId="177" fontId="11" fillId="0" borderId="8" xfId="1" applyNumberFormat="1" applyFont="1" applyFill="1" applyBorder="1" applyAlignment="1">
      <alignment horizontal="right" vertical="center"/>
    </xf>
    <xf numFmtId="177" fontId="11" fillId="0" borderId="17" xfId="1" applyNumberFormat="1" applyFont="1" applyFill="1" applyBorder="1" applyAlignment="1">
      <alignment horizontal="right" vertical="center"/>
    </xf>
    <xf numFmtId="177" fontId="11" fillId="0" borderId="23" xfId="1" applyNumberFormat="1" applyFont="1" applyFill="1" applyBorder="1" applyAlignment="1">
      <alignment horizontal="right" vertical="center"/>
    </xf>
    <xf numFmtId="177" fontId="11" fillId="0" borderId="18" xfId="1" applyNumberFormat="1" applyFont="1" applyFill="1" applyBorder="1" applyAlignment="1">
      <alignment horizontal="right" vertical="center"/>
    </xf>
    <xf numFmtId="0" fontId="8" fillId="0" borderId="0" xfId="2" applyFont="1" applyFill="1" applyAlignment="1">
      <alignment horizontal="left" vertical="center"/>
    </xf>
    <xf numFmtId="38" fontId="10" fillId="0" borderId="0" xfId="5" applyFont="1" applyFill="1" applyBorder="1" applyAlignment="1">
      <alignment horizontal="left" vertical="center"/>
    </xf>
    <xf numFmtId="38" fontId="10" fillId="0" borderId="0" xfId="5" applyFont="1" applyFill="1" applyBorder="1" applyAlignment="1">
      <alignment horizontal="center" vertical="center"/>
    </xf>
    <xf numFmtId="38" fontId="11" fillId="2" borderId="24" xfId="5" applyFont="1" applyFill="1" applyBorder="1" applyAlignment="1">
      <alignment horizontal="left" vertical="center" wrapText="1"/>
    </xf>
    <xf numFmtId="38" fontId="11" fillId="3" borderId="5" xfId="5" applyFont="1" applyFill="1" applyBorder="1" applyAlignment="1">
      <alignment horizontal="center" vertical="center" wrapText="1" shrinkToFit="1"/>
    </xf>
    <xf numFmtId="38" fontId="11" fillId="3" borderId="2" xfId="5" applyFont="1" applyFill="1" applyBorder="1" applyAlignment="1">
      <alignment horizontal="center" vertical="center" wrapText="1" shrinkToFit="1"/>
    </xf>
    <xf numFmtId="0" fontId="16" fillId="2" borderId="5" xfId="0" applyFont="1" applyFill="1" applyBorder="1" applyAlignment="1" applyProtection="1">
      <alignment horizontal="center" vertical="center"/>
      <protection locked="0"/>
    </xf>
    <xf numFmtId="178" fontId="11" fillId="0" borderId="5" xfId="4" applyNumberFormat="1" applyFont="1" applyFill="1" applyBorder="1" applyAlignment="1" applyProtection="1">
      <alignment vertical="center"/>
      <protection locked="0"/>
    </xf>
    <xf numFmtId="178" fontId="11" fillId="0" borderId="2" xfId="4" applyNumberFormat="1" applyFont="1" applyFill="1" applyBorder="1" applyAlignment="1" applyProtection="1">
      <alignment vertical="center"/>
      <protection locked="0"/>
    </xf>
    <xf numFmtId="178" fontId="11" fillId="4" borderId="5" xfId="4" applyNumberFormat="1" applyFont="1" applyFill="1" applyBorder="1" applyAlignment="1" applyProtection="1">
      <alignment vertical="center"/>
      <protection locked="0"/>
    </xf>
    <xf numFmtId="178" fontId="11" fillId="0" borderId="5" xfId="4" applyNumberFormat="1" applyFont="1" applyFill="1" applyBorder="1" applyAlignment="1" applyProtection="1">
      <alignment horizontal="right" vertical="center"/>
      <protection locked="0"/>
    </xf>
    <xf numFmtId="0" fontId="16" fillId="2" borderId="6" xfId="0" applyFont="1" applyFill="1" applyBorder="1" applyAlignment="1" applyProtection="1">
      <alignment horizontal="center" vertical="center"/>
      <protection locked="0"/>
    </xf>
    <xf numFmtId="178" fontId="11" fillId="0" borderId="6" xfId="4" applyNumberFormat="1" applyFont="1" applyFill="1" applyBorder="1" applyAlignment="1" applyProtection="1">
      <alignment vertical="center"/>
      <protection locked="0"/>
    </xf>
    <xf numFmtId="178" fontId="11" fillId="0" borderId="7" xfId="4" applyNumberFormat="1" applyFont="1" applyFill="1" applyBorder="1" applyAlignment="1" applyProtection="1">
      <alignment vertical="center"/>
      <protection locked="0"/>
    </xf>
    <xf numFmtId="178" fontId="11" fillId="4" borderId="6" xfId="4" applyNumberFormat="1" applyFont="1" applyFill="1" applyBorder="1" applyAlignment="1" applyProtection="1">
      <alignment vertical="center"/>
      <protection locked="0"/>
    </xf>
    <xf numFmtId="0" fontId="16" fillId="2" borderId="8" xfId="0" applyFont="1" applyFill="1" applyBorder="1" applyAlignment="1" applyProtection="1">
      <alignment horizontal="center" vertical="center"/>
      <protection locked="0"/>
    </xf>
    <xf numFmtId="178" fontId="11" fillId="0" borderId="8" xfId="4" applyNumberFormat="1" applyFont="1" applyFill="1" applyBorder="1" applyAlignment="1" applyProtection="1">
      <alignment vertical="center"/>
      <protection locked="0"/>
    </xf>
    <xf numFmtId="178" fontId="11" fillId="0" borderId="9" xfId="4" applyNumberFormat="1" applyFont="1" applyFill="1" applyBorder="1" applyAlignment="1" applyProtection="1">
      <alignment vertical="center"/>
      <protection locked="0"/>
    </xf>
    <xf numFmtId="178" fontId="11" fillId="4" borderId="8" xfId="4" applyNumberFormat="1" applyFont="1" applyFill="1" applyBorder="1" applyAlignment="1" applyProtection="1">
      <alignment vertical="center"/>
      <protection locked="0"/>
    </xf>
    <xf numFmtId="178" fontId="11" fillId="0" borderId="5" xfId="4" applyNumberFormat="1" applyFont="1" applyFill="1" applyBorder="1" applyAlignment="1">
      <alignment vertical="center"/>
    </xf>
    <xf numFmtId="178" fontId="11" fillId="0" borderId="2" xfId="4" applyNumberFormat="1" applyFont="1" applyFill="1" applyBorder="1" applyAlignment="1">
      <alignment vertical="center"/>
    </xf>
    <xf numFmtId="0" fontId="16" fillId="2" borderId="5" xfId="0" applyFont="1" applyFill="1" applyBorder="1" applyAlignment="1" applyProtection="1">
      <alignment horizontal="center" vertical="center" wrapText="1"/>
      <protection locked="0"/>
    </xf>
    <xf numFmtId="38" fontId="11" fillId="0" borderId="0" xfId="5" applyFont="1" applyBorder="1" applyAlignment="1">
      <alignment vertical="center" shrinkToFit="1"/>
    </xf>
    <xf numFmtId="180" fontId="11" fillId="0" borderId="16" xfId="0" applyNumberFormat="1" applyFont="1" applyBorder="1" applyAlignment="1" applyProtection="1">
      <alignment vertical="center"/>
      <protection locked="0"/>
    </xf>
    <xf numFmtId="0" fontId="11" fillId="2" borderId="2" xfId="3" applyFont="1" applyFill="1" applyBorder="1" applyAlignment="1">
      <alignment horizontal="centerContinuous" vertical="center"/>
    </xf>
    <xf numFmtId="0" fontId="11" fillId="2" borderId="25" xfId="3" applyFont="1" applyFill="1" applyBorder="1" applyAlignment="1">
      <alignment horizontal="centerContinuous" vertical="center"/>
    </xf>
    <xf numFmtId="0" fontId="11" fillId="2" borderId="3" xfId="3" applyFont="1" applyFill="1" applyBorder="1" applyAlignment="1">
      <alignment horizontal="centerContinuous" vertical="center"/>
    </xf>
    <xf numFmtId="0" fontId="11" fillId="2" borderId="5" xfId="3" applyFont="1" applyFill="1" applyBorder="1" applyAlignment="1">
      <alignment horizontal="center" vertical="center"/>
    </xf>
    <xf numFmtId="0" fontId="18" fillId="0" borderId="0" xfId="3" applyFont="1" applyAlignment="1">
      <alignment horizontal="left" vertical="center"/>
    </xf>
    <xf numFmtId="0" fontId="18" fillId="0" borderId="0" xfId="3" applyFont="1" applyAlignment="1">
      <alignment vertical="center"/>
    </xf>
    <xf numFmtId="0" fontId="10" fillId="0" borderId="10" xfId="3" applyFont="1" applyBorder="1" applyAlignment="1">
      <alignment horizontal="center" vertical="center"/>
    </xf>
    <xf numFmtId="38" fontId="11" fillId="0" borderId="10" xfId="5" applyFont="1" applyFill="1" applyBorder="1" applyAlignment="1">
      <alignment horizontal="right" vertical="center"/>
    </xf>
    <xf numFmtId="0" fontId="11" fillId="2" borderId="12" xfId="6" applyFont="1" applyFill="1" applyBorder="1" applyAlignment="1" applyProtection="1">
      <alignment vertical="center"/>
      <protection locked="0"/>
    </xf>
    <xf numFmtId="0" fontId="11" fillId="2" borderId="26" xfId="6" applyFont="1" applyFill="1" applyBorder="1" applyAlignment="1" applyProtection="1">
      <alignment vertical="center"/>
      <protection locked="0"/>
    </xf>
    <xf numFmtId="0" fontId="11" fillId="2" borderId="21" xfId="6" applyFont="1" applyFill="1" applyBorder="1" applyAlignment="1" applyProtection="1">
      <alignment vertical="center"/>
      <protection locked="0"/>
    </xf>
    <xf numFmtId="0" fontId="11" fillId="2" borderId="16" xfId="6" applyFont="1" applyFill="1" applyBorder="1" applyAlignment="1" applyProtection="1">
      <alignment horizontal="center" vertical="center"/>
      <protection locked="0"/>
    </xf>
    <xf numFmtId="0" fontId="11" fillId="2" borderId="16" xfId="6" applyFont="1" applyFill="1" applyBorder="1" applyAlignment="1" applyProtection="1">
      <alignment vertical="center"/>
      <protection locked="0"/>
    </xf>
    <xf numFmtId="0" fontId="11" fillId="2" borderId="12" xfId="6" applyFont="1" applyFill="1" applyBorder="1" applyAlignment="1" applyProtection="1">
      <alignment horizontal="center" vertical="center"/>
      <protection locked="0"/>
    </xf>
    <xf numFmtId="0" fontId="11" fillId="2" borderId="26" xfId="6" applyFont="1" applyFill="1" applyBorder="1" applyAlignment="1" applyProtection="1">
      <alignment horizontal="center" vertical="center"/>
      <protection locked="0"/>
    </xf>
    <xf numFmtId="0" fontId="11" fillId="2" borderId="21" xfId="6" applyFont="1" applyFill="1" applyBorder="1" applyAlignment="1" applyProtection="1">
      <alignment horizontal="center" vertical="center"/>
      <protection locked="0"/>
    </xf>
    <xf numFmtId="0" fontId="11" fillId="2" borderId="5" xfId="6" applyFont="1" applyFill="1" applyBorder="1" applyAlignment="1" applyProtection="1">
      <alignment horizontal="center" vertical="center"/>
      <protection locked="0"/>
    </xf>
    <xf numFmtId="0" fontId="11" fillId="0" borderId="11" xfId="6" applyFont="1" applyBorder="1" applyAlignment="1" applyProtection="1">
      <alignment vertical="center"/>
      <protection locked="0"/>
    </xf>
    <xf numFmtId="38" fontId="11" fillId="0" borderId="11" xfId="1" applyFont="1" applyBorder="1" applyAlignment="1" applyProtection="1">
      <alignment vertical="center"/>
      <protection locked="0"/>
    </xf>
    <xf numFmtId="38" fontId="11" fillId="0" borderId="15" xfId="1" applyFont="1" applyBorder="1" applyAlignment="1" applyProtection="1">
      <alignment vertical="center"/>
      <protection locked="0"/>
    </xf>
    <xf numFmtId="180" fontId="16" fillId="0" borderId="0" xfId="0" applyNumberFormat="1" applyFont="1" applyAlignment="1" applyProtection="1">
      <alignment vertical="center"/>
      <protection locked="0"/>
    </xf>
    <xf numFmtId="38" fontId="11" fillId="3" borderId="15" xfId="1" applyFont="1" applyFill="1" applyBorder="1" applyAlignment="1" applyProtection="1">
      <alignment vertical="center"/>
      <protection locked="0"/>
    </xf>
    <xf numFmtId="181" fontId="11" fillId="3" borderId="15" xfId="1" applyNumberFormat="1" applyFont="1" applyFill="1" applyBorder="1" applyAlignment="1" applyProtection="1">
      <alignment vertical="center"/>
      <protection locked="0"/>
    </xf>
    <xf numFmtId="181" fontId="11" fillId="0" borderId="15" xfId="1" applyNumberFormat="1" applyFont="1" applyBorder="1" applyAlignment="1" applyProtection="1">
      <alignment vertical="center"/>
      <protection locked="0"/>
    </xf>
    <xf numFmtId="38" fontId="11" fillId="0" borderId="8" xfId="1" applyFont="1" applyBorder="1" applyAlignment="1" applyProtection="1">
      <alignment vertical="center"/>
      <protection locked="0"/>
    </xf>
    <xf numFmtId="38" fontId="6" fillId="0" borderId="8" xfId="1" applyFont="1" applyFill="1" applyBorder="1" applyAlignment="1">
      <alignment vertical="center"/>
    </xf>
    <xf numFmtId="182" fontId="11" fillId="0" borderId="15" xfId="1" applyNumberFormat="1" applyFont="1" applyBorder="1" applyAlignment="1" applyProtection="1">
      <alignment vertical="center"/>
      <protection locked="0"/>
    </xf>
    <xf numFmtId="182" fontId="11" fillId="3" borderId="15" xfId="1" applyNumberFormat="1" applyFont="1" applyFill="1" applyBorder="1" applyAlignment="1" applyProtection="1">
      <alignment vertical="center"/>
      <protection locked="0"/>
    </xf>
    <xf numFmtId="177" fontId="11" fillId="3" borderId="15" xfId="1" applyNumberFormat="1" applyFont="1" applyFill="1" applyBorder="1" applyAlignment="1" applyProtection="1">
      <alignment vertical="center"/>
      <protection locked="0"/>
    </xf>
    <xf numFmtId="177" fontId="11" fillId="0" borderId="15" xfId="1" applyNumberFormat="1" applyFont="1" applyBorder="1" applyAlignment="1" applyProtection="1">
      <alignment vertical="center"/>
      <protection locked="0"/>
    </xf>
    <xf numFmtId="182" fontId="6" fillId="0" borderId="8" xfId="1" applyNumberFormat="1" applyFont="1" applyFill="1" applyBorder="1" applyAlignment="1">
      <alignment vertical="center"/>
    </xf>
    <xf numFmtId="0" fontId="11" fillId="0" borderId="11" xfId="6" applyFont="1" applyBorder="1" applyAlignment="1" applyProtection="1">
      <alignment horizontal="distributed" vertical="center"/>
      <protection locked="0"/>
    </xf>
    <xf numFmtId="38" fontId="11" fillId="0" borderId="5" xfId="1" applyFont="1" applyFill="1" applyBorder="1" applyAlignment="1" applyProtection="1">
      <alignment vertical="center"/>
      <protection locked="0"/>
    </xf>
    <xf numFmtId="178" fontId="11" fillId="0" borderId="5" xfId="1" applyNumberFormat="1" applyFont="1" applyFill="1" applyBorder="1" applyAlignment="1" applyProtection="1">
      <alignment vertical="center"/>
      <protection locked="0"/>
    </xf>
    <xf numFmtId="0" fontId="11" fillId="0" borderId="6" xfId="6" applyFont="1" applyBorder="1" applyAlignment="1" applyProtection="1">
      <alignment horizontal="distributed" vertical="center"/>
      <protection locked="0"/>
    </xf>
    <xf numFmtId="38" fontId="11" fillId="0" borderId="6" xfId="1" applyFont="1" applyFill="1" applyBorder="1" applyAlignment="1" applyProtection="1">
      <alignment vertical="center"/>
      <protection locked="0"/>
    </xf>
    <xf numFmtId="0" fontId="11" fillId="0" borderId="15" xfId="6" applyFont="1" applyBorder="1" applyAlignment="1" applyProtection="1">
      <alignment horizontal="distributed" vertical="center"/>
      <protection locked="0"/>
    </xf>
    <xf numFmtId="38" fontId="11" fillId="0" borderId="8" xfId="1" applyFont="1" applyFill="1" applyBorder="1" applyAlignment="1" applyProtection="1">
      <alignment vertical="center"/>
      <protection locked="0"/>
    </xf>
    <xf numFmtId="38" fontId="11" fillId="0" borderId="5" xfId="1" applyFont="1" applyBorder="1" applyAlignment="1" applyProtection="1">
      <alignment vertical="center"/>
      <protection locked="0"/>
    </xf>
    <xf numFmtId="178" fontId="11" fillId="0" borderId="5" xfId="1" applyNumberFormat="1" applyFont="1" applyBorder="1" applyAlignment="1" applyProtection="1">
      <alignment vertical="center"/>
      <protection locked="0"/>
    </xf>
    <xf numFmtId="0" fontId="11" fillId="0" borderId="5" xfId="6" applyFont="1" applyBorder="1" applyAlignment="1" applyProtection="1">
      <alignment horizontal="distributed" vertical="center"/>
      <protection locked="0"/>
    </xf>
  </cellXfs>
  <cellStyles count="7">
    <cellStyle name="ハイパーリンク" xfId="2" builtinId="8"/>
    <cellStyle name="桁区切り" xfId="1" builtinId="6"/>
    <cellStyle name="桁区切り 2" xfId="5"/>
    <cellStyle name="桁区切り 4" xfId="4"/>
    <cellStyle name="標準" xfId="0" builtinId="0"/>
    <cellStyle name="標準 2" xfId="3"/>
    <cellStyle name="標準_分配検討_６．分配（直近３年）&amp;地域別_６．分配(H2～H13）：報"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2288;&#32113;&#35336;&#38306;&#20418;/22%20%20%20%20&#12358;&#12427;&#12414;&#24066;&#32113;&#35336;&#26360;/R7/&#9733;&#20196;&#21644;6&#24180;&#29256;&#32113;&#35336;&#26360;&#65288;&#23436;&#25104;&#29256;&#65289;&#26368;&#32066;&#30906;&#35469;&#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ikaku01\Local%20Settings\Temporary%20Internet%20Files\Content.IE5\DC0ZP1GP\P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土地・気象"/>
      <sheetName val="1-1,2"/>
      <sheetName val="1-3,4"/>
      <sheetName val="1-5"/>
      <sheetName val="1-6"/>
      <sheetName val="1-7"/>
      <sheetName val="1-8"/>
      <sheetName val="1-9"/>
      <sheetName val="1-10"/>
      <sheetName val="1-11"/>
      <sheetName val="1-12"/>
      <sheetName val="1-13"/>
      <sheetName val="1-14"/>
      <sheetName val="人口・労働力 "/>
      <sheetName val="2-1"/>
      <sheetName val="2-2"/>
      <sheetName val="2-3"/>
      <sheetName val="2-4"/>
      <sheetName val="2-5"/>
      <sheetName val="2-6"/>
      <sheetName val="2-7"/>
      <sheetName val="2-8"/>
      <sheetName val="2-9"/>
      <sheetName val="2-10"/>
      <sheetName val="2-11,12,13"/>
      <sheetName val="2-14"/>
      <sheetName val="2-15"/>
      <sheetName val="2-16"/>
      <sheetName val="2-17"/>
      <sheetName val="2-18"/>
      <sheetName val="2-19"/>
      <sheetName val="2-20"/>
      <sheetName val="2-21"/>
      <sheetName val="2-22"/>
      <sheetName val="事業所・商工業"/>
      <sheetName val="3-1"/>
      <sheetName val="3-2"/>
      <sheetName val="3-3"/>
      <sheetName val="3-4"/>
      <sheetName val="3-5"/>
      <sheetName val="3-6"/>
      <sheetName val="3-7"/>
      <sheetName val="3-8"/>
      <sheetName val="3-9"/>
      <sheetName val="3-10"/>
      <sheetName val="3-11"/>
      <sheetName val="3-12,13"/>
      <sheetName val="3-14,15"/>
      <sheetName val="3-16"/>
      <sheetName val="3-17"/>
      <sheetName val="3-18"/>
      <sheetName val="3-19"/>
      <sheetName val="3-20"/>
      <sheetName val="3-21"/>
      <sheetName val="農業・漁業"/>
      <sheetName val="4-1"/>
      <sheetName val="4-2"/>
      <sheetName val="4-3"/>
      <sheetName val="4-4"/>
      <sheetName val="4-5"/>
      <sheetName val="4-6"/>
      <sheetName val="4-7"/>
      <sheetName val="4-8"/>
      <sheetName val="4-9"/>
      <sheetName val="4-10"/>
      <sheetName val="4-11"/>
      <sheetName val="4-12"/>
      <sheetName val="教育・文化・観光"/>
      <sheetName val="5-1"/>
      <sheetName val="5-2"/>
      <sheetName val="5-3"/>
      <sheetName val="5-4"/>
      <sheetName val="5-5"/>
      <sheetName val="5-6"/>
      <sheetName val="5-7"/>
      <sheetName val="5-8"/>
      <sheetName val="5-9,10"/>
      <sheetName val="5-11"/>
      <sheetName val="5-12"/>
      <sheetName val="5-13"/>
      <sheetName val="5-14"/>
      <sheetName val="5-15"/>
      <sheetName val="5-16,17"/>
      <sheetName val="5-18"/>
      <sheetName val="5-19"/>
      <sheetName val="5-20"/>
      <sheetName val="5-21"/>
      <sheetName val="5-22"/>
      <sheetName val="5-23"/>
      <sheetName val="5-24,25"/>
      <sheetName val="5-26"/>
      <sheetName val="建設"/>
      <sheetName val="6-1"/>
      <sheetName val="6-2"/>
      <sheetName val="6-3"/>
      <sheetName val="6-4"/>
      <sheetName val="6-5"/>
      <sheetName val="6-6"/>
      <sheetName val="6-7"/>
      <sheetName val="6-8"/>
      <sheetName val="6-9"/>
      <sheetName val="上下水道"/>
      <sheetName val="7-1"/>
      <sheetName val="7-2"/>
      <sheetName val="7-3"/>
      <sheetName val="7-4"/>
      <sheetName val="7-5"/>
      <sheetName val="7-6"/>
      <sheetName val="7-7"/>
      <sheetName val="7-8"/>
      <sheetName val="7-9"/>
      <sheetName val="7-10"/>
      <sheetName val="7-11"/>
      <sheetName val="社会・福祉"/>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保健・衛生"/>
      <sheetName val="9-1"/>
      <sheetName val="9-2"/>
      <sheetName val="9-3"/>
      <sheetName val="9-4"/>
      <sheetName val="9-5"/>
      <sheetName val="9-6"/>
      <sheetName val="運輸・通信"/>
      <sheetName val="10-1"/>
      <sheetName val="10-2"/>
      <sheetName val="10-3"/>
      <sheetName val="警察・消防"/>
      <sheetName val="11-1"/>
      <sheetName val="11-2"/>
      <sheetName val="11-3"/>
      <sheetName val="11-4"/>
      <sheetName val="11-5"/>
      <sheetName val="11-6"/>
      <sheetName val="11-7"/>
      <sheetName val="11-8"/>
      <sheetName val="11-9"/>
      <sheetName val="11-10"/>
      <sheetName val="11-11"/>
      <sheetName val="11-12"/>
      <sheetName val="11-13"/>
      <sheetName val="財政"/>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市民所得"/>
      <sheetName val="13-1"/>
      <sheetName val="13-2"/>
      <sheetName val="13-3"/>
      <sheetName val="13-4"/>
      <sheetName val="13-5"/>
      <sheetName val="13-6"/>
      <sheetName val="13-7"/>
      <sheetName val="選挙・市議会・歴代三役"/>
      <sheetName val="14-1"/>
      <sheetName val="14-2"/>
      <sheetName val="14-3"/>
      <sheetName val="14-4"/>
      <sheetName val="14-5"/>
      <sheetName val="14-6"/>
      <sheetName val="14-7"/>
      <sheetName val="14-8"/>
      <sheetName val="14-9"/>
      <sheetName val="付録"/>
      <sheetName val="付-1"/>
      <sheetName val="付-2"/>
      <sheetName val="付-3"/>
      <sheetName val="付-4"/>
      <sheetName val="付-5"/>
      <sheetName val="付-6"/>
      <sheetName val="付-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9"/>
      <sheetName val="Sheet1"/>
      <sheetName val="ｐ７９（１８）新"/>
      <sheetName val="ｐ７９（１８）新 (2)"/>
      <sheetName val="ｐ７９（１８）新 (3)"/>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tabColor rgb="FF9999FF"/>
  </sheetPr>
  <dimension ref="B5:H9"/>
  <sheetViews>
    <sheetView tabSelected="1" zoomScaleNormal="100" workbookViewId="0">
      <selection activeCell="D5" sqref="D5:G5"/>
    </sheetView>
  </sheetViews>
  <sheetFormatPr defaultColWidth="13.375" defaultRowHeight="51" customHeight="1" x14ac:dyDescent="0.4"/>
  <cols>
    <col min="1" max="1" width="4.5" style="5" customWidth="1"/>
    <col min="2" max="2" width="12.5" style="5" customWidth="1"/>
    <col min="3" max="3" width="3.75" style="5" customWidth="1"/>
    <col min="4" max="7" width="12.5" style="5" customWidth="1"/>
    <col min="8" max="16384" width="13.375" style="5"/>
  </cols>
  <sheetData>
    <row r="5" spans="2:8" ht="51" customHeight="1" x14ac:dyDescent="0.4">
      <c r="B5" s="1" t="s">
        <v>0</v>
      </c>
      <c r="C5" s="2"/>
      <c r="D5" s="3" t="s">
        <v>1</v>
      </c>
      <c r="E5" s="3"/>
      <c r="F5" s="3"/>
      <c r="G5" s="3"/>
      <c r="H5" s="4"/>
    </row>
    <row r="9" spans="2:8" ht="51" customHeight="1" x14ac:dyDescent="0.4">
      <c r="G9" s="6"/>
    </row>
  </sheetData>
  <mergeCells count="1">
    <mergeCell ref="D5:G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tabColor rgb="FF9999FF"/>
  </sheetPr>
  <dimension ref="A1:N33"/>
  <sheetViews>
    <sheetView zoomScaleNormal="100" zoomScaleSheetLayoutView="100" workbookViewId="0">
      <selection activeCell="C3" sqref="C3:M5"/>
    </sheetView>
  </sheetViews>
  <sheetFormatPr defaultColWidth="9" defaultRowHeight="13.5" x14ac:dyDescent="0.4"/>
  <cols>
    <col min="1" max="1" width="4.625" style="9" customWidth="1"/>
    <col min="2" max="2" width="2.125" style="9" customWidth="1"/>
    <col min="3" max="3" width="17.5" style="9" customWidth="1"/>
    <col min="4" max="13" width="12.5" style="9" customWidth="1"/>
    <col min="14" max="16384" width="9" style="9"/>
  </cols>
  <sheetData>
    <row r="1" spans="1:14" x14ac:dyDescent="0.4">
      <c r="A1" s="7" t="s">
        <v>2</v>
      </c>
      <c r="B1" s="8"/>
    </row>
    <row r="2" spans="1:14" x14ac:dyDescent="0.4">
      <c r="A2" s="10"/>
      <c r="B2" s="8"/>
    </row>
    <row r="3" spans="1:14" ht="16.5" customHeight="1" x14ac:dyDescent="0.4">
      <c r="A3" s="10"/>
      <c r="B3" s="8"/>
      <c r="C3" s="11" t="s">
        <v>3</v>
      </c>
      <c r="D3" s="11"/>
      <c r="E3" s="11"/>
      <c r="F3" s="11"/>
      <c r="G3" s="11"/>
      <c r="H3" s="11"/>
      <c r="I3" s="11"/>
      <c r="J3" s="11"/>
      <c r="K3" s="11"/>
      <c r="L3" s="11"/>
      <c r="M3" s="11"/>
    </row>
    <row r="4" spans="1:14" ht="16.5" customHeight="1" x14ac:dyDescent="0.4">
      <c r="A4" s="10"/>
      <c r="B4" s="8"/>
      <c r="C4" s="11"/>
      <c r="D4" s="11"/>
      <c r="E4" s="11"/>
      <c r="F4" s="11"/>
      <c r="G4" s="11"/>
      <c r="H4" s="11"/>
      <c r="I4" s="11"/>
      <c r="J4" s="11"/>
      <c r="K4" s="11"/>
      <c r="L4" s="11"/>
      <c r="M4" s="11"/>
    </row>
    <row r="5" spans="1:14" ht="16.5" customHeight="1" x14ac:dyDescent="0.4">
      <c r="A5" s="10"/>
      <c r="B5" s="8"/>
      <c r="C5" s="11"/>
      <c r="D5" s="11"/>
      <c r="E5" s="11"/>
      <c r="F5" s="11"/>
      <c r="G5" s="11"/>
      <c r="H5" s="11"/>
      <c r="I5" s="11"/>
      <c r="J5" s="11"/>
      <c r="K5" s="11"/>
      <c r="L5" s="11"/>
      <c r="M5" s="11"/>
    </row>
    <row r="6" spans="1:14" ht="21" customHeight="1" x14ac:dyDescent="0.4">
      <c r="C6" s="12" t="s">
        <v>4</v>
      </c>
      <c r="D6" s="13"/>
      <c r="E6" s="13"/>
      <c r="F6" s="13"/>
      <c r="G6" s="13"/>
      <c r="H6" s="13"/>
      <c r="I6" s="13"/>
      <c r="J6" s="13"/>
      <c r="K6" s="13"/>
      <c r="L6" s="13"/>
      <c r="M6" s="13"/>
      <c r="N6" s="13"/>
    </row>
    <row r="7" spans="1:14" ht="16.5" customHeight="1" x14ac:dyDescent="0.4">
      <c r="M7" s="14" t="s">
        <v>5</v>
      </c>
    </row>
    <row r="8" spans="1:14" ht="26.1" customHeight="1" x14ac:dyDescent="0.4">
      <c r="B8" s="15"/>
      <c r="C8" s="16"/>
      <c r="D8" s="17" t="s">
        <v>6</v>
      </c>
      <c r="E8" s="18"/>
      <c r="F8" s="17" t="s">
        <v>7</v>
      </c>
      <c r="G8" s="18"/>
      <c r="H8" s="17" t="s">
        <v>8</v>
      </c>
      <c r="I8" s="18"/>
      <c r="J8" s="19" t="s">
        <v>9</v>
      </c>
      <c r="K8" s="20"/>
      <c r="L8" s="17" t="s">
        <v>10</v>
      </c>
      <c r="M8" s="18"/>
      <c r="N8" s="15"/>
    </row>
    <row r="9" spans="1:14" x14ac:dyDescent="0.4">
      <c r="B9" s="21"/>
      <c r="C9" s="22"/>
      <c r="D9" s="23" t="s">
        <v>11</v>
      </c>
      <c r="E9" s="24" t="s">
        <v>12</v>
      </c>
      <c r="F9" s="23" t="s">
        <v>11</v>
      </c>
      <c r="G9" s="24" t="s">
        <v>12</v>
      </c>
      <c r="H9" s="23" t="s">
        <v>11</v>
      </c>
      <c r="I9" s="24" t="s">
        <v>12</v>
      </c>
      <c r="J9" s="23" t="s">
        <v>11</v>
      </c>
      <c r="K9" s="24" t="s">
        <v>12</v>
      </c>
      <c r="L9" s="25" t="s">
        <v>11</v>
      </c>
      <c r="M9" s="24" t="s">
        <v>12</v>
      </c>
    </row>
    <row r="10" spans="1:14" ht="21.75" customHeight="1" x14ac:dyDescent="0.4">
      <c r="B10" s="21"/>
      <c r="C10" s="26" t="s">
        <v>13</v>
      </c>
      <c r="D10" s="27">
        <v>4288</v>
      </c>
      <c r="E10" s="28">
        <f t="shared" ref="E10:E22" si="0">D10/$L10*100</f>
        <v>1.9644853304990013</v>
      </c>
      <c r="F10" s="29">
        <v>37906</v>
      </c>
      <c r="G10" s="28">
        <f t="shared" ref="G10:G26" si="1">F10/$L10*100</f>
        <v>17.366086972456891</v>
      </c>
      <c r="H10" s="30">
        <v>175837</v>
      </c>
      <c r="I10" s="28">
        <f>H10/$L10*100</f>
        <v>80.557184482031914</v>
      </c>
      <c r="J10" s="27">
        <v>245</v>
      </c>
      <c r="K10" s="31">
        <f>J10/$L10*100</f>
        <v>0.1122432150121864</v>
      </c>
      <c r="L10" s="32">
        <v>218276</v>
      </c>
      <c r="M10" s="28">
        <f>E10+G10+I10+K10</f>
        <v>99.999999999999986</v>
      </c>
    </row>
    <row r="11" spans="1:14" ht="21" customHeight="1" x14ac:dyDescent="0.4">
      <c r="C11" s="26" t="s">
        <v>14</v>
      </c>
      <c r="D11" s="27">
        <v>3746</v>
      </c>
      <c r="E11" s="28">
        <f t="shared" si="0"/>
        <v>1.728537480100593</v>
      </c>
      <c r="F11" s="29">
        <v>36576</v>
      </c>
      <c r="G11" s="28">
        <f t="shared" si="1"/>
        <v>16.877465796091641</v>
      </c>
      <c r="H11" s="30">
        <v>176439</v>
      </c>
      <c r="I11" s="28">
        <f t="shared" ref="I11:I26" si="2">H11/$L11*100</f>
        <v>81.415222758000141</v>
      </c>
      <c r="J11" s="33">
        <v>-46</v>
      </c>
      <c r="K11" s="31">
        <f t="shared" ref="K11:K26" si="3">J11/$L11*100</f>
        <v>-2.122603419237247E-2</v>
      </c>
      <c r="L11" s="32">
        <v>216715</v>
      </c>
      <c r="M11" s="28">
        <f t="shared" ref="M11:M25" si="4">E11+G11+I11+K11</f>
        <v>100.00000000000001</v>
      </c>
    </row>
    <row r="12" spans="1:14" ht="21" customHeight="1" x14ac:dyDescent="0.4">
      <c r="C12" s="26" t="s">
        <v>15</v>
      </c>
      <c r="D12" s="27">
        <v>3782</v>
      </c>
      <c r="E12" s="28">
        <f t="shared" si="0"/>
        <v>1.7416772969463084</v>
      </c>
      <c r="F12" s="29">
        <v>37679</v>
      </c>
      <c r="G12" s="28">
        <f t="shared" si="1"/>
        <v>17.351839997789519</v>
      </c>
      <c r="H12" s="30">
        <v>175492</v>
      </c>
      <c r="I12" s="28">
        <f t="shared" si="2"/>
        <v>80.817142304521809</v>
      </c>
      <c r="J12" s="27">
        <v>194</v>
      </c>
      <c r="K12" s="31">
        <f t="shared" si="3"/>
        <v>8.9340400742354262E-2</v>
      </c>
      <c r="L12" s="32">
        <v>217147</v>
      </c>
      <c r="M12" s="28">
        <f t="shared" si="4"/>
        <v>99.999999999999986</v>
      </c>
    </row>
    <row r="13" spans="1:14" ht="21" customHeight="1" x14ac:dyDescent="0.4">
      <c r="C13" s="26" t="s">
        <v>16</v>
      </c>
      <c r="D13" s="27">
        <v>3834</v>
      </c>
      <c r="E13" s="28">
        <f t="shared" si="0"/>
        <v>1.7354227207300181</v>
      </c>
      <c r="F13" s="29">
        <v>43050</v>
      </c>
      <c r="G13" s="28">
        <f t="shared" si="1"/>
        <v>19.486162787539719</v>
      </c>
      <c r="H13" s="30">
        <v>174043</v>
      </c>
      <c r="I13" s="28">
        <f t="shared" si="2"/>
        <v>78.778867131980846</v>
      </c>
      <c r="J13" s="33">
        <v>-1</v>
      </c>
      <c r="K13" s="31">
        <f t="shared" si="3"/>
        <v>-4.5264025058164276E-4</v>
      </c>
      <c r="L13" s="32">
        <v>220926</v>
      </c>
      <c r="M13" s="28">
        <f t="shared" si="4"/>
        <v>100</v>
      </c>
    </row>
    <row r="14" spans="1:14" ht="21" customHeight="1" thickBot="1" x14ac:dyDescent="0.45">
      <c r="C14" s="34" t="s">
        <v>17</v>
      </c>
      <c r="D14" s="35">
        <v>3810</v>
      </c>
      <c r="E14" s="36">
        <f t="shared" si="0"/>
        <v>1.7180503510504459</v>
      </c>
      <c r="F14" s="37">
        <v>41113</v>
      </c>
      <c r="G14" s="36">
        <f t="shared" si="1"/>
        <v>18.539161176571383</v>
      </c>
      <c r="H14" s="38">
        <v>176635</v>
      </c>
      <c r="I14" s="36">
        <f t="shared" si="2"/>
        <v>79.650347442990949</v>
      </c>
      <c r="J14" s="35">
        <v>205</v>
      </c>
      <c r="K14" s="39">
        <f t="shared" si="3"/>
        <v>9.2441029387228701E-2</v>
      </c>
      <c r="L14" s="40">
        <v>221763</v>
      </c>
      <c r="M14" s="36">
        <f t="shared" si="4"/>
        <v>100.00000000000001</v>
      </c>
    </row>
    <row r="15" spans="1:14" ht="21" customHeight="1" thickTop="1" x14ac:dyDescent="0.4">
      <c r="C15" s="41" t="s">
        <v>18</v>
      </c>
      <c r="D15" s="42">
        <v>2743</v>
      </c>
      <c r="E15" s="43">
        <f t="shared" si="0"/>
        <v>1.1767279840757772</v>
      </c>
      <c r="F15" s="44">
        <v>38867</v>
      </c>
      <c r="G15" s="43">
        <f t="shared" si="1"/>
        <v>16.673673553435375</v>
      </c>
      <c r="H15" s="42">
        <v>191242</v>
      </c>
      <c r="I15" s="43">
        <f t="shared" si="2"/>
        <v>82.041492209485895</v>
      </c>
      <c r="J15" s="45">
        <v>252</v>
      </c>
      <c r="K15" s="46">
        <f t="shared" si="3"/>
        <v>0.10810625300295147</v>
      </c>
      <c r="L15" s="47">
        <v>233104</v>
      </c>
      <c r="M15" s="43">
        <f t="shared" si="4"/>
        <v>100.00000000000001</v>
      </c>
    </row>
    <row r="16" spans="1:14" ht="21" customHeight="1" x14ac:dyDescent="0.4">
      <c r="C16" s="26" t="s">
        <v>19</v>
      </c>
      <c r="D16" s="27">
        <v>3076</v>
      </c>
      <c r="E16" s="28">
        <f t="shared" si="0"/>
        <v>1.3046945250335082</v>
      </c>
      <c r="F16" s="29">
        <v>33836</v>
      </c>
      <c r="G16" s="28">
        <f t="shared" si="1"/>
        <v>14.351639775368588</v>
      </c>
      <c r="H16" s="27">
        <v>198608</v>
      </c>
      <c r="I16" s="28">
        <f t="shared" si="2"/>
        <v>84.240172375765596</v>
      </c>
      <c r="J16" s="33">
        <v>244</v>
      </c>
      <c r="K16" s="31">
        <f t="shared" si="3"/>
        <v>0.10349332383230687</v>
      </c>
      <c r="L16" s="32">
        <v>235764</v>
      </c>
      <c r="M16" s="28">
        <f t="shared" si="4"/>
        <v>100</v>
      </c>
    </row>
    <row r="17" spans="2:14" ht="21" customHeight="1" x14ac:dyDescent="0.4">
      <c r="C17" s="26" t="s">
        <v>20</v>
      </c>
      <c r="D17" s="27">
        <v>3021</v>
      </c>
      <c r="E17" s="28">
        <f t="shared" si="0"/>
        <v>1.2046799483195891</v>
      </c>
      <c r="F17" s="29">
        <v>41568</v>
      </c>
      <c r="G17" s="28">
        <f t="shared" si="1"/>
        <v>16.576013271019093</v>
      </c>
      <c r="H17" s="27">
        <v>206052</v>
      </c>
      <c r="I17" s="28">
        <f t="shared" si="2"/>
        <v>82.16706809372657</v>
      </c>
      <c r="J17" s="33">
        <v>131</v>
      </c>
      <c r="K17" s="31">
        <f t="shared" si="3"/>
        <v>5.2238686934745503E-2</v>
      </c>
      <c r="L17" s="32">
        <v>250772</v>
      </c>
      <c r="M17" s="28">
        <f t="shared" si="4"/>
        <v>100</v>
      </c>
    </row>
    <row r="18" spans="2:14" ht="21" customHeight="1" x14ac:dyDescent="0.4">
      <c r="B18" s="48"/>
      <c r="C18" s="41" t="s">
        <v>21</v>
      </c>
      <c r="D18" s="27">
        <v>3214</v>
      </c>
      <c r="E18" s="43">
        <f t="shared" si="0"/>
        <v>1.2169540556300218</v>
      </c>
      <c r="F18" s="29">
        <v>46371</v>
      </c>
      <c r="G18" s="28">
        <f t="shared" si="1"/>
        <v>17.557988958811368</v>
      </c>
      <c r="H18" s="27">
        <v>214734</v>
      </c>
      <c r="I18" s="28">
        <f t="shared" si="2"/>
        <v>81.307222209600837</v>
      </c>
      <c r="J18" s="33">
        <v>-217</v>
      </c>
      <c r="K18" s="31">
        <f t="shared" si="3"/>
        <v>-8.2165224042226107E-2</v>
      </c>
      <c r="L18" s="32">
        <v>264102</v>
      </c>
      <c r="M18" s="28">
        <f t="shared" si="4"/>
        <v>100</v>
      </c>
      <c r="N18" s="49"/>
    </row>
    <row r="19" spans="2:14" ht="21" customHeight="1" x14ac:dyDescent="0.4">
      <c r="C19" s="26" t="s">
        <v>22</v>
      </c>
      <c r="D19" s="27">
        <v>3179</v>
      </c>
      <c r="E19" s="28">
        <f t="shared" si="0"/>
        <v>1.1223499090893043</v>
      </c>
      <c r="F19" s="29">
        <v>50964</v>
      </c>
      <c r="G19" s="28">
        <f t="shared" si="1"/>
        <v>17.992903669967696</v>
      </c>
      <c r="H19" s="27">
        <v>230235</v>
      </c>
      <c r="I19" s="28">
        <f t="shared" si="2"/>
        <v>81.284753481967911</v>
      </c>
      <c r="J19" s="33">
        <v>-1133</v>
      </c>
      <c r="K19" s="31">
        <f t="shared" si="3"/>
        <v>-0.40000706102490774</v>
      </c>
      <c r="L19" s="32">
        <v>283245</v>
      </c>
      <c r="M19" s="28">
        <f t="shared" si="4"/>
        <v>100</v>
      </c>
      <c r="N19" s="50"/>
    </row>
    <row r="20" spans="2:14" ht="21" customHeight="1" x14ac:dyDescent="0.4">
      <c r="C20" s="26" t="s">
        <v>23</v>
      </c>
      <c r="D20" s="27">
        <v>3934</v>
      </c>
      <c r="E20" s="28">
        <f t="shared" si="0"/>
        <v>1.3321458926630387</v>
      </c>
      <c r="F20" s="29">
        <v>50689</v>
      </c>
      <c r="G20" s="28">
        <f t="shared" si="1"/>
        <v>17.164500038941732</v>
      </c>
      <c r="H20" s="27">
        <v>242268</v>
      </c>
      <c r="I20" s="28">
        <f t="shared" si="2"/>
        <v>82.037702370027731</v>
      </c>
      <c r="J20" s="33">
        <v>-1578</v>
      </c>
      <c r="K20" s="31">
        <f t="shared" si="3"/>
        <v>-0.53434830163250524</v>
      </c>
      <c r="L20" s="32">
        <v>295313</v>
      </c>
      <c r="M20" s="28">
        <f t="shared" si="4"/>
        <v>100</v>
      </c>
      <c r="N20" s="50"/>
    </row>
    <row r="21" spans="2:14" ht="21" customHeight="1" x14ac:dyDescent="0.4">
      <c r="C21" s="26" t="s">
        <v>24</v>
      </c>
      <c r="D21" s="27">
        <v>3626</v>
      </c>
      <c r="E21" s="28">
        <f t="shared" si="0"/>
        <v>1.1980400514106542</v>
      </c>
      <c r="F21" s="29">
        <v>53957</v>
      </c>
      <c r="G21" s="28">
        <f t="shared" si="1"/>
        <v>17.82753641863339</v>
      </c>
      <c r="H21" s="27">
        <v>246755</v>
      </c>
      <c r="I21" s="28">
        <f t="shared" si="2"/>
        <v>81.528508793666845</v>
      </c>
      <c r="J21" s="33">
        <v>-1677</v>
      </c>
      <c r="K21" s="31">
        <f t="shared" si="3"/>
        <v>-0.55408526371088451</v>
      </c>
      <c r="L21" s="32">
        <v>302661</v>
      </c>
      <c r="M21" s="28">
        <f t="shared" si="4"/>
        <v>100</v>
      </c>
      <c r="N21" s="50"/>
    </row>
    <row r="22" spans="2:14" ht="21" customHeight="1" x14ac:dyDescent="0.4">
      <c r="C22" s="26" t="s">
        <v>25</v>
      </c>
      <c r="D22" s="27">
        <v>3324</v>
      </c>
      <c r="E22" s="28">
        <f t="shared" si="0"/>
        <v>1.0986468531237399</v>
      </c>
      <c r="F22" s="29">
        <v>55194</v>
      </c>
      <c r="G22" s="28">
        <f t="shared" si="1"/>
        <v>18.242693866218922</v>
      </c>
      <c r="H22" s="27">
        <v>245794</v>
      </c>
      <c r="I22" s="28">
        <f t="shared" si="2"/>
        <v>81.239712580233615</v>
      </c>
      <c r="J22" s="33">
        <v>-1758</v>
      </c>
      <c r="K22" s="31">
        <f t="shared" si="3"/>
        <v>-0.58105329957627394</v>
      </c>
      <c r="L22" s="32">
        <v>302554</v>
      </c>
      <c r="M22" s="28">
        <f t="shared" si="4"/>
        <v>100</v>
      </c>
      <c r="N22" s="50"/>
    </row>
    <row r="23" spans="2:14" ht="21" customHeight="1" x14ac:dyDescent="0.4">
      <c r="C23" s="26" t="s">
        <v>26</v>
      </c>
      <c r="D23" s="27">
        <v>3104</v>
      </c>
      <c r="E23" s="28">
        <f>D23/$L23*100</f>
        <v>1.0161257586570378</v>
      </c>
      <c r="F23" s="29">
        <v>51729</v>
      </c>
      <c r="G23" s="28">
        <f t="shared" si="1"/>
        <v>16.93401075050577</v>
      </c>
      <c r="H23" s="27">
        <v>252931</v>
      </c>
      <c r="I23" s="28">
        <f t="shared" si="2"/>
        <v>82.799518125928884</v>
      </c>
      <c r="J23" s="33">
        <v>-2290</v>
      </c>
      <c r="K23" s="31">
        <f t="shared" si="3"/>
        <v>-0.74965463509169361</v>
      </c>
      <c r="L23" s="32">
        <v>305474</v>
      </c>
      <c r="M23" s="28">
        <f t="shared" si="4"/>
        <v>100</v>
      </c>
      <c r="N23" s="51"/>
    </row>
    <row r="24" spans="2:14" ht="21" customHeight="1" x14ac:dyDescent="0.4">
      <c r="C24" s="26" t="s">
        <v>27</v>
      </c>
      <c r="D24" s="27">
        <v>2723</v>
      </c>
      <c r="E24" s="28">
        <f>D24/$L24*100</f>
        <v>0.9101118337934585</v>
      </c>
      <c r="F24" s="29">
        <v>48313</v>
      </c>
      <c r="G24" s="28">
        <f>F24/$L24*100</f>
        <v>16.147716865979934</v>
      </c>
      <c r="H24" s="27">
        <v>250265</v>
      </c>
      <c r="I24" s="28">
        <f>H24/$L24*100</f>
        <v>83.646396652339277</v>
      </c>
      <c r="J24" s="33">
        <v>-2107</v>
      </c>
      <c r="K24" s="31">
        <f>J24/$L24*100</f>
        <v>-0.70422535211267612</v>
      </c>
      <c r="L24" s="32">
        <v>299194</v>
      </c>
      <c r="M24" s="28">
        <f>E24+G24+I24+K24</f>
        <v>100</v>
      </c>
      <c r="N24" s="51"/>
    </row>
    <row r="25" spans="2:14" ht="21" customHeight="1" x14ac:dyDescent="0.4">
      <c r="C25" s="26" t="s">
        <v>28</v>
      </c>
      <c r="D25" s="27">
        <v>2752</v>
      </c>
      <c r="E25" s="28">
        <f>D25/$L25*100</f>
        <v>0.94808281944396589</v>
      </c>
      <c r="F25" s="29">
        <v>60165</v>
      </c>
      <c r="G25" s="28">
        <f t="shared" si="1"/>
        <v>20.727253935990632</v>
      </c>
      <c r="H25" s="27">
        <v>229223</v>
      </c>
      <c r="I25" s="28">
        <f t="shared" si="2"/>
        <v>78.968891032486994</v>
      </c>
      <c r="J25" s="33">
        <v>-1870</v>
      </c>
      <c r="K25" s="31">
        <f t="shared" si="3"/>
        <v>-0.64422778792159019</v>
      </c>
      <c r="L25" s="32">
        <v>290270</v>
      </c>
      <c r="M25" s="28">
        <f t="shared" si="4"/>
        <v>100</v>
      </c>
      <c r="N25" s="51"/>
    </row>
    <row r="26" spans="2:14" ht="21" customHeight="1" x14ac:dyDescent="0.4">
      <c r="C26" s="26" t="s">
        <v>29</v>
      </c>
      <c r="D26" s="27">
        <v>2411</v>
      </c>
      <c r="E26" s="28">
        <f>D26/$L26*100</f>
        <v>0.88891346827415851</v>
      </c>
      <c r="F26" s="29">
        <v>52087</v>
      </c>
      <c r="G26" s="28">
        <f t="shared" si="1"/>
        <v>19.203996608044832</v>
      </c>
      <c r="H26" s="27">
        <v>218601</v>
      </c>
      <c r="I26" s="28">
        <f t="shared" si="2"/>
        <v>80.596172989713537</v>
      </c>
      <c r="J26" s="33">
        <v>-1869</v>
      </c>
      <c r="K26" s="31">
        <f t="shared" si="3"/>
        <v>-0.68908306603251845</v>
      </c>
      <c r="L26" s="32">
        <v>271230</v>
      </c>
      <c r="M26" s="52">
        <f>E26+G26+I26+K26</f>
        <v>100</v>
      </c>
      <c r="N26" s="51"/>
    </row>
    <row r="27" spans="2:14" ht="16.5" customHeight="1" x14ac:dyDescent="0.4">
      <c r="C27" s="50"/>
      <c r="M27" s="53" t="s">
        <v>30</v>
      </c>
    </row>
    <row r="28" spans="2:14" ht="16.5" customHeight="1" x14ac:dyDescent="0.4">
      <c r="C28" s="50"/>
      <c r="M28" s="14" t="s">
        <v>31</v>
      </c>
    </row>
    <row r="29" spans="2:14" ht="16.5" customHeight="1" x14ac:dyDescent="0.4">
      <c r="C29" s="54" t="s">
        <v>32</v>
      </c>
      <c r="M29" s="14"/>
    </row>
    <row r="30" spans="2:14" ht="16.5" customHeight="1" x14ac:dyDescent="0.4">
      <c r="C30" s="55" t="s">
        <v>33</v>
      </c>
      <c r="D30" s="56"/>
      <c r="E30" s="56"/>
      <c r="F30" s="56"/>
      <c r="G30" s="56"/>
      <c r="H30" s="56"/>
      <c r="I30" s="56"/>
      <c r="J30" s="56"/>
      <c r="K30" s="56"/>
      <c r="L30" s="56"/>
      <c r="M30" s="56"/>
      <c r="N30" s="56"/>
    </row>
    <row r="31" spans="2:14" ht="16.5" customHeight="1" x14ac:dyDescent="0.4">
      <c r="C31" s="55" t="s">
        <v>34</v>
      </c>
      <c r="D31" s="56"/>
      <c r="E31" s="56"/>
      <c r="F31" s="56"/>
      <c r="G31" s="56"/>
      <c r="H31" s="56"/>
      <c r="I31" s="56"/>
      <c r="J31" s="56"/>
      <c r="K31" s="56"/>
      <c r="L31" s="56"/>
      <c r="M31" s="56"/>
      <c r="N31" s="56"/>
    </row>
    <row r="32" spans="2:14" ht="16.5" customHeight="1" x14ac:dyDescent="0.4">
      <c r="C32" s="57" t="s">
        <v>35</v>
      </c>
      <c r="H32" s="58"/>
      <c r="I32" s="58"/>
      <c r="J32" s="58"/>
      <c r="K32" s="58"/>
      <c r="L32" s="58"/>
      <c r="M32" s="58"/>
      <c r="N32" s="58"/>
    </row>
    <row r="33" spans="3:3" ht="16.5" customHeight="1" x14ac:dyDescent="0.4">
      <c r="C33" s="57" t="s">
        <v>36</v>
      </c>
    </row>
  </sheetData>
  <mergeCells count="2">
    <mergeCell ref="C3:M5"/>
    <mergeCell ref="C8:C9"/>
  </mergeCells>
  <phoneticPr fontId="4"/>
  <hyperlinks>
    <hyperlink ref="A1" location="基本情報!C215" display="基本情報"/>
  </hyperlink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tabColor rgb="FF9999FF"/>
  </sheetPr>
  <dimension ref="A1:AD41"/>
  <sheetViews>
    <sheetView zoomScaleNormal="100" zoomScaleSheetLayoutView="100" workbookViewId="0">
      <selection activeCell="C3" sqref="D5:G5"/>
    </sheetView>
  </sheetViews>
  <sheetFormatPr defaultColWidth="9" defaultRowHeight="13.5" x14ac:dyDescent="0.4"/>
  <cols>
    <col min="1" max="1" width="4.625" style="9" customWidth="1"/>
    <col min="2" max="2" width="2.125" style="9" customWidth="1"/>
    <col min="3" max="3" width="14.5" style="9" customWidth="1"/>
    <col min="4" max="20" width="11.625" style="9" customWidth="1"/>
    <col min="21" max="16384" width="9" style="9"/>
  </cols>
  <sheetData>
    <row r="1" spans="1:30" x14ac:dyDescent="0.4">
      <c r="A1" s="7" t="s">
        <v>2</v>
      </c>
      <c r="B1" s="8"/>
    </row>
    <row r="2" spans="1:30" x14ac:dyDescent="0.4">
      <c r="A2" s="10"/>
      <c r="B2" s="8"/>
    </row>
    <row r="3" spans="1:30" ht="21" customHeight="1" x14ac:dyDescent="0.4">
      <c r="C3" s="12" t="s">
        <v>37</v>
      </c>
      <c r="D3" s="12"/>
      <c r="E3" s="13"/>
      <c r="F3" s="13"/>
      <c r="G3" s="13"/>
      <c r="H3" s="13"/>
      <c r="I3" s="13"/>
      <c r="J3" s="13"/>
      <c r="K3" s="13"/>
      <c r="L3" s="13"/>
      <c r="M3" s="13"/>
      <c r="N3" s="13"/>
      <c r="O3" s="13"/>
      <c r="P3" s="13"/>
      <c r="Q3" s="13"/>
      <c r="R3" s="13"/>
      <c r="S3" s="13"/>
      <c r="T3" s="13"/>
      <c r="U3" s="13"/>
      <c r="V3" s="13"/>
      <c r="W3" s="13"/>
      <c r="X3" s="13"/>
    </row>
    <row r="4" spans="1:30" ht="16.5" customHeight="1" x14ac:dyDescent="0.4">
      <c r="C4" s="59"/>
      <c r="D4" s="58"/>
      <c r="E4" s="58"/>
      <c r="F4" s="58"/>
      <c r="G4" s="58"/>
      <c r="H4" s="58"/>
      <c r="I4" s="58"/>
      <c r="J4" s="58"/>
      <c r="K4" s="58"/>
      <c r="L4" s="58"/>
      <c r="M4" s="58"/>
      <c r="R4" s="58"/>
      <c r="S4" s="58"/>
      <c r="T4" s="58"/>
      <c r="U4" s="58"/>
      <c r="V4" s="58"/>
      <c r="W4" s="58"/>
      <c r="X4" s="58"/>
    </row>
    <row r="5" spans="1:30" ht="22.5" customHeight="1" x14ac:dyDescent="0.4">
      <c r="C5" s="60" t="s">
        <v>38</v>
      </c>
      <c r="D5" s="61" t="s">
        <v>39</v>
      </c>
      <c r="E5" s="61"/>
      <c r="F5" s="61"/>
      <c r="G5" s="61"/>
      <c r="H5" s="61"/>
      <c r="I5" s="61"/>
      <c r="J5" s="61"/>
      <c r="K5" s="61"/>
      <c r="L5" s="61"/>
      <c r="M5" s="61"/>
      <c r="N5" s="61"/>
      <c r="O5" s="61"/>
      <c r="P5" s="61"/>
      <c r="Q5" s="61"/>
      <c r="R5" s="61"/>
      <c r="S5" s="61"/>
      <c r="T5" s="61"/>
      <c r="U5" s="14"/>
      <c r="V5" s="14"/>
      <c r="W5" s="14"/>
      <c r="X5" s="14"/>
      <c r="Y5" s="14"/>
      <c r="Z5" s="14"/>
      <c r="AA5" s="14"/>
      <c r="AB5" s="14"/>
      <c r="AC5" s="14"/>
      <c r="AD5" s="14"/>
    </row>
    <row r="6" spans="1:30" ht="22.5" customHeight="1" x14ac:dyDescent="0.4">
      <c r="C6" s="62"/>
      <c r="D6" s="63" t="s">
        <v>13</v>
      </c>
      <c r="E6" s="63" t="s">
        <v>14</v>
      </c>
      <c r="F6" s="63" t="s">
        <v>15</v>
      </c>
      <c r="G6" s="63" t="s">
        <v>16</v>
      </c>
      <c r="H6" s="63" t="s">
        <v>40</v>
      </c>
      <c r="I6" s="63" t="s">
        <v>41</v>
      </c>
      <c r="J6" s="63" t="s">
        <v>42</v>
      </c>
      <c r="K6" s="63" t="s">
        <v>43</v>
      </c>
      <c r="L6" s="63" t="s">
        <v>44</v>
      </c>
      <c r="M6" s="63" t="s">
        <v>45</v>
      </c>
      <c r="N6" s="63" t="s">
        <v>46</v>
      </c>
      <c r="O6" s="63" t="s">
        <v>47</v>
      </c>
      <c r="P6" s="63" t="s">
        <v>48</v>
      </c>
      <c r="Q6" s="63" t="s">
        <v>49</v>
      </c>
      <c r="R6" s="63" t="s">
        <v>50</v>
      </c>
      <c r="S6" s="63" t="s">
        <v>51</v>
      </c>
      <c r="T6" s="63" t="s">
        <v>52</v>
      </c>
      <c r="U6" s="14"/>
      <c r="V6" s="14"/>
      <c r="W6" s="14"/>
      <c r="X6" s="14"/>
      <c r="Y6" s="14"/>
      <c r="Z6" s="14"/>
      <c r="AA6" s="14"/>
      <c r="AB6" s="14"/>
      <c r="AC6" s="14"/>
      <c r="AD6" s="14"/>
    </row>
    <row r="7" spans="1:30" ht="26.25" customHeight="1" x14ac:dyDescent="0.4">
      <c r="C7" s="64" t="s">
        <v>53</v>
      </c>
      <c r="D7" s="65">
        <v>3696733</v>
      </c>
      <c r="E7" s="66">
        <v>3691938</v>
      </c>
      <c r="F7" s="67">
        <v>3626533</v>
      </c>
      <c r="G7" s="65">
        <v>3638867</v>
      </c>
      <c r="H7" s="68">
        <v>3658122</v>
      </c>
      <c r="I7" s="69">
        <v>3761137</v>
      </c>
      <c r="J7" s="70">
        <v>3774485</v>
      </c>
      <c r="K7" s="70">
        <v>3911249</v>
      </c>
      <c r="L7" s="70">
        <v>3982281</v>
      </c>
      <c r="M7" s="70">
        <v>4192563</v>
      </c>
      <c r="N7" s="71">
        <v>4342554</v>
      </c>
      <c r="O7" s="71">
        <v>4412194</v>
      </c>
      <c r="P7" s="71">
        <v>4433931</v>
      </c>
      <c r="Q7" s="71">
        <v>4503680</v>
      </c>
      <c r="R7" s="72">
        <v>4260875</v>
      </c>
      <c r="S7" s="72">
        <v>4373909</v>
      </c>
      <c r="T7" s="72">
        <v>4461530</v>
      </c>
      <c r="U7" s="14"/>
      <c r="V7" s="14"/>
      <c r="W7" s="14"/>
      <c r="X7" s="14"/>
      <c r="Y7" s="14"/>
      <c r="Z7" s="14"/>
      <c r="AA7" s="14"/>
      <c r="AB7" s="14"/>
      <c r="AC7" s="14"/>
      <c r="AD7" s="14"/>
    </row>
    <row r="8" spans="1:30" ht="19.5" customHeight="1" x14ac:dyDescent="0.4">
      <c r="C8" s="73"/>
      <c r="D8" s="74"/>
      <c r="E8" s="70"/>
      <c r="F8" s="75"/>
      <c r="G8" s="74"/>
      <c r="H8" s="76"/>
      <c r="I8" s="77"/>
      <c r="J8" s="74"/>
      <c r="K8" s="74"/>
      <c r="L8" s="74"/>
      <c r="M8" s="74"/>
      <c r="N8" s="71"/>
      <c r="O8" s="71"/>
      <c r="P8" s="71"/>
      <c r="Q8" s="71"/>
      <c r="R8" s="71"/>
      <c r="S8" s="71"/>
      <c r="T8" s="71"/>
      <c r="U8" s="14"/>
      <c r="V8" s="14"/>
      <c r="W8" s="14"/>
      <c r="X8" s="14"/>
      <c r="Y8" s="14"/>
      <c r="Z8" s="14"/>
      <c r="AA8" s="14"/>
      <c r="AB8" s="14"/>
      <c r="AC8" s="14"/>
      <c r="AD8" s="14"/>
    </row>
    <row r="9" spans="1:30" ht="26.25" customHeight="1" x14ac:dyDescent="0.4">
      <c r="C9" s="78" t="s">
        <v>54</v>
      </c>
      <c r="D9" s="79">
        <v>218276</v>
      </c>
      <c r="E9" s="79">
        <v>216715</v>
      </c>
      <c r="F9" s="80">
        <v>217147</v>
      </c>
      <c r="G9" s="81">
        <v>220926</v>
      </c>
      <c r="H9" s="82">
        <v>221763</v>
      </c>
      <c r="I9" s="79">
        <v>233104</v>
      </c>
      <c r="J9" s="81">
        <v>235764</v>
      </c>
      <c r="K9" s="81">
        <v>250772</v>
      </c>
      <c r="L9" s="81">
        <v>264102</v>
      </c>
      <c r="M9" s="81">
        <v>283245</v>
      </c>
      <c r="N9" s="83">
        <v>295313</v>
      </c>
      <c r="O9" s="83">
        <v>302661</v>
      </c>
      <c r="P9" s="83">
        <v>302554</v>
      </c>
      <c r="Q9" s="83">
        <v>305474</v>
      </c>
      <c r="R9" s="83">
        <v>299194</v>
      </c>
      <c r="S9" s="83">
        <v>290270</v>
      </c>
      <c r="T9" s="83">
        <v>271230</v>
      </c>
      <c r="U9" s="14"/>
      <c r="V9" s="14"/>
      <c r="W9" s="14"/>
      <c r="X9" s="14"/>
      <c r="Y9" s="14"/>
      <c r="Z9" s="14"/>
      <c r="AA9" s="14"/>
      <c r="AB9" s="14"/>
      <c r="AC9" s="14"/>
      <c r="AD9" s="14"/>
    </row>
    <row r="10" spans="1:30" ht="19.5" customHeight="1" x14ac:dyDescent="0.4">
      <c r="C10" s="84"/>
      <c r="D10" s="74"/>
      <c r="E10" s="74"/>
      <c r="F10" s="75"/>
      <c r="G10" s="74"/>
      <c r="H10" s="76"/>
      <c r="I10" s="77"/>
      <c r="J10" s="74"/>
      <c r="K10" s="74"/>
      <c r="L10" s="74"/>
      <c r="M10" s="74"/>
      <c r="N10" s="71"/>
      <c r="O10" s="71"/>
      <c r="P10" s="71"/>
      <c r="Q10" s="71"/>
      <c r="R10" s="71"/>
      <c r="S10" s="71"/>
      <c r="T10" s="71"/>
      <c r="U10" s="14"/>
      <c r="V10" s="14"/>
      <c r="W10" s="14"/>
      <c r="X10" s="14"/>
      <c r="Y10" s="14"/>
      <c r="Z10" s="14"/>
      <c r="AA10" s="14"/>
      <c r="AB10" s="14"/>
      <c r="AC10" s="14"/>
      <c r="AD10" s="14"/>
    </row>
    <row r="11" spans="1:30" ht="26.25" customHeight="1" x14ac:dyDescent="0.4">
      <c r="C11" s="84" t="s">
        <v>55</v>
      </c>
      <c r="D11" s="74">
        <v>1275373</v>
      </c>
      <c r="E11" s="70">
        <v>1269668</v>
      </c>
      <c r="F11" s="85">
        <v>1214143</v>
      </c>
      <c r="G11" s="70">
        <v>1188167</v>
      </c>
      <c r="H11" s="68">
        <v>1200589</v>
      </c>
      <c r="I11" s="69">
        <v>1236097</v>
      </c>
      <c r="J11" s="70">
        <v>1230779</v>
      </c>
      <c r="K11" s="70">
        <v>1252942</v>
      </c>
      <c r="L11" s="70">
        <v>1287298</v>
      </c>
      <c r="M11" s="70">
        <v>1336994</v>
      </c>
      <c r="N11" s="71">
        <v>1386994</v>
      </c>
      <c r="O11" s="71">
        <v>1396009</v>
      </c>
      <c r="P11" s="71">
        <v>1397935</v>
      </c>
      <c r="Q11" s="71">
        <v>1406152</v>
      </c>
      <c r="R11" s="71">
        <v>1283687</v>
      </c>
      <c r="S11" s="71">
        <v>1316232</v>
      </c>
      <c r="T11" s="71">
        <v>1393876</v>
      </c>
      <c r="U11" s="14"/>
      <c r="V11" s="14"/>
      <c r="W11" s="14"/>
      <c r="X11" s="14"/>
      <c r="Y11" s="14"/>
      <c r="Z11" s="14"/>
      <c r="AA11" s="14"/>
      <c r="AB11" s="14"/>
      <c r="AC11" s="14"/>
      <c r="AD11" s="14"/>
    </row>
    <row r="12" spans="1:30" ht="26.25" customHeight="1" x14ac:dyDescent="0.4">
      <c r="C12" s="84" t="s">
        <v>56</v>
      </c>
      <c r="D12" s="74">
        <v>157454</v>
      </c>
      <c r="E12" s="70">
        <v>158526</v>
      </c>
      <c r="F12" s="85">
        <v>167680</v>
      </c>
      <c r="G12" s="70">
        <v>161707</v>
      </c>
      <c r="H12" s="68">
        <v>173131</v>
      </c>
      <c r="I12" s="69">
        <v>181495</v>
      </c>
      <c r="J12" s="70">
        <v>173632</v>
      </c>
      <c r="K12" s="70">
        <v>182450</v>
      </c>
      <c r="L12" s="70">
        <v>185750</v>
      </c>
      <c r="M12" s="70">
        <v>193587</v>
      </c>
      <c r="N12" s="71">
        <v>197476</v>
      </c>
      <c r="O12" s="71">
        <v>203336</v>
      </c>
      <c r="P12" s="71">
        <v>204000</v>
      </c>
      <c r="Q12" s="71">
        <v>208147</v>
      </c>
      <c r="R12" s="71">
        <v>215064</v>
      </c>
      <c r="S12" s="71">
        <v>209967</v>
      </c>
      <c r="T12" s="71">
        <v>228102</v>
      </c>
      <c r="U12" s="14"/>
      <c r="V12" s="14"/>
      <c r="W12" s="14"/>
      <c r="X12" s="14"/>
      <c r="Y12" s="14"/>
      <c r="Z12" s="14"/>
      <c r="AA12" s="14"/>
      <c r="AB12" s="14"/>
      <c r="AC12" s="14"/>
      <c r="AD12" s="14"/>
    </row>
    <row r="13" spans="1:30" ht="26.25" customHeight="1" x14ac:dyDescent="0.4">
      <c r="C13" s="84" t="s">
        <v>57</v>
      </c>
      <c r="D13" s="74">
        <v>133656</v>
      </c>
      <c r="E13" s="70">
        <v>138331</v>
      </c>
      <c r="F13" s="85">
        <v>132566</v>
      </c>
      <c r="G13" s="70">
        <v>135100</v>
      </c>
      <c r="H13" s="68">
        <v>135688</v>
      </c>
      <c r="I13" s="69">
        <v>139270</v>
      </c>
      <c r="J13" s="70">
        <v>137935</v>
      </c>
      <c r="K13" s="70">
        <v>146213</v>
      </c>
      <c r="L13" s="70">
        <v>147071</v>
      </c>
      <c r="M13" s="70">
        <v>156515</v>
      </c>
      <c r="N13" s="71">
        <v>160087</v>
      </c>
      <c r="O13" s="71">
        <v>164455</v>
      </c>
      <c r="P13" s="71">
        <v>166473</v>
      </c>
      <c r="Q13" s="71">
        <v>170901</v>
      </c>
      <c r="R13" s="71">
        <v>155689</v>
      </c>
      <c r="S13" s="71">
        <v>176500</v>
      </c>
      <c r="T13" s="71">
        <v>166567</v>
      </c>
      <c r="U13" s="14"/>
      <c r="V13" s="14"/>
      <c r="W13" s="14"/>
      <c r="X13" s="14"/>
      <c r="Y13" s="14"/>
      <c r="Z13" s="14"/>
      <c r="AA13" s="14"/>
      <c r="AB13" s="14"/>
      <c r="AC13" s="14"/>
      <c r="AD13" s="14"/>
    </row>
    <row r="14" spans="1:30" ht="26.25" customHeight="1" x14ac:dyDescent="0.4">
      <c r="C14" s="84" t="s">
        <v>58</v>
      </c>
      <c r="D14" s="74">
        <v>358215</v>
      </c>
      <c r="E14" s="70">
        <v>362380</v>
      </c>
      <c r="F14" s="85">
        <v>351020</v>
      </c>
      <c r="G14" s="70">
        <v>350473</v>
      </c>
      <c r="H14" s="68">
        <v>353834</v>
      </c>
      <c r="I14" s="69">
        <v>344588</v>
      </c>
      <c r="J14" s="70">
        <v>363331</v>
      </c>
      <c r="K14" s="70">
        <v>376623</v>
      </c>
      <c r="L14" s="70">
        <v>372616</v>
      </c>
      <c r="M14" s="70">
        <v>392587</v>
      </c>
      <c r="N14" s="71">
        <v>393074</v>
      </c>
      <c r="O14" s="71">
        <v>406176</v>
      </c>
      <c r="P14" s="71">
        <v>406317</v>
      </c>
      <c r="Q14" s="71">
        <v>400776</v>
      </c>
      <c r="R14" s="71">
        <v>394404</v>
      </c>
      <c r="S14" s="71">
        <v>399244</v>
      </c>
      <c r="T14" s="71">
        <v>413558</v>
      </c>
      <c r="U14" s="14"/>
      <c r="V14" s="14"/>
      <c r="W14" s="14"/>
      <c r="X14" s="14"/>
      <c r="Y14" s="14"/>
      <c r="Z14" s="14"/>
      <c r="AA14" s="14"/>
      <c r="AB14" s="14"/>
      <c r="AC14" s="14"/>
      <c r="AD14" s="14"/>
    </row>
    <row r="15" spans="1:30" ht="26.25" customHeight="1" x14ac:dyDescent="0.4">
      <c r="C15" s="84" t="s">
        <v>59</v>
      </c>
      <c r="D15" s="74">
        <v>169568</v>
      </c>
      <c r="E15" s="70">
        <v>161520</v>
      </c>
      <c r="F15" s="85">
        <v>161899</v>
      </c>
      <c r="G15" s="70">
        <v>163748</v>
      </c>
      <c r="H15" s="68">
        <v>160091</v>
      </c>
      <c r="I15" s="69">
        <v>161385</v>
      </c>
      <c r="J15" s="70">
        <v>165592</v>
      </c>
      <c r="K15" s="70">
        <v>171359</v>
      </c>
      <c r="L15" s="70">
        <v>179161</v>
      </c>
      <c r="M15" s="70">
        <v>187226</v>
      </c>
      <c r="N15" s="71">
        <v>187630</v>
      </c>
      <c r="O15" s="71">
        <v>207212</v>
      </c>
      <c r="P15" s="71">
        <v>202095</v>
      </c>
      <c r="Q15" s="71">
        <v>199320</v>
      </c>
      <c r="R15" s="71">
        <v>196393</v>
      </c>
      <c r="S15" s="71">
        <v>199202</v>
      </c>
      <c r="T15" s="71">
        <v>220904</v>
      </c>
      <c r="U15" s="14"/>
      <c r="V15" s="14"/>
      <c r="W15" s="14"/>
      <c r="X15" s="14"/>
      <c r="Y15" s="14"/>
      <c r="Z15" s="14"/>
      <c r="AA15" s="14"/>
      <c r="AB15" s="14"/>
      <c r="AC15" s="14"/>
      <c r="AD15" s="14"/>
    </row>
    <row r="16" spans="1:30" ht="26.25" customHeight="1" x14ac:dyDescent="0.4">
      <c r="C16" s="84" t="s">
        <v>60</v>
      </c>
      <c r="D16" s="74">
        <v>117096</v>
      </c>
      <c r="E16" s="70">
        <v>118053</v>
      </c>
      <c r="F16" s="85">
        <v>120457</v>
      </c>
      <c r="G16" s="70">
        <v>114807</v>
      </c>
      <c r="H16" s="68">
        <v>118380</v>
      </c>
      <c r="I16" s="69">
        <v>119722</v>
      </c>
      <c r="J16" s="70">
        <v>119938</v>
      </c>
      <c r="K16" s="70">
        <v>124027</v>
      </c>
      <c r="L16" s="70">
        <v>123179</v>
      </c>
      <c r="M16" s="70">
        <v>133238</v>
      </c>
      <c r="N16" s="71">
        <v>137437</v>
      </c>
      <c r="O16" s="71">
        <v>137031</v>
      </c>
      <c r="P16" s="71">
        <v>135606</v>
      </c>
      <c r="Q16" s="71">
        <v>138394</v>
      </c>
      <c r="R16" s="71">
        <v>136045</v>
      </c>
      <c r="S16" s="71">
        <v>140505</v>
      </c>
      <c r="T16" s="71">
        <v>142314</v>
      </c>
      <c r="U16" s="14"/>
      <c r="V16" s="14"/>
      <c r="W16" s="14"/>
      <c r="X16" s="14"/>
      <c r="Y16" s="14"/>
      <c r="Z16" s="14"/>
      <c r="AA16" s="14"/>
      <c r="AB16" s="14"/>
      <c r="AC16" s="14"/>
      <c r="AD16" s="14"/>
    </row>
    <row r="17" spans="3:30" ht="26.25" customHeight="1" x14ac:dyDescent="0.4">
      <c r="C17" s="84" t="s">
        <v>61</v>
      </c>
      <c r="D17" s="74">
        <v>283420</v>
      </c>
      <c r="E17" s="70">
        <v>278830</v>
      </c>
      <c r="F17" s="85">
        <v>275720</v>
      </c>
      <c r="G17" s="70">
        <v>276263</v>
      </c>
      <c r="H17" s="68">
        <v>268797</v>
      </c>
      <c r="I17" s="69">
        <v>271213</v>
      </c>
      <c r="J17" s="70">
        <v>279122</v>
      </c>
      <c r="K17" s="70">
        <v>286301</v>
      </c>
      <c r="L17" s="70">
        <v>293731</v>
      </c>
      <c r="M17" s="70">
        <v>303578</v>
      </c>
      <c r="N17" s="71">
        <v>317791</v>
      </c>
      <c r="O17" s="71">
        <v>322156</v>
      </c>
      <c r="P17" s="71">
        <v>326817</v>
      </c>
      <c r="Q17" s="71">
        <v>342641</v>
      </c>
      <c r="R17" s="71">
        <v>321269</v>
      </c>
      <c r="S17" s="71">
        <v>330612</v>
      </c>
      <c r="T17" s="71">
        <v>336413</v>
      </c>
      <c r="U17" s="14"/>
      <c r="V17" s="14"/>
      <c r="W17" s="14"/>
      <c r="X17" s="14"/>
      <c r="Y17" s="14"/>
      <c r="Z17" s="14"/>
      <c r="AA17" s="14"/>
      <c r="AB17" s="14"/>
      <c r="AC17" s="14"/>
      <c r="AD17" s="14"/>
    </row>
    <row r="18" spans="3:30" ht="26.25" customHeight="1" x14ac:dyDescent="0.4">
      <c r="C18" s="84" t="s">
        <v>62</v>
      </c>
      <c r="D18" s="74">
        <v>99417</v>
      </c>
      <c r="E18" s="70">
        <v>99909</v>
      </c>
      <c r="F18" s="85">
        <v>110693</v>
      </c>
      <c r="G18" s="70">
        <v>113214</v>
      </c>
      <c r="H18" s="68">
        <v>111827</v>
      </c>
      <c r="I18" s="69">
        <v>121263</v>
      </c>
      <c r="J18" s="70">
        <v>127116</v>
      </c>
      <c r="K18" s="70">
        <v>138689</v>
      </c>
      <c r="L18" s="70">
        <v>136936</v>
      </c>
      <c r="M18" s="70">
        <v>149147</v>
      </c>
      <c r="N18" s="71">
        <v>156728</v>
      </c>
      <c r="O18" s="71">
        <v>153936</v>
      </c>
      <c r="P18" s="71">
        <v>155516</v>
      </c>
      <c r="Q18" s="71">
        <v>156197</v>
      </c>
      <c r="R18" s="71">
        <v>152990</v>
      </c>
      <c r="S18" s="71">
        <v>156047</v>
      </c>
      <c r="T18" s="71">
        <v>165902</v>
      </c>
      <c r="U18" s="14"/>
      <c r="V18" s="14"/>
      <c r="W18" s="14"/>
      <c r="X18" s="14"/>
      <c r="Y18" s="14"/>
      <c r="Z18" s="14"/>
      <c r="AA18" s="14"/>
      <c r="AB18" s="14"/>
      <c r="AC18" s="14"/>
      <c r="AD18" s="14"/>
    </row>
    <row r="19" spans="3:30" ht="26.25" customHeight="1" x14ac:dyDescent="0.4">
      <c r="C19" s="84" t="s">
        <v>63</v>
      </c>
      <c r="D19" s="74">
        <v>141946</v>
      </c>
      <c r="E19" s="70">
        <v>140354</v>
      </c>
      <c r="F19" s="85">
        <v>141374</v>
      </c>
      <c r="G19" s="70">
        <v>142554</v>
      </c>
      <c r="H19" s="68">
        <v>145642</v>
      </c>
      <c r="I19" s="69">
        <v>146164</v>
      </c>
      <c r="J19" s="70">
        <v>149301</v>
      </c>
      <c r="K19" s="70">
        <v>154813</v>
      </c>
      <c r="L19" s="70">
        <v>154065</v>
      </c>
      <c r="M19" s="70">
        <v>155788</v>
      </c>
      <c r="N19" s="71">
        <v>170175</v>
      </c>
      <c r="O19" s="71">
        <v>176676</v>
      </c>
      <c r="P19" s="71">
        <v>181223</v>
      </c>
      <c r="Q19" s="71">
        <v>185206</v>
      </c>
      <c r="R19" s="71">
        <v>170202</v>
      </c>
      <c r="S19" s="71">
        <v>182521</v>
      </c>
      <c r="T19" s="71">
        <v>178543</v>
      </c>
      <c r="U19" s="14"/>
      <c r="V19" s="14"/>
      <c r="W19" s="14"/>
      <c r="X19" s="14"/>
      <c r="Y19" s="14"/>
      <c r="Z19" s="14"/>
      <c r="AA19" s="14"/>
      <c r="AB19" s="14"/>
      <c r="AC19" s="14"/>
      <c r="AD19" s="14"/>
    </row>
    <row r="20" spans="3:30" ht="26.25" customHeight="1" x14ac:dyDescent="0.4">
      <c r="C20" s="41" t="s">
        <v>64</v>
      </c>
      <c r="D20" s="86">
        <v>65250</v>
      </c>
      <c r="E20" s="87">
        <v>63860</v>
      </c>
      <c r="F20" s="88">
        <v>61880</v>
      </c>
      <c r="G20" s="87">
        <v>63766</v>
      </c>
      <c r="H20" s="89">
        <v>65141</v>
      </c>
      <c r="I20" s="90">
        <v>65631</v>
      </c>
      <c r="J20" s="87">
        <v>64001</v>
      </c>
      <c r="K20" s="87">
        <v>65994</v>
      </c>
      <c r="L20" s="87">
        <v>68590</v>
      </c>
      <c r="M20" s="87">
        <v>72459</v>
      </c>
      <c r="N20" s="91">
        <v>80725</v>
      </c>
      <c r="O20" s="91">
        <v>80712</v>
      </c>
      <c r="P20" s="91">
        <v>82256</v>
      </c>
      <c r="Q20" s="91">
        <v>86106</v>
      </c>
      <c r="R20" s="91">
        <v>80287</v>
      </c>
      <c r="S20" s="91">
        <v>88353</v>
      </c>
      <c r="T20" s="91">
        <v>88375</v>
      </c>
      <c r="U20" s="14"/>
      <c r="V20" s="14"/>
      <c r="W20" s="14"/>
      <c r="X20" s="14"/>
      <c r="Y20" s="14"/>
      <c r="Z20" s="14"/>
      <c r="AA20" s="14"/>
      <c r="AB20" s="14"/>
      <c r="AC20" s="14"/>
      <c r="AD20" s="14"/>
    </row>
    <row r="21" spans="3:30" ht="16.5" customHeight="1" x14ac:dyDescent="0.4">
      <c r="C21" s="92"/>
      <c r="D21" s="93"/>
      <c r="E21" s="94"/>
      <c r="F21" s="94"/>
      <c r="G21" s="94"/>
      <c r="H21" s="94"/>
      <c r="I21" s="94"/>
      <c r="J21" s="94"/>
      <c r="K21" s="94"/>
      <c r="L21" s="94"/>
      <c r="M21" s="94"/>
      <c r="N21" s="95"/>
      <c r="O21" s="95"/>
      <c r="P21" s="95"/>
      <c r="R21" s="53"/>
      <c r="S21" s="53"/>
      <c r="T21" s="53" t="s">
        <v>65</v>
      </c>
      <c r="U21" s="14"/>
      <c r="V21" s="14"/>
      <c r="W21" s="14"/>
      <c r="X21" s="14"/>
      <c r="Y21" s="14"/>
      <c r="Z21" s="14"/>
      <c r="AA21" s="14"/>
      <c r="AB21" s="14"/>
      <c r="AC21" s="14"/>
      <c r="AD21" s="14"/>
    </row>
    <row r="22" spans="3:30" ht="16.5" customHeight="1" x14ac:dyDescent="0.4">
      <c r="C22" s="96"/>
      <c r="D22" s="96"/>
      <c r="E22" s="97"/>
      <c r="F22" s="97"/>
      <c r="G22" s="97"/>
      <c r="H22" s="97"/>
      <c r="I22" s="97"/>
      <c r="J22" s="97"/>
      <c r="K22" s="97"/>
      <c r="L22" s="97"/>
      <c r="M22" s="97"/>
      <c r="N22" s="97"/>
      <c r="O22" s="97"/>
      <c r="P22" s="97"/>
      <c r="R22" s="14" t="s">
        <v>31</v>
      </c>
      <c r="S22" s="14"/>
      <c r="T22" s="14" t="s">
        <v>31</v>
      </c>
      <c r="U22" s="58"/>
      <c r="V22" s="58"/>
      <c r="W22" s="58"/>
      <c r="X22" s="58"/>
    </row>
    <row r="23" spans="3:30" ht="22.5" customHeight="1" x14ac:dyDescent="0.4">
      <c r="C23" s="60" t="s">
        <v>38</v>
      </c>
      <c r="D23" s="61" t="s">
        <v>66</v>
      </c>
      <c r="E23" s="61"/>
      <c r="F23" s="61"/>
      <c r="G23" s="61"/>
      <c r="H23" s="61"/>
      <c r="I23" s="61"/>
      <c r="J23" s="61"/>
      <c r="K23" s="61"/>
      <c r="L23" s="61"/>
      <c r="M23" s="61"/>
      <c r="N23" s="61"/>
      <c r="O23" s="61"/>
      <c r="P23" s="61"/>
      <c r="Q23" s="61"/>
      <c r="R23" s="61"/>
      <c r="S23" s="61"/>
      <c r="T23" s="61"/>
      <c r="U23" s="58"/>
      <c r="V23" s="58"/>
      <c r="W23" s="58"/>
      <c r="X23" s="58"/>
    </row>
    <row r="24" spans="3:30" ht="22.5" customHeight="1" x14ac:dyDescent="0.4">
      <c r="C24" s="62"/>
      <c r="D24" s="98" t="s">
        <v>13</v>
      </c>
      <c r="E24" s="98" t="s">
        <v>14</v>
      </c>
      <c r="F24" s="98" t="s">
        <v>15</v>
      </c>
      <c r="G24" s="63" t="s">
        <v>16</v>
      </c>
      <c r="H24" s="99" t="s">
        <v>40</v>
      </c>
      <c r="I24" s="100" t="s">
        <v>41</v>
      </c>
      <c r="J24" s="63" t="s">
        <v>42</v>
      </c>
      <c r="K24" s="63" t="s">
        <v>43</v>
      </c>
      <c r="L24" s="63" t="s">
        <v>44</v>
      </c>
      <c r="M24" s="63" t="s">
        <v>45</v>
      </c>
      <c r="N24" s="63" t="s">
        <v>46</v>
      </c>
      <c r="O24" s="63" t="s">
        <v>47</v>
      </c>
      <c r="P24" s="63" t="s">
        <v>48</v>
      </c>
      <c r="Q24" s="63" t="s">
        <v>49</v>
      </c>
      <c r="R24" s="63" t="s">
        <v>50</v>
      </c>
      <c r="S24" s="63" t="s">
        <v>51</v>
      </c>
      <c r="T24" s="63" t="s">
        <v>52</v>
      </c>
      <c r="U24" s="58"/>
      <c r="V24" s="58"/>
      <c r="W24" s="58"/>
      <c r="X24" s="58"/>
    </row>
    <row r="25" spans="3:30" ht="26.25" customHeight="1" x14ac:dyDescent="0.4">
      <c r="C25" s="64" t="s">
        <v>53</v>
      </c>
      <c r="D25" s="101" t="s">
        <v>67</v>
      </c>
      <c r="E25" s="102">
        <v>-0.12970912424564718</v>
      </c>
      <c r="F25" s="102">
        <v>-1.7715627943914569</v>
      </c>
      <c r="G25" s="102">
        <v>0.34010444686425334</v>
      </c>
      <c r="H25" s="103">
        <v>0.52914822113585558</v>
      </c>
      <c r="I25" s="104">
        <f>IF(H7="","",(I7/H7-1)*100)</f>
        <v>2.8160624495301212</v>
      </c>
      <c r="J25" s="104">
        <f t="shared" ref="J25:Q25" si="0">IF(I7="","",(J7/I7-1)*100)</f>
        <v>0.3548926827180221</v>
      </c>
      <c r="K25" s="104">
        <f t="shared" si="0"/>
        <v>3.6233817328721774</v>
      </c>
      <c r="L25" s="104">
        <f t="shared" si="0"/>
        <v>1.8160950632393869</v>
      </c>
      <c r="M25" s="104">
        <f t="shared" si="0"/>
        <v>5.2804410336688923</v>
      </c>
      <c r="N25" s="104">
        <f t="shared" si="0"/>
        <v>3.57754910301884</v>
      </c>
      <c r="O25" s="104">
        <f t="shared" si="0"/>
        <v>1.6036645715862052</v>
      </c>
      <c r="P25" s="104">
        <f t="shared" si="0"/>
        <v>0.49265739448447476</v>
      </c>
      <c r="Q25" s="104">
        <f t="shared" si="0"/>
        <v>1.573073645034162</v>
      </c>
      <c r="R25" s="104">
        <f>IF(Q7="","",(R7/Q7-1)*100)</f>
        <v>-5.3912578158306079</v>
      </c>
      <c r="S25" s="104">
        <f>IF(R7="","",(S7/R7-1)*100)</f>
        <v>2.652835391791597</v>
      </c>
      <c r="T25" s="104">
        <v>2.0904898022320406</v>
      </c>
      <c r="U25" s="58"/>
      <c r="V25" s="58"/>
      <c r="W25" s="58"/>
      <c r="X25" s="58"/>
    </row>
    <row r="26" spans="3:30" ht="19.5" customHeight="1" x14ac:dyDescent="0.4">
      <c r="C26" s="73"/>
      <c r="D26" s="105"/>
      <c r="E26" s="106"/>
      <c r="F26" s="106"/>
      <c r="G26" s="106"/>
      <c r="H26" s="107"/>
      <c r="I26" s="108"/>
      <c r="J26" s="106"/>
      <c r="K26" s="106"/>
      <c r="L26" s="106"/>
      <c r="M26" s="106"/>
      <c r="N26" s="106"/>
      <c r="O26" s="106"/>
      <c r="P26" s="106"/>
      <c r="Q26" s="106"/>
      <c r="R26" s="106"/>
      <c r="S26" s="106"/>
      <c r="T26" s="106"/>
      <c r="U26" s="58"/>
      <c r="V26" s="58"/>
      <c r="W26" s="58"/>
      <c r="X26" s="58"/>
    </row>
    <row r="27" spans="3:30" ht="26.25" customHeight="1" x14ac:dyDescent="0.4">
      <c r="C27" s="78" t="s">
        <v>54</v>
      </c>
      <c r="D27" s="109" t="s">
        <v>67</v>
      </c>
      <c r="E27" s="110">
        <v>-0.71514962707764917</v>
      </c>
      <c r="F27" s="110">
        <v>0.19934014719793502</v>
      </c>
      <c r="G27" s="110">
        <v>1.7402957443575007</v>
      </c>
      <c r="H27" s="111">
        <v>0.37885988973682672</v>
      </c>
      <c r="I27" s="110">
        <f>IF(H9="","",(I9/H9-1)*100)</f>
        <v>5.1140181184417655</v>
      </c>
      <c r="J27" s="110">
        <f>IF(I9="","",(J9/I9-1)*100)</f>
        <v>1.1411215594755886</v>
      </c>
      <c r="K27" s="110">
        <f t="shared" ref="K27:Q27" si="1">IF(J9="","",(K9/J9-1)*100)</f>
        <v>6.365687721619917</v>
      </c>
      <c r="L27" s="110">
        <f t="shared" si="1"/>
        <v>5.3155854720622786</v>
      </c>
      <c r="M27" s="110">
        <f t="shared" si="1"/>
        <v>7.2483358702319478</v>
      </c>
      <c r="N27" s="110">
        <f t="shared" si="1"/>
        <v>4.2606224293456174</v>
      </c>
      <c r="O27" s="110">
        <f t="shared" si="1"/>
        <v>2.4882074273736787</v>
      </c>
      <c r="P27" s="110">
        <f>IF(O9="","",(P9/O9-1)*100)</f>
        <v>-3.5353084804445878E-2</v>
      </c>
      <c r="Q27" s="110">
        <f t="shared" si="1"/>
        <v>0.96511697085479575</v>
      </c>
      <c r="R27" s="110">
        <f>IF(Q9="","",(R9/Q9-1)*100)</f>
        <v>-2.0558214447056078</v>
      </c>
      <c r="S27" s="110">
        <f>IF(R9="","",(S9/R9-1)*100)</f>
        <v>-2.9826801339599029</v>
      </c>
      <c r="T27" s="110">
        <v>-6.4420881251164168</v>
      </c>
      <c r="U27" s="58"/>
      <c r="V27" s="58"/>
      <c r="W27" s="58"/>
      <c r="X27" s="58"/>
    </row>
    <row r="28" spans="3:30" ht="19.5" customHeight="1" x14ac:dyDescent="0.4">
      <c r="C28" s="84"/>
      <c r="D28" s="105" t="s">
        <v>67</v>
      </c>
      <c r="E28" s="105"/>
      <c r="F28" s="105"/>
      <c r="G28" s="105"/>
      <c r="H28" s="112"/>
      <c r="I28" s="113"/>
      <c r="J28" s="105"/>
      <c r="K28" s="105"/>
      <c r="L28" s="105"/>
      <c r="M28" s="105"/>
      <c r="N28" s="105"/>
      <c r="O28" s="105"/>
      <c r="P28" s="105"/>
      <c r="Q28" s="105"/>
      <c r="R28" s="105"/>
      <c r="S28" s="105"/>
      <c r="T28" s="105"/>
      <c r="U28" s="58"/>
      <c r="V28" s="58"/>
      <c r="W28" s="58"/>
      <c r="X28" s="58"/>
    </row>
    <row r="29" spans="3:30" ht="26.25" customHeight="1" x14ac:dyDescent="0.4">
      <c r="C29" s="84" t="s">
        <v>55</v>
      </c>
      <c r="D29" s="105" t="s">
        <v>67</v>
      </c>
      <c r="E29" s="106">
        <v>-0.44732011733038535</v>
      </c>
      <c r="F29" s="106">
        <v>-4.3731904718398829</v>
      </c>
      <c r="G29" s="106">
        <v>-2.139451448470242</v>
      </c>
      <c r="H29" s="107">
        <v>1.0454759305720485</v>
      </c>
      <c r="I29" s="108">
        <f>IF(H11="","",(I11/H11-1)*100)</f>
        <v>2.9575483366914179</v>
      </c>
      <c r="J29" s="108">
        <f>IF(I11="","",(J11/I11-1)*100)</f>
        <v>-0.43022513605324164</v>
      </c>
      <c r="K29" s="108">
        <f t="shared" ref="K29:S38" si="2">IF(J11="","",(K11/J11-1)*100)</f>
        <v>1.8007294567099263</v>
      </c>
      <c r="L29" s="108">
        <f t="shared" si="2"/>
        <v>2.7420263667432332</v>
      </c>
      <c r="M29" s="108">
        <f t="shared" si="2"/>
        <v>3.8604891796615748</v>
      </c>
      <c r="N29" s="108">
        <f t="shared" si="2"/>
        <v>3.7397325642448687</v>
      </c>
      <c r="O29" s="108">
        <f t="shared" si="2"/>
        <v>0.64996676265363096</v>
      </c>
      <c r="P29" s="108">
        <f t="shared" si="2"/>
        <v>0.1379647265884465</v>
      </c>
      <c r="Q29" s="108">
        <f t="shared" si="2"/>
        <v>0.58779556989416726</v>
      </c>
      <c r="R29" s="108">
        <f t="shared" si="2"/>
        <v>-8.709229158725373</v>
      </c>
      <c r="S29" s="108">
        <f t="shared" si="2"/>
        <v>2.5352753436001185</v>
      </c>
      <c r="T29" s="108">
        <v>5.5551642952505791</v>
      </c>
      <c r="U29" s="58"/>
      <c r="V29" s="58"/>
      <c r="W29" s="58"/>
      <c r="X29" s="58"/>
    </row>
    <row r="30" spans="3:30" ht="26.25" customHeight="1" x14ac:dyDescent="0.4">
      <c r="C30" s="84" t="s">
        <v>56</v>
      </c>
      <c r="D30" s="105" t="s">
        <v>67</v>
      </c>
      <c r="E30" s="106">
        <v>0.68083376732253065</v>
      </c>
      <c r="F30" s="106">
        <v>5.7744470938521086</v>
      </c>
      <c r="G30" s="106">
        <v>-3.5621421755725136</v>
      </c>
      <c r="H30" s="107">
        <v>7.0646292368295782</v>
      </c>
      <c r="I30" s="108">
        <f t="shared" ref="I30:Q38" si="3">IF(H12="","",(I12/H12-1)*100)</f>
        <v>4.8310239067526961</v>
      </c>
      <c r="J30" s="108">
        <f t="shared" si="3"/>
        <v>-4.3323507534642864</v>
      </c>
      <c r="K30" s="108">
        <f t="shared" si="3"/>
        <v>5.0785569480280124</v>
      </c>
      <c r="L30" s="108">
        <f t="shared" si="3"/>
        <v>1.8087147163606376</v>
      </c>
      <c r="M30" s="108">
        <f t="shared" si="3"/>
        <v>4.2191117092866826</v>
      </c>
      <c r="N30" s="108">
        <f t="shared" si="3"/>
        <v>2.008915887947027</v>
      </c>
      <c r="O30" s="108">
        <f t="shared" si="3"/>
        <v>2.9674492090178139</v>
      </c>
      <c r="P30" s="108">
        <f t="shared" si="3"/>
        <v>0.32655309438565094</v>
      </c>
      <c r="Q30" s="108">
        <f t="shared" si="3"/>
        <v>2.0328431372548916</v>
      </c>
      <c r="R30" s="108">
        <f t="shared" si="2"/>
        <v>3.3231322094481319</v>
      </c>
      <c r="S30" s="108">
        <f t="shared" si="2"/>
        <v>-2.3699921883718389</v>
      </c>
      <c r="T30" s="108">
        <v>9.5596040326802711</v>
      </c>
      <c r="U30" s="58"/>
      <c r="V30" s="58"/>
      <c r="W30" s="58"/>
      <c r="X30" s="58"/>
    </row>
    <row r="31" spans="3:30" ht="26.25" customHeight="1" x14ac:dyDescent="0.4">
      <c r="C31" s="84" t="s">
        <v>57</v>
      </c>
      <c r="D31" s="105" t="s">
        <v>67</v>
      </c>
      <c r="E31" s="106">
        <v>3.4977853594301722</v>
      </c>
      <c r="F31" s="106">
        <v>-4.1675401753764501</v>
      </c>
      <c r="G31" s="106">
        <v>1.911500686450518</v>
      </c>
      <c r="H31" s="107">
        <v>0.43523316062175077</v>
      </c>
      <c r="I31" s="108">
        <f t="shared" si="3"/>
        <v>2.6398797240728689</v>
      </c>
      <c r="J31" s="108">
        <f t="shared" si="3"/>
        <v>-0.95856968478494897</v>
      </c>
      <c r="K31" s="108">
        <f t="shared" si="3"/>
        <v>6.0013774603980163</v>
      </c>
      <c r="L31" s="108">
        <f t="shared" si="3"/>
        <v>0.586815125877993</v>
      </c>
      <c r="M31" s="108">
        <f t="shared" si="3"/>
        <v>6.4213883090480151</v>
      </c>
      <c r="N31" s="108">
        <f t="shared" si="3"/>
        <v>2.2822093729035542</v>
      </c>
      <c r="O31" s="108">
        <f t="shared" si="3"/>
        <v>2.7285163692242431</v>
      </c>
      <c r="P31" s="108">
        <f t="shared" si="3"/>
        <v>1.2270833966738559</v>
      </c>
      <c r="Q31" s="108">
        <f t="shared" si="3"/>
        <v>2.6598907931015825</v>
      </c>
      <c r="R31" s="108">
        <f t="shared" si="2"/>
        <v>-8.9010596778251738</v>
      </c>
      <c r="S31" s="108">
        <f t="shared" si="2"/>
        <v>13.367032995266204</v>
      </c>
      <c r="T31" s="108">
        <v>-6.3293630709361048</v>
      </c>
      <c r="U31" s="58"/>
      <c r="V31" s="58"/>
      <c r="W31" s="58"/>
      <c r="X31" s="58"/>
    </row>
    <row r="32" spans="3:30" ht="26.25" customHeight="1" x14ac:dyDescent="0.4">
      <c r="C32" s="84" t="s">
        <v>58</v>
      </c>
      <c r="D32" s="105" t="s">
        <v>67</v>
      </c>
      <c r="E32" s="106">
        <v>1.1627095459430858</v>
      </c>
      <c r="F32" s="106">
        <v>-3.1348308405541148</v>
      </c>
      <c r="G32" s="106">
        <v>-0.15583157654834867</v>
      </c>
      <c r="H32" s="107">
        <v>0.95898970819434659</v>
      </c>
      <c r="I32" s="108">
        <f t="shared" si="3"/>
        <v>-2.6130897539524134</v>
      </c>
      <c r="J32" s="108">
        <f t="shared" si="3"/>
        <v>5.4392491903374474</v>
      </c>
      <c r="K32" s="108">
        <f t="shared" si="3"/>
        <v>3.6583721179860751</v>
      </c>
      <c r="L32" s="108">
        <f t="shared" si="3"/>
        <v>-1.0639286501355483</v>
      </c>
      <c r="M32" s="108">
        <f t="shared" si="3"/>
        <v>5.3596732292762628</v>
      </c>
      <c r="N32" s="108">
        <f t="shared" si="3"/>
        <v>0.12404893692352648</v>
      </c>
      <c r="O32" s="108">
        <f t="shared" si="3"/>
        <v>3.3332146109892768</v>
      </c>
      <c r="P32" s="108">
        <f t="shared" si="3"/>
        <v>3.4714015599157655E-2</v>
      </c>
      <c r="Q32" s="108">
        <f t="shared" si="3"/>
        <v>-1.3637135537031386</v>
      </c>
      <c r="R32" s="108">
        <f t="shared" si="2"/>
        <v>-1.5899155638062212</v>
      </c>
      <c r="S32" s="108">
        <f t="shared" si="2"/>
        <v>1.2271680814596175</v>
      </c>
      <c r="T32" s="108">
        <v>3.5920224037994282</v>
      </c>
    </row>
    <row r="33" spans="3:20" ht="26.25" customHeight="1" x14ac:dyDescent="0.4">
      <c r="C33" s="84" t="s">
        <v>59</v>
      </c>
      <c r="D33" s="105" t="s">
        <v>67</v>
      </c>
      <c r="E33" s="106">
        <v>-4.7461785242498555</v>
      </c>
      <c r="F33" s="106">
        <v>0.23464586428925127</v>
      </c>
      <c r="G33" s="106">
        <v>1.1420700560225816</v>
      </c>
      <c r="H33" s="107">
        <v>-2.23330971981337</v>
      </c>
      <c r="I33" s="108">
        <f t="shared" si="3"/>
        <v>0.80829028490045918</v>
      </c>
      <c r="J33" s="108">
        <f t="shared" si="3"/>
        <v>2.6068098026458486</v>
      </c>
      <c r="K33" s="108">
        <f t="shared" si="3"/>
        <v>3.4826561669645928</v>
      </c>
      <c r="L33" s="108">
        <f t="shared" si="3"/>
        <v>4.5530144316901833</v>
      </c>
      <c r="M33" s="108">
        <f t="shared" si="3"/>
        <v>4.5015377230535725</v>
      </c>
      <c r="N33" s="108">
        <f t="shared" si="3"/>
        <v>0.21578199609029181</v>
      </c>
      <c r="O33" s="108">
        <f t="shared" si="3"/>
        <v>10.436497361829122</v>
      </c>
      <c r="P33" s="108">
        <f t="shared" si="3"/>
        <v>-2.4694515761635394</v>
      </c>
      <c r="Q33" s="108">
        <f t="shared" si="3"/>
        <v>-1.3731166035775288</v>
      </c>
      <c r="R33" s="108">
        <f t="shared" si="2"/>
        <v>-1.4684928757776494</v>
      </c>
      <c r="S33" s="108">
        <f t="shared" si="2"/>
        <v>1.430295377126467</v>
      </c>
      <c r="T33" s="108">
        <v>11.688390482642856</v>
      </c>
    </row>
    <row r="34" spans="3:20" ht="26.25" customHeight="1" x14ac:dyDescent="0.4">
      <c r="C34" s="84" t="s">
        <v>60</v>
      </c>
      <c r="D34" s="105" t="s">
        <v>67</v>
      </c>
      <c r="E34" s="106">
        <v>0.81727813076450939</v>
      </c>
      <c r="F34" s="106">
        <v>2.0363734932615118</v>
      </c>
      <c r="G34" s="106">
        <v>-4.6904704583378258</v>
      </c>
      <c r="H34" s="107">
        <v>3.1121795709320832</v>
      </c>
      <c r="I34" s="108">
        <f t="shared" si="3"/>
        <v>1.1336374387565407</v>
      </c>
      <c r="J34" s="108">
        <f t="shared" si="3"/>
        <v>0.18041796829322276</v>
      </c>
      <c r="K34" s="108">
        <f t="shared" si="3"/>
        <v>3.4092614517500675</v>
      </c>
      <c r="L34" s="108">
        <f t="shared" si="3"/>
        <v>-0.68372209277012264</v>
      </c>
      <c r="M34" s="108">
        <f t="shared" si="3"/>
        <v>8.1661646871625813</v>
      </c>
      <c r="N34" s="108">
        <f t="shared" si="3"/>
        <v>3.1515033248772806</v>
      </c>
      <c r="O34" s="108">
        <f t="shared" si="3"/>
        <v>-0.29540807788295265</v>
      </c>
      <c r="P34" s="108">
        <f t="shared" si="3"/>
        <v>-1.0399106771460498</v>
      </c>
      <c r="Q34" s="108">
        <f t="shared" si="3"/>
        <v>2.0559562261256881</v>
      </c>
      <c r="R34" s="108">
        <f t="shared" si="2"/>
        <v>-1.6973279188404078</v>
      </c>
      <c r="S34" s="108">
        <f t="shared" si="2"/>
        <v>3.2783270241464324</v>
      </c>
      <c r="T34" s="108">
        <v>1.7589772190999184</v>
      </c>
    </row>
    <row r="35" spans="3:20" ht="26.25" customHeight="1" x14ac:dyDescent="0.4">
      <c r="C35" s="84" t="s">
        <v>61</v>
      </c>
      <c r="D35" s="105" t="s">
        <v>67</v>
      </c>
      <c r="E35" s="106">
        <v>-1.6195046221155862</v>
      </c>
      <c r="F35" s="106">
        <v>-1.1153749596528373</v>
      </c>
      <c r="G35" s="106">
        <v>0.19693892354561982</v>
      </c>
      <c r="H35" s="107">
        <v>-2.702497258047587</v>
      </c>
      <c r="I35" s="108">
        <f t="shared" si="3"/>
        <v>0.89881955527777446</v>
      </c>
      <c r="J35" s="108">
        <f t="shared" si="3"/>
        <v>2.9161581487613164</v>
      </c>
      <c r="K35" s="108">
        <f t="shared" si="3"/>
        <v>2.5719936085295991</v>
      </c>
      <c r="L35" s="108">
        <f t="shared" si="3"/>
        <v>2.5951708167278431</v>
      </c>
      <c r="M35" s="108">
        <f t="shared" si="3"/>
        <v>3.3523870480133278</v>
      </c>
      <c r="N35" s="108">
        <f t="shared" si="3"/>
        <v>4.6818280639572052</v>
      </c>
      <c r="O35" s="108">
        <f t="shared" si="3"/>
        <v>1.3735442476344506</v>
      </c>
      <c r="P35" s="108">
        <f t="shared" si="3"/>
        <v>1.4468145867219562</v>
      </c>
      <c r="Q35" s="108">
        <f t="shared" si="3"/>
        <v>4.8418533919594164</v>
      </c>
      <c r="R35" s="108">
        <f t="shared" si="2"/>
        <v>-6.2374321812042393</v>
      </c>
      <c r="S35" s="108">
        <f t="shared" si="2"/>
        <v>2.9081548484291897</v>
      </c>
      <c r="T35" s="108">
        <v>2.0809879989683058</v>
      </c>
    </row>
    <row r="36" spans="3:20" ht="26.25" customHeight="1" x14ac:dyDescent="0.4">
      <c r="C36" s="84" t="s">
        <v>62</v>
      </c>
      <c r="D36" s="105" t="s">
        <v>67</v>
      </c>
      <c r="E36" s="106">
        <v>0.49488518060292197</v>
      </c>
      <c r="F36" s="106">
        <v>10.793822378364304</v>
      </c>
      <c r="G36" s="106">
        <v>2.2774701200617864</v>
      </c>
      <c r="H36" s="107">
        <v>-1.2251135018637282</v>
      </c>
      <c r="I36" s="108">
        <f t="shared" si="3"/>
        <v>8.4380337485580483</v>
      </c>
      <c r="J36" s="108">
        <f t="shared" si="3"/>
        <v>4.8266989930976445</v>
      </c>
      <c r="K36" s="108">
        <f t="shared" si="3"/>
        <v>9.1042827024135455</v>
      </c>
      <c r="L36" s="108">
        <f t="shared" si="3"/>
        <v>-1.2639791187477045</v>
      </c>
      <c r="M36" s="108">
        <f t="shared" si="3"/>
        <v>8.9173044341882335</v>
      </c>
      <c r="N36" s="108">
        <f t="shared" si="3"/>
        <v>5.0829047852118947</v>
      </c>
      <c r="O36" s="108">
        <f t="shared" si="3"/>
        <v>-1.7814302485835376</v>
      </c>
      <c r="P36" s="108">
        <f t="shared" si="3"/>
        <v>1.0264005820600719</v>
      </c>
      <c r="Q36" s="108">
        <f t="shared" si="3"/>
        <v>0.43789706525374505</v>
      </c>
      <c r="R36" s="108">
        <f t="shared" si="2"/>
        <v>-2.0531764374475792</v>
      </c>
      <c r="S36" s="108">
        <f t="shared" si="2"/>
        <v>1.9981698150205895</v>
      </c>
      <c r="T36" s="108">
        <v>6.8006540576034196</v>
      </c>
    </row>
    <row r="37" spans="3:20" ht="26.25" customHeight="1" x14ac:dyDescent="0.4">
      <c r="C37" s="84" t="s">
        <v>63</v>
      </c>
      <c r="D37" s="105" t="s">
        <v>67</v>
      </c>
      <c r="E37" s="106">
        <v>-1.1215532667352424</v>
      </c>
      <c r="F37" s="106">
        <v>0.726733830172277</v>
      </c>
      <c r="G37" s="106">
        <v>0.83466549719184435</v>
      </c>
      <c r="H37" s="107">
        <v>2.166196669332332</v>
      </c>
      <c r="I37" s="114">
        <f t="shared" si="3"/>
        <v>0.35841309512365527</v>
      </c>
      <c r="J37" s="108">
        <f t="shared" si="3"/>
        <v>2.1462193152896658</v>
      </c>
      <c r="K37" s="108">
        <f t="shared" si="3"/>
        <v>3.6918707845225329</v>
      </c>
      <c r="L37" s="108">
        <f t="shared" si="3"/>
        <v>-0.48316355861587335</v>
      </c>
      <c r="M37" s="108">
        <f t="shared" si="3"/>
        <v>1.1183591341316967</v>
      </c>
      <c r="N37" s="108">
        <f t="shared" si="3"/>
        <v>9.2349860066243785</v>
      </c>
      <c r="O37" s="108">
        <f t="shared" si="3"/>
        <v>3.8201851035698509</v>
      </c>
      <c r="P37" s="108">
        <f t="shared" si="3"/>
        <v>2.573637619144642</v>
      </c>
      <c r="Q37" s="108">
        <f t="shared" si="3"/>
        <v>2.1978446444435917</v>
      </c>
      <c r="R37" s="108">
        <f t="shared" si="2"/>
        <v>-8.1012494195652369</v>
      </c>
      <c r="S37" s="108">
        <f t="shared" si="2"/>
        <v>7.2378702952961671</v>
      </c>
      <c r="T37" s="108">
        <v>-2.7045437206412868</v>
      </c>
    </row>
    <row r="38" spans="3:20" ht="26.25" customHeight="1" x14ac:dyDescent="0.4">
      <c r="C38" s="41" t="s">
        <v>64</v>
      </c>
      <c r="D38" s="115" t="s">
        <v>67</v>
      </c>
      <c r="E38" s="116">
        <v>-2.1302681992337202</v>
      </c>
      <c r="F38" s="116">
        <v>-3.1005324146570645</v>
      </c>
      <c r="G38" s="116">
        <v>3.0478345184227429</v>
      </c>
      <c r="H38" s="117">
        <v>2.1563215506696265</v>
      </c>
      <c r="I38" s="118">
        <f t="shared" si="3"/>
        <v>0.7522144271656872</v>
      </c>
      <c r="J38" s="119">
        <f t="shared" si="3"/>
        <v>-2.4835824534137796</v>
      </c>
      <c r="K38" s="119">
        <f t="shared" si="3"/>
        <v>3.1140138435336917</v>
      </c>
      <c r="L38" s="119">
        <f t="shared" si="3"/>
        <v>3.9336909416007426</v>
      </c>
      <c r="M38" s="119">
        <f t="shared" si="3"/>
        <v>5.6407639597608972</v>
      </c>
      <c r="N38" s="119">
        <f t="shared" si="3"/>
        <v>11.407830635255788</v>
      </c>
      <c r="O38" s="119">
        <f t="shared" si="3"/>
        <v>-1.6104056983590187E-2</v>
      </c>
      <c r="P38" s="119">
        <f t="shared" si="3"/>
        <v>1.9129745267122633</v>
      </c>
      <c r="Q38" s="119">
        <f t="shared" si="3"/>
        <v>4.6805096284769476</v>
      </c>
      <c r="R38" s="119">
        <f t="shared" si="2"/>
        <v>-6.7579495040996029</v>
      </c>
      <c r="S38" s="119">
        <f t="shared" si="2"/>
        <v>10.046458330738472</v>
      </c>
      <c r="T38" s="119">
        <v>0.31214528944381381</v>
      </c>
    </row>
    <row r="39" spans="3:20" ht="16.5" customHeight="1" x14ac:dyDescent="0.4">
      <c r="C39" s="54" t="s">
        <v>32</v>
      </c>
      <c r="Q39" s="53"/>
    </row>
    <row r="40" spans="3:20" ht="16.5" customHeight="1" x14ac:dyDescent="0.4">
      <c r="C40" s="55" t="s">
        <v>68</v>
      </c>
      <c r="D40" s="96"/>
      <c r="E40" s="97"/>
      <c r="F40" s="97"/>
      <c r="G40" s="97"/>
      <c r="H40" s="97"/>
      <c r="I40" s="97"/>
      <c r="J40" s="97"/>
      <c r="K40" s="97"/>
      <c r="L40" s="97"/>
      <c r="M40" s="97"/>
      <c r="N40" s="97"/>
      <c r="O40" s="97"/>
      <c r="P40" s="97"/>
      <c r="Q40" s="14"/>
    </row>
    <row r="41" spans="3:20" ht="16.5" customHeight="1" x14ac:dyDescent="0.4">
      <c r="C41" s="57" t="s">
        <v>69</v>
      </c>
    </row>
  </sheetData>
  <mergeCells count="2">
    <mergeCell ref="C5:C6"/>
    <mergeCell ref="C23:C24"/>
  </mergeCells>
  <phoneticPr fontId="4"/>
  <hyperlinks>
    <hyperlink ref="A1" location="基本情報!C216" display="基本情報"/>
  </hyperlinks>
  <pageMargins left="0.70866141732283472" right="0.70866141732283472" top="0.74803149606299213" bottom="0.74803149606299213" header="0.31496062992125984" footer="0.31496062992125984"/>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15">
    <tabColor rgb="FF9999FF"/>
    <pageSetUpPr fitToPage="1"/>
  </sheetPr>
  <dimension ref="A1:X29"/>
  <sheetViews>
    <sheetView zoomScaleNormal="100" zoomScaleSheetLayoutView="85" workbookViewId="0">
      <selection activeCell="C3" sqref="D5:G5"/>
    </sheetView>
  </sheetViews>
  <sheetFormatPr defaultColWidth="17.875" defaultRowHeight="13.5" x14ac:dyDescent="0.4"/>
  <cols>
    <col min="1" max="1" width="4.625" style="9" customWidth="1"/>
    <col min="2" max="2" width="2.125" style="9" customWidth="1"/>
    <col min="3" max="3" width="12.625" style="9" customWidth="1"/>
    <col min="4" max="24" width="9.625" style="9" customWidth="1"/>
    <col min="25" max="16384" width="17.875" style="9"/>
  </cols>
  <sheetData>
    <row r="1" spans="1:24" x14ac:dyDescent="0.4">
      <c r="A1" s="120" t="s">
        <v>2</v>
      </c>
      <c r="B1" s="8"/>
    </row>
    <row r="2" spans="1:24" x14ac:dyDescent="0.4">
      <c r="A2" s="8"/>
      <c r="B2" s="8"/>
    </row>
    <row r="3" spans="1:24" ht="21" customHeight="1" x14ac:dyDescent="0.4">
      <c r="C3" s="121" t="s">
        <v>70</v>
      </c>
      <c r="D3" s="122"/>
      <c r="E3" s="122"/>
      <c r="F3" s="122"/>
      <c r="G3" s="122"/>
      <c r="H3" s="122"/>
      <c r="I3" s="122"/>
      <c r="J3" s="122"/>
      <c r="K3" s="121"/>
      <c r="L3" s="121"/>
    </row>
    <row r="4" spans="1:24" ht="16.5" x14ac:dyDescent="0.4">
      <c r="C4" s="121"/>
      <c r="D4" s="122"/>
      <c r="E4" s="122"/>
      <c r="F4" s="122"/>
      <c r="G4" s="122"/>
      <c r="H4" s="122"/>
      <c r="I4" s="122"/>
      <c r="K4" s="121"/>
      <c r="L4" s="14"/>
      <c r="X4" s="14" t="s">
        <v>5</v>
      </c>
    </row>
    <row r="5" spans="1:24" ht="84.75" customHeight="1" x14ac:dyDescent="0.4">
      <c r="C5" s="123" t="s">
        <v>71</v>
      </c>
      <c r="D5" s="124" t="s">
        <v>72</v>
      </c>
      <c r="E5" s="124" t="s">
        <v>73</v>
      </c>
      <c r="F5" s="124" t="s">
        <v>74</v>
      </c>
      <c r="G5" s="124" t="s">
        <v>75</v>
      </c>
      <c r="H5" s="125" t="s">
        <v>76</v>
      </c>
      <c r="I5" s="124" t="s">
        <v>77</v>
      </c>
      <c r="J5" s="124" t="s">
        <v>78</v>
      </c>
      <c r="K5" s="124" t="s">
        <v>79</v>
      </c>
      <c r="L5" s="124" t="s">
        <v>80</v>
      </c>
      <c r="M5" s="124" t="s">
        <v>81</v>
      </c>
      <c r="N5" s="124" t="s">
        <v>82</v>
      </c>
      <c r="O5" s="124" t="s">
        <v>83</v>
      </c>
      <c r="P5" s="124" t="s">
        <v>84</v>
      </c>
      <c r="Q5" s="124" t="s">
        <v>85</v>
      </c>
      <c r="R5" s="124" t="s">
        <v>86</v>
      </c>
      <c r="S5" s="124" t="s">
        <v>87</v>
      </c>
      <c r="T5" s="124" t="s">
        <v>88</v>
      </c>
      <c r="U5" s="124" t="s">
        <v>89</v>
      </c>
      <c r="V5" s="124" t="s">
        <v>90</v>
      </c>
      <c r="W5" s="124" t="s">
        <v>91</v>
      </c>
      <c r="X5" s="124" t="s">
        <v>92</v>
      </c>
    </row>
    <row r="6" spans="1:24" ht="36.75" customHeight="1" x14ac:dyDescent="0.4">
      <c r="C6" s="126" t="s">
        <v>93</v>
      </c>
      <c r="D6" s="127">
        <v>3172</v>
      </c>
      <c r="E6" s="127">
        <v>3</v>
      </c>
      <c r="F6" s="127">
        <v>1113</v>
      </c>
      <c r="G6" s="127">
        <v>197</v>
      </c>
      <c r="H6" s="128">
        <v>16775</v>
      </c>
      <c r="I6" s="127">
        <v>16897</v>
      </c>
      <c r="J6" s="127">
        <v>20934</v>
      </c>
      <c r="K6" s="127">
        <v>19967</v>
      </c>
      <c r="L6" s="127">
        <v>6417</v>
      </c>
      <c r="M6" s="127">
        <v>8563</v>
      </c>
      <c r="N6" s="127">
        <v>2516</v>
      </c>
      <c r="O6" s="127">
        <v>4479</v>
      </c>
      <c r="P6" s="127">
        <v>30875</v>
      </c>
      <c r="Q6" s="127">
        <v>14297</v>
      </c>
      <c r="R6" s="127">
        <v>22875</v>
      </c>
      <c r="S6" s="127">
        <v>13651</v>
      </c>
      <c r="T6" s="127">
        <v>19956</v>
      </c>
      <c r="U6" s="127">
        <v>15344</v>
      </c>
      <c r="V6" s="129">
        <f>SUM(D6:U6)</f>
        <v>218031</v>
      </c>
      <c r="W6" s="127">
        <v>245</v>
      </c>
      <c r="X6" s="129">
        <f>SUM(W6,D6:U6)</f>
        <v>218276</v>
      </c>
    </row>
    <row r="7" spans="1:24" ht="36.75" customHeight="1" x14ac:dyDescent="0.4">
      <c r="C7" s="126" t="s">
        <v>94</v>
      </c>
      <c r="D7" s="127">
        <v>2741</v>
      </c>
      <c r="E7" s="127">
        <v>3</v>
      </c>
      <c r="F7" s="127">
        <v>1002</v>
      </c>
      <c r="G7" s="127">
        <v>200</v>
      </c>
      <c r="H7" s="128">
        <v>16597</v>
      </c>
      <c r="I7" s="127">
        <v>16600</v>
      </c>
      <c r="J7" s="127">
        <v>19779</v>
      </c>
      <c r="K7" s="127">
        <v>19569</v>
      </c>
      <c r="L7" s="127">
        <v>5831</v>
      </c>
      <c r="M7" s="130">
        <v>8122</v>
      </c>
      <c r="N7" s="130">
        <v>2317</v>
      </c>
      <c r="O7" s="130">
        <v>4420</v>
      </c>
      <c r="P7" s="130">
        <v>31690</v>
      </c>
      <c r="Q7" s="130">
        <v>15639</v>
      </c>
      <c r="R7" s="130">
        <v>23020</v>
      </c>
      <c r="S7" s="130">
        <v>13849</v>
      </c>
      <c r="T7" s="130">
        <v>20601</v>
      </c>
      <c r="U7" s="130">
        <v>14781</v>
      </c>
      <c r="V7" s="129">
        <f t="shared" ref="V7:V21" si="0">SUM(D7:U7)</f>
        <v>216761</v>
      </c>
      <c r="W7" s="130">
        <v>-46</v>
      </c>
      <c r="X7" s="129">
        <f t="shared" ref="X7:X21" si="1">SUM(W7,D7:U7)</f>
        <v>216715</v>
      </c>
    </row>
    <row r="8" spans="1:24" ht="36.75" customHeight="1" x14ac:dyDescent="0.4">
      <c r="C8" s="126" t="s">
        <v>95</v>
      </c>
      <c r="D8" s="127">
        <v>2999</v>
      </c>
      <c r="E8" s="127">
        <v>4</v>
      </c>
      <c r="F8" s="127">
        <v>779</v>
      </c>
      <c r="G8" s="127">
        <v>184</v>
      </c>
      <c r="H8" s="128">
        <v>16108</v>
      </c>
      <c r="I8" s="127">
        <v>18260</v>
      </c>
      <c r="J8" s="127">
        <v>21387</v>
      </c>
      <c r="K8" s="127">
        <v>19485</v>
      </c>
      <c r="L8" s="127">
        <v>5660</v>
      </c>
      <c r="M8" s="127">
        <v>7096</v>
      </c>
      <c r="N8" s="127">
        <v>2189</v>
      </c>
      <c r="O8" s="127">
        <v>4039</v>
      </c>
      <c r="P8" s="127">
        <v>31004</v>
      </c>
      <c r="Q8" s="127">
        <v>16280</v>
      </c>
      <c r="R8" s="127">
        <v>23178</v>
      </c>
      <c r="S8" s="127">
        <v>13458</v>
      </c>
      <c r="T8" s="127">
        <v>20512</v>
      </c>
      <c r="U8" s="127">
        <v>14331</v>
      </c>
      <c r="V8" s="129">
        <f t="shared" si="0"/>
        <v>216953</v>
      </c>
      <c r="W8" s="127">
        <v>194</v>
      </c>
      <c r="X8" s="129">
        <f t="shared" si="1"/>
        <v>217147</v>
      </c>
    </row>
    <row r="9" spans="1:24" ht="36.75" customHeight="1" x14ac:dyDescent="0.4">
      <c r="C9" s="126" t="s">
        <v>96</v>
      </c>
      <c r="D9" s="127">
        <v>2964</v>
      </c>
      <c r="E9" s="127">
        <v>4</v>
      </c>
      <c r="F9" s="127">
        <v>866</v>
      </c>
      <c r="G9" s="127">
        <v>155</v>
      </c>
      <c r="H9" s="128">
        <v>16926</v>
      </c>
      <c r="I9" s="127">
        <v>17690</v>
      </c>
      <c r="J9" s="127">
        <v>25969</v>
      </c>
      <c r="K9" s="127">
        <v>19385</v>
      </c>
      <c r="L9" s="127">
        <v>5504</v>
      </c>
      <c r="M9" s="127">
        <v>6601</v>
      </c>
      <c r="N9" s="127">
        <v>2184</v>
      </c>
      <c r="O9" s="127">
        <v>4313</v>
      </c>
      <c r="P9" s="127">
        <v>30926</v>
      </c>
      <c r="Q9" s="127">
        <v>15489</v>
      </c>
      <c r="R9" s="127">
        <v>22932</v>
      </c>
      <c r="S9" s="127">
        <v>13505</v>
      </c>
      <c r="T9" s="127">
        <v>21907</v>
      </c>
      <c r="U9" s="127">
        <v>13607</v>
      </c>
      <c r="V9" s="129">
        <f t="shared" si="0"/>
        <v>220927</v>
      </c>
      <c r="W9" s="127">
        <v>-1</v>
      </c>
      <c r="X9" s="129">
        <f t="shared" si="1"/>
        <v>220926</v>
      </c>
    </row>
    <row r="10" spans="1:24" ht="36.75" customHeight="1" thickBot="1" x14ac:dyDescent="0.45">
      <c r="C10" s="131" t="s">
        <v>97</v>
      </c>
      <c r="D10" s="132">
        <v>3115</v>
      </c>
      <c r="E10" s="132">
        <v>4</v>
      </c>
      <c r="F10" s="132">
        <v>691</v>
      </c>
      <c r="G10" s="132">
        <v>168</v>
      </c>
      <c r="H10" s="133">
        <v>16647</v>
      </c>
      <c r="I10" s="132">
        <v>17944</v>
      </c>
      <c r="J10" s="132">
        <v>24298</v>
      </c>
      <c r="K10" s="132">
        <v>20198</v>
      </c>
      <c r="L10" s="132">
        <v>5331</v>
      </c>
      <c r="M10" s="132">
        <v>6271</v>
      </c>
      <c r="N10" s="132">
        <v>2196</v>
      </c>
      <c r="O10" s="132">
        <v>4340</v>
      </c>
      <c r="P10" s="132">
        <v>31632</v>
      </c>
      <c r="Q10" s="132">
        <v>15336</v>
      </c>
      <c r="R10" s="132">
        <v>22064</v>
      </c>
      <c r="S10" s="132">
        <v>13744</v>
      </c>
      <c r="T10" s="132">
        <v>24031</v>
      </c>
      <c r="U10" s="132">
        <v>13548</v>
      </c>
      <c r="V10" s="134">
        <f t="shared" si="0"/>
        <v>221558</v>
      </c>
      <c r="W10" s="132">
        <v>205</v>
      </c>
      <c r="X10" s="134">
        <f t="shared" si="1"/>
        <v>221763</v>
      </c>
    </row>
    <row r="11" spans="1:24" ht="36.75" customHeight="1" thickTop="1" x14ac:dyDescent="0.4">
      <c r="C11" s="135" t="s">
        <v>98</v>
      </c>
      <c r="D11" s="136">
        <v>2320</v>
      </c>
      <c r="E11" s="136">
        <v>2</v>
      </c>
      <c r="F11" s="136">
        <v>421</v>
      </c>
      <c r="G11" s="136">
        <v>176</v>
      </c>
      <c r="H11" s="137">
        <v>20145</v>
      </c>
      <c r="I11" s="136">
        <v>23485</v>
      </c>
      <c r="J11" s="136">
        <v>18546</v>
      </c>
      <c r="K11" s="136">
        <v>20172</v>
      </c>
      <c r="L11" s="136">
        <v>6896</v>
      </c>
      <c r="M11" s="136">
        <v>6423</v>
      </c>
      <c r="N11" s="136">
        <v>3007</v>
      </c>
      <c r="O11" s="136">
        <v>4080</v>
      </c>
      <c r="P11" s="136">
        <v>33964</v>
      </c>
      <c r="Q11" s="136">
        <v>16730</v>
      </c>
      <c r="R11" s="136">
        <v>20741</v>
      </c>
      <c r="S11" s="136">
        <v>14156</v>
      </c>
      <c r="T11" s="136">
        <v>26939</v>
      </c>
      <c r="U11" s="136">
        <v>14649</v>
      </c>
      <c r="V11" s="138">
        <f t="shared" si="0"/>
        <v>232852</v>
      </c>
      <c r="W11" s="136">
        <v>252</v>
      </c>
      <c r="X11" s="138">
        <f t="shared" si="1"/>
        <v>233104</v>
      </c>
    </row>
    <row r="12" spans="1:24" ht="36.75" customHeight="1" x14ac:dyDescent="0.4">
      <c r="C12" s="126" t="s">
        <v>99</v>
      </c>
      <c r="D12" s="139">
        <v>2530</v>
      </c>
      <c r="E12" s="139">
        <v>2</v>
      </c>
      <c r="F12" s="139">
        <v>544</v>
      </c>
      <c r="G12" s="139">
        <v>169</v>
      </c>
      <c r="H12" s="140">
        <v>16303</v>
      </c>
      <c r="I12" s="139">
        <v>21173</v>
      </c>
      <c r="J12" s="139">
        <v>17364</v>
      </c>
      <c r="K12" s="139">
        <v>21396</v>
      </c>
      <c r="L12" s="139">
        <v>6470</v>
      </c>
      <c r="M12" s="139">
        <v>6451</v>
      </c>
      <c r="N12" s="139">
        <v>9000</v>
      </c>
      <c r="O12" s="139">
        <v>4019</v>
      </c>
      <c r="P12" s="139">
        <v>34975</v>
      </c>
      <c r="Q12" s="139">
        <v>17651</v>
      </c>
      <c r="R12" s="139">
        <v>19797</v>
      </c>
      <c r="S12" s="139">
        <v>13752</v>
      </c>
      <c r="T12" s="139">
        <v>28312</v>
      </c>
      <c r="U12" s="139">
        <v>15612</v>
      </c>
      <c r="V12" s="129">
        <f t="shared" si="0"/>
        <v>235520</v>
      </c>
      <c r="W12" s="139">
        <v>244</v>
      </c>
      <c r="X12" s="129">
        <f t="shared" si="1"/>
        <v>235764</v>
      </c>
    </row>
    <row r="13" spans="1:24" ht="36.75" customHeight="1" x14ac:dyDescent="0.4">
      <c r="C13" s="126" t="s">
        <v>100</v>
      </c>
      <c r="D13" s="127">
        <v>2499</v>
      </c>
      <c r="E13" s="127">
        <v>1</v>
      </c>
      <c r="F13" s="127">
        <v>521</v>
      </c>
      <c r="G13" s="127">
        <v>198</v>
      </c>
      <c r="H13" s="128">
        <v>18510</v>
      </c>
      <c r="I13" s="127">
        <v>22475</v>
      </c>
      <c r="J13" s="127">
        <v>22860</v>
      </c>
      <c r="K13" s="127">
        <v>22772</v>
      </c>
      <c r="L13" s="127">
        <v>6396</v>
      </c>
      <c r="M13" s="127">
        <v>6661</v>
      </c>
      <c r="N13" s="127">
        <v>12017</v>
      </c>
      <c r="O13" s="127">
        <v>4365</v>
      </c>
      <c r="P13" s="127">
        <v>35807</v>
      </c>
      <c r="Q13" s="127">
        <v>18711</v>
      </c>
      <c r="R13" s="127">
        <v>18126</v>
      </c>
      <c r="S13" s="127">
        <v>13636</v>
      </c>
      <c r="T13" s="127">
        <v>29209</v>
      </c>
      <c r="U13" s="127">
        <v>15877</v>
      </c>
      <c r="V13" s="129">
        <f t="shared" si="0"/>
        <v>250641</v>
      </c>
      <c r="W13" s="127">
        <v>131</v>
      </c>
      <c r="X13" s="129">
        <f>SUM(W13,D13:U13)</f>
        <v>250772</v>
      </c>
    </row>
    <row r="14" spans="1:24" ht="36.75" customHeight="1" x14ac:dyDescent="0.4">
      <c r="C14" s="126" t="s">
        <v>101</v>
      </c>
      <c r="D14" s="139">
        <v>2536</v>
      </c>
      <c r="E14" s="139">
        <v>1</v>
      </c>
      <c r="F14" s="139">
        <v>677</v>
      </c>
      <c r="G14" s="139">
        <v>221</v>
      </c>
      <c r="H14" s="140">
        <v>20948</v>
      </c>
      <c r="I14" s="139">
        <v>25131</v>
      </c>
      <c r="J14" s="139">
        <v>25202</v>
      </c>
      <c r="K14" s="139">
        <v>22622</v>
      </c>
      <c r="L14" s="139">
        <v>6437</v>
      </c>
      <c r="M14" s="139">
        <v>6914</v>
      </c>
      <c r="N14" s="139">
        <v>15375</v>
      </c>
      <c r="O14" s="139">
        <v>4392</v>
      </c>
      <c r="P14" s="139">
        <v>37183</v>
      </c>
      <c r="Q14" s="139">
        <v>19276</v>
      </c>
      <c r="R14" s="139">
        <v>17753</v>
      </c>
      <c r="S14" s="139">
        <v>14060</v>
      </c>
      <c r="T14" s="139">
        <v>29257</v>
      </c>
      <c r="U14" s="139">
        <v>16334</v>
      </c>
      <c r="V14" s="129">
        <f t="shared" si="0"/>
        <v>264319</v>
      </c>
      <c r="W14" s="139">
        <v>-217</v>
      </c>
      <c r="X14" s="129">
        <f t="shared" si="1"/>
        <v>264102</v>
      </c>
    </row>
    <row r="15" spans="1:24" ht="36.75" customHeight="1" x14ac:dyDescent="0.4">
      <c r="C15" s="126" t="s">
        <v>102</v>
      </c>
      <c r="D15" s="127">
        <v>2449</v>
      </c>
      <c r="E15" s="127">
        <v>0</v>
      </c>
      <c r="F15" s="127">
        <v>730</v>
      </c>
      <c r="G15" s="127">
        <v>268</v>
      </c>
      <c r="H15" s="128">
        <v>19733</v>
      </c>
      <c r="I15" s="127">
        <v>26274</v>
      </c>
      <c r="J15" s="127">
        <v>30963</v>
      </c>
      <c r="K15" s="127">
        <v>22989</v>
      </c>
      <c r="L15" s="127">
        <v>6917</v>
      </c>
      <c r="M15" s="127">
        <v>6994</v>
      </c>
      <c r="N15" s="127">
        <v>16785</v>
      </c>
      <c r="O15" s="127">
        <v>4873</v>
      </c>
      <c r="P15" s="127">
        <v>37576</v>
      </c>
      <c r="Q15" s="127">
        <v>27479</v>
      </c>
      <c r="R15" s="127">
        <v>17803</v>
      </c>
      <c r="S15" s="127">
        <v>14550</v>
      </c>
      <c r="T15" s="127">
        <v>31269</v>
      </c>
      <c r="U15" s="127">
        <v>16726</v>
      </c>
      <c r="V15" s="129">
        <f t="shared" si="0"/>
        <v>284378</v>
      </c>
      <c r="W15" s="127">
        <v>-1133</v>
      </c>
      <c r="X15" s="129">
        <f t="shared" si="1"/>
        <v>283245</v>
      </c>
    </row>
    <row r="16" spans="1:24" ht="36.75" customHeight="1" x14ac:dyDescent="0.4">
      <c r="C16" s="126" t="s">
        <v>103</v>
      </c>
      <c r="D16" s="127">
        <v>3118</v>
      </c>
      <c r="E16" s="127">
        <v>0</v>
      </c>
      <c r="F16" s="127">
        <v>816</v>
      </c>
      <c r="G16" s="127">
        <v>305</v>
      </c>
      <c r="H16" s="128">
        <v>24564</v>
      </c>
      <c r="I16" s="127">
        <v>24341</v>
      </c>
      <c r="J16" s="127">
        <v>25820</v>
      </c>
      <c r="K16" s="127">
        <v>23123</v>
      </c>
      <c r="L16" s="127">
        <v>7230</v>
      </c>
      <c r="M16" s="127">
        <v>7917</v>
      </c>
      <c r="N16" s="127">
        <v>18936</v>
      </c>
      <c r="O16" s="127">
        <v>4703</v>
      </c>
      <c r="P16" s="127">
        <v>38411</v>
      </c>
      <c r="Q16" s="127">
        <v>35656</v>
      </c>
      <c r="R16" s="127">
        <v>18160</v>
      </c>
      <c r="S16" s="127">
        <v>14951</v>
      </c>
      <c r="T16" s="127">
        <v>32250</v>
      </c>
      <c r="U16" s="127">
        <v>16590</v>
      </c>
      <c r="V16" s="129">
        <f t="shared" si="0"/>
        <v>296891</v>
      </c>
      <c r="W16" s="127">
        <v>-1578</v>
      </c>
      <c r="X16" s="129">
        <f t="shared" si="1"/>
        <v>295313</v>
      </c>
    </row>
    <row r="17" spans="3:24" ht="36.75" customHeight="1" x14ac:dyDescent="0.4">
      <c r="C17" s="126" t="s">
        <v>104</v>
      </c>
      <c r="D17" s="127">
        <v>2644</v>
      </c>
      <c r="E17" s="127">
        <v>1</v>
      </c>
      <c r="F17" s="127">
        <v>981</v>
      </c>
      <c r="G17" s="127">
        <v>339</v>
      </c>
      <c r="H17" s="128">
        <v>24664</v>
      </c>
      <c r="I17" s="127">
        <v>25237</v>
      </c>
      <c r="J17" s="127">
        <v>28954</v>
      </c>
      <c r="K17" s="127">
        <v>23705</v>
      </c>
      <c r="L17" s="127">
        <v>7503</v>
      </c>
      <c r="M17" s="127">
        <v>8045</v>
      </c>
      <c r="N17" s="127">
        <v>18416</v>
      </c>
      <c r="O17" s="127">
        <v>4888</v>
      </c>
      <c r="P17" s="127">
        <v>39777</v>
      </c>
      <c r="Q17" s="127">
        <v>36371</v>
      </c>
      <c r="R17" s="127">
        <v>18588</v>
      </c>
      <c r="S17" s="127">
        <v>15245</v>
      </c>
      <c r="T17" s="127">
        <v>32279</v>
      </c>
      <c r="U17" s="127">
        <v>16701</v>
      </c>
      <c r="V17" s="129">
        <f t="shared" si="0"/>
        <v>304338</v>
      </c>
      <c r="W17" s="127">
        <v>-1677</v>
      </c>
      <c r="X17" s="129">
        <f t="shared" si="1"/>
        <v>302661</v>
      </c>
    </row>
    <row r="18" spans="3:24" ht="36.75" customHeight="1" x14ac:dyDescent="0.4">
      <c r="C18" s="126" t="s">
        <v>105</v>
      </c>
      <c r="D18" s="127">
        <v>2292</v>
      </c>
      <c r="E18" s="127">
        <v>1</v>
      </c>
      <c r="F18" s="127">
        <v>1031</v>
      </c>
      <c r="G18" s="127">
        <v>352</v>
      </c>
      <c r="H18" s="128">
        <v>24867</v>
      </c>
      <c r="I18" s="127">
        <v>23624</v>
      </c>
      <c r="J18" s="127">
        <v>29975</v>
      </c>
      <c r="K18" s="127">
        <v>23300</v>
      </c>
      <c r="L18" s="127">
        <v>7702</v>
      </c>
      <c r="M18" s="127">
        <v>7944</v>
      </c>
      <c r="N18" s="127">
        <v>18250</v>
      </c>
      <c r="O18" s="127">
        <v>5029</v>
      </c>
      <c r="P18" s="127">
        <v>40231</v>
      </c>
      <c r="Q18" s="127">
        <v>36193</v>
      </c>
      <c r="R18" s="127">
        <v>19135</v>
      </c>
      <c r="S18" s="127">
        <v>15039</v>
      </c>
      <c r="T18" s="127">
        <v>33057</v>
      </c>
      <c r="U18" s="127">
        <v>16290</v>
      </c>
      <c r="V18" s="129">
        <f t="shared" si="0"/>
        <v>304312</v>
      </c>
      <c r="W18" s="127">
        <v>-1758</v>
      </c>
      <c r="X18" s="129">
        <f t="shared" si="1"/>
        <v>302554</v>
      </c>
    </row>
    <row r="19" spans="3:24" ht="36.75" customHeight="1" x14ac:dyDescent="0.4">
      <c r="C19" s="141" t="s">
        <v>106</v>
      </c>
      <c r="D19" s="139">
        <v>2058</v>
      </c>
      <c r="E19" s="139">
        <v>2</v>
      </c>
      <c r="F19" s="139">
        <v>1044</v>
      </c>
      <c r="G19" s="139">
        <v>366</v>
      </c>
      <c r="H19" s="140">
        <v>24617</v>
      </c>
      <c r="I19" s="139">
        <v>26287</v>
      </c>
      <c r="J19" s="139">
        <v>26746</v>
      </c>
      <c r="K19" s="139">
        <v>22979</v>
      </c>
      <c r="L19" s="139">
        <v>7936</v>
      </c>
      <c r="M19" s="139">
        <v>7593</v>
      </c>
      <c r="N19" s="139">
        <v>16793</v>
      </c>
      <c r="O19" s="139">
        <v>5301</v>
      </c>
      <c r="P19" s="139">
        <v>41803</v>
      </c>
      <c r="Q19" s="139">
        <v>38197</v>
      </c>
      <c r="R19" s="139">
        <v>19930</v>
      </c>
      <c r="S19" s="139">
        <v>15184</v>
      </c>
      <c r="T19" s="139">
        <v>34441</v>
      </c>
      <c r="U19" s="139">
        <v>16487</v>
      </c>
      <c r="V19" s="129">
        <f t="shared" si="0"/>
        <v>307764</v>
      </c>
      <c r="W19" s="139">
        <v>-2290</v>
      </c>
      <c r="X19" s="129">
        <f t="shared" si="1"/>
        <v>305474</v>
      </c>
    </row>
    <row r="20" spans="3:24" ht="36.75" customHeight="1" x14ac:dyDescent="0.4">
      <c r="C20" s="126" t="s">
        <v>107</v>
      </c>
      <c r="D20" s="139">
        <v>1769</v>
      </c>
      <c r="E20" s="139">
        <v>3</v>
      </c>
      <c r="F20" s="139">
        <v>951</v>
      </c>
      <c r="G20" s="139">
        <v>379</v>
      </c>
      <c r="H20" s="140">
        <v>22259</v>
      </c>
      <c r="I20" s="139">
        <v>27867</v>
      </c>
      <c r="J20" s="139">
        <v>25675</v>
      </c>
      <c r="K20" s="139">
        <v>21678</v>
      </c>
      <c r="L20" s="139">
        <v>7713</v>
      </c>
      <c r="M20" s="139">
        <v>5227</v>
      </c>
      <c r="N20" s="139">
        <v>16945</v>
      </c>
      <c r="O20" s="139">
        <v>5220</v>
      </c>
      <c r="P20" s="139">
        <v>42050</v>
      </c>
      <c r="Q20" s="139">
        <v>39603</v>
      </c>
      <c r="R20" s="139">
        <v>18571</v>
      </c>
      <c r="S20" s="139">
        <v>15644</v>
      </c>
      <c r="T20" s="139">
        <v>34737</v>
      </c>
      <c r="U20" s="139">
        <v>15010</v>
      </c>
      <c r="V20" s="129">
        <f>SUM(D20:U20)</f>
        <v>301301</v>
      </c>
      <c r="W20" s="139">
        <v>-2107</v>
      </c>
      <c r="X20" s="129">
        <f>SUM(W20,D20:U20)</f>
        <v>299194</v>
      </c>
    </row>
    <row r="21" spans="3:24" ht="36.75" customHeight="1" x14ac:dyDescent="0.4">
      <c r="C21" s="126" t="s">
        <v>108</v>
      </c>
      <c r="D21" s="139">
        <v>1923</v>
      </c>
      <c r="E21" s="139">
        <v>3</v>
      </c>
      <c r="F21" s="139">
        <v>826</v>
      </c>
      <c r="G21" s="139">
        <v>520</v>
      </c>
      <c r="H21" s="140">
        <v>26565</v>
      </c>
      <c r="I21" s="139">
        <v>22333</v>
      </c>
      <c r="J21" s="139">
        <v>33080</v>
      </c>
      <c r="K21" s="139">
        <v>22520</v>
      </c>
      <c r="L21" s="139">
        <v>10684</v>
      </c>
      <c r="M21" s="139">
        <v>5579</v>
      </c>
      <c r="N21" s="139">
        <v>5528</v>
      </c>
      <c r="O21" s="139">
        <v>5445</v>
      </c>
      <c r="P21" s="139">
        <v>41502</v>
      </c>
      <c r="Q21" s="139">
        <v>24832</v>
      </c>
      <c r="R21" s="139">
        <v>22178</v>
      </c>
      <c r="S21" s="139">
        <v>17127</v>
      </c>
      <c r="T21" s="139">
        <v>37073</v>
      </c>
      <c r="U21" s="139">
        <v>14422</v>
      </c>
      <c r="V21" s="129">
        <f t="shared" si="0"/>
        <v>292140</v>
      </c>
      <c r="W21" s="139">
        <v>-1870</v>
      </c>
      <c r="X21" s="129">
        <f t="shared" si="1"/>
        <v>290270</v>
      </c>
    </row>
    <row r="22" spans="3:24" ht="36.75" customHeight="1" x14ac:dyDescent="0.4">
      <c r="C22" s="126" t="s">
        <v>109</v>
      </c>
      <c r="D22" s="139">
        <v>1755</v>
      </c>
      <c r="E22" s="139">
        <v>2</v>
      </c>
      <c r="F22" s="139">
        <v>654</v>
      </c>
      <c r="G22" s="139">
        <v>632</v>
      </c>
      <c r="H22" s="140">
        <v>26742</v>
      </c>
      <c r="I22" s="139">
        <v>260</v>
      </c>
      <c r="J22" s="139">
        <v>24713</v>
      </c>
      <c r="K22" s="139">
        <v>23300</v>
      </c>
      <c r="L22" s="139">
        <v>13703</v>
      </c>
      <c r="M22" s="139">
        <v>6157</v>
      </c>
      <c r="N22" s="139">
        <v>5335</v>
      </c>
      <c r="O22" s="139">
        <v>6321</v>
      </c>
      <c r="P22" s="139">
        <v>41787</v>
      </c>
      <c r="Q22" s="139">
        <v>27263</v>
      </c>
      <c r="R22" s="139">
        <v>23762</v>
      </c>
      <c r="S22" s="139">
        <v>17428</v>
      </c>
      <c r="T22" s="139">
        <v>37653</v>
      </c>
      <c r="U22" s="139">
        <v>15632</v>
      </c>
      <c r="V22" s="129">
        <v>273099</v>
      </c>
      <c r="W22" s="139">
        <v>-1869</v>
      </c>
      <c r="X22" s="129">
        <v>271230</v>
      </c>
    </row>
    <row r="23" spans="3:24" ht="16.5" customHeight="1" x14ac:dyDescent="0.4">
      <c r="X23" s="53" t="s">
        <v>110</v>
      </c>
    </row>
    <row r="24" spans="3:24" ht="16.5" customHeight="1" x14ac:dyDescent="0.4">
      <c r="X24" s="14" t="s">
        <v>31</v>
      </c>
    </row>
    <row r="25" spans="3:24" ht="16.5" customHeight="1" x14ac:dyDescent="0.4">
      <c r="C25" s="54" t="s">
        <v>32</v>
      </c>
    </row>
    <row r="26" spans="3:24" ht="16.5" customHeight="1" x14ac:dyDescent="0.4">
      <c r="C26" s="55" t="s">
        <v>111</v>
      </c>
    </row>
    <row r="27" spans="3:24" ht="16.5" customHeight="1" x14ac:dyDescent="0.4">
      <c r="C27" s="54" t="s">
        <v>112</v>
      </c>
    </row>
    <row r="28" spans="3:24" ht="16.5" customHeight="1" x14ac:dyDescent="0.4">
      <c r="C28" s="57" t="s">
        <v>69</v>
      </c>
    </row>
    <row r="29" spans="3:24" ht="16.5" customHeight="1" x14ac:dyDescent="0.4">
      <c r="C29" s="54" t="s">
        <v>113</v>
      </c>
    </row>
  </sheetData>
  <phoneticPr fontId="4"/>
  <hyperlinks>
    <hyperlink ref="A1" location="基本情報!C218" display="基本情報"/>
  </hyperlinks>
  <pageMargins left="0.70866141732283472" right="0.70866141732283472" top="0.74803149606299213" bottom="0.74803149606299213"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tabColor rgb="FF9999FF"/>
    <pageSetUpPr fitToPage="1"/>
  </sheetPr>
  <dimension ref="A1:AE40"/>
  <sheetViews>
    <sheetView zoomScaleNormal="100" zoomScaleSheetLayoutView="85" workbookViewId="0">
      <selection activeCell="C3" sqref="D5:G5"/>
    </sheetView>
  </sheetViews>
  <sheetFormatPr defaultColWidth="9" defaultRowHeight="13.5" x14ac:dyDescent="0.4"/>
  <cols>
    <col min="1" max="1" width="4.75" style="9" customWidth="1"/>
    <col min="2" max="2" width="2.125" style="9" customWidth="1"/>
    <col min="3" max="3" width="14.875" style="9" customWidth="1"/>
    <col min="4" max="17" width="11.625" style="9" customWidth="1"/>
    <col min="18" max="23" width="12" style="9" bestFit="1" customWidth="1"/>
    <col min="24" max="24" width="9" style="9"/>
    <col min="25" max="25" width="9.625" style="9" bestFit="1" customWidth="1"/>
    <col min="26" max="26" width="9" style="9"/>
    <col min="27" max="27" width="9.125" style="9" bestFit="1" customWidth="1"/>
    <col min="28" max="28" width="9" style="9"/>
    <col min="29" max="29" width="9.125" style="9" bestFit="1" customWidth="1"/>
    <col min="30" max="30" width="9" style="9"/>
    <col min="31" max="31" width="9.125" style="9" bestFit="1" customWidth="1"/>
    <col min="32" max="32" width="9" style="9"/>
    <col min="33" max="33" width="9.125" style="9" bestFit="1" customWidth="1"/>
    <col min="34" max="34" width="9" style="9"/>
    <col min="35" max="35" width="9.125" style="9" bestFit="1" customWidth="1"/>
    <col min="36" max="36" width="9" style="9"/>
    <col min="37" max="37" width="9.125" style="9" bestFit="1" customWidth="1"/>
    <col min="38" max="38" width="9" style="9"/>
    <col min="39" max="39" width="9.125" style="9" bestFit="1" customWidth="1"/>
    <col min="40" max="40" width="9" style="9"/>
    <col min="41" max="41" width="9.125" style="9" bestFit="1" customWidth="1"/>
    <col min="42" max="16384" width="9" style="9"/>
  </cols>
  <sheetData>
    <row r="1" spans="1:31" x14ac:dyDescent="0.4">
      <c r="A1" s="7" t="s">
        <v>2</v>
      </c>
      <c r="B1" s="8"/>
    </row>
    <row r="2" spans="1:31" x14ac:dyDescent="0.4">
      <c r="C2" s="50"/>
      <c r="P2" s="142"/>
      <c r="Q2" s="142"/>
      <c r="R2" s="142"/>
      <c r="S2" s="142"/>
      <c r="T2" s="142"/>
      <c r="U2" s="142"/>
      <c r="V2" s="142"/>
      <c r="W2" s="142"/>
      <c r="X2" s="142"/>
      <c r="Y2" s="142"/>
      <c r="Z2" s="142"/>
      <c r="AA2" s="142"/>
      <c r="AB2" s="142"/>
      <c r="AC2" s="142"/>
      <c r="AD2" s="142"/>
      <c r="AE2" s="142"/>
    </row>
    <row r="3" spans="1:31" ht="16.5" x14ac:dyDescent="0.4">
      <c r="C3" s="12" t="s">
        <v>114</v>
      </c>
      <c r="D3" s="12"/>
      <c r="E3" s="12"/>
      <c r="F3" s="12"/>
      <c r="G3" s="12"/>
      <c r="H3" s="12"/>
      <c r="J3" s="13"/>
      <c r="K3" s="13"/>
      <c r="L3" s="13"/>
      <c r="M3" s="13"/>
      <c r="N3" s="13"/>
      <c r="O3" s="13"/>
    </row>
    <row r="4" spans="1:31" x14ac:dyDescent="0.4">
      <c r="C4" s="58"/>
      <c r="D4" s="58"/>
      <c r="E4" s="58"/>
      <c r="F4" s="58"/>
      <c r="G4" s="58"/>
      <c r="H4" s="58"/>
      <c r="I4" s="58"/>
      <c r="J4" s="58"/>
      <c r="K4" s="58"/>
      <c r="L4" s="58"/>
      <c r="M4" s="58"/>
      <c r="N4" s="58"/>
      <c r="O4" s="58"/>
    </row>
    <row r="5" spans="1:31" ht="22.5" customHeight="1" x14ac:dyDescent="0.4">
      <c r="C5" s="60" t="s">
        <v>38</v>
      </c>
      <c r="D5" s="61" t="s">
        <v>39</v>
      </c>
      <c r="E5" s="61"/>
      <c r="F5" s="61"/>
      <c r="G5" s="61"/>
      <c r="H5" s="61"/>
      <c r="I5" s="61"/>
      <c r="J5" s="61"/>
      <c r="K5" s="61"/>
      <c r="L5" s="61"/>
      <c r="M5" s="61"/>
      <c r="N5" s="61"/>
      <c r="O5" s="61"/>
      <c r="P5" s="61"/>
      <c r="Q5" s="61"/>
      <c r="R5" s="61"/>
      <c r="S5" s="61"/>
      <c r="T5" s="61"/>
    </row>
    <row r="6" spans="1:31" ht="22.5" customHeight="1" x14ac:dyDescent="0.4">
      <c r="C6" s="62"/>
      <c r="D6" s="98" t="s">
        <v>13</v>
      </c>
      <c r="E6" s="98" t="s">
        <v>14</v>
      </c>
      <c r="F6" s="98" t="s">
        <v>15</v>
      </c>
      <c r="G6" s="63" t="s">
        <v>16</v>
      </c>
      <c r="H6" s="99" t="s">
        <v>40</v>
      </c>
      <c r="I6" s="100" t="s">
        <v>41</v>
      </c>
      <c r="J6" s="63" t="s">
        <v>42</v>
      </c>
      <c r="K6" s="63" t="s">
        <v>43</v>
      </c>
      <c r="L6" s="63" t="s">
        <v>44</v>
      </c>
      <c r="M6" s="63" t="s">
        <v>45</v>
      </c>
      <c r="N6" s="63" t="s">
        <v>46</v>
      </c>
      <c r="O6" s="63" t="s">
        <v>47</v>
      </c>
      <c r="P6" s="63" t="s">
        <v>48</v>
      </c>
      <c r="Q6" s="63" t="s">
        <v>49</v>
      </c>
      <c r="R6" s="63" t="s">
        <v>50</v>
      </c>
      <c r="S6" s="63" t="s">
        <v>51</v>
      </c>
      <c r="T6" s="63" t="s">
        <v>52</v>
      </c>
    </row>
    <row r="7" spans="1:31" ht="26.25" customHeight="1" x14ac:dyDescent="0.4">
      <c r="C7" s="64" t="s">
        <v>53</v>
      </c>
      <c r="D7" s="65">
        <v>2772063</v>
      </c>
      <c r="E7" s="66">
        <v>2754605</v>
      </c>
      <c r="F7" s="67">
        <v>2663474</v>
      </c>
      <c r="G7" s="65">
        <v>2695822</v>
      </c>
      <c r="H7" s="68">
        <v>2752316</v>
      </c>
      <c r="I7" s="143">
        <v>2829806</v>
      </c>
      <c r="J7" s="143">
        <v>2825415</v>
      </c>
      <c r="K7" s="70">
        <v>2965204</v>
      </c>
      <c r="L7" s="70">
        <v>2951855</v>
      </c>
      <c r="M7" s="70">
        <v>3123977</v>
      </c>
      <c r="N7" s="71">
        <v>3379647</v>
      </c>
      <c r="O7" s="71">
        <v>3332177</v>
      </c>
      <c r="P7" s="71">
        <v>3342898</v>
      </c>
      <c r="Q7" s="71">
        <v>3408177</v>
      </c>
      <c r="R7" s="71">
        <v>3179860</v>
      </c>
      <c r="S7" s="71">
        <v>3315446</v>
      </c>
      <c r="T7" s="71">
        <v>3302047</v>
      </c>
    </row>
    <row r="8" spans="1:31" ht="19.5" customHeight="1" x14ac:dyDescent="0.4">
      <c r="C8" s="73"/>
      <c r="D8" s="74"/>
      <c r="E8" s="70"/>
      <c r="F8" s="75"/>
      <c r="G8" s="74"/>
      <c r="H8" s="76"/>
      <c r="I8" s="77"/>
      <c r="J8" s="74"/>
      <c r="K8" s="74"/>
      <c r="L8" s="74"/>
      <c r="M8" s="74"/>
      <c r="N8" s="71"/>
      <c r="O8" s="71"/>
      <c r="P8" s="71"/>
      <c r="Q8" s="71"/>
      <c r="R8" s="71"/>
      <c r="S8" s="71"/>
      <c r="T8" s="71"/>
    </row>
    <row r="9" spans="1:31" ht="26.25" customHeight="1" x14ac:dyDescent="0.4">
      <c r="C9" s="78" t="s">
        <v>54</v>
      </c>
      <c r="D9" s="79">
        <v>186493</v>
      </c>
      <c r="E9" s="79">
        <v>185071</v>
      </c>
      <c r="F9" s="80">
        <v>180418</v>
      </c>
      <c r="G9" s="81">
        <v>184378</v>
      </c>
      <c r="H9" s="82">
        <v>187167</v>
      </c>
      <c r="I9" s="79">
        <v>188334</v>
      </c>
      <c r="J9" s="81">
        <v>186498</v>
      </c>
      <c r="K9" s="81">
        <v>194245</v>
      </c>
      <c r="L9" s="81">
        <v>193615</v>
      </c>
      <c r="M9" s="81">
        <v>202388</v>
      </c>
      <c r="N9" s="83">
        <v>208387</v>
      </c>
      <c r="O9" s="83">
        <v>212736</v>
      </c>
      <c r="P9" s="83">
        <v>213208</v>
      </c>
      <c r="Q9" s="83">
        <v>216944</v>
      </c>
      <c r="R9" s="83">
        <v>206773</v>
      </c>
      <c r="S9" s="83">
        <v>219766</v>
      </c>
      <c r="T9" s="83">
        <v>219123</v>
      </c>
    </row>
    <row r="10" spans="1:31" ht="19.5" customHeight="1" x14ac:dyDescent="0.4">
      <c r="C10" s="84"/>
      <c r="D10" s="74"/>
      <c r="E10" s="74"/>
      <c r="F10" s="75"/>
      <c r="G10" s="74"/>
      <c r="H10" s="76"/>
      <c r="I10" s="77"/>
      <c r="J10" s="74"/>
      <c r="K10" s="74"/>
      <c r="L10" s="74"/>
      <c r="M10" s="74"/>
      <c r="N10" s="71"/>
      <c r="O10" s="71"/>
      <c r="P10" s="71"/>
      <c r="Q10" s="71"/>
      <c r="R10" s="71"/>
      <c r="S10" s="71"/>
      <c r="T10" s="71"/>
    </row>
    <row r="11" spans="1:31" ht="26.25" customHeight="1" x14ac:dyDescent="0.4">
      <c r="C11" s="84" t="s">
        <v>55</v>
      </c>
      <c r="D11" s="74">
        <v>739612</v>
      </c>
      <c r="E11" s="70">
        <v>716915</v>
      </c>
      <c r="F11" s="85">
        <v>676866</v>
      </c>
      <c r="G11" s="70">
        <v>673513</v>
      </c>
      <c r="H11" s="68">
        <v>690511</v>
      </c>
      <c r="I11" s="69">
        <v>733750</v>
      </c>
      <c r="J11" s="70">
        <v>736045</v>
      </c>
      <c r="K11" s="70">
        <v>778737</v>
      </c>
      <c r="L11" s="70">
        <v>766595</v>
      </c>
      <c r="M11" s="70">
        <v>818206</v>
      </c>
      <c r="N11" s="71">
        <v>862356</v>
      </c>
      <c r="O11" s="71">
        <v>861645</v>
      </c>
      <c r="P11" s="71">
        <v>867933</v>
      </c>
      <c r="Q11" s="71">
        <v>884794</v>
      </c>
      <c r="R11" s="71">
        <v>798819</v>
      </c>
      <c r="S11" s="71">
        <v>818940</v>
      </c>
      <c r="T11" s="71">
        <v>818146</v>
      </c>
    </row>
    <row r="12" spans="1:31" ht="26.25" customHeight="1" x14ac:dyDescent="0.4">
      <c r="C12" s="84" t="s">
        <v>56</v>
      </c>
      <c r="D12" s="74">
        <v>179909</v>
      </c>
      <c r="E12" s="70">
        <v>178494</v>
      </c>
      <c r="F12" s="85">
        <v>175452</v>
      </c>
      <c r="G12" s="70">
        <v>177359</v>
      </c>
      <c r="H12" s="68">
        <v>179939</v>
      </c>
      <c r="I12" s="69">
        <v>183708</v>
      </c>
      <c r="J12" s="70">
        <v>183889</v>
      </c>
      <c r="K12" s="70">
        <v>193546</v>
      </c>
      <c r="L12" s="70">
        <v>194088</v>
      </c>
      <c r="M12" s="70">
        <v>202426</v>
      </c>
      <c r="N12" s="71">
        <v>210742</v>
      </c>
      <c r="O12" s="71">
        <v>215216</v>
      </c>
      <c r="P12" s="71">
        <v>214325</v>
      </c>
      <c r="Q12" s="71">
        <v>217637</v>
      </c>
      <c r="R12" s="71">
        <v>207040</v>
      </c>
      <c r="S12" s="71">
        <v>216786</v>
      </c>
      <c r="T12" s="71">
        <v>214789</v>
      </c>
    </row>
    <row r="13" spans="1:31" ht="26.25" customHeight="1" x14ac:dyDescent="0.4">
      <c r="C13" s="84" t="s">
        <v>57</v>
      </c>
      <c r="D13" s="74">
        <v>93753</v>
      </c>
      <c r="E13" s="70">
        <v>94346</v>
      </c>
      <c r="F13" s="85">
        <v>90369</v>
      </c>
      <c r="G13" s="70">
        <v>92001</v>
      </c>
      <c r="H13" s="68">
        <v>94895</v>
      </c>
      <c r="I13" s="69">
        <v>92907</v>
      </c>
      <c r="J13" s="70">
        <v>93850</v>
      </c>
      <c r="K13" s="70">
        <v>99345</v>
      </c>
      <c r="L13" s="70">
        <v>99639</v>
      </c>
      <c r="M13" s="70">
        <v>105214</v>
      </c>
      <c r="N13" s="71">
        <v>109596</v>
      </c>
      <c r="O13" s="71">
        <v>108691</v>
      </c>
      <c r="P13" s="71">
        <v>106832</v>
      </c>
      <c r="Q13" s="71">
        <v>106837</v>
      </c>
      <c r="R13" s="71">
        <v>95563</v>
      </c>
      <c r="S13" s="71">
        <v>98168</v>
      </c>
      <c r="T13" s="71">
        <v>99482</v>
      </c>
    </row>
    <row r="14" spans="1:31" ht="26.25" customHeight="1" x14ac:dyDescent="0.4">
      <c r="C14" s="84" t="s">
        <v>58</v>
      </c>
      <c r="D14" s="74">
        <v>255627</v>
      </c>
      <c r="E14" s="70">
        <v>247939</v>
      </c>
      <c r="F14" s="85">
        <v>241117</v>
      </c>
      <c r="G14" s="70">
        <v>242823</v>
      </c>
      <c r="H14" s="68">
        <v>244972</v>
      </c>
      <c r="I14" s="69">
        <v>251161</v>
      </c>
      <c r="J14" s="70">
        <v>246651</v>
      </c>
      <c r="K14" s="70">
        <v>257774</v>
      </c>
      <c r="L14" s="70">
        <v>253635</v>
      </c>
      <c r="M14" s="70">
        <v>269026</v>
      </c>
      <c r="N14" s="71">
        <v>281187</v>
      </c>
      <c r="O14" s="71">
        <v>288809</v>
      </c>
      <c r="P14" s="71">
        <v>286227</v>
      </c>
      <c r="Q14" s="71">
        <v>293183</v>
      </c>
      <c r="R14" s="71">
        <v>269065</v>
      </c>
      <c r="S14" s="71">
        <v>279401</v>
      </c>
      <c r="T14" s="71">
        <v>278357</v>
      </c>
    </row>
    <row r="15" spans="1:31" ht="26.25" customHeight="1" x14ac:dyDescent="0.4">
      <c r="C15" s="84" t="s">
        <v>59</v>
      </c>
      <c r="D15" s="74">
        <v>108449</v>
      </c>
      <c r="E15" s="70">
        <v>113564</v>
      </c>
      <c r="F15" s="85">
        <v>107363</v>
      </c>
      <c r="G15" s="70">
        <v>105419</v>
      </c>
      <c r="H15" s="68">
        <v>108513</v>
      </c>
      <c r="I15" s="69">
        <v>115195</v>
      </c>
      <c r="J15" s="70">
        <v>114859</v>
      </c>
      <c r="K15" s="70">
        <v>122072</v>
      </c>
      <c r="L15" s="70">
        <v>120330</v>
      </c>
      <c r="M15" s="70">
        <v>125886</v>
      </c>
      <c r="N15" s="71">
        <v>133219</v>
      </c>
      <c r="O15" s="71">
        <v>135642</v>
      </c>
      <c r="P15" s="71">
        <v>135442</v>
      </c>
      <c r="Q15" s="71">
        <v>136271</v>
      </c>
      <c r="R15" s="71">
        <v>126785</v>
      </c>
      <c r="S15" s="71">
        <v>131933</v>
      </c>
      <c r="T15" s="71">
        <v>130253</v>
      </c>
    </row>
    <row r="16" spans="1:31" ht="26.25" customHeight="1" x14ac:dyDescent="0.4">
      <c r="C16" s="84" t="s">
        <v>60</v>
      </c>
      <c r="D16" s="74">
        <v>100787</v>
      </c>
      <c r="E16" s="70">
        <v>101016</v>
      </c>
      <c r="F16" s="85">
        <v>99354</v>
      </c>
      <c r="G16" s="70">
        <v>102251</v>
      </c>
      <c r="H16" s="68">
        <v>104502</v>
      </c>
      <c r="I16" s="69">
        <v>101982</v>
      </c>
      <c r="J16" s="70">
        <v>102108</v>
      </c>
      <c r="K16" s="70">
        <v>107146</v>
      </c>
      <c r="L16" s="70">
        <v>109162</v>
      </c>
      <c r="M16" s="70">
        <v>117434</v>
      </c>
      <c r="N16" s="71">
        <v>124072</v>
      </c>
      <c r="O16" s="71">
        <v>126302</v>
      </c>
      <c r="P16" s="71">
        <v>126649</v>
      </c>
      <c r="Q16" s="71">
        <v>128204</v>
      </c>
      <c r="R16" s="71">
        <v>121179</v>
      </c>
      <c r="S16" s="71">
        <v>123352</v>
      </c>
      <c r="T16" s="71">
        <v>123502</v>
      </c>
    </row>
    <row r="17" spans="3:20" ht="26.25" customHeight="1" x14ac:dyDescent="0.4">
      <c r="C17" s="84" t="s">
        <v>61</v>
      </c>
      <c r="D17" s="74">
        <v>241262</v>
      </c>
      <c r="E17" s="70">
        <v>241326</v>
      </c>
      <c r="F17" s="85">
        <v>236112</v>
      </c>
      <c r="G17" s="70">
        <v>240637</v>
      </c>
      <c r="H17" s="68">
        <v>241600</v>
      </c>
      <c r="I17" s="69">
        <v>244263</v>
      </c>
      <c r="J17" s="70">
        <v>240787</v>
      </c>
      <c r="K17" s="70">
        <v>247702</v>
      </c>
      <c r="L17" s="70">
        <v>245006</v>
      </c>
      <c r="M17" s="70">
        <v>255259</v>
      </c>
      <c r="N17" s="71">
        <v>265536</v>
      </c>
      <c r="O17" s="71">
        <v>271683</v>
      </c>
      <c r="P17" s="71">
        <v>275505</v>
      </c>
      <c r="Q17" s="71">
        <v>281464</v>
      </c>
      <c r="R17" s="71">
        <v>271652</v>
      </c>
      <c r="S17" s="71">
        <v>290825</v>
      </c>
      <c r="T17" s="71">
        <v>287799</v>
      </c>
    </row>
    <row r="18" spans="3:20" ht="26.25" customHeight="1" x14ac:dyDescent="0.4">
      <c r="C18" s="84" t="s">
        <v>62</v>
      </c>
      <c r="D18" s="74">
        <v>105360</v>
      </c>
      <c r="E18" s="70">
        <v>106904</v>
      </c>
      <c r="F18" s="85">
        <v>106102</v>
      </c>
      <c r="G18" s="70">
        <v>111225</v>
      </c>
      <c r="H18" s="68">
        <v>115236</v>
      </c>
      <c r="I18" s="69">
        <v>115412</v>
      </c>
      <c r="J18" s="70">
        <v>114749</v>
      </c>
      <c r="K18" s="70">
        <v>120939</v>
      </c>
      <c r="L18" s="70">
        <v>121228</v>
      </c>
      <c r="M18" s="70">
        <v>128848</v>
      </c>
      <c r="N18" s="71">
        <v>136254</v>
      </c>
      <c r="O18" s="71">
        <v>142194</v>
      </c>
      <c r="P18" s="71">
        <v>145508</v>
      </c>
      <c r="Q18" s="71">
        <v>149699</v>
      </c>
      <c r="R18" s="71">
        <v>142184</v>
      </c>
      <c r="S18" s="71">
        <v>147183</v>
      </c>
      <c r="T18" s="71">
        <v>148004</v>
      </c>
    </row>
    <row r="19" spans="3:20" ht="26.25" customHeight="1" x14ac:dyDescent="0.4">
      <c r="C19" s="84" t="s">
        <v>63</v>
      </c>
      <c r="D19" s="74">
        <v>96129</v>
      </c>
      <c r="E19" s="70">
        <v>101253</v>
      </c>
      <c r="F19" s="85">
        <v>93189</v>
      </c>
      <c r="G19" s="70">
        <v>95002</v>
      </c>
      <c r="H19" s="68">
        <v>96287</v>
      </c>
      <c r="I19" s="69">
        <v>98882</v>
      </c>
      <c r="J19" s="70">
        <v>98261</v>
      </c>
      <c r="K19" s="70">
        <v>102179</v>
      </c>
      <c r="L19" s="70">
        <v>101462</v>
      </c>
      <c r="M19" s="70">
        <v>104269</v>
      </c>
      <c r="N19" s="71">
        <v>111529</v>
      </c>
      <c r="O19" s="71">
        <v>112127</v>
      </c>
      <c r="P19" s="71">
        <v>112119</v>
      </c>
      <c r="Q19" s="71">
        <v>117596</v>
      </c>
      <c r="R19" s="71">
        <v>109026</v>
      </c>
      <c r="S19" s="71">
        <v>118684</v>
      </c>
      <c r="T19" s="71">
        <v>117968</v>
      </c>
    </row>
    <row r="20" spans="3:20" ht="26.25" customHeight="1" x14ac:dyDescent="0.4">
      <c r="C20" s="41" t="s">
        <v>64</v>
      </c>
      <c r="D20" s="86">
        <v>66640</v>
      </c>
      <c r="E20" s="87">
        <v>67635</v>
      </c>
      <c r="F20" s="88">
        <v>67061</v>
      </c>
      <c r="G20" s="87">
        <v>68148</v>
      </c>
      <c r="H20" s="89">
        <v>69956</v>
      </c>
      <c r="I20" s="90">
        <v>68570</v>
      </c>
      <c r="J20" s="87">
        <v>69367</v>
      </c>
      <c r="K20" s="87">
        <v>73222</v>
      </c>
      <c r="L20" s="87">
        <v>75146</v>
      </c>
      <c r="M20" s="87">
        <v>80207</v>
      </c>
      <c r="N20" s="91">
        <v>84100</v>
      </c>
      <c r="O20" s="91">
        <v>87347</v>
      </c>
      <c r="P20" s="91">
        <v>87999</v>
      </c>
      <c r="Q20" s="91">
        <v>90289</v>
      </c>
      <c r="R20" s="91">
        <v>86930</v>
      </c>
      <c r="S20" s="91">
        <v>92407</v>
      </c>
      <c r="T20" s="91">
        <v>91926</v>
      </c>
    </row>
    <row r="21" spans="3:20" ht="19.5" customHeight="1" x14ac:dyDescent="0.4">
      <c r="C21" s="92"/>
      <c r="D21" s="93"/>
      <c r="E21" s="94"/>
      <c r="F21" s="94"/>
      <c r="G21" s="94"/>
      <c r="H21" s="94"/>
      <c r="I21" s="94"/>
      <c r="J21" s="94"/>
      <c r="K21" s="94"/>
      <c r="L21" s="94"/>
      <c r="M21" s="94"/>
      <c r="N21" s="95"/>
      <c r="O21" s="95"/>
      <c r="P21" s="53"/>
      <c r="R21" s="53"/>
      <c r="S21" s="53"/>
      <c r="T21" s="53" t="s">
        <v>115</v>
      </c>
    </row>
    <row r="22" spans="3:20" ht="19.5" customHeight="1" x14ac:dyDescent="0.4">
      <c r="C22" s="96"/>
      <c r="D22" s="96"/>
      <c r="E22" s="97"/>
      <c r="F22" s="97"/>
      <c r="G22" s="97"/>
      <c r="H22" s="97"/>
      <c r="I22" s="97"/>
      <c r="J22" s="97"/>
      <c r="K22" s="97"/>
      <c r="L22" s="97"/>
      <c r="M22" s="97"/>
      <c r="N22" s="97"/>
      <c r="O22" s="97"/>
      <c r="P22" s="14" t="s">
        <v>31</v>
      </c>
      <c r="R22" s="14" t="s">
        <v>31</v>
      </c>
      <c r="S22" s="14"/>
      <c r="T22" s="14" t="s">
        <v>31</v>
      </c>
    </row>
    <row r="23" spans="3:20" ht="22.5" customHeight="1" x14ac:dyDescent="0.4">
      <c r="C23" s="60" t="s">
        <v>38</v>
      </c>
      <c r="D23" s="144" t="s">
        <v>66</v>
      </c>
      <c r="E23" s="145"/>
      <c r="F23" s="145"/>
      <c r="G23" s="145"/>
      <c r="H23" s="145"/>
      <c r="I23" s="145"/>
      <c r="J23" s="145"/>
      <c r="K23" s="145"/>
      <c r="L23" s="145"/>
      <c r="M23" s="145"/>
      <c r="N23" s="145"/>
      <c r="O23" s="145"/>
      <c r="P23" s="145"/>
      <c r="Q23" s="145"/>
      <c r="R23" s="145"/>
      <c r="S23" s="146"/>
      <c r="T23" s="146"/>
    </row>
    <row r="24" spans="3:20" ht="22.5" customHeight="1" x14ac:dyDescent="0.4">
      <c r="C24" s="62"/>
      <c r="D24" s="98" t="s">
        <v>13</v>
      </c>
      <c r="E24" s="98" t="s">
        <v>14</v>
      </c>
      <c r="F24" s="98" t="s">
        <v>15</v>
      </c>
      <c r="G24" s="63" t="s">
        <v>16</v>
      </c>
      <c r="H24" s="99" t="s">
        <v>40</v>
      </c>
      <c r="I24" s="100" t="s">
        <v>41</v>
      </c>
      <c r="J24" s="63" t="s">
        <v>42</v>
      </c>
      <c r="K24" s="63" t="s">
        <v>43</v>
      </c>
      <c r="L24" s="63" t="s">
        <v>44</v>
      </c>
      <c r="M24" s="63" t="s">
        <v>45</v>
      </c>
      <c r="N24" s="63" t="s">
        <v>46</v>
      </c>
      <c r="O24" s="63" t="s">
        <v>47</v>
      </c>
      <c r="P24" s="63" t="s">
        <v>48</v>
      </c>
      <c r="Q24" s="63" t="s">
        <v>49</v>
      </c>
      <c r="R24" s="63" t="s">
        <v>50</v>
      </c>
      <c r="S24" s="63" t="s">
        <v>51</v>
      </c>
      <c r="T24" s="63" t="s">
        <v>52</v>
      </c>
    </row>
    <row r="25" spans="3:20" ht="26.25" customHeight="1" x14ac:dyDescent="0.4">
      <c r="C25" s="64" t="s">
        <v>53</v>
      </c>
      <c r="D25" s="101" t="s">
        <v>116</v>
      </c>
      <c r="E25" s="102">
        <v>-0.62978366653283491</v>
      </c>
      <c r="F25" s="102">
        <v>-3.3083146222416593</v>
      </c>
      <c r="G25" s="102">
        <v>1.2145040649918171</v>
      </c>
      <c r="H25" s="103">
        <v>2.0956131376626441</v>
      </c>
      <c r="I25" s="104">
        <f>IF(H7="","",(I7/H7-1)*100)</f>
        <v>2.8154470634912609</v>
      </c>
      <c r="J25" s="104">
        <f t="shared" ref="J25:Q25" si="0">IF(I7="","",(J7/I7-1)*100)</f>
        <v>-0.15516964767195995</v>
      </c>
      <c r="K25" s="104">
        <f t="shared" si="0"/>
        <v>4.9475563766738784</v>
      </c>
      <c r="L25" s="104">
        <f t="shared" si="0"/>
        <v>-0.4501882501170229</v>
      </c>
      <c r="M25" s="104">
        <f t="shared" si="0"/>
        <v>5.8309774700993078</v>
      </c>
      <c r="N25" s="104">
        <f t="shared" si="0"/>
        <v>8.1841191532460158</v>
      </c>
      <c r="O25" s="104">
        <f t="shared" si="0"/>
        <v>-1.404584561642086</v>
      </c>
      <c r="P25" s="104">
        <f t="shared" si="0"/>
        <v>0.32174161216524944</v>
      </c>
      <c r="Q25" s="104">
        <f t="shared" si="0"/>
        <v>1.9527667311416641</v>
      </c>
      <c r="R25" s="104">
        <f>IF(Q7="","",(R7/Q7-1)*100)</f>
        <v>-6.6990945599362917</v>
      </c>
      <c r="S25" s="104">
        <f>IF(R7="","",(S7/R7-1)*100)</f>
        <v>4.2638984106218469</v>
      </c>
      <c r="T25" s="104">
        <f>IF(S7="","",(T7/S7-1)*100)</f>
        <v>-0.40413868903308447</v>
      </c>
    </row>
    <row r="26" spans="3:20" ht="19.5" customHeight="1" x14ac:dyDescent="0.4">
      <c r="C26" s="73"/>
      <c r="D26" s="105"/>
      <c r="E26" s="106"/>
      <c r="F26" s="106"/>
      <c r="G26" s="106"/>
      <c r="H26" s="107"/>
      <c r="I26" s="108"/>
      <c r="J26" s="106"/>
      <c r="K26" s="106"/>
      <c r="L26" s="106"/>
      <c r="M26" s="106"/>
      <c r="N26" s="106"/>
      <c r="O26" s="106"/>
      <c r="P26" s="106"/>
      <c r="Q26" s="106"/>
      <c r="R26" s="106"/>
      <c r="S26" s="106"/>
      <c r="T26" s="106"/>
    </row>
    <row r="27" spans="3:20" ht="26.25" customHeight="1" x14ac:dyDescent="0.4">
      <c r="C27" s="78" t="s">
        <v>54</v>
      </c>
      <c r="D27" s="109" t="s">
        <v>116</v>
      </c>
      <c r="E27" s="110">
        <v>-0.76249510705496126</v>
      </c>
      <c r="F27" s="110">
        <v>-2.5141702373683628</v>
      </c>
      <c r="G27" s="110">
        <v>2.194902947599453</v>
      </c>
      <c r="H27" s="111">
        <v>1.5126533534369546</v>
      </c>
      <c r="I27" s="110">
        <f>IF(H9="","",(I9/H9-1)*100)</f>
        <v>0.62350734905192162</v>
      </c>
      <c r="J27" s="110">
        <f t="shared" ref="J27:Q27" si="1">IF(I9="","",(J9/I9-1)*100)</f>
        <v>-0.97486380579183685</v>
      </c>
      <c r="K27" s="110">
        <f t="shared" si="1"/>
        <v>4.1539319456509016</v>
      </c>
      <c r="L27" s="110">
        <f t="shared" si="1"/>
        <v>-0.32433267265566945</v>
      </c>
      <c r="M27" s="110">
        <f t="shared" si="1"/>
        <v>4.5311571933992711</v>
      </c>
      <c r="N27" s="110">
        <f t="shared" si="1"/>
        <v>2.9641085439848114</v>
      </c>
      <c r="O27" s="110">
        <f t="shared" si="1"/>
        <v>2.0869823933354681</v>
      </c>
      <c r="P27" s="110">
        <f t="shared" si="1"/>
        <v>0.221871239470528</v>
      </c>
      <c r="Q27" s="110">
        <f t="shared" si="1"/>
        <v>1.7522794641852135</v>
      </c>
      <c r="R27" s="110">
        <f>IF(Q9="","",(R9/Q9-1)*100)</f>
        <v>-4.6883066597831702</v>
      </c>
      <c r="S27" s="110">
        <f>IF(R9="","",(S9/R9-1)*100)</f>
        <v>6.2837024176270573</v>
      </c>
      <c r="T27" s="110">
        <f>IF(S9="","",(T9/S9-1)*100)</f>
        <v>-0.29258393018027906</v>
      </c>
    </row>
    <row r="28" spans="3:20" ht="19.5" customHeight="1" x14ac:dyDescent="0.4">
      <c r="C28" s="84"/>
      <c r="D28" s="105"/>
      <c r="E28" s="105"/>
      <c r="F28" s="105"/>
      <c r="G28" s="105"/>
      <c r="H28" s="112"/>
      <c r="I28" s="113"/>
      <c r="J28" s="105"/>
      <c r="K28" s="105"/>
      <c r="L28" s="105"/>
      <c r="M28" s="105"/>
      <c r="N28" s="105"/>
      <c r="O28" s="105"/>
      <c r="P28" s="105"/>
      <c r="Q28" s="105"/>
      <c r="R28" s="105"/>
      <c r="S28" s="105"/>
      <c r="T28" s="105"/>
    </row>
    <row r="29" spans="3:20" ht="26.25" customHeight="1" x14ac:dyDescent="0.4">
      <c r="C29" s="84" t="s">
        <v>55</v>
      </c>
      <c r="D29" s="105" t="s">
        <v>116</v>
      </c>
      <c r="E29" s="106">
        <v>-3.0687711935447282</v>
      </c>
      <c r="F29" s="106">
        <v>-5.5862968413270764</v>
      </c>
      <c r="G29" s="106">
        <v>-0.49537131426309333</v>
      </c>
      <c r="H29" s="107">
        <v>2.5237820205400663</v>
      </c>
      <c r="I29" s="108">
        <f>IF(H11="","",(I11/H11-1)*100)</f>
        <v>6.2618843146597269</v>
      </c>
      <c r="J29" s="108">
        <f t="shared" ref="J29:Q29" si="2">IF(I11="","",(J11/I11-1)*100)</f>
        <v>0.31277683134582901</v>
      </c>
      <c r="K29" s="108">
        <f t="shared" si="2"/>
        <v>5.8001888471493013</v>
      </c>
      <c r="L29" s="108">
        <f t="shared" si="2"/>
        <v>-1.5591913572875038</v>
      </c>
      <c r="M29" s="108">
        <f t="shared" si="2"/>
        <v>6.7324989075065789</v>
      </c>
      <c r="N29" s="108">
        <f t="shared" si="2"/>
        <v>5.3959516307629185</v>
      </c>
      <c r="O29" s="108">
        <f t="shared" si="2"/>
        <v>-8.2448547931479599E-2</v>
      </c>
      <c r="P29" s="108">
        <f t="shared" si="2"/>
        <v>0.72976689936110617</v>
      </c>
      <c r="Q29" s="108">
        <f t="shared" si="2"/>
        <v>1.9426614727173552</v>
      </c>
      <c r="R29" s="108">
        <f>IF(Q11="","",(R11/Q11-1)*100)</f>
        <v>-9.7169510643155377</v>
      </c>
      <c r="S29" s="108">
        <f>IF(R11="","",(S11/R11-1)*100)</f>
        <v>2.5188434426321793</v>
      </c>
      <c r="T29" s="108">
        <f>IF(S11="","",(T11/S11-1)*100)</f>
        <v>-9.6954599848586565E-2</v>
      </c>
    </row>
    <row r="30" spans="3:20" ht="26.25" customHeight="1" x14ac:dyDescent="0.4">
      <c r="C30" s="84" t="s">
        <v>56</v>
      </c>
      <c r="D30" s="105" t="s">
        <v>116</v>
      </c>
      <c r="E30" s="106">
        <v>-0.78650873497156937</v>
      </c>
      <c r="F30" s="106">
        <v>-1.7042589666879548</v>
      </c>
      <c r="G30" s="106">
        <v>1.0869069603082426</v>
      </c>
      <c r="H30" s="107">
        <v>1.4546766727372207</v>
      </c>
      <c r="I30" s="108">
        <f t="shared" ref="I30:T38" si="3">IF(H12="","",(I12/H12-1)*100)</f>
        <v>2.0945987251235199</v>
      </c>
      <c r="J30" s="108">
        <f t="shared" si="3"/>
        <v>9.8525921571179786E-2</v>
      </c>
      <c r="K30" s="108">
        <f t="shared" si="3"/>
        <v>5.2515376123639879</v>
      </c>
      <c r="L30" s="108">
        <f t="shared" si="3"/>
        <v>0.28003678712036351</v>
      </c>
      <c r="M30" s="108">
        <f t="shared" si="3"/>
        <v>4.2959894480854022</v>
      </c>
      <c r="N30" s="108">
        <f t="shared" si="3"/>
        <v>4.1081679230928758</v>
      </c>
      <c r="O30" s="108">
        <f t="shared" si="3"/>
        <v>2.1229750121001034</v>
      </c>
      <c r="P30" s="108">
        <f t="shared" si="3"/>
        <v>-0.41400267638094235</v>
      </c>
      <c r="Q30" s="108">
        <f t="shared" si="3"/>
        <v>1.545316691939802</v>
      </c>
      <c r="R30" s="108">
        <f t="shared" si="3"/>
        <v>-4.8691169240524417</v>
      </c>
      <c r="S30" s="108">
        <f t="shared" si="3"/>
        <v>4.7073029366305974</v>
      </c>
      <c r="T30" s="108">
        <f t="shared" si="3"/>
        <v>-0.92118494736744827</v>
      </c>
    </row>
    <row r="31" spans="3:20" ht="26.25" customHeight="1" x14ac:dyDescent="0.4">
      <c r="C31" s="84" t="s">
        <v>57</v>
      </c>
      <c r="D31" s="105" t="s">
        <v>116</v>
      </c>
      <c r="E31" s="106">
        <v>0.6325130929143663</v>
      </c>
      <c r="F31" s="106">
        <v>-4.2153350433510646</v>
      </c>
      <c r="G31" s="106">
        <v>1.8059290243335635</v>
      </c>
      <c r="H31" s="107">
        <v>3.1456179824132402</v>
      </c>
      <c r="I31" s="108">
        <f t="shared" si="3"/>
        <v>-2.0949470467358622</v>
      </c>
      <c r="J31" s="108">
        <f t="shared" si="3"/>
        <v>1.0149934881117595</v>
      </c>
      <c r="K31" s="108">
        <f t="shared" si="3"/>
        <v>5.8550879062333472</v>
      </c>
      <c r="L31" s="108">
        <f t="shared" si="3"/>
        <v>0.2959383964970641</v>
      </c>
      <c r="M31" s="108">
        <f t="shared" si="3"/>
        <v>5.5951986671885612</v>
      </c>
      <c r="N31" s="108">
        <f t="shared" si="3"/>
        <v>4.1648449826068745</v>
      </c>
      <c r="O31" s="108">
        <f t="shared" si="3"/>
        <v>-0.8257600642359253</v>
      </c>
      <c r="P31" s="108">
        <f t="shared" si="3"/>
        <v>-1.7103532031170987</v>
      </c>
      <c r="Q31" s="108">
        <f t="shared" si="3"/>
        <v>4.6802456192818198E-3</v>
      </c>
      <c r="R31" s="108">
        <f t="shared" si="3"/>
        <v>-10.552523938335966</v>
      </c>
      <c r="S31" s="108">
        <f t="shared" si="3"/>
        <v>2.7259504201416762</v>
      </c>
      <c r="T31" s="108">
        <f t="shared" si="3"/>
        <v>1.3385217178714104</v>
      </c>
    </row>
    <row r="32" spans="3:20" ht="26.25" customHeight="1" x14ac:dyDescent="0.4">
      <c r="C32" s="84" t="s">
        <v>58</v>
      </c>
      <c r="D32" s="105" t="s">
        <v>116</v>
      </c>
      <c r="E32" s="106">
        <v>-3.007507031729828</v>
      </c>
      <c r="F32" s="106">
        <v>-2.751483227729401</v>
      </c>
      <c r="G32" s="106">
        <v>0.70754032274786827</v>
      </c>
      <c r="H32" s="107">
        <v>0.88500677448182241</v>
      </c>
      <c r="I32" s="108">
        <f t="shared" si="3"/>
        <v>2.5264111816860613</v>
      </c>
      <c r="J32" s="108">
        <f t="shared" si="3"/>
        <v>-1.7956609505456633</v>
      </c>
      <c r="K32" s="108">
        <f t="shared" si="3"/>
        <v>4.5096107455473433</v>
      </c>
      <c r="L32" s="108">
        <f t="shared" si="3"/>
        <v>-1.6056700830960446</v>
      </c>
      <c r="M32" s="108">
        <f t="shared" si="3"/>
        <v>6.0681688252804289</v>
      </c>
      <c r="N32" s="108">
        <f t="shared" si="3"/>
        <v>4.5203809297242659</v>
      </c>
      <c r="O32" s="108">
        <f t="shared" si="3"/>
        <v>2.7106516304096662</v>
      </c>
      <c r="P32" s="108">
        <f t="shared" si="3"/>
        <v>-0.89401646070585983</v>
      </c>
      <c r="Q32" s="108">
        <f t="shared" si="3"/>
        <v>2.4302389362289345</v>
      </c>
      <c r="R32" s="108">
        <f t="shared" si="3"/>
        <v>-8.2262614135198859</v>
      </c>
      <c r="S32" s="108">
        <f t="shared" si="3"/>
        <v>3.841450950513825</v>
      </c>
      <c r="T32" s="108">
        <f>IF(S14="","",(T14/S14-1)*100)</f>
        <v>-0.37365650087151092</v>
      </c>
    </row>
    <row r="33" spans="3:20" ht="26.25" customHeight="1" x14ac:dyDescent="0.4">
      <c r="C33" s="84" t="s">
        <v>59</v>
      </c>
      <c r="D33" s="105" t="s">
        <v>116</v>
      </c>
      <c r="E33" s="106">
        <v>4.7165026878993821</v>
      </c>
      <c r="F33" s="106">
        <v>-5.4603571554365793</v>
      </c>
      <c r="G33" s="106">
        <v>-1.810679656865033</v>
      </c>
      <c r="H33" s="107">
        <v>2.9349547994194536</v>
      </c>
      <c r="I33" s="108">
        <f t="shared" si="3"/>
        <v>6.1577875461926279</v>
      </c>
      <c r="J33" s="108">
        <f t="shared" si="3"/>
        <v>-0.29167932635965066</v>
      </c>
      <c r="K33" s="108">
        <f t="shared" si="3"/>
        <v>6.2798735841335995</v>
      </c>
      <c r="L33" s="108">
        <f t="shared" si="3"/>
        <v>-1.4270266727832714</v>
      </c>
      <c r="M33" s="108">
        <f t="shared" si="3"/>
        <v>4.6173024183495448</v>
      </c>
      <c r="N33" s="108">
        <f t="shared" si="3"/>
        <v>5.8251116089160115</v>
      </c>
      <c r="O33" s="108">
        <f t="shared" si="3"/>
        <v>1.8188096292570899</v>
      </c>
      <c r="P33" s="108">
        <f t="shared" si="3"/>
        <v>-0.14744695595759749</v>
      </c>
      <c r="Q33" s="108">
        <f t="shared" si="3"/>
        <v>0.61207011119150945</v>
      </c>
      <c r="R33" s="108">
        <f t="shared" si="3"/>
        <v>-6.9611289269176808</v>
      </c>
      <c r="S33" s="108">
        <f t="shared" si="3"/>
        <v>4.060417241787273</v>
      </c>
      <c r="T33" s="108">
        <f t="shared" si="3"/>
        <v>-1.2733736063001655</v>
      </c>
    </row>
    <row r="34" spans="3:20" ht="26.25" customHeight="1" x14ac:dyDescent="0.4">
      <c r="C34" s="84" t="s">
        <v>60</v>
      </c>
      <c r="D34" s="105" t="s">
        <v>116</v>
      </c>
      <c r="E34" s="106">
        <v>0.22721184279719253</v>
      </c>
      <c r="F34" s="106">
        <v>-1.6452839154193377</v>
      </c>
      <c r="G34" s="106">
        <v>2.9158363025142409</v>
      </c>
      <c r="H34" s="107">
        <v>2.2014454626360536</v>
      </c>
      <c r="I34" s="108">
        <f t="shared" si="3"/>
        <v>-2.4114371016822678</v>
      </c>
      <c r="J34" s="108">
        <f t="shared" si="3"/>
        <v>0.12355121492026999</v>
      </c>
      <c r="K34" s="108">
        <f>IF(J16="","",(K16/J16-1)*100)</f>
        <v>4.933991460022713</v>
      </c>
      <c r="L34" s="108">
        <f t="shared" si="3"/>
        <v>1.8815448080189645</v>
      </c>
      <c r="M34" s="108">
        <f t="shared" si="3"/>
        <v>7.5777285135853134</v>
      </c>
      <c r="N34" s="108">
        <f t="shared" si="3"/>
        <v>5.6525367440434682</v>
      </c>
      <c r="O34" s="108">
        <f t="shared" si="3"/>
        <v>1.7973434779805286</v>
      </c>
      <c r="P34" s="108">
        <f t="shared" si="3"/>
        <v>0.27473832560054312</v>
      </c>
      <c r="Q34" s="108">
        <f t="shared" si="3"/>
        <v>1.2278028251308637</v>
      </c>
      <c r="R34" s="108">
        <f t="shared" si="3"/>
        <v>-5.4795482200243324</v>
      </c>
      <c r="S34" s="108">
        <f t="shared" si="3"/>
        <v>1.7932149959976496</v>
      </c>
      <c r="T34" s="108">
        <f t="shared" si="3"/>
        <v>0.12160321681042863</v>
      </c>
    </row>
    <row r="35" spans="3:20" ht="26.25" customHeight="1" x14ac:dyDescent="0.4">
      <c r="C35" s="84" t="s">
        <v>61</v>
      </c>
      <c r="D35" s="105" t="s">
        <v>116</v>
      </c>
      <c r="E35" s="106">
        <v>2.652717792275272E-2</v>
      </c>
      <c r="F35" s="106">
        <v>-2.1605628900325691</v>
      </c>
      <c r="G35" s="106">
        <v>1.9164633733143699</v>
      </c>
      <c r="H35" s="107">
        <v>0.40018783478850128</v>
      </c>
      <c r="I35" s="108">
        <f t="shared" si="3"/>
        <v>1.1022350993377561</v>
      </c>
      <c r="J35" s="108">
        <f t="shared" si="3"/>
        <v>-1.4230562958778004</v>
      </c>
      <c r="K35" s="108">
        <f t="shared" si="3"/>
        <v>2.8718327816701139</v>
      </c>
      <c r="L35" s="108">
        <f t="shared" si="3"/>
        <v>-1.0884046152231264</v>
      </c>
      <c r="M35" s="108">
        <f t="shared" si="3"/>
        <v>4.184795474396541</v>
      </c>
      <c r="N35" s="108">
        <f t="shared" si="3"/>
        <v>4.0261068169976433</v>
      </c>
      <c r="O35" s="108">
        <f t="shared" si="3"/>
        <v>2.3149403470715813</v>
      </c>
      <c r="P35" s="108">
        <f t="shared" si="3"/>
        <v>1.406786585837172</v>
      </c>
      <c r="Q35" s="108">
        <f t="shared" si="3"/>
        <v>2.1629371517758234</v>
      </c>
      <c r="R35" s="108">
        <f t="shared" si="3"/>
        <v>-3.4860586078503841</v>
      </c>
      <c r="S35" s="108">
        <f t="shared" si="3"/>
        <v>7.0579270537305172</v>
      </c>
      <c r="T35" s="108">
        <f t="shared" si="3"/>
        <v>-1.0404882661394277</v>
      </c>
    </row>
    <row r="36" spans="3:20" ht="26.25" customHeight="1" x14ac:dyDescent="0.4">
      <c r="C36" s="84" t="s">
        <v>62</v>
      </c>
      <c r="D36" s="105" t="s">
        <v>116</v>
      </c>
      <c r="E36" s="106">
        <v>1.4654517843583958</v>
      </c>
      <c r="F36" s="106">
        <v>-0.75020579211254601</v>
      </c>
      <c r="G36" s="106">
        <v>4.8283726979698738</v>
      </c>
      <c r="H36" s="107">
        <v>3.6062036412676912</v>
      </c>
      <c r="I36" s="108">
        <f t="shared" si="3"/>
        <v>0.15273004963727299</v>
      </c>
      <c r="J36" s="108">
        <f t="shared" si="3"/>
        <v>-0.57446366062454679</v>
      </c>
      <c r="K36" s="108">
        <f t="shared" si="3"/>
        <v>5.394382521852048</v>
      </c>
      <c r="L36" s="108">
        <f t="shared" si="3"/>
        <v>0.23896344438105732</v>
      </c>
      <c r="M36" s="108">
        <f t="shared" si="3"/>
        <v>6.285676576368493</v>
      </c>
      <c r="N36" s="108">
        <f t="shared" si="3"/>
        <v>5.7478579411399444</v>
      </c>
      <c r="O36" s="108">
        <f t="shared" si="3"/>
        <v>4.3595050420538017</v>
      </c>
      <c r="P36" s="108">
        <f t="shared" si="3"/>
        <v>2.3306187321546545</v>
      </c>
      <c r="Q36" s="108">
        <f t="shared" si="3"/>
        <v>2.8802540066525495</v>
      </c>
      <c r="R36" s="108">
        <f t="shared" si="3"/>
        <v>-5.0200736143862006</v>
      </c>
      <c r="S36" s="108">
        <f t="shared" si="3"/>
        <v>3.5158667641928876</v>
      </c>
      <c r="T36" s="108">
        <f t="shared" si="3"/>
        <v>0.55780898609214535</v>
      </c>
    </row>
    <row r="37" spans="3:20" ht="26.25" customHeight="1" x14ac:dyDescent="0.4">
      <c r="C37" s="84" t="s">
        <v>63</v>
      </c>
      <c r="D37" s="105" t="s">
        <v>116</v>
      </c>
      <c r="E37" s="106">
        <v>5.3303373591736092</v>
      </c>
      <c r="F37" s="106">
        <v>-7.9642084678972491</v>
      </c>
      <c r="G37" s="106">
        <v>1.9455085900696334</v>
      </c>
      <c r="H37" s="107">
        <v>1.3526031030925756</v>
      </c>
      <c r="I37" s="108">
        <f t="shared" si="3"/>
        <v>2.6950678700136121</v>
      </c>
      <c r="J37" s="108">
        <f t="shared" si="3"/>
        <v>-0.62802127788676998</v>
      </c>
      <c r="K37" s="108">
        <f t="shared" si="3"/>
        <v>3.9873398398143634</v>
      </c>
      <c r="L37" s="108">
        <f t="shared" si="3"/>
        <v>-0.701709744663781</v>
      </c>
      <c r="M37" s="108">
        <f t="shared" si="3"/>
        <v>2.7665529952100254</v>
      </c>
      <c r="N37" s="108">
        <f t="shared" si="3"/>
        <v>6.9627597847874201</v>
      </c>
      <c r="O37" s="108">
        <f t="shared" si="3"/>
        <v>0.53618341417926985</v>
      </c>
      <c r="P37" s="108">
        <f t="shared" si="3"/>
        <v>-7.1347668268995079E-3</v>
      </c>
      <c r="Q37" s="108">
        <f t="shared" si="3"/>
        <v>4.8849882713902115</v>
      </c>
      <c r="R37" s="108">
        <f t="shared" si="3"/>
        <v>-7.2876628456750243</v>
      </c>
      <c r="S37" s="108">
        <f t="shared" si="3"/>
        <v>8.8584374369416565</v>
      </c>
      <c r="T37" s="108">
        <f t="shared" si="3"/>
        <v>-0.60328266657678764</v>
      </c>
    </row>
    <row r="38" spans="3:20" ht="26.25" customHeight="1" x14ac:dyDescent="0.4">
      <c r="C38" s="41" t="s">
        <v>64</v>
      </c>
      <c r="D38" s="115" t="s">
        <v>116</v>
      </c>
      <c r="E38" s="116">
        <v>1.4930972388955688</v>
      </c>
      <c r="F38" s="116">
        <v>-0.8486730243217222</v>
      </c>
      <c r="G38" s="116">
        <v>1.6209123037234763</v>
      </c>
      <c r="H38" s="117">
        <v>2.6530492457592203</v>
      </c>
      <c r="I38" s="118">
        <f t="shared" si="3"/>
        <v>-1.9812453542226494</v>
      </c>
      <c r="J38" s="119">
        <f t="shared" si="3"/>
        <v>1.1623158815808665</v>
      </c>
      <c r="K38" s="119">
        <f t="shared" si="3"/>
        <v>5.5573976098144628</v>
      </c>
      <c r="L38" s="119">
        <f t="shared" si="3"/>
        <v>2.6276255770123713</v>
      </c>
      <c r="M38" s="119">
        <f t="shared" si="3"/>
        <v>6.7348894152716055</v>
      </c>
      <c r="N38" s="119">
        <f t="shared" si="3"/>
        <v>4.8536910743451234</v>
      </c>
      <c r="O38" s="119">
        <f t="shared" si="3"/>
        <v>3.8608799048751585</v>
      </c>
      <c r="P38" s="119">
        <f t="shared" si="3"/>
        <v>0.7464480749195701</v>
      </c>
      <c r="Q38" s="119">
        <f t="shared" si="3"/>
        <v>2.6023022988897582</v>
      </c>
      <c r="R38" s="116">
        <f t="shared" si="3"/>
        <v>-3.7202760026138315</v>
      </c>
      <c r="S38" s="116">
        <f t="shared" si="3"/>
        <v>6.3004716438513686</v>
      </c>
      <c r="T38" s="116">
        <f t="shared" si="3"/>
        <v>-0.52052333697663045</v>
      </c>
    </row>
    <row r="39" spans="3:20" ht="16.5" customHeight="1" x14ac:dyDescent="0.4">
      <c r="C39" s="55" t="s">
        <v>68</v>
      </c>
    </row>
    <row r="40" spans="3:20" ht="16.5" customHeight="1" x14ac:dyDescent="0.4">
      <c r="C40" s="57" t="s">
        <v>69</v>
      </c>
    </row>
  </sheetData>
  <mergeCells count="2">
    <mergeCell ref="C5:C6"/>
    <mergeCell ref="C23:C24"/>
  </mergeCells>
  <phoneticPr fontId="4"/>
  <hyperlinks>
    <hyperlink ref="A1" location="基本情報!C218" display="基本情報"/>
  </hyperlinks>
  <pageMargins left="0.7" right="0.7" top="0.75" bottom="0.75" header="0.3" footer="0.3"/>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tabColor rgb="FF9999FF"/>
    <pageSetUpPr fitToPage="1"/>
  </sheetPr>
  <dimension ref="A1:U41"/>
  <sheetViews>
    <sheetView zoomScaleNormal="100" workbookViewId="0">
      <selection activeCell="C3" sqref="D5:G5"/>
    </sheetView>
  </sheetViews>
  <sheetFormatPr defaultColWidth="9" defaultRowHeight="13.5" x14ac:dyDescent="0.4"/>
  <cols>
    <col min="1" max="1" width="4.75" style="9" customWidth="1"/>
    <col min="2" max="2" width="2.125" style="9" customWidth="1"/>
    <col min="3" max="3" width="14.875" style="9" customWidth="1"/>
    <col min="4" max="17" width="11.625" style="9" customWidth="1"/>
    <col min="18" max="21" width="12" style="9" bestFit="1" customWidth="1"/>
    <col min="22" max="22" width="9.125" style="9" bestFit="1" customWidth="1"/>
    <col min="23" max="23" width="9" style="9"/>
    <col min="24" max="24" width="9.125" style="9" bestFit="1" customWidth="1"/>
    <col min="25" max="16384" width="9" style="9"/>
  </cols>
  <sheetData>
    <row r="1" spans="1:21" x14ac:dyDescent="0.4">
      <c r="A1" s="7" t="s">
        <v>2</v>
      </c>
      <c r="B1" s="8"/>
    </row>
    <row r="2" spans="1:21" x14ac:dyDescent="0.4">
      <c r="C2" s="50"/>
      <c r="Q2" s="142"/>
      <c r="R2" s="142"/>
      <c r="S2" s="142"/>
      <c r="T2" s="142"/>
      <c r="U2" s="142"/>
    </row>
    <row r="3" spans="1:21" ht="16.5" x14ac:dyDescent="0.4">
      <c r="C3" s="12" t="s">
        <v>117</v>
      </c>
      <c r="D3" s="12"/>
      <c r="E3" s="12"/>
      <c r="F3" s="12"/>
      <c r="G3" s="12"/>
      <c r="H3" s="12"/>
      <c r="J3" s="13"/>
      <c r="K3" s="13"/>
      <c r="L3" s="13"/>
      <c r="M3" s="13"/>
      <c r="N3" s="13"/>
      <c r="O3" s="13"/>
      <c r="P3" s="13"/>
    </row>
    <row r="4" spans="1:21" x14ac:dyDescent="0.4">
      <c r="C4" s="58"/>
      <c r="D4" s="58"/>
      <c r="E4" s="58"/>
      <c r="F4" s="58"/>
      <c r="G4" s="58"/>
      <c r="H4" s="58"/>
      <c r="I4" s="58"/>
      <c r="J4" s="58"/>
      <c r="K4" s="58"/>
      <c r="L4" s="58"/>
      <c r="M4" s="58"/>
      <c r="N4" s="58"/>
      <c r="O4" s="58"/>
      <c r="P4" s="58"/>
    </row>
    <row r="5" spans="1:21" ht="21.75" customHeight="1" x14ac:dyDescent="0.4">
      <c r="C5" s="60" t="s">
        <v>38</v>
      </c>
      <c r="D5" s="147" t="s">
        <v>118</v>
      </c>
      <c r="E5" s="147"/>
      <c r="F5" s="147"/>
      <c r="G5" s="147"/>
      <c r="H5" s="147"/>
      <c r="I5" s="147"/>
      <c r="J5" s="147"/>
      <c r="K5" s="147"/>
      <c r="L5" s="147"/>
      <c r="M5" s="147"/>
      <c r="N5" s="147"/>
      <c r="O5" s="147"/>
      <c r="P5" s="147"/>
      <c r="Q5" s="147"/>
      <c r="R5" s="147"/>
      <c r="S5" s="147"/>
      <c r="T5" s="147"/>
    </row>
    <row r="6" spans="1:21" ht="21.75" customHeight="1" x14ac:dyDescent="0.4">
      <c r="C6" s="62"/>
      <c r="D6" s="98" t="s">
        <v>13</v>
      </c>
      <c r="E6" s="98" t="s">
        <v>14</v>
      </c>
      <c r="F6" s="98" t="s">
        <v>15</v>
      </c>
      <c r="G6" s="63" t="s">
        <v>16</v>
      </c>
      <c r="H6" s="99" t="s">
        <v>40</v>
      </c>
      <c r="I6" s="100" t="s">
        <v>41</v>
      </c>
      <c r="J6" s="63" t="s">
        <v>42</v>
      </c>
      <c r="K6" s="63" t="s">
        <v>43</v>
      </c>
      <c r="L6" s="63" t="s">
        <v>44</v>
      </c>
      <c r="M6" s="63" t="s">
        <v>45</v>
      </c>
      <c r="N6" s="63" t="s">
        <v>46</v>
      </c>
      <c r="O6" s="63" t="s">
        <v>47</v>
      </c>
      <c r="P6" s="63" t="s">
        <v>48</v>
      </c>
      <c r="Q6" s="63" t="s">
        <v>49</v>
      </c>
      <c r="R6" s="63" t="s">
        <v>50</v>
      </c>
      <c r="S6" s="63" t="s">
        <v>51</v>
      </c>
      <c r="T6" s="63" t="s">
        <v>52</v>
      </c>
    </row>
    <row r="7" spans="1:21" ht="25.5" customHeight="1" x14ac:dyDescent="0.4">
      <c r="C7" s="64" t="s">
        <v>53</v>
      </c>
      <c r="D7" s="65">
        <v>2025</v>
      </c>
      <c r="E7" s="66">
        <v>2004</v>
      </c>
      <c r="F7" s="67">
        <v>1933</v>
      </c>
      <c r="G7" s="65">
        <v>1947</v>
      </c>
      <c r="H7" s="68">
        <v>1976</v>
      </c>
      <c r="I7" s="69">
        <v>2018</v>
      </c>
      <c r="J7" s="70">
        <v>2002</v>
      </c>
      <c r="K7" s="70">
        <v>2090</v>
      </c>
      <c r="L7" s="70">
        <v>2071</v>
      </c>
      <c r="M7" s="70">
        <v>2179</v>
      </c>
      <c r="N7" s="71">
        <v>2278</v>
      </c>
      <c r="O7" s="71">
        <v>2302</v>
      </c>
      <c r="P7" s="71">
        <v>2299</v>
      </c>
      <c r="Q7" s="71">
        <v>2332</v>
      </c>
      <c r="R7" s="71">
        <v>2167</v>
      </c>
      <c r="S7" s="71">
        <v>2258</v>
      </c>
      <c r="T7" s="71">
        <v>2249</v>
      </c>
    </row>
    <row r="8" spans="1:21" ht="19.5" customHeight="1" x14ac:dyDescent="0.4">
      <c r="C8" s="73"/>
      <c r="D8" s="74"/>
      <c r="E8" s="70"/>
      <c r="F8" s="75"/>
      <c r="G8" s="74"/>
      <c r="H8" s="76"/>
      <c r="I8" s="77"/>
      <c r="J8" s="74"/>
      <c r="K8" s="74"/>
      <c r="L8" s="74"/>
      <c r="M8" s="74"/>
      <c r="N8" s="71"/>
      <c r="O8" s="71"/>
      <c r="P8" s="71"/>
      <c r="Q8" s="71"/>
      <c r="R8" s="71"/>
      <c r="S8" s="71"/>
      <c r="T8" s="71"/>
    </row>
    <row r="9" spans="1:21" ht="25.5" customHeight="1" x14ac:dyDescent="0.4">
      <c r="C9" s="78" t="s">
        <v>54</v>
      </c>
      <c r="D9" s="79">
        <v>1635</v>
      </c>
      <c r="E9" s="79">
        <v>1618</v>
      </c>
      <c r="F9" s="80">
        <v>1572</v>
      </c>
      <c r="G9" s="81">
        <v>1593</v>
      </c>
      <c r="H9" s="82">
        <v>1600</v>
      </c>
      <c r="I9" s="79">
        <v>1603.1700091933672</v>
      </c>
      <c r="J9" s="81">
        <v>1585.2742171296454</v>
      </c>
      <c r="K9" s="81">
        <v>1644.4438800562132</v>
      </c>
      <c r="L9" s="81">
        <v>1634.9442253616273</v>
      </c>
      <c r="M9" s="81">
        <v>1702.1985231038368</v>
      </c>
      <c r="N9" s="83">
        <v>1736.891237487185</v>
      </c>
      <c r="O9" s="83">
        <v>1755.2040791069528</v>
      </c>
      <c r="P9" s="83">
        <v>1739.5362498572197</v>
      </c>
      <c r="Q9" s="83">
        <v>1749.9435356370793</v>
      </c>
      <c r="R9" s="83">
        <v>1650.1839540952731</v>
      </c>
      <c r="S9" s="83">
        <v>1745</v>
      </c>
      <c r="T9" s="83">
        <v>1737</v>
      </c>
    </row>
    <row r="10" spans="1:21" ht="19.5" customHeight="1" x14ac:dyDescent="0.4">
      <c r="C10" s="84"/>
      <c r="D10" s="74"/>
      <c r="E10" s="74"/>
      <c r="F10" s="75"/>
      <c r="G10" s="74"/>
      <c r="H10" s="76"/>
      <c r="I10" s="77"/>
      <c r="J10" s="74"/>
      <c r="K10" s="74"/>
      <c r="L10" s="74"/>
      <c r="M10" s="74"/>
      <c r="N10" s="71"/>
      <c r="O10" s="71"/>
      <c r="P10" s="71"/>
      <c r="Q10" s="71"/>
      <c r="R10" s="71"/>
      <c r="S10" s="71"/>
      <c r="T10" s="71"/>
    </row>
    <row r="11" spans="1:21" ht="25.5" customHeight="1" x14ac:dyDescent="0.4">
      <c r="C11" s="84" t="s">
        <v>55</v>
      </c>
      <c r="D11" s="74">
        <v>2359</v>
      </c>
      <c r="E11" s="70">
        <v>2283</v>
      </c>
      <c r="F11" s="85">
        <v>2157</v>
      </c>
      <c r="G11" s="70">
        <v>2137</v>
      </c>
      <c r="H11" s="68">
        <v>2185</v>
      </c>
      <c r="I11" s="69">
        <v>2313.0634890612191</v>
      </c>
      <c r="J11" s="70">
        <v>2313.8138185338989</v>
      </c>
      <c r="K11" s="70">
        <v>2443.8171570596505</v>
      </c>
      <c r="L11" s="70">
        <v>2402.9759982947726</v>
      </c>
      <c r="M11" s="70">
        <v>2561.416250567408</v>
      </c>
      <c r="N11" s="71">
        <v>2694.1216165554474</v>
      </c>
      <c r="O11" s="71">
        <v>2697.8930856010297</v>
      </c>
      <c r="P11" s="71">
        <v>2721.4329387787097</v>
      </c>
      <c r="Q11" s="71">
        <v>2778.186316837217</v>
      </c>
      <c r="R11" s="71">
        <v>2514.9752066115702</v>
      </c>
      <c r="S11" s="71">
        <v>2596</v>
      </c>
      <c r="T11" s="71">
        <v>2605</v>
      </c>
    </row>
    <row r="12" spans="1:21" ht="25.5" customHeight="1" x14ac:dyDescent="0.4">
      <c r="C12" s="84" t="s">
        <v>56</v>
      </c>
      <c r="D12" s="74">
        <v>1996</v>
      </c>
      <c r="E12" s="70">
        <v>1969</v>
      </c>
      <c r="F12" s="85">
        <v>1928</v>
      </c>
      <c r="G12" s="70">
        <v>1937</v>
      </c>
      <c r="H12" s="68">
        <v>1957</v>
      </c>
      <c r="I12" s="69">
        <v>1975.3335985634562</v>
      </c>
      <c r="J12" s="70">
        <v>1961.0643062813267</v>
      </c>
      <c r="K12" s="70">
        <v>2050.2319866104531</v>
      </c>
      <c r="L12" s="70">
        <v>2038.95367160416</v>
      </c>
      <c r="M12" s="70">
        <v>2103.2802385628047</v>
      </c>
      <c r="N12" s="71">
        <v>2169.7347829668065</v>
      </c>
      <c r="O12" s="71">
        <v>2212.4719863478422</v>
      </c>
      <c r="P12" s="71">
        <v>2189.6486549994379</v>
      </c>
      <c r="Q12" s="71">
        <v>2198.553403844794</v>
      </c>
      <c r="R12" s="71">
        <v>2067.8152309612983</v>
      </c>
      <c r="S12" s="71">
        <v>2166</v>
      </c>
      <c r="T12" s="71">
        <v>2144</v>
      </c>
    </row>
    <row r="13" spans="1:21" ht="25.5" customHeight="1" x14ac:dyDescent="0.4">
      <c r="C13" s="84" t="s">
        <v>57</v>
      </c>
      <c r="D13" s="74">
        <v>2046</v>
      </c>
      <c r="E13" s="70">
        <v>2037</v>
      </c>
      <c r="F13" s="85">
        <v>1937</v>
      </c>
      <c r="G13" s="70">
        <v>1966</v>
      </c>
      <c r="H13" s="68">
        <v>2022</v>
      </c>
      <c r="I13" s="69">
        <v>1975.2737323269905</v>
      </c>
      <c r="J13" s="70">
        <v>1990.3715643026808</v>
      </c>
      <c r="K13" s="70">
        <v>2109.6387844811111</v>
      </c>
      <c r="L13" s="70">
        <v>2111.666843276465</v>
      </c>
      <c r="M13" s="70">
        <v>2212.0511311075602</v>
      </c>
      <c r="N13" s="71">
        <v>2308.3533426007834</v>
      </c>
      <c r="O13" s="71">
        <v>2288.3761079647134</v>
      </c>
      <c r="P13" s="71">
        <v>2244.0397420547397</v>
      </c>
      <c r="Q13" s="71">
        <v>2235.3175018307356</v>
      </c>
      <c r="R13" s="71">
        <v>2006.0667128492557</v>
      </c>
      <c r="S13" s="71">
        <v>2060</v>
      </c>
      <c r="T13" s="71">
        <v>2089</v>
      </c>
    </row>
    <row r="14" spans="1:21" ht="25.5" customHeight="1" x14ac:dyDescent="0.4">
      <c r="C14" s="84" t="s">
        <v>58</v>
      </c>
      <c r="D14" s="74">
        <v>2390</v>
      </c>
      <c r="E14" s="70">
        <v>2297</v>
      </c>
      <c r="F14" s="85">
        <v>2221</v>
      </c>
      <c r="G14" s="70">
        <v>2216</v>
      </c>
      <c r="H14" s="68">
        <v>2220</v>
      </c>
      <c r="I14" s="69">
        <v>2255.39691091954</v>
      </c>
      <c r="J14" s="70">
        <v>2190.3116952313294</v>
      </c>
      <c r="K14" s="70">
        <v>2268.4783469590698</v>
      </c>
      <c r="L14" s="70">
        <v>2227.7410344918449</v>
      </c>
      <c r="M14" s="70">
        <v>2355.0843896631418</v>
      </c>
      <c r="N14" s="71">
        <v>2461.7586804643588</v>
      </c>
      <c r="O14" s="71">
        <v>2525.9010486360735</v>
      </c>
      <c r="P14" s="71">
        <v>2500.0174687745653</v>
      </c>
      <c r="Q14" s="71">
        <v>2544.5937266746514</v>
      </c>
      <c r="R14" s="71">
        <v>2325.7412049442478</v>
      </c>
      <c r="S14" s="71">
        <v>2407</v>
      </c>
      <c r="T14" s="71">
        <v>2402</v>
      </c>
    </row>
    <row r="15" spans="1:21" ht="25.5" customHeight="1" x14ac:dyDescent="0.4">
      <c r="C15" s="84" t="s">
        <v>59</v>
      </c>
      <c r="D15" s="74">
        <v>1811</v>
      </c>
      <c r="E15" s="70">
        <v>1888</v>
      </c>
      <c r="F15" s="85">
        <v>1782</v>
      </c>
      <c r="G15" s="70">
        <v>1749</v>
      </c>
      <c r="H15" s="68">
        <v>1802</v>
      </c>
      <c r="I15" s="69">
        <v>1898.4640232044562</v>
      </c>
      <c r="J15" s="70">
        <v>1882.3481210770415</v>
      </c>
      <c r="K15" s="70">
        <v>1990.6397273453679</v>
      </c>
      <c r="L15" s="70">
        <v>1952.3315053379629</v>
      </c>
      <c r="M15" s="70">
        <v>2041.1518630216947</v>
      </c>
      <c r="N15" s="71">
        <v>2144.646393096898</v>
      </c>
      <c r="O15" s="71">
        <v>2175.981776180698</v>
      </c>
      <c r="P15" s="71">
        <v>2161.1590687877965</v>
      </c>
      <c r="Q15" s="71">
        <v>2158.8169130111055</v>
      </c>
      <c r="R15" s="71">
        <v>1994.9177077760644</v>
      </c>
      <c r="S15" s="71">
        <v>2065</v>
      </c>
      <c r="T15" s="71">
        <v>2030</v>
      </c>
    </row>
    <row r="16" spans="1:21" ht="25.5" customHeight="1" x14ac:dyDescent="0.4">
      <c r="C16" s="84" t="s">
        <v>60</v>
      </c>
      <c r="D16" s="74">
        <v>1803</v>
      </c>
      <c r="E16" s="70">
        <v>1798</v>
      </c>
      <c r="F16" s="85">
        <v>1761</v>
      </c>
      <c r="G16" s="70">
        <v>1794</v>
      </c>
      <c r="H16" s="68">
        <v>1823</v>
      </c>
      <c r="I16" s="69">
        <v>1773.8159428104291</v>
      </c>
      <c r="J16" s="70">
        <v>1765.6274316543031</v>
      </c>
      <c r="K16" s="70">
        <v>1842.3894353119197</v>
      </c>
      <c r="L16" s="70">
        <v>1867.6452976098822</v>
      </c>
      <c r="M16" s="70">
        <v>2005.8073001178541</v>
      </c>
      <c r="N16" s="71">
        <v>2097.2633073581364</v>
      </c>
      <c r="O16" s="71">
        <v>2116.639573662248</v>
      </c>
      <c r="P16" s="71">
        <v>2103.5593867822677</v>
      </c>
      <c r="Q16" s="71">
        <v>2112.1618504728326</v>
      </c>
      <c r="R16" s="71">
        <v>1986.3130460438965</v>
      </c>
      <c r="S16" s="71">
        <v>2025</v>
      </c>
      <c r="T16" s="71">
        <v>2010</v>
      </c>
    </row>
    <row r="17" spans="3:20" ht="25.5" customHeight="1" x14ac:dyDescent="0.4">
      <c r="C17" s="84" t="s">
        <v>61</v>
      </c>
      <c r="D17" s="74">
        <v>1895</v>
      </c>
      <c r="E17" s="70">
        <v>1886</v>
      </c>
      <c r="F17" s="85">
        <v>1833</v>
      </c>
      <c r="G17" s="70">
        <v>1857</v>
      </c>
      <c r="H17" s="68">
        <v>1855</v>
      </c>
      <c r="I17" s="69">
        <v>1849.5524964790332</v>
      </c>
      <c r="J17" s="70">
        <v>1794.6545029030551</v>
      </c>
      <c r="K17" s="70">
        <v>1827.7892561983472</v>
      </c>
      <c r="L17" s="70">
        <v>1789.9327878433664</v>
      </c>
      <c r="M17" s="70">
        <v>1832.7170643097668</v>
      </c>
      <c r="N17" s="71">
        <v>1888.027758422093</v>
      </c>
      <c r="O17" s="71">
        <v>1925.5051489400907</v>
      </c>
      <c r="P17" s="71">
        <v>1946.88045452297</v>
      </c>
      <c r="Q17" s="71">
        <v>1982.0431387185138</v>
      </c>
      <c r="R17" s="71">
        <v>1902.9645819323023</v>
      </c>
      <c r="S17" s="71">
        <v>2037</v>
      </c>
      <c r="T17" s="71">
        <v>2021</v>
      </c>
    </row>
    <row r="18" spans="3:20" ht="25.5" customHeight="1" x14ac:dyDescent="0.4">
      <c r="C18" s="84" t="s">
        <v>62</v>
      </c>
      <c r="D18" s="74">
        <v>1976</v>
      </c>
      <c r="E18" s="70">
        <v>1966</v>
      </c>
      <c r="F18" s="85">
        <v>1916</v>
      </c>
      <c r="G18" s="70">
        <v>1979</v>
      </c>
      <c r="H18" s="68">
        <v>2012</v>
      </c>
      <c r="I18" s="69">
        <v>1983.9444415794269</v>
      </c>
      <c r="J18" s="70">
        <v>1945.9207380148891</v>
      </c>
      <c r="K18" s="70">
        <v>2028.2249949688066</v>
      </c>
      <c r="L18" s="70">
        <v>2006.4217146640185</v>
      </c>
      <c r="M18" s="70">
        <v>2108.149675223744</v>
      </c>
      <c r="N18" s="71">
        <v>2210.2650618044968</v>
      </c>
      <c r="O18" s="71">
        <v>2272.7403500359628</v>
      </c>
      <c r="P18" s="71">
        <v>2304.6756208819056</v>
      </c>
      <c r="Q18" s="71">
        <v>2345.2397737776314</v>
      </c>
      <c r="R18" s="71">
        <v>2200.5819352442272</v>
      </c>
      <c r="S18" s="71">
        <v>2263</v>
      </c>
      <c r="T18" s="71">
        <v>2277</v>
      </c>
    </row>
    <row r="19" spans="3:20" ht="25.5" customHeight="1" x14ac:dyDescent="0.4">
      <c r="C19" s="84" t="s">
        <v>63</v>
      </c>
      <c r="D19" s="74">
        <v>1811</v>
      </c>
      <c r="E19" s="70">
        <v>1922</v>
      </c>
      <c r="F19" s="85">
        <v>1783</v>
      </c>
      <c r="G19" s="70">
        <v>1824</v>
      </c>
      <c r="H19" s="68">
        <v>1850</v>
      </c>
      <c r="I19" s="69">
        <v>1901.9426812848624</v>
      </c>
      <c r="J19" s="70">
        <v>1893.6039004837062</v>
      </c>
      <c r="K19" s="70">
        <v>1973.2151478284379</v>
      </c>
      <c r="L19" s="70">
        <v>1970.9778934690548</v>
      </c>
      <c r="M19" s="70">
        <v>2037.0609150939711</v>
      </c>
      <c r="N19" s="71">
        <v>2182.6063132350928</v>
      </c>
      <c r="O19" s="71">
        <v>2182.1384088432196</v>
      </c>
      <c r="P19" s="71">
        <v>2172.5962097430534</v>
      </c>
      <c r="Q19" s="71">
        <v>2236.3031282685174</v>
      </c>
      <c r="R19" s="71">
        <v>2059.7759347074493</v>
      </c>
      <c r="S19" s="71">
        <v>2246</v>
      </c>
      <c r="T19" s="71">
        <v>2230</v>
      </c>
    </row>
    <row r="20" spans="3:20" ht="25.5" customHeight="1" x14ac:dyDescent="0.4">
      <c r="C20" s="41" t="s">
        <v>64</v>
      </c>
      <c r="D20" s="86">
        <v>1680</v>
      </c>
      <c r="E20" s="87">
        <v>1715</v>
      </c>
      <c r="F20" s="88">
        <v>1701</v>
      </c>
      <c r="G20" s="87">
        <v>1720</v>
      </c>
      <c r="H20" s="89">
        <v>1760</v>
      </c>
      <c r="I20" s="90">
        <v>1719.9257549914719</v>
      </c>
      <c r="J20" s="87">
        <v>1722.8044903636003</v>
      </c>
      <c r="K20" s="87">
        <v>1796.1536574596478</v>
      </c>
      <c r="L20" s="87">
        <v>1818.2390089283554</v>
      </c>
      <c r="M20" s="87">
        <v>1908.9632520944401</v>
      </c>
      <c r="N20" s="91">
        <v>1980.7810071129115</v>
      </c>
      <c r="O20" s="91">
        <v>2042.2969908111015</v>
      </c>
      <c r="P20" s="91">
        <v>2042.0244117510558</v>
      </c>
      <c r="Q20" s="91">
        <v>2077.5195582144502</v>
      </c>
      <c r="R20" s="91">
        <v>1973.7529232795223</v>
      </c>
      <c r="S20" s="91">
        <v>2066</v>
      </c>
      <c r="T20" s="91">
        <v>2043</v>
      </c>
    </row>
    <row r="21" spans="3:20" ht="19.5" customHeight="1" x14ac:dyDescent="0.4">
      <c r="C21" s="92"/>
      <c r="D21" s="93"/>
      <c r="E21" s="94"/>
      <c r="F21" s="94"/>
      <c r="G21" s="94"/>
      <c r="H21" s="94"/>
      <c r="I21" s="94"/>
      <c r="J21" s="94"/>
      <c r="K21" s="94"/>
      <c r="L21" s="94"/>
      <c r="M21" s="94"/>
      <c r="N21" s="95"/>
      <c r="O21" s="95"/>
      <c r="P21" s="95"/>
      <c r="R21" s="53"/>
      <c r="S21" s="53"/>
      <c r="T21" s="53" t="s">
        <v>119</v>
      </c>
    </row>
    <row r="22" spans="3:20" ht="19.5" customHeight="1" x14ac:dyDescent="0.4">
      <c r="C22" s="96"/>
      <c r="D22" s="96"/>
      <c r="E22" s="97"/>
      <c r="F22" s="97"/>
      <c r="G22" s="97"/>
      <c r="H22" s="97"/>
      <c r="I22" s="97"/>
      <c r="J22" s="97"/>
      <c r="K22" s="97"/>
      <c r="L22" s="97"/>
      <c r="M22" s="97"/>
      <c r="N22" s="97"/>
      <c r="O22" s="97"/>
      <c r="P22" s="97"/>
      <c r="R22" s="14" t="s">
        <v>120</v>
      </c>
      <c r="S22" s="14"/>
      <c r="T22" s="14" t="s">
        <v>120</v>
      </c>
    </row>
    <row r="23" spans="3:20" ht="21.75" customHeight="1" x14ac:dyDescent="0.4">
      <c r="C23" s="60" t="s">
        <v>38</v>
      </c>
      <c r="D23" s="147" t="s">
        <v>66</v>
      </c>
      <c r="E23" s="147"/>
      <c r="F23" s="147"/>
      <c r="G23" s="147"/>
      <c r="H23" s="147"/>
      <c r="I23" s="147"/>
      <c r="J23" s="147"/>
      <c r="K23" s="147"/>
      <c r="L23" s="147"/>
      <c r="M23" s="147"/>
      <c r="N23" s="147"/>
      <c r="O23" s="147"/>
      <c r="P23" s="147"/>
      <c r="Q23" s="147"/>
      <c r="R23" s="147"/>
      <c r="S23" s="147"/>
      <c r="T23" s="147"/>
    </row>
    <row r="24" spans="3:20" ht="21.75" customHeight="1" x14ac:dyDescent="0.4">
      <c r="C24" s="62"/>
      <c r="D24" s="98" t="s">
        <v>13</v>
      </c>
      <c r="E24" s="98" t="s">
        <v>14</v>
      </c>
      <c r="F24" s="98" t="s">
        <v>15</v>
      </c>
      <c r="G24" s="63" t="s">
        <v>16</v>
      </c>
      <c r="H24" s="99" t="s">
        <v>40</v>
      </c>
      <c r="I24" s="100" t="s">
        <v>41</v>
      </c>
      <c r="J24" s="63" t="s">
        <v>42</v>
      </c>
      <c r="K24" s="63" t="s">
        <v>43</v>
      </c>
      <c r="L24" s="63" t="s">
        <v>44</v>
      </c>
      <c r="M24" s="63" t="s">
        <v>45</v>
      </c>
      <c r="N24" s="63" t="s">
        <v>46</v>
      </c>
      <c r="O24" s="63" t="s">
        <v>47</v>
      </c>
      <c r="P24" s="63" t="s">
        <v>48</v>
      </c>
      <c r="Q24" s="63" t="s">
        <v>49</v>
      </c>
      <c r="R24" s="63" t="s">
        <v>50</v>
      </c>
      <c r="S24" s="63" t="s">
        <v>51</v>
      </c>
      <c r="T24" s="63" t="s">
        <v>52</v>
      </c>
    </row>
    <row r="25" spans="3:20" ht="25.5" customHeight="1" x14ac:dyDescent="0.4">
      <c r="C25" s="64" t="s">
        <v>53</v>
      </c>
      <c r="D25" s="101" t="s">
        <v>67</v>
      </c>
      <c r="E25" s="102">
        <v>-1.0370370370370363</v>
      </c>
      <c r="F25" s="102">
        <v>-3.5429141716566859</v>
      </c>
      <c r="G25" s="102">
        <v>0.72426280393171893</v>
      </c>
      <c r="H25" s="103">
        <v>1.4894709809964102</v>
      </c>
      <c r="I25" s="104">
        <f>IF(H7="","",(I7/H7-1)*100)</f>
        <v>2.1255060728744946</v>
      </c>
      <c r="J25" s="104">
        <f t="shared" ref="J25:Q25" si="0">IF(I7="","",(J7/I7-1)*100)</f>
        <v>-0.7928642220019877</v>
      </c>
      <c r="K25" s="104">
        <f t="shared" si="0"/>
        <v>4.3956043956044022</v>
      </c>
      <c r="L25" s="104">
        <f t="shared" si="0"/>
        <v>-0.90909090909090384</v>
      </c>
      <c r="M25" s="104">
        <f t="shared" si="0"/>
        <v>5.2148720424915584</v>
      </c>
      <c r="N25" s="104">
        <f t="shared" si="0"/>
        <v>4.5433685176686556</v>
      </c>
      <c r="O25" s="104">
        <f t="shared" si="0"/>
        <v>1.0535557506584636</v>
      </c>
      <c r="P25" s="104">
        <f t="shared" si="0"/>
        <v>-0.13032145960034658</v>
      </c>
      <c r="Q25" s="104">
        <f t="shared" si="0"/>
        <v>1.4354066985645897</v>
      </c>
      <c r="R25" s="104">
        <f>IF(Q7="","",(R7/Q7-1)*100)</f>
        <v>-7.075471698113212</v>
      </c>
      <c r="S25" s="104">
        <f>IF(Q7="","",(S7/Q7-1)*100)</f>
        <v>-3.1732418524871409</v>
      </c>
      <c r="T25" s="104">
        <f>IF(R7="","",(T7/R7-1)*100)</f>
        <v>3.7840332256575904</v>
      </c>
    </row>
    <row r="26" spans="3:20" ht="19.5" customHeight="1" x14ac:dyDescent="0.4">
      <c r="C26" s="73"/>
      <c r="D26" s="105"/>
      <c r="E26" s="106"/>
      <c r="F26" s="106"/>
      <c r="G26" s="106"/>
      <c r="H26" s="107"/>
      <c r="I26" s="108"/>
      <c r="J26" s="106"/>
      <c r="K26" s="106"/>
      <c r="L26" s="106"/>
      <c r="M26" s="106"/>
      <c r="N26" s="106"/>
      <c r="O26" s="106"/>
      <c r="P26" s="106"/>
      <c r="Q26" s="106" t="s">
        <v>121</v>
      </c>
      <c r="R26" s="106"/>
      <c r="S26" s="106"/>
      <c r="T26" s="106"/>
    </row>
    <row r="27" spans="3:20" ht="25.5" customHeight="1" x14ac:dyDescent="0.4">
      <c r="C27" s="78" t="s">
        <v>54</v>
      </c>
      <c r="D27" s="109" t="s">
        <v>67</v>
      </c>
      <c r="E27" s="110">
        <v>-1.0397553516819591</v>
      </c>
      <c r="F27" s="110">
        <v>-2.8430160692212603</v>
      </c>
      <c r="G27" s="110">
        <v>1.3358778625954137</v>
      </c>
      <c r="H27" s="111">
        <v>0.43942247332078299</v>
      </c>
      <c r="I27" s="110">
        <f>IF(H9="","",(I9/H9-1)*100)</f>
        <v>0.19812557458545044</v>
      </c>
      <c r="J27" s="110">
        <f t="shared" ref="J27:Q27" si="1">IF(I9="","",(J9/I9-1)*100)</f>
        <v>-1.1162753769780154</v>
      </c>
      <c r="K27" s="110">
        <f t="shared" si="1"/>
        <v>3.7324560184737399</v>
      </c>
      <c r="L27" s="110">
        <f t="shared" si="1"/>
        <v>-0.57768190266614949</v>
      </c>
      <c r="M27" s="110">
        <f t="shared" si="1"/>
        <v>4.1135530312866653</v>
      </c>
      <c r="N27" s="110">
        <f t="shared" si="1"/>
        <v>2.0381121186786366</v>
      </c>
      <c r="O27" s="110">
        <f t="shared" si="1"/>
        <v>1.0543459040222691</v>
      </c>
      <c r="P27" s="110">
        <f t="shared" si="1"/>
        <v>-0.8926500021413375</v>
      </c>
      <c r="Q27" s="110">
        <f t="shared" si="1"/>
        <v>0.59827932764917602</v>
      </c>
      <c r="R27" s="110">
        <f>IF(Q9="","",(R9/Q9-1)*100)</f>
        <v>-5.7007314527715902</v>
      </c>
      <c r="S27" s="110">
        <f>IF(Q9="","",(S9/Q9-1)*100)</f>
        <v>-0.2824968655505522</v>
      </c>
      <c r="T27" s="110">
        <f>IF(R9="","",(T9/R9-1)*100)</f>
        <v>5.260992005726095</v>
      </c>
    </row>
    <row r="28" spans="3:20" ht="19.5" customHeight="1" x14ac:dyDescent="0.4">
      <c r="C28" s="84"/>
      <c r="D28" s="105"/>
      <c r="E28" s="105"/>
      <c r="F28" s="105"/>
      <c r="G28" s="105"/>
      <c r="H28" s="112"/>
      <c r="I28" s="113"/>
      <c r="J28" s="105"/>
      <c r="K28" s="105"/>
      <c r="L28" s="105"/>
      <c r="M28" s="105"/>
      <c r="N28" s="105"/>
      <c r="O28" s="105"/>
      <c r="P28" s="105"/>
      <c r="Q28" s="105" t="s">
        <v>121</v>
      </c>
      <c r="R28" s="105"/>
      <c r="S28" s="105"/>
      <c r="T28" s="105"/>
    </row>
    <row r="29" spans="3:20" ht="25.5" customHeight="1" x14ac:dyDescent="0.4">
      <c r="C29" s="84" t="s">
        <v>55</v>
      </c>
      <c r="D29" s="105" t="s">
        <v>122</v>
      </c>
      <c r="E29" s="106">
        <v>-3.2217041119118273</v>
      </c>
      <c r="F29" s="106">
        <v>-5.5190538764783188</v>
      </c>
      <c r="G29" s="106">
        <v>-0.92721372276309832</v>
      </c>
      <c r="H29" s="107">
        <v>2.2461394478240582</v>
      </c>
      <c r="I29" s="108">
        <f>IF(H11="","",(I11/H11-1)*100)</f>
        <v>5.8610292476530379</v>
      </c>
      <c r="J29" s="108">
        <f t="shared" ref="J29:Q29" si="2">IF(I11="","",(J11/I11-1)*100)</f>
        <v>3.2438775512577678E-2</v>
      </c>
      <c r="K29" s="108">
        <f t="shared" si="2"/>
        <v>5.6185738664196183</v>
      </c>
      <c r="L29" s="108">
        <f t="shared" si="2"/>
        <v>-1.6712035369297884</v>
      </c>
      <c r="M29" s="108">
        <f t="shared" si="2"/>
        <v>6.5935012411721727</v>
      </c>
      <c r="N29" s="108">
        <f t="shared" si="2"/>
        <v>5.1809371459497155</v>
      </c>
      <c r="O29" s="108">
        <f t="shared" si="2"/>
        <v>0.13998881945069819</v>
      </c>
      <c r="P29" s="108">
        <f t="shared" si="2"/>
        <v>0.8725272807627249</v>
      </c>
      <c r="Q29" s="108">
        <f t="shared" si="2"/>
        <v>2.0854226187170477</v>
      </c>
      <c r="R29" s="108">
        <f>IF(Q11="","",(R11/Q11-1)*100)</f>
        <v>-9.4742065580862622</v>
      </c>
      <c r="S29" s="108">
        <f t="shared" ref="S29:T38" si="3">IF(Q11="","",(S11/Q11-1)*100)</f>
        <v>-6.5577429322531628</v>
      </c>
      <c r="T29" s="108">
        <f t="shared" si="3"/>
        <v>3.5795499355924187</v>
      </c>
    </row>
    <row r="30" spans="3:20" ht="25.5" customHeight="1" x14ac:dyDescent="0.4">
      <c r="C30" s="84" t="s">
        <v>56</v>
      </c>
      <c r="D30" s="105" t="s">
        <v>122</v>
      </c>
      <c r="E30" s="106">
        <v>-1.3527054108216419</v>
      </c>
      <c r="F30" s="106">
        <v>-2.0822752666328048</v>
      </c>
      <c r="G30" s="106">
        <v>0.46680497925311037</v>
      </c>
      <c r="H30" s="107">
        <v>1.032524522457412</v>
      </c>
      <c r="I30" s="108">
        <f t="shared" ref="I30:R38" si="4">IF(H12="","",(I12/H12-1)*100)</f>
        <v>0.93682159240962015</v>
      </c>
      <c r="J30" s="108">
        <f t="shared" si="4"/>
        <v>-0.72237379511524979</v>
      </c>
      <c r="K30" s="108">
        <f t="shared" si="4"/>
        <v>4.5469024163828031</v>
      </c>
      <c r="L30" s="108">
        <f t="shared" si="4"/>
        <v>-0.55009945605906108</v>
      </c>
      <c r="M30" s="108">
        <f t="shared" si="4"/>
        <v>3.1548812439683882</v>
      </c>
      <c r="N30" s="108">
        <f t="shared" si="4"/>
        <v>3.1595668130943277</v>
      </c>
      <c r="O30" s="108">
        <f t="shared" si="4"/>
        <v>1.9696971130544583</v>
      </c>
      <c r="P30" s="108">
        <f t="shared" si="4"/>
        <v>-1.0315760601371071</v>
      </c>
      <c r="Q30" s="108">
        <f t="shared" si="4"/>
        <v>0.40667477976545907</v>
      </c>
      <c r="R30" s="108">
        <f t="shared" si="4"/>
        <v>-5.9465543413620541</v>
      </c>
      <c r="S30" s="108">
        <f t="shared" si="3"/>
        <v>-1.4806737824910265</v>
      </c>
      <c r="T30" s="108">
        <f t="shared" si="3"/>
        <v>3.6843122102009351</v>
      </c>
    </row>
    <row r="31" spans="3:20" ht="25.5" customHeight="1" x14ac:dyDescent="0.4">
      <c r="C31" s="84" t="s">
        <v>57</v>
      </c>
      <c r="D31" s="105" t="s">
        <v>122</v>
      </c>
      <c r="E31" s="106">
        <v>-0.43988269794721369</v>
      </c>
      <c r="F31" s="106">
        <v>-4.9091801669121304</v>
      </c>
      <c r="G31" s="106">
        <v>1.4971605575632374</v>
      </c>
      <c r="H31" s="107">
        <v>2.8484231943031624</v>
      </c>
      <c r="I31" s="108">
        <f t="shared" si="4"/>
        <v>-2.3108935545504194</v>
      </c>
      <c r="J31" s="108">
        <f t="shared" si="4"/>
        <v>0.76434125197950564</v>
      </c>
      <c r="K31" s="108">
        <f t="shared" si="4"/>
        <v>5.9922088075155422</v>
      </c>
      <c r="L31" s="108">
        <f t="shared" si="4"/>
        <v>9.6132987802111103E-2</v>
      </c>
      <c r="M31" s="108">
        <f t="shared" si="4"/>
        <v>4.7537938169895488</v>
      </c>
      <c r="N31" s="108">
        <f>IF(M13="","",(N13/M13-1)*100)</f>
        <v>4.353525564529126</v>
      </c>
      <c r="O31" s="108">
        <f t="shared" si="4"/>
        <v>-0.86543226582296295</v>
      </c>
      <c r="P31" s="108">
        <f t="shared" si="4"/>
        <v>-1.9374597451730313</v>
      </c>
      <c r="Q31" s="108">
        <f t="shared" si="4"/>
        <v>-0.38868474833773092</v>
      </c>
      <c r="R31" s="108">
        <f t="shared" si="4"/>
        <v>-10.255849059192823</v>
      </c>
      <c r="S31" s="108">
        <f t="shared" si="3"/>
        <v>-7.8430693486339127</v>
      </c>
      <c r="T31" s="108">
        <f t="shared" si="3"/>
        <v>4.1341240856817008</v>
      </c>
    </row>
    <row r="32" spans="3:20" ht="25.5" customHeight="1" x14ac:dyDescent="0.4">
      <c r="C32" s="84" t="s">
        <v>58</v>
      </c>
      <c r="D32" s="105" t="s">
        <v>122</v>
      </c>
      <c r="E32" s="106">
        <v>-3.8912133891213396</v>
      </c>
      <c r="F32" s="106">
        <v>-3.3086634740966514</v>
      </c>
      <c r="G32" s="106">
        <v>-0.22512381809995929</v>
      </c>
      <c r="H32" s="107">
        <v>0.18050541516245744</v>
      </c>
      <c r="I32" s="108">
        <f t="shared" si="4"/>
        <v>1.5944554468261263</v>
      </c>
      <c r="J32" s="108">
        <f t="shared" si="4"/>
        <v>-2.8857544041627214</v>
      </c>
      <c r="K32" s="108">
        <f t="shared" si="4"/>
        <v>3.5687455761626019</v>
      </c>
      <c r="L32" s="108">
        <f t="shared" si="4"/>
        <v>-1.7957990439641636</v>
      </c>
      <c r="M32" s="108">
        <f t="shared" si="4"/>
        <v>5.7162548608503005</v>
      </c>
      <c r="N32" s="108"/>
      <c r="O32" s="108">
        <f t="shared" si="4"/>
        <v>2.6055506041565257</v>
      </c>
      <c r="P32" s="108">
        <f t="shared" si="4"/>
        <v>-1.0247265970883879</v>
      </c>
      <c r="Q32" s="108">
        <f t="shared" si="4"/>
        <v>1.7830378570089067</v>
      </c>
      <c r="R32" s="108">
        <f t="shared" si="4"/>
        <v>-8.6006862092050547</v>
      </c>
      <c r="S32" s="108">
        <f t="shared" si="3"/>
        <v>-5.4072964667119088</v>
      </c>
      <c r="T32" s="108">
        <f t="shared" si="3"/>
        <v>3.2789028673368747</v>
      </c>
    </row>
    <row r="33" spans="3:20" ht="25.5" customHeight="1" x14ac:dyDescent="0.4">
      <c r="C33" s="84" t="s">
        <v>59</v>
      </c>
      <c r="D33" s="105" t="s">
        <v>122</v>
      </c>
      <c r="E33" s="106">
        <v>4.2517945886250796</v>
      </c>
      <c r="F33" s="106">
        <v>-5.6144067796610191</v>
      </c>
      <c r="G33" s="106">
        <v>-1.851851851851849</v>
      </c>
      <c r="H33" s="107">
        <v>3.0303030303030276</v>
      </c>
      <c r="I33" s="108">
        <f t="shared" si="4"/>
        <v>5.3531644397589506</v>
      </c>
      <c r="J33" s="108">
        <f t="shared" si="4"/>
        <v>-0.84889162662205031</v>
      </c>
      <c r="K33" s="108">
        <f t="shared" si="4"/>
        <v>5.7530063146005173</v>
      </c>
      <c r="L33" s="108">
        <f t="shared" si="4"/>
        <v>-1.9244176372633315</v>
      </c>
      <c r="M33" s="108">
        <f t="shared" si="4"/>
        <v>4.5494506153736625</v>
      </c>
      <c r="N33" s="108">
        <f t="shared" si="4"/>
        <v>5.0703983348887816</v>
      </c>
      <c r="O33" s="108">
        <f t="shared" si="4"/>
        <v>1.4610978846984368</v>
      </c>
      <c r="P33" s="108">
        <f t="shared" si="4"/>
        <v>-0.68119630206271431</v>
      </c>
      <c r="Q33" s="108">
        <f t="shared" si="4"/>
        <v>-0.10837498315220406</v>
      </c>
      <c r="R33" s="108">
        <f t="shared" si="4"/>
        <v>-7.5920845462728703</v>
      </c>
      <c r="S33" s="108">
        <f t="shared" si="3"/>
        <v>-4.3457558834968602</v>
      </c>
      <c r="T33" s="108">
        <f t="shared" si="3"/>
        <v>1.7585834286390378</v>
      </c>
    </row>
    <row r="34" spans="3:20" ht="25.5" customHeight="1" x14ac:dyDescent="0.4">
      <c r="C34" s="84" t="s">
        <v>60</v>
      </c>
      <c r="D34" s="105" t="s">
        <v>122</v>
      </c>
      <c r="E34" s="106">
        <v>-0.27731558513588439</v>
      </c>
      <c r="F34" s="106">
        <v>-2.0578420467185721</v>
      </c>
      <c r="G34" s="106">
        <v>1.8739352640545048</v>
      </c>
      <c r="H34" s="107">
        <v>1.6164994425863943</v>
      </c>
      <c r="I34" s="108">
        <f t="shared" si="4"/>
        <v>-2.6979735156100304</v>
      </c>
      <c r="J34" s="108">
        <f t="shared" si="4"/>
        <v>-0.46163251544306672</v>
      </c>
      <c r="K34" s="108">
        <f t="shared" si="4"/>
        <v>4.3475765204720629</v>
      </c>
      <c r="L34" s="108">
        <f t="shared" si="4"/>
        <v>1.3708210551959921</v>
      </c>
      <c r="M34" s="108">
        <f t="shared" si="4"/>
        <v>7.3976575040659354</v>
      </c>
      <c r="N34" s="108">
        <f t="shared" si="4"/>
        <v>4.5595609924696578</v>
      </c>
      <c r="O34" s="108">
        <f t="shared" si="4"/>
        <v>0.92388334054818166</v>
      </c>
      <c r="P34" s="108">
        <f t="shared" si="4"/>
        <v>-0.61796949479446805</v>
      </c>
      <c r="Q34" s="108">
        <f t="shared" si="4"/>
        <v>0.40894798333808158</v>
      </c>
      <c r="R34" s="108">
        <f t="shared" si="4"/>
        <v>-5.9582936033412137</v>
      </c>
      <c r="S34" s="108">
        <f t="shared" si="3"/>
        <v>-4.1266653146547654</v>
      </c>
      <c r="T34" s="108">
        <f t="shared" si="3"/>
        <v>1.1925086029757725</v>
      </c>
    </row>
    <row r="35" spans="3:20" ht="25.5" customHeight="1" x14ac:dyDescent="0.4">
      <c r="C35" s="84" t="s">
        <v>61</v>
      </c>
      <c r="D35" s="105" t="s">
        <v>122</v>
      </c>
      <c r="E35" s="106">
        <v>-0.4749340369393118</v>
      </c>
      <c r="F35" s="106">
        <v>-2.8101802757158012</v>
      </c>
      <c r="G35" s="106">
        <v>1.3093289689034338</v>
      </c>
      <c r="H35" s="107">
        <v>-0.1077005923532548</v>
      </c>
      <c r="I35" s="108">
        <f t="shared" si="4"/>
        <v>-0.29366595800360829</v>
      </c>
      <c r="J35" s="108">
        <f t="shared" si="4"/>
        <v>-2.968177095837321</v>
      </c>
      <c r="K35" s="108">
        <f t="shared" si="4"/>
        <v>1.8463026304891939</v>
      </c>
      <c r="L35" s="108">
        <f t="shared" si="4"/>
        <v>-2.0711615535873751</v>
      </c>
      <c r="M35" s="108">
        <f t="shared" si="4"/>
        <v>2.3902727944298929</v>
      </c>
      <c r="N35" s="108">
        <f t="shared" si="4"/>
        <v>3.017961429477789</v>
      </c>
      <c r="O35" s="108">
        <f t="shared" si="4"/>
        <v>1.9850020928357193</v>
      </c>
      <c r="P35" s="108">
        <f t="shared" si="4"/>
        <v>1.1101141741763465</v>
      </c>
      <c r="Q35" s="108">
        <f t="shared" si="4"/>
        <v>1.8061039194191109</v>
      </c>
      <c r="R35" s="108">
        <f t="shared" si="4"/>
        <v>-3.9897495287282037</v>
      </c>
      <c r="S35" s="108">
        <f t="shared" si="3"/>
        <v>2.7727378989853113</v>
      </c>
      <c r="T35" s="108">
        <f t="shared" si="3"/>
        <v>6.2027122936698431</v>
      </c>
    </row>
    <row r="36" spans="3:20" ht="25.5" customHeight="1" x14ac:dyDescent="0.4">
      <c r="C36" s="84" t="s">
        <v>62</v>
      </c>
      <c r="D36" s="105" t="s">
        <v>122</v>
      </c>
      <c r="E36" s="106">
        <v>-0.50607287449392357</v>
      </c>
      <c r="F36" s="106">
        <v>-2.5432349949135347</v>
      </c>
      <c r="G36" s="106">
        <v>3.2881002087682631</v>
      </c>
      <c r="H36" s="107">
        <v>1.6675088428499185</v>
      </c>
      <c r="I36" s="108">
        <f t="shared" si="4"/>
        <v>-1.3944114523147699</v>
      </c>
      <c r="J36" s="108">
        <f t="shared" si="4"/>
        <v>-1.9165709869509717</v>
      </c>
      <c r="K36" s="108">
        <f t="shared" si="4"/>
        <v>4.2295791059752785</v>
      </c>
      <c r="L36" s="108">
        <f t="shared" si="4"/>
        <v>-1.0749931767369603</v>
      </c>
      <c r="M36" s="108">
        <f t="shared" si="4"/>
        <v>5.0701186005036813</v>
      </c>
      <c r="N36" s="108">
        <f t="shared" si="4"/>
        <v>4.8438394949312569</v>
      </c>
      <c r="O36" s="108">
        <f t="shared" si="4"/>
        <v>2.8265971041708582</v>
      </c>
      <c r="P36" s="108">
        <f t="shared" si="4"/>
        <v>1.4051438320016318</v>
      </c>
      <c r="Q36" s="108">
        <f t="shared" si="4"/>
        <v>1.7600807909012195</v>
      </c>
      <c r="R36" s="108">
        <f t="shared" si="4"/>
        <v>-6.1681470760831525</v>
      </c>
      <c r="S36" s="108">
        <f t="shared" si="3"/>
        <v>-3.5066680472147338</v>
      </c>
      <c r="T36" s="108">
        <f t="shared" si="3"/>
        <v>3.4726298317672821</v>
      </c>
    </row>
    <row r="37" spans="3:20" ht="25.5" customHeight="1" x14ac:dyDescent="0.4">
      <c r="C37" s="84" t="s">
        <v>63</v>
      </c>
      <c r="D37" s="105" t="s">
        <v>67</v>
      </c>
      <c r="E37" s="106">
        <v>6.1292103810049792</v>
      </c>
      <c r="F37" s="106">
        <v>-7.2320499479708644</v>
      </c>
      <c r="G37" s="106">
        <v>2.2994952327537899</v>
      </c>
      <c r="H37" s="107">
        <v>1.4254385964912242</v>
      </c>
      <c r="I37" s="108">
        <f t="shared" si="4"/>
        <v>2.8077125018844518</v>
      </c>
      <c r="J37" s="108">
        <f t="shared" si="4"/>
        <v>-0.4384349162154022</v>
      </c>
      <c r="K37" s="108">
        <f t="shared" si="4"/>
        <v>4.20421859737381</v>
      </c>
      <c r="L37" s="108">
        <f t="shared" si="4"/>
        <v>-0.11338116686592237</v>
      </c>
      <c r="M37" s="108">
        <f t="shared" si="4"/>
        <v>3.3528037957140988</v>
      </c>
      <c r="N37" s="108">
        <f t="shared" si="4"/>
        <v>7.1448721568744933</v>
      </c>
      <c r="O37" s="108">
        <f t="shared" si="4"/>
        <v>-2.1437874024088366E-2</v>
      </c>
      <c r="P37" s="108">
        <f t="shared" si="4"/>
        <v>-0.43728661122026669</v>
      </c>
      <c r="Q37" s="108">
        <f t="shared" si="4"/>
        <v>2.9322944705403087</v>
      </c>
      <c r="R37" s="108">
        <f t="shared" si="4"/>
        <v>-7.893705970788778</v>
      </c>
      <c r="S37" s="108">
        <f t="shared" si="3"/>
        <v>0.43361168747237944</v>
      </c>
      <c r="T37" s="108">
        <f t="shared" si="3"/>
        <v>8.2642030341386388</v>
      </c>
    </row>
    <row r="38" spans="3:20" ht="25.5" customHeight="1" x14ac:dyDescent="0.4">
      <c r="C38" s="41" t="s">
        <v>64</v>
      </c>
      <c r="D38" s="115" t="s">
        <v>67</v>
      </c>
      <c r="E38" s="116">
        <v>2.0833333333333259</v>
      </c>
      <c r="F38" s="116">
        <v>-0.81632653061224358</v>
      </c>
      <c r="G38" s="116">
        <v>1.116990005878904</v>
      </c>
      <c r="H38" s="117">
        <v>2.3255813953488413</v>
      </c>
      <c r="I38" s="118">
        <f t="shared" si="4"/>
        <v>-2.2769457391209169</v>
      </c>
      <c r="J38" s="119">
        <f t="shared" si="4"/>
        <v>0.16737556047252689</v>
      </c>
      <c r="K38" s="119">
        <f t="shared" si="4"/>
        <v>4.2575444576747667</v>
      </c>
      <c r="L38" s="119">
        <f t="shared" si="4"/>
        <v>1.229591431500543</v>
      </c>
      <c r="M38" s="119">
        <f t="shared" si="4"/>
        <v>4.989676424308831</v>
      </c>
      <c r="N38" s="119">
        <f t="shared" si="4"/>
        <v>3.7621339719177804</v>
      </c>
      <c r="O38" s="119">
        <f t="shared" si="4"/>
        <v>3.105642848820156</v>
      </c>
      <c r="P38" s="119">
        <f t="shared" si="4"/>
        <v>-1.334669057792004E-2</v>
      </c>
      <c r="Q38" s="119">
        <f t="shared" si="4"/>
        <v>1.7382332091200103</v>
      </c>
      <c r="R38" s="119">
        <f t="shared" si="4"/>
        <v>-4.9947368497513134</v>
      </c>
      <c r="S38" s="119">
        <f t="shared" si="3"/>
        <v>-0.55448615002935409</v>
      </c>
      <c r="T38" s="119">
        <f t="shared" si="3"/>
        <v>3.5083964109053234</v>
      </c>
    </row>
    <row r="39" spans="3:20" ht="19.5" customHeight="1" x14ac:dyDescent="0.4">
      <c r="C39" s="54" t="s">
        <v>123</v>
      </c>
    </row>
    <row r="40" spans="3:20" ht="19.5" customHeight="1" x14ac:dyDescent="0.4">
      <c r="C40" s="55" t="s">
        <v>68</v>
      </c>
    </row>
    <row r="41" spans="3:20" ht="19.5" customHeight="1" x14ac:dyDescent="0.4">
      <c r="C41" s="57" t="s">
        <v>69</v>
      </c>
    </row>
  </sheetData>
  <mergeCells count="4">
    <mergeCell ref="C5:C6"/>
    <mergeCell ref="D5:T5"/>
    <mergeCell ref="C23:C24"/>
    <mergeCell ref="D23:T23"/>
  </mergeCells>
  <phoneticPr fontId="4"/>
  <hyperlinks>
    <hyperlink ref="A1" location="基本情報!C219" display="基本情報"/>
  </hyperlinks>
  <pageMargins left="0.7" right="0.7" top="0.75" bottom="0.75" header="0.3" footer="0.3"/>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tabColor rgb="FF9999FF"/>
  </sheetPr>
  <dimension ref="A1:L110"/>
  <sheetViews>
    <sheetView zoomScaleNormal="100" zoomScaleSheetLayoutView="100" workbookViewId="0">
      <selection activeCell="C3" sqref="D5:G5"/>
    </sheetView>
  </sheetViews>
  <sheetFormatPr defaultColWidth="9" defaultRowHeight="13.5" x14ac:dyDescent="0.4"/>
  <cols>
    <col min="1" max="1" width="4.75" style="9" customWidth="1"/>
    <col min="2" max="2" width="2.125" style="9" customWidth="1"/>
    <col min="3" max="3" width="14.875" style="9" customWidth="1"/>
    <col min="4" max="10" width="14.375" style="9" customWidth="1"/>
    <col min="11" max="16384" width="9" style="9"/>
  </cols>
  <sheetData>
    <row r="1" spans="1:12" x14ac:dyDescent="0.4">
      <c r="A1" s="120" t="s">
        <v>2</v>
      </c>
      <c r="B1" s="8"/>
    </row>
    <row r="2" spans="1:12" x14ac:dyDescent="0.4">
      <c r="A2" s="8"/>
      <c r="B2" s="8"/>
    </row>
    <row r="3" spans="1:12" ht="21" customHeight="1" x14ac:dyDescent="0.4">
      <c r="C3" s="148" t="s">
        <v>124</v>
      </c>
      <c r="D3" s="148"/>
      <c r="E3" s="148"/>
      <c r="F3" s="148"/>
      <c r="G3" s="149"/>
      <c r="H3" s="149"/>
      <c r="I3" s="149"/>
      <c r="J3" s="149"/>
      <c r="K3" s="51"/>
      <c r="L3" s="51"/>
    </row>
    <row r="4" spans="1:12" ht="16.5" x14ac:dyDescent="0.4">
      <c r="C4" s="150"/>
      <c r="D4" s="150"/>
      <c r="E4" s="150"/>
      <c r="F4" s="150"/>
      <c r="G4" s="150"/>
      <c r="H4" s="150"/>
      <c r="I4" s="150"/>
      <c r="J4" s="151" t="s">
        <v>125</v>
      </c>
    </row>
    <row r="5" spans="1:12" ht="13.5" customHeight="1" x14ac:dyDescent="0.4">
      <c r="C5" s="152"/>
      <c r="D5" s="152" t="s">
        <v>126</v>
      </c>
      <c r="E5" s="153"/>
      <c r="F5" s="153"/>
      <c r="G5" s="153"/>
      <c r="H5" s="153"/>
      <c r="I5" s="153"/>
      <c r="J5" s="154"/>
    </row>
    <row r="6" spans="1:12" ht="13.5" customHeight="1" x14ac:dyDescent="0.4">
      <c r="C6" s="155" t="s">
        <v>127</v>
      </c>
      <c r="D6" s="156"/>
      <c r="E6" s="157" t="s">
        <v>128</v>
      </c>
      <c r="F6" s="157" t="s">
        <v>129</v>
      </c>
      <c r="G6" s="157" t="s">
        <v>130</v>
      </c>
      <c r="H6" s="158"/>
      <c r="I6" s="158"/>
      <c r="J6" s="159"/>
    </row>
    <row r="7" spans="1:12" ht="13.5" customHeight="1" x14ac:dyDescent="0.4">
      <c r="C7" s="156"/>
      <c r="D7" s="156"/>
      <c r="E7" s="155"/>
      <c r="F7" s="155"/>
      <c r="G7" s="155"/>
      <c r="H7" s="157" t="s">
        <v>131</v>
      </c>
      <c r="I7" s="157" t="s">
        <v>132</v>
      </c>
      <c r="J7" s="160" t="s">
        <v>133</v>
      </c>
    </row>
    <row r="8" spans="1:12" ht="4.5" customHeight="1" x14ac:dyDescent="0.4">
      <c r="C8" s="161"/>
      <c r="D8" s="162"/>
      <c r="E8" s="162"/>
      <c r="F8" s="162"/>
      <c r="G8" s="162"/>
      <c r="H8" s="162"/>
      <c r="I8" s="162"/>
      <c r="J8" s="162"/>
    </row>
    <row r="9" spans="1:12" ht="12.75" customHeight="1" x14ac:dyDescent="0.4">
      <c r="C9" s="84" t="s">
        <v>53</v>
      </c>
      <c r="D9" s="163">
        <v>3302047</v>
      </c>
      <c r="E9" s="163">
        <v>2547515</v>
      </c>
      <c r="F9" s="164">
        <v>276760</v>
      </c>
      <c r="G9" s="163">
        <v>477772</v>
      </c>
      <c r="H9" s="163">
        <v>172262</v>
      </c>
      <c r="I9" s="163">
        <v>3593</v>
      </c>
      <c r="J9" s="163">
        <v>301917</v>
      </c>
    </row>
    <row r="10" spans="1:12" ht="4.5" customHeight="1" x14ac:dyDescent="0.4">
      <c r="C10" s="73"/>
      <c r="D10" s="163"/>
      <c r="E10" s="163"/>
      <c r="F10" s="163"/>
      <c r="G10" s="163"/>
      <c r="H10" s="163"/>
      <c r="I10" s="163"/>
      <c r="J10" s="163"/>
    </row>
    <row r="11" spans="1:12" ht="12.75" customHeight="1" x14ac:dyDescent="0.4">
      <c r="C11" s="78" t="s">
        <v>54</v>
      </c>
      <c r="D11" s="165">
        <v>219123</v>
      </c>
      <c r="E11" s="165">
        <v>170874</v>
      </c>
      <c r="F11" s="165">
        <v>16202</v>
      </c>
      <c r="G11" s="165">
        <v>32047</v>
      </c>
      <c r="H11" s="165">
        <v>9385</v>
      </c>
      <c r="I11" s="166">
        <v>-1145</v>
      </c>
      <c r="J11" s="165">
        <v>23807</v>
      </c>
    </row>
    <row r="12" spans="1:12" ht="4.5" customHeight="1" x14ac:dyDescent="0.4">
      <c r="C12" s="84"/>
      <c r="D12" s="163"/>
      <c r="E12" s="163"/>
      <c r="F12" s="163"/>
      <c r="G12" s="163"/>
      <c r="H12" s="163"/>
      <c r="I12" s="163"/>
      <c r="J12" s="163"/>
    </row>
    <row r="13" spans="1:12" ht="12.75" customHeight="1" x14ac:dyDescent="0.4">
      <c r="C13" s="84" t="s">
        <v>55</v>
      </c>
      <c r="D13" s="163">
        <v>818146</v>
      </c>
      <c r="E13" s="163">
        <v>634904</v>
      </c>
      <c r="F13" s="163">
        <v>60086</v>
      </c>
      <c r="G13" s="163">
        <v>123156</v>
      </c>
      <c r="H13" s="163">
        <v>60435</v>
      </c>
      <c r="I13" s="167">
        <v>-1237</v>
      </c>
      <c r="J13" s="163">
        <v>63958</v>
      </c>
    </row>
    <row r="14" spans="1:12" ht="12.75" customHeight="1" x14ac:dyDescent="0.4">
      <c r="C14" s="84" t="s">
        <v>56</v>
      </c>
      <c r="D14" s="163">
        <v>214789</v>
      </c>
      <c r="E14" s="163">
        <v>165255</v>
      </c>
      <c r="F14" s="163">
        <v>20427</v>
      </c>
      <c r="G14" s="163">
        <v>29107</v>
      </c>
      <c r="H14" s="163">
        <v>8782</v>
      </c>
      <c r="I14" s="163">
        <v>1974</v>
      </c>
      <c r="J14" s="163">
        <v>18351</v>
      </c>
    </row>
    <row r="15" spans="1:12" ht="12.75" customHeight="1" x14ac:dyDescent="0.4">
      <c r="C15" s="84" t="s">
        <v>57</v>
      </c>
      <c r="D15" s="163">
        <v>99482</v>
      </c>
      <c r="E15" s="163">
        <v>76041</v>
      </c>
      <c r="F15" s="163">
        <v>4936</v>
      </c>
      <c r="G15" s="163">
        <v>18505</v>
      </c>
      <c r="H15" s="163">
        <v>6221</v>
      </c>
      <c r="I15" s="167">
        <v>87</v>
      </c>
      <c r="J15" s="163">
        <v>12197</v>
      </c>
    </row>
    <row r="16" spans="1:12" ht="12.75" customHeight="1" x14ac:dyDescent="0.4">
      <c r="C16" s="84" t="s">
        <v>58</v>
      </c>
      <c r="D16" s="163">
        <v>278357</v>
      </c>
      <c r="E16" s="163">
        <v>214555</v>
      </c>
      <c r="F16" s="163">
        <v>19299</v>
      </c>
      <c r="G16" s="163">
        <v>44503</v>
      </c>
      <c r="H16" s="163">
        <v>16921</v>
      </c>
      <c r="I16" s="163">
        <v>6131</v>
      </c>
      <c r="J16" s="163">
        <v>21451</v>
      </c>
    </row>
    <row r="17" spans="3:10" ht="12.75" customHeight="1" x14ac:dyDescent="0.4">
      <c r="C17" s="84" t="s">
        <v>59</v>
      </c>
      <c r="D17" s="163">
        <v>130253</v>
      </c>
      <c r="E17" s="163">
        <v>101767</v>
      </c>
      <c r="F17" s="163">
        <v>9825</v>
      </c>
      <c r="G17" s="163">
        <v>18661</v>
      </c>
      <c r="H17" s="163">
        <v>6765</v>
      </c>
      <c r="I17" s="167">
        <v>-38</v>
      </c>
      <c r="J17" s="163">
        <v>11934</v>
      </c>
    </row>
    <row r="18" spans="3:10" ht="12.75" customHeight="1" x14ac:dyDescent="0.4">
      <c r="C18" s="84" t="s">
        <v>60</v>
      </c>
      <c r="D18" s="163">
        <v>123502</v>
      </c>
      <c r="E18" s="163">
        <v>98844</v>
      </c>
      <c r="F18" s="163">
        <v>6815</v>
      </c>
      <c r="G18" s="163">
        <v>17843</v>
      </c>
      <c r="H18" s="163">
        <v>5466</v>
      </c>
      <c r="I18" s="163">
        <v>329</v>
      </c>
      <c r="J18" s="163">
        <v>12048</v>
      </c>
    </row>
    <row r="19" spans="3:10" ht="12.75" customHeight="1" x14ac:dyDescent="0.4">
      <c r="C19" s="84" t="s">
        <v>61</v>
      </c>
      <c r="D19" s="163">
        <v>287799</v>
      </c>
      <c r="E19" s="163">
        <v>215322</v>
      </c>
      <c r="F19" s="163">
        <v>34015</v>
      </c>
      <c r="G19" s="163">
        <v>38462</v>
      </c>
      <c r="H19" s="163">
        <v>11104</v>
      </c>
      <c r="I19" s="163">
        <v>503</v>
      </c>
      <c r="J19" s="163">
        <v>26855</v>
      </c>
    </row>
    <row r="20" spans="3:10" ht="12.75" customHeight="1" x14ac:dyDescent="0.4">
      <c r="C20" s="84" t="s">
        <v>62</v>
      </c>
      <c r="D20" s="163">
        <v>148004</v>
      </c>
      <c r="E20" s="163">
        <v>120042</v>
      </c>
      <c r="F20" s="163">
        <v>8152</v>
      </c>
      <c r="G20" s="163">
        <v>19810</v>
      </c>
      <c r="H20" s="163">
        <v>7342</v>
      </c>
      <c r="I20" s="163">
        <v>456</v>
      </c>
      <c r="J20" s="163">
        <v>12012</v>
      </c>
    </row>
    <row r="21" spans="3:10" ht="12.75" customHeight="1" x14ac:dyDescent="0.4">
      <c r="C21" s="84" t="s">
        <v>63</v>
      </c>
      <c r="D21" s="163">
        <v>117968</v>
      </c>
      <c r="E21" s="163">
        <v>92562</v>
      </c>
      <c r="F21" s="163">
        <v>6113</v>
      </c>
      <c r="G21" s="163">
        <v>19293</v>
      </c>
      <c r="H21" s="163">
        <v>6555</v>
      </c>
      <c r="I21" s="167">
        <v>122</v>
      </c>
      <c r="J21" s="163">
        <v>12616</v>
      </c>
    </row>
    <row r="22" spans="3:10" ht="12.75" customHeight="1" x14ac:dyDescent="0.4">
      <c r="C22" s="41" t="s">
        <v>64</v>
      </c>
      <c r="D22" s="168">
        <v>91926</v>
      </c>
      <c r="E22" s="169">
        <v>73952</v>
      </c>
      <c r="F22" s="169">
        <v>5052</v>
      </c>
      <c r="G22" s="169">
        <v>12922</v>
      </c>
      <c r="H22" s="169">
        <v>2730</v>
      </c>
      <c r="I22" s="169">
        <v>142</v>
      </c>
      <c r="J22" s="169">
        <v>10050</v>
      </c>
    </row>
    <row r="23" spans="3:10" ht="12.75" customHeight="1" x14ac:dyDescent="0.4">
      <c r="J23" s="14" t="s">
        <v>134</v>
      </c>
    </row>
    <row r="24" spans="3:10" ht="12.75" customHeight="1" x14ac:dyDescent="0.4">
      <c r="C24" s="152"/>
      <c r="D24" s="152" t="s">
        <v>126</v>
      </c>
      <c r="E24" s="153"/>
      <c r="F24" s="153"/>
      <c r="G24" s="153"/>
      <c r="H24" s="153"/>
      <c r="I24" s="153"/>
      <c r="J24" s="154"/>
    </row>
    <row r="25" spans="3:10" ht="12.75" customHeight="1" x14ac:dyDescent="0.4">
      <c r="C25" s="155" t="s">
        <v>127</v>
      </c>
      <c r="D25" s="156"/>
      <c r="E25" s="157" t="s">
        <v>128</v>
      </c>
      <c r="F25" s="157" t="s">
        <v>129</v>
      </c>
      <c r="G25" s="157" t="s">
        <v>130</v>
      </c>
      <c r="H25" s="158"/>
      <c r="I25" s="158"/>
      <c r="J25" s="159"/>
    </row>
    <row r="26" spans="3:10" ht="12.75" customHeight="1" x14ac:dyDescent="0.4">
      <c r="C26" s="156"/>
      <c r="D26" s="156"/>
      <c r="E26" s="155"/>
      <c r="F26" s="155"/>
      <c r="G26" s="155"/>
      <c r="H26" s="157" t="s">
        <v>131</v>
      </c>
      <c r="I26" s="157" t="s">
        <v>132</v>
      </c>
      <c r="J26" s="160" t="s">
        <v>133</v>
      </c>
    </row>
    <row r="27" spans="3:10" ht="4.5" customHeight="1" x14ac:dyDescent="0.4">
      <c r="C27" s="161"/>
      <c r="D27" s="162"/>
      <c r="E27" s="162"/>
      <c r="F27" s="162"/>
      <c r="G27" s="162"/>
      <c r="H27" s="162"/>
      <c r="I27" s="162"/>
      <c r="J27" s="162"/>
    </row>
    <row r="28" spans="3:10" ht="12.75" customHeight="1" x14ac:dyDescent="0.4">
      <c r="C28" s="84" t="s">
        <v>53</v>
      </c>
      <c r="D28" s="170">
        <v>100</v>
      </c>
      <c r="E28" s="170">
        <v>77.149568131525697</v>
      </c>
      <c r="F28" s="170">
        <v>8.381467616905514</v>
      </c>
      <c r="G28" s="170">
        <v>14.468964251568799</v>
      </c>
      <c r="H28" s="170">
        <v>5.2168245939564155</v>
      </c>
      <c r="I28" s="170">
        <v>0.10881129190468822</v>
      </c>
      <c r="J28" s="170">
        <v>9.1433283657076956</v>
      </c>
    </row>
    <row r="29" spans="3:10" ht="4.5" customHeight="1" x14ac:dyDescent="0.4">
      <c r="C29" s="73"/>
      <c r="D29" s="170"/>
      <c r="E29" s="170"/>
      <c r="F29" s="170"/>
      <c r="G29" s="170"/>
      <c r="H29" s="170"/>
      <c r="I29" s="170"/>
      <c r="J29" s="170"/>
    </row>
    <row r="30" spans="3:10" ht="12.75" customHeight="1" x14ac:dyDescent="0.4">
      <c r="C30" s="78" t="s">
        <v>54</v>
      </c>
      <c r="D30" s="171"/>
      <c r="E30" s="171"/>
      <c r="F30" s="171"/>
      <c r="G30" s="171"/>
      <c r="H30" s="171"/>
      <c r="I30" s="172"/>
      <c r="J30" s="171"/>
    </row>
    <row r="31" spans="3:10" ht="4.5" customHeight="1" x14ac:dyDescent="0.4">
      <c r="C31" s="84"/>
      <c r="D31" s="170"/>
      <c r="E31" s="170"/>
      <c r="F31" s="170"/>
      <c r="G31" s="170"/>
      <c r="H31" s="170"/>
      <c r="I31" s="170"/>
      <c r="J31" s="170"/>
    </row>
    <row r="32" spans="3:10" ht="12.75" customHeight="1" x14ac:dyDescent="0.4">
      <c r="C32" s="84" t="s">
        <v>55</v>
      </c>
      <c r="D32" s="170">
        <v>100</v>
      </c>
      <c r="E32" s="170">
        <v>77.602775054819062</v>
      </c>
      <c r="F32" s="170">
        <v>7.3441659557096166</v>
      </c>
      <c r="G32" s="170">
        <v>15.053058989471316</v>
      </c>
      <c r="H32" s="170">
        <v>7.3868233787123563</v>
      </c>
      <c r="I32" s="173">
        <v>-0.15119550789223399</v>
      </c>
      <c r="J32" s="170">
        <v>7.8174311186511938</v>
      </c>
    </row>
    <row r="33" spans="3:10" ht="12.75" customHeight="1" x14ac:dyDescent="0.4">
      <c r="C33" s="84" t="s">
        <v>56</v>
      </c>
      <c r="D33" s="170">
        <v>100</v>
      </c>
      <c r="E33" s="170">
        <v>76.938297585071851</v>
      </c>
      <c r="F33" s="170">
        <v>9.5102635609831037</v>
      </c>
      <c r="G33" s="170">
        <v>13.551438853945033</v>
      </c>
      <c r="H33" s="170">
        <v>4.0886637583861374</v>
      </c>
      <c r="I33" s="170">
        <v>0.9190414779155357</v>
      </c>
      <c r="J33" s="170">
        <v>8.5437336176433618</v>
      </c>
    </row>
    <row r="34" spans="3:10" ht="12.75" customHeight="1" x14ac:dyDescent="0.4">
      <c r="C34" s="84" t="s">
        <v>57</v>
      </c>
      <c r="D34" s="170">
        <v>100</v>
      </c>
      <c r="E34" s="170">
        <v>76.436943366639184</v>
      </c>
      <c r="F34" s="170">
        <v>4.9617016143623971</v>
      </c>
      <c r="G34" s="170">
        <v>18.601355018998412</v>
      </c>
      <c r="H34" s="170">
        <v>6.2533925735308902</v>
      </c>
      <c r="I34" s="173">
        <v>8.7453006574053596E-2</v>
      </c>
      <c r="J34" s="170">
        <v>12.260509438893468</v>
      </c>
    </row>
    <row r="35" spans="3:10" ht="12.75" customHeight="1" x14ac:dyDescent="0.4">
      <c r="C35" s="84" t="s">
        <v>58</v>
      </c>
      <c r="D35" s="170">
        <v>100</v>
      </c>
      <c r="E35" s="170">
        <v>77.079074713407607</v>
      </c>
      <c r="F35" s="170">
        <v>6.9331829269607015</v>
      </c>
      <c r="G35" s="170">
        <v>15.987742359631696</v>
      </c>
      <c r="H35" s="170">
        <v>6.0788843104358792</v>
      </c>
      <c r="I35" s="170">
        <v>2.2025672068602549</v>
      </c>
      <c r="J35" s="170">
        <v>7.7062908423355614</v>
      </c>
    </row>
    <row r="36" spans="3:10" ht="12.75" customHeight="1" x14ac:dyDescent="0.4">
      <c r="C36" s="84" t="s">
        <v>59</v>
      </c>
      <c r="D36" s="170">
        <v>100</v>
      </c>
      <c r="E36" s="170">
        <v>78.130254197600053</v>
      </c>
      <c r="F36" s="170">
        <v>7.5430124450108629</v>
      </c>
      <c r="G36" s="170">
        <v>14.326733357389083</v>
      </c>
      <c r="H36" s="170">
        <v>5.1937383399998458</v>
      </c>
      <c r="I36" s="173">
        <v>-2.9173992153731586E-2</v>
      </c>
      <c r="J36" s="170">
        <v>9.1621690095429678</v>
      </c>
    </row>
    <row r="37" spans="3:10" ht="12.75" customHeight="1" x14ac:dyDescent="0.4">
      <c r="C37" s="84" t="s">
        <v>60</v>
      </c>
      <c r="D37" s="170">
        <v>100</v>
      </c>
      <c r="E37" s="170">
        <v>80.034331427831134</v>
      </c>
      <c r="F37" s="170">
        <v>5.5181292610645976</v>
      </c>
      <c r="G37" s="170">
        <v>14.447539311104274</v>
      </c>
      <c r="H37" s="170">
        <v>4.425839257663843</v>
      </c>
      <c r="I37" s="170">
        <v>0.26639244708587717</v>
      </c>
      <c r="J37" s="170">
        <v>9.7553076063545525</v>
      </c>
    </row>
    <row r="38" spans="3:10" ht="12.75" customHeight="1" x14ac:dyDescent="0.4">
      <c r="C38" s="84" t="s">
        <v>61</v>
      </c>
      <c r="D38" s="170">
        <v>100</v>
      </c>
      <c r="E38" s="170">
        <v>74.816799224458748</v>
      </c>
      <c r="F38" s="170">
        <v>11.819012574748349</v>
      </c>
      <c r="G38" s="170">
        <v>13.364188200792915</v>
      </c>
      <c r="H38" s="170">
        <v>3.8582482913422216</v>
      </c>
      <c r="I38" s="170">
        <v>0.17477475599289782</v>
      </c>
      <c r="J38" s="170">
        <v>9.3311651534577944</v>
      </c>
    </row>
    <row r="39" spans="3:10" ht="12.75" customHeight="1" x14ac:dyDescent="0.4">
      <c r="C39" s="84" t="s">
        <v>62</v>
      </c>
      <c r="D39" s="170">
        <v>100</v>
      </c>
      <c r="E39" s="170">
        <v>81.107267371152133</v>
      </c>
      <c r="F39" s="170">
        <v>5.5079592443447476</v>
      </c>
      <c r="G39" s="170">
        <v>13.38477338450312</v>
      </c>
      <c r="H39" s="170">
        <v>4.9606767384665282</v>
      </c>
      <c r="I39" s="170">
        <v>0.30809978108699765</v>
      </c>
      <c r="J39" s="170">
        <v>8.1159968649495955</v>
      </c>
    </row>
    <row r="40" spans="3:10" ht="12.75" customHeight="1" x14ac:dyDescent="0.4">
      <c r="C40" s="84" t="s">
        <v>63</v>
      </c>
      <c r="D40" s="170">
        <v>100</v>
      </c>
      <c r="E40" s="170">
        <v>78.463651159636512</v>
      </c>
      <c r="F40" s="170">
        <v>5.1819137393191372</v>
      </c>
      <c r="G40" s="170">
        <v>16.354435101044352</v>
      </c>
      <c r="H40" s="170">
        <v>5.5565916180659158</v>
      </c>
      <c r="I40" s="173">
        <v>0.10341787603417875</v>
      </c>
      <c r="J40" s="170">
        <v>10.694425606944256</v>
      </c>
    </row>
    <row r="41" spans="3:10" ht="12.75" customHeight="1" x14ac:dyDescent="0.4">
      <c r="C41" s="41" t="s">
        <v>64</v>
      </c>
      <c r="D41" s="174">
        <v>100</v>
      </c>
      <c r="E41" s="174">
        <v>80.447316319648408</v>
      </c>
      <c r="F41" s="174">
        <v>5.4957248221395467</v>
      </c>
      <c r="G41" s="174">
        <v>14.05695885821204</v>
      </c>
      <c r="H41" s="174">
        <v>2.9697800404673322</v>
      </c>
      <c r="I41" s="174">
        <v>0.15447207536496746</v>
      </c>
      <c r="J41" s="174">
        <v>10.932706742379739</v>
      </c>
    </row>
    <row r="42" spans="3:10" ht="16.5" customHeight="1" x14ac:dyDescent="0.4">
      <c r="J42" s="53" t="s">
        <v>135</v>
      </c>
    </row>
    <row r="43" spans="3:10" ht="16.5" customHeight="1" x14ac:dyDescent="0.4">
      <c r="J43" s="14" t="s">
        <v>31</v>
      </c>
    </row>
    <row r="44" spans="3:10" ht="19.5" customHeight="1" x14ac:dyDescent="0.4"/>
    <row r="45" spans="3:10" ht="19.5" customHeight="1" x14ac:dyDescent="0.4"/>
    <row r="46" spans="3:10" ht="19.5" customHeight="1" x14ac:dyDescent="0.4"/>
    <row r="47" spans="3:10" ht="19.5" customHeight="1" x14ac:dyDescent="0.4"/>
    <row r="48" spans="3:10" ht="19.5" customHeight="1" x14ac:dyDescent="0.4"/>
    <row r="49" ht="19.5" customHeight="1" x14ac:dyDescent="0.4"/>
    <row r="50" ht="19.5" customHeight="1" x14ac:dyDescent="0.4"/>
    <row r="51" ht="19.5" customHeight="1" x14ac:dyDescent="0.4"/>
    <row r="52" ht="19.5" customHeight="1" x14ac:dyDescent="0.4"/>
    <row r="53" ht="19.5" customHeight="1" x14ac:dyDescent="0.4"/>
    <row r="54" ht="19.5" customHeight="1" x14ac:dyDescent="0.4"/>
    <row r="55" ht="19.5" customHeight="1" x14ac:dyDescent="0.4"/>
    <row r="56" ht="19.5" customHeight="1" x14ac:dyDescent="0.4"/>
    <row r="57" ht="19.5" customHeight="1" x14ac:dyDescent="0.4"/>
    <row r="58" ht="19.5" customHeight="1" x14ac:dyDescent="0.4"/>
    <row r="59" ht="19.5" customHeight="1" x14ac:dyDescent="0.4"/>
    <row r="60" ht="19.5" customHeight="1" x14ac:dyDescent="0.4"/>
    <row r="61" ht="19.5" customHeight="1" x14ac:dyDescent="0.4"/>
    <row r="62" ht="19.5" customHeight="1" x14ac:dyDescent="0.4"/>
    <row r="63" ht="19.5" customHeight="1" x14ac:dyDescent="0.4"/>
    <row r="64"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sheetData>
  <phoneticPr fontId="4"/>
  <hyperlinks>
    <hyperlink ref="A1" location="基本情報!C220" display="基本情報"/>
  </hyperlink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tabColor rgb="FF9999FF"/>
  </sheetPr>
  <dimension ref="A1:L29"/>
  <sheetViews>
    <sheetView zoomScaleNormal="100" zoomScaleSheetLayoutView="100" workbookViewId="0">
      <selection activeCell="C3" sqref="D5:G5"/>
    </sheetView>
  </sheetViews>
  <sheetFormatPr defaultColWidth="9" defaultRowHeight="13.5" x14ac:dyDescent="0.4"/>
  <cols>
    <col min="1" max="1" width="4.75" style="9" customWidth="1"/>
    <col min="2" max="2" width="2.125" style="9" customWidth="1"/>
    <col min="3" max="3" width="16.25" style="9" customWidth="1"/>
    <col min="4" max="10" width="14.375" style="9" customWidth="1"/>
    <col min="11" max="16384" width="9" style="9"/>
  </cols>
  <sheetData>
    <row r="1" spans="1:12" x14ac:dyDescent="0.4">
      <c r="A1" s="120" t="s">
        <v>2</v>
      </c>
      <c r="B1" s="8"/>
    </row>
    <row r="2" spans="1:12" x14ac:dyDescent="0.4">
      <c r="A2" s="8"/>
      <c r="B2" s="8"/>
    </row>
    <row r="3" spans="1:12" ht="21" customHeight="1" x14ac:dyDescent="0.4">
      <c r="C3" s="148" t="s">
        <v>136</v>
      </c>
      <c r="D3" s="148"/>
      <c r="E3" s="148"/>
      <c r="F3" s="148"/>
      <c r="G3" s="149"/>
      <c r="H3" s="149"/>
      <c r="I3" s="149"/>
      <c r="J3" s="149"/>
      <c r="K3" s="51"/>
      <c r="L3" s="51"/>
    </row>
    <row r="4" spans="1:12" ht="16.5" x14ac:dyDescent="0.4">
      <c r="C4" s="150"/>
      <c r="D4" s="150"/>
      <c r="E4" s="150"/>
      <c r="F4" s="150"/>
      <c r="G4" s="150"/>
      <c r="H4" s="150"/>
      <c r="I4" s="150"/>
      <c r="J4" s="151" t="s">
        <v>125</v>
      </c>
    </row>
    <row r="5" spans="1:12" ht="13.5" customHeight="1" x14ac:dyDescent="0.4">
      <c r="C5" s="152"/>
      <c r="D5" s="152" t="s">
        <v>126</v>
      </c>
      <c r="E5" s="153"/>
      <c r="F5" s="153"/>
      <c r="G5" s="153"/>
      <c r="H5" s="153"/>
      <c r="I5" s="153"/>
      <c r="J5" s="154"/>
    </row>
    <row r="6" spans="1:12" ht="13.5" customHeight="1" x14ac:dyDescent="0.4">
      <c r="C6" s="155" t="s">
        <v>137</v>
      </c>
      <c r="D6" s="156"/>
      <c r="E6" s="157" t="s">
        <v>128</v>
      </c>
      <c r="F6" s="157" t="s">
        <v>129</v>
      </c>
      <c r="G6" s="157" t="s">
        <v>130</v>
      </c>
      <c r="H6" s="158"/>
      <c r="I6" s="158"/>
      <c r="J6" s="159"/>
    </row>
    <row r="7" spans="1:12" ht="13.5" customHeight="1" x14ac:dyDescent="0.4">
      <c r="C7" s="156"/>
      <c r="D7" s="156"/>
      <c r="E7" s="155"/>
      <c r="F7" s="155"/>
      <c r="G7" s="155"/>
      <c r="H7" s="157" t="s">
        <v>131</v>
      </c>
      <c r="I7" s="157" t="s">
        <v>132</v>
      </c>
      <c r="J7" s="160" t="s">
        <v>133</v>
      </c>
    </row>
    <row r="8" spans="1:12" ht="22.5" customHeight="1" x14ac:dyDescent="0.4">
      <c r="C8" s="175" t="s">
        <v>138</v>
      </c>
      <c r="D8" s="176">
        <v>186493</v>
      </c>
      <c r="E8" s="176">
        <v>124548</v>
      </c>
      <c r="F8" s="176">
        <v>14356</v>
      </c>
      <c r="G8" s="176">
        <v>47589</v>
      </c>
      <c r="H8" s="176">
        <v>24758</v>
      </c>
      <c r="I8" s="177">
        <v>-981</v>
      </c>
      <c r="J8" s="176">
        <v>23812</v>
      </c>
    </row>
    <row r="9" spans="1:12" ht="22.5" customHeight="1" x14ac:dyDescent="0.4">
      <c r="C9" s="175" t="s">
        <v>139</v>
      </c>
      <c r="D9" s="176">
        <v>185071</v>
      </c>
      <c r="E9" s="176">
        <v>127016</v>
      </c>
      <c r="F9" s="176">
        <v>13359</v>
      </c>
      <c r="G9" s="176">
        <v>44696</v>
      </c>
      <c r="H9" s="176">
        <v>21575</v>
      </c>
      <c r="I9" s="177">
        <v>-237</v>
      </c>
      <c r="J9" s="176">
        <v>23358</v>
      </c>
    </row>
    <row r="10" spans="1:12" ht="22.5" customHeight="1" x14ac:dyDescent="0.4">
      <c r="C10" s="175" t="s">
        <v>140</v>
      </c>
      <c r="D10" s="176">
        <v>180418</v>
      </c>
      <c r="E10" s="176">
        <v>129686</v>
      </c>
      <c r="F10" s="176">
        <v>12414</v>
      </c>
      <c r="G10" s="176">
        <v>38318</v>
      </c>
      <c r="H10" s="176">
        <v>15586</v>
      </c>
      <c r="I10" s="177">
        <v>-87</v>
      </c>
      <c r="J10" s="176">
        <v>22819</v>
      </c>
    </row>
    <row r="11" spans="1:12" ht="22.5" customHeight="1" x14ac:dyDescent="0.4">
      <c r="C11" s="175" t="s">
        <v>141</v>
      </c>
      <c r="D11" s="176">
        <v>184378</v>
      </c>
      <c r="E11" s="176">
        <v>132002</v>
      </c>
      <c r="F11" s="176">
        <v>12206</v>
      </c>
      <c r="G11" s="176">
        <v>40170</v>
      </c>
      <c r="H11" s="176">
        <v>15681</v>
      </c>
      <c r="I11" s="176">
        <v>1359</v>
      </c>
      <c r="J11" s="176">
        <v>23130</v>
      </c>
    </row>
    <row r="12" spans="1:12" ht="22.5" customHeight="1" thickBot="1" x14ac:dyDescent="0.45">
      <c r="C12" s="178" t="s">
        <v>142</v>
      </c>
      <c r="D12" s="179">
        <v>187167</v>
      </c>
      <c r="E12" s="179">
        <v>131770</v>
      </c>
      <c r="F12" s="179">
        <v>12596</v>
      </c>
      <c r="G12" s="179">
        <v>42801</v>
      </c>
      <c r="H12" s="179">
        <v>17470</v>
      </c>
      <c r="I12" s="179">
        <v>1849</v>
      </c>
      <c r="J12" s="179">
        <v>23482</v>
      </c>
    </row>
    <row r="13" spans="1:12" ht="22.5" customHeight="1" thickTop="1" x14ac:dyDescent="0.4">
      <c r="C13" s="180" t="s">
        <v>143</v>
      </c>
      <c r="D13" s="181">
        <v>184669</v>
      </c>
      <c r="E13" s="181">
        <v>130158</v>
      </c>
      <c r="F13" s="181">
        <v>12741</v>
      </c>
      <c r="G13" s="181">
        <v>41770</v>
      </c>
      <c r="H13" s="181">
        <v>17832</v>
      </c>
      <c r="I13" s="181">
        <v>1976</v>
      </c>
      <c r="J13" s="181">
        <v>21962</v>
      </c>
    </row>
    <row r="14" spans="1:12" ht="22.5" customHeight="1" x14ac:dyDescent="0.4">
      <c r="C14" s="175" t="s">
        <v>144</v>
      </c>
      <c r="D14" s="176">
        <v>185259</v>
      </c>
      <c r="E14" s="176">
        <v>130729</v>
      </c>
      <c r="F14" s="176">
        <v>12612</v>
      </c>
      <c r="G14" s="176">
        <v>41918</v>
      </c>
      <c r="H14" s="176">
        <v>18150</v>
      </c>
      <c r="I14" s="176">
        <v>1335</v>
      </c>
      <c r="J14" s="176">
        <v>22433</v>
      </c>
    </row>
    <row r="15" spans="1:12" ht="22.5" customHeight="1" x14ac:dyDescent="0.4">
      <c r="C15" s="175" t="s">
        <v>145</v>
      </c>
      <c r="D15" s="176">
        <v>194394</v>
      </c>
      <c r="E15" s="176">
        <v>135559</v>
      </c>
      <c r="F15" s="176">
        <v>12877</v>
      </c>
      <c r="G15" s="176">
        <v>45958</v>
      </c>
      <c r="H15" s="176">
        <v>21260</v>
      </c>
      <c r="I15" s="176">
        <v>1056</v>
      </c>
      <c r="J15" s="176">
        <v>23642</v>
      </c>
    </row>
    <row r="16" spans="1:12" ht="22.5" customHeight="1" x14ac:dyDescent="0.4">
      <c r="C16" s="175" t="s">
        <v>146</v>
      </c>
      <c r="D16" s="176">
        <v>192491</v>
      </c>
      <c r="E16" s="176">
        <v>139183</v>
      </c>
      <c r="F16" s="176">
        <v>13689</v>
      </c>
      <c r="G16" s="176">
        <v>39619</v>
      </c>
      <c r="H16" s="176">
        <v>15814</v>
      </c>
      <c r="I16" s="176">
        <v>1552</v>
      </c>
      <c r="J16" s="176">
        <v>22253</v>
      </c>
    </row>
    <row r="17" spans="3:10" ht="22.5" customHeight="1" x14ac:dyDescent="0.4">
      <c r="C17" s="175" t="s">
        <v>147</v>
      </c>
      <c r="D17" s="176">
        <v>204017</v>
      </c>
      <c r="E17" s="176">
        <v>142828</v>
      </c>
      <c r="F17" s="176">
        <v>14266</v>
      </c>
      <c r="G17" s="176">
        <v>46923</v>
      </c>
      <c r="H17" s="176">
        <v>22480</v>
      </c>
      <c r="I17" s="176">
        <v>156</v>
      </c>
      <c r="J17" s="176">
        <v>24287</v>
      </c>
    </row>
    <row r="18" spans="3:10" ht="22.5" customHeight="1" x14ac:dyDescent="0.4">
      <c r="C18" s="175" t="s">
        <v>148</v>
      </c>
      <c r="D18" s="176">
        <v>212605</v>
      </c>
      <c r="E18" s="176">
        <v>146263</v>
      </c>
      <c r="F18" s="176">
        <v>14610</v>
      </c>
      <c r="G18" s="176">
        <v>51732</v>
      </c>
      <c r="H18" s="176">
        <v>26996</v>
      </c>
      <c r="I18" s="177">
        <v>-69</v>
      </c>
      <c r="J18" s="176">
        <v>24805</v>
      </c>
    </row>
    <row r="19" spans="3:10" ht="22.5" customHeight="1" x14ac:dyDescent="0.4">
      <c r="C19" s="175" t="s">
        <v>149</v>
      </c>
      <c r="D19" s="176">
        <v>217585</v>
      </c>
      <c r="E19" s="182">
        <v>152192</v>
      </c>
      <c r="F19" s="182">
        <v>14352</v>
      </c>
      <c r="G19" s="182">
        <v>51041</v>
      </c>
      <c r="H19" s="182">
        <v>26486</v>
      </c>
      <c r="I19" s="183">
        <v>-710</v>
      </c>
      <c r="J19" s="182">
        <v>25265</v>
      </c>
    </row>
    <row r="20" spans="3:10" ht="22.5" customHeight="1" x14ac:dyDescent="0.4">
      <c r="C20" s="175" t="s">
        <v>150</v>
      </c>
      <c r="D20" s="176">
        <v>221721</v>
      </c>
      <c r="E20" s="182">
        <v>157382</v>
      </c>
      <c r="F20" s="182">
        <v>14681</v>
      </c>
      <c r="G20" s="182">
        <v>49658</v>
      </c>
      <c r="H20" s="182">
        <v>24920</v>
      </c>
      <c r="I20" s="182">
        <v>96</v>
      </c>
      <c r="J20" s="182">
        <v>24642</v>
      </c>
    </row>
    <row r="21" spans="3:10" ht="22.5" customHeight="1" x14ac:dyDescent="0.4">
      <c r="C21" s="184" t="s">
        <v>151</v>
      </c>
      <c r="D21" s="176">
        <v>227299</v>
      </c>
      <c r="E21" s="182">
        <v>162677</v>
      </c>
      <c r="F21" s="182">
        <v>14835</v>
      </c>
      <c r="G21" s="182">
        <v>49787</v>
      </c>
      <c r="H21" s="182">
        <v>23921</v>
      </c>
      <c r="I21" s="182">
        <v>651</v>
      </c>
      <c r="J21" s="182">
        <v>25215</v>
      </c>
    </row>
    <row r="22" spans="3:10" ht="22.5" customHeight="1" x14ac:dyDescent="0.4">
      <c r="C22" s="184" t="s">
        <v>152</v>
      </c>
      <c r="D22" s="176">
        <v>206773</v>
      </c>
      <c r="E22" s="182">
        <v>156531</v>
      </c>
      <c r="F22" s="182">
        <v>14853</v>
      </c>
      <c r="G22" s="182">
        <v>35389</v>
      </c>
      <c r="H22" s="182">
        <v>10449</v>
      </c>
      <c r="I22" s="182">
        <v>969</v>
      </c>
      <c r="J22" s="182">
        <v>23971</v>
      </c>
    </row>
    <row r="23" spans="3:10" ht="22.5" customHeight="1" x14ac:dyDescent="0.4">
      <c r="C23" s="184" t="s">
        <v>153</v>
      </c>
      <c r="D23" s="176">
        <v>219766</v>
      </c>
      <c r="E23" s="182">
        <v>173309</v>
      </c>
      <c r="F23" s="182">
        <v>15293</v>
      </c>
      <c r="G23" s="182">
        <v>31164</v>
      </c>
      <c r="H23" s="182">
        <v>6585</v>
      </c>
      <c r="I23" s="183">
        <v>-1349</v>
      </c>
      <c r="J23" s="182">
        <v>25928</v>
      </c>
    </row>
    <row r="24" spans="3:10" ht="22.5" customHeight="1" x14ac:dyDescent="0.4">
      <c r="C24" s="184" t="s">
        <v>154</v>
      </c>
      <c r="D24" s="176">
        <v>219123</v>
      </c>
      <c r="E24" s="182">
        <v>170874</v>
      </c>
      <c r="F24" s="182">
        <v>16202</v>
      </c>
      <c r="G24" s="182">
        <v>32047</v>
      </c>
      <c r="H24" s="182">
        <v>9385</v>
      </c>
      <c r="I24" s="183">
        <v>-1145</v>
      </c>
      <c r="J24" s="182">
        <v>23807</v>
      </c>
    </row>
    <row r="25" spans="3:10" ht="16.5" customHeight="1" x14ac:dyDescent="0.4">
      <c r="J25" s="53" t="s">
        <v>135</v>
      </c>
    </row>
    <row r="26" spans="3:10" ht="16.5" customHeight="1" x14ac:dyDescent="0.4">
      <c r="J26" s="14" t="s">
        <v>31</v>
      </c>
    </row>
    <row r="27" spans="3:10" ht="16.5" customHeight="1" x14ac:dyDescent="0.4">
      <c r="C27" s="55" t="s">
        <v>111</v>
      </c>
    </row>
    <row r="28" spans="3:10" ht="16.5" customHeight="1" x14ac:dyDescent="0.4">
      <c r="C28" s="57" t="s">
        <v>155</v>
      </c>
    </row>
    <row r="29" spans="3:10" ht="16.5" customHeight="1" x14ac:dyDescent="0.4">
      <c r="C29" s="57" t="s">
        <v>69</v>
      </c>
    </row>
  </sheetData>
  <phoneticPr fontId="4"/>
  <hyperlinks>
    <hyperlink ref="A1" location="基本情報!C221" display="基本情報"/>
  </hyperlinks>
  <pageMargins left="0.70866141732283472" right="0.70866141732283472"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市民所得</vt:lpstr>
      <vt:lpstr>13-1</vt:lpstr>
      <vt:lpstr>13-2</vt:lpstr>
      <vt:lpstr>13-3</vt:lpstr>
      <vt:lpstr>13-4</vt:lpstr>
      <vt:lpstr>13-5</vt:lpstr>
      <vt:lpstr>13-6</vt:lpstr>
      <vt:lpstr>13-7</vt:lpstr>
      <vt:lpstr>'13-1'!Print_Area</vt:lpstr>
      <vt:lpstr>'13-2'!Print_Area</vt:lpstr>
      <vt:lpstr>'13-3'!Print_Area</vt:lpstr>
      <vt:lpstr>'13-4'!Print_Area</vt:lpstr>
      <vt:lpstr>'13-5'!Print_Area</vt:lpstr>
      <vt:lpstr>'13-6'!Print_Area</vt:lpstr>
      <vt:lpstr>'13-7'!Print_Area</vt:lpstr>
      <vt:lpstr>'13-3'!Print_Titles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久場　七星</dc:creator>
  <cp:lastModifiedBy>久場　七星</cp:lastModifiedBy>
  <cp:lastPrinted>2026-03-26T08:19:47Z</cp:lastPrinted>
  <dcterms:created xsi:type="dcterms:W3CDTF">2026-03-26T08:18:47Z</dcterms:created>
  <dcterms:modified xsi:type="dcterms:W3CDTF">2026-03-26T08:20:02Z</dcterms:modified>
</cp:coreProperties>
</file>