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3　統計関係\22    うるま市統計書\R7\★最終データ\HP公表用\"/>
    </mc:Choice>
  </mc:AlternateContent>
  <bookViews>
    <workbookView xWindow="0" yWindow="0" windowWidth="28800" windowHeight="11715"/>
  </bookViews>
  <sheets>
    <sheet name="事業所・商工業" sheetId="1" r:id="rId1"/>
    <sheet name="3-1" sheetId="2" r:id="rId2"/>
    <sheet name="3-2" sheetId="3" r:id="rId3"/>
    <sheet name="3-3" sheetId="4" r:id="rId4"/>
    <sheet name="3-4" sheetId="5" r:id="rId5"/>
    <sheet name="3-5" sheetId="6" r:id="rId6"/>
    <sheet name="3-6" sheetId="7" r:id="rId7"/>
    <sheet name="3-7" sheetId="8" r:id="rId8"/>
    <sheet name="3-8" sheetId="9" r:id="rId9"/>
    <sheet name="3-9" sheetId="10" r:id="rId10"/>
    <sheet name="3-10" sheetId="11" r:id="rId11"/>
    <sheet name="3-11" sheetId="12" r:id="rId12"/>
    <sheet name="3-12,13" sheetId="13" r:id="rId13"/>
    <sheet name="3-14,15" sheetId="14" r:id="rId14"/>
    <sheet name="3-16" sheetId="15" r:id="rId15"/>
    <sheet name="3-17" sheetId="16" r:id="rId16"/>
    <sheet name="3-18" sheetId="17" r:id="rId17"/>
    <sheet name="3-19" sheetId="18" r:id="rId18"/>
    <sheet name="3-20" sheetId="19" r:id="rId19"/>
    <sheet name="3-21" sheetId="20" r:id="rId20"/>
  </sheets>
  <externalReferences>
    <externalReference r:id="rId21"/>
    <externalReference r:id="rId22"/>
  </externalReferences>
  <definedNames>
    <definedName name="p" localSheetId="8">#REF!</definedName>
    <definedName name="p">#REF!</definedName>
    <definedName name="_xlnm.Print_Area" localSheetId="1">'3-1'!$C$3:$O$43</definedName>
    <definedName name="_xlnm.Print_Area" localSheetId="10">'3-10'!$C$3:$K$98</definedName>
    <definedName name="_xlnm.Print_Area" localSheetId="11">'3-11'!$C$3:$H$28</definedName>
    <definedName name="_xlnm.Print_Area" localSheetId="12">'3-12,13'!$C$3:$P$45</definedName>
    <definedName name="_xlnm.Print_Area" localSheetId="13">'3-14,15'!$C$3:$L$47</definedName>
    <definedName name="_xlnm.Print_Area" localSheetId="14">'3-16'!$B$3:$M$24</definedName>
    <definedName name="_xlnm.Print_Area" localSheetId="15">'3-17'!$C$3:$S$89</definedName>
    <definedName name="_xlnm.Print_Area" localSheetId="16">'3-18'!$C$3:$K$24</definedName>
    <definedName name="_xlnm.Print_Area" localSheetId="17">'3-19'!$B$3:$O$35</definedName>
    <definedName name="_xlnm.Print_Area" localSheetId="2">'3-2'!$C$3:$U$47</definedName>
    <definedName name="_xlnm.Print_Area" localSheetId="18">'3-20'!$C$3:$I$28</definedName>
    <definedName name="_xlnm.Print_Area" localSheetId="19">'3-21'!$C$3:$I$24</definedName>
    <definedName name="_xlnm.Print_Area" localSheetId="3">'3-3'!$C$3:$S$39</definedName>
    <definedName name="_xlnm.Print_Area" localSheetId="4">'3-4'!$C$3:$R$42</definedName>
    <definedName name="_xlnm.Print_Area" localSheetId="5">'3-5'!$C$3:$T$30</definedName>
    <definedName name="_xlnm.Print_Area" localSheetId="6">'3-6'!$C$3:$S$24</definedName>
    <definedName name="_xlnm.Print_Area" localSheetId="7">'3-7'!$C$3:$S$32</definedName>
    <definedName name="_xlnm.Print_Area" localSheetId="8">'3-8'!$C$3:$L$35</definedName>
    <definedName name="_xlnm.Print_Area" localSheetId="9">'3-9'!$C$3:$P$34</definedName>
    <definedName name="_xlnm.Print_Titles" localSheetId="10">'3-10'!$3:$8</definedName>
    <definedName name="_xlnm.Print_Titles" localSheetId="5">'3-5'!$C:$C,'3-5'!$5:$6</definedName>
    <definedName name="QW_Excel" localSheetId="8">#REF!</definedName>
    <definedName name="QW_Excel">#REF!</definedName>
    <definedName name="Z_178F759D_8688_4CE4_810A_2A506C07DE09_.wvu.PrintArea" localSheetId="1" hidden="1">'3-1'!$C$3:$O$43</definedName>
    <definedName name="Z_178F759D_8688_4CE4_810A_2A506C07DE09_.wvu.PrintArea" localSheetId="10" hidden="1">'3-10'!$C$3:$K$98</definedName>
    <definedName name="Z_178F759D_8688_4CE4_810A_2A506C07DE09_.wvu.PrintArea" localSheetId="11" hidden="1">'3-11'!$C$3:$H$28</definedName>
    <definedName name="Z_178F759D_8688_4CE4_810A_2A506C07DE09_.wvu.PrintArea" localSheetId="12" hidden="1">'3-12,13'!$C$3:$P$35</definedName>
    <definedName name="Z_178F759D_8688_4CE4_810A_2A506C07DE09_.wvu.PrintArea" localSheetId="13" hidden="1">'3-14,15'!$C$3:$L$24</definedName>
    <definedName name="Z_178F759D_8688_4CE4_810A_2A506C07DE09_.wvu.PrintArea" localSheetId="14" hidden="1">'3-16'!$C$3:$L$24</definedName>
    <definedName name="Z_178F759D_8688_4CE4_810A_2A506C07DE09_.wvu.PrintArea" localSheetId="15" hidden="1">'3-17'!$C$3:$S$89</definedName>
    <definedName name="Z_178F759D_8688_4CE4_810A_2A506C07DE09_.wvu.PrintArea" localSheetId="16" hidden="1">'3-18'!$C$3:$K$24</definedName>
    <definedName name="Z_178F759D_8688_4CE4_810A_2A506C07DE09_.wvu.PrintArea" localSheetId="17" hidden="1">'3-19'!$C$3:$N$33</definedName>
    <definedName name="Z_178F759D_8688_4CE4_810A_2A506C07DE09_.wvu.PrintArea" localSheetId="2" hidden="1">'3-2'!$C$3:$U$47</definedName>
    <definedName name="Z_178F759D_8688_4CE4_810A_2A506C07DE09_.wvu.PrintArea" localSheetId="18" hidden="1">'3-20'!$C$3:$I$28</definedName>
    <definedName name="Z_178F759D_8688_4CE4_810A_2A506C07DE09_.wvu.PrintArea" localSheetId="19" hidden="1">'3-21'!$C$3:$I$31</definedName>
    <definedName name="Z_178F759D_8688_4CE4_810A_2A506C07DE09_.wvu.PrintArea" localSheetId="3" hidden="1">'3-3'!$C$3:$S$39</definedName>
    <definedName name="Z_178F759D_8688_4CE4_810A_2A506C07DE09_.wvu.PrintArea" localSheetId="4" hidden="1">'3-4'!$C$3:$R$42</definedName>
    <definedName name="Z_178F759D_8688_4CE4_810A_2A506C07DE09_.wvu.PrintArea" localSheetId="5" hidden="1">'3-5'!$C$3:$T$30</definedName>
    <definedName name="Z_178F759D_8688_4CE4_810A_2A506C07DE09_.wvu.PrintArea" localSheetId="6" hidden="1">'3-6'!$C$3:$S$24</definedName>
    <definedName name="Z_178F759D_8688_4CE4_810A_2A506C07DE09_.wvu.PrintArea" localSheetId="7" hidden="1">'3-7'!$C$3:$S$32</definedName>
    <definedName name="Z_178F759D_8688_4CE4_810A_2A506C07DE09_.wvu.PrintArea" localSheetId="8" hidden="1">'3-8'!$C$3:$L$34</definedName>
    <definedName name="Z_178F759D_8688_4CE4_810A_2A506C07DE09_.wvu.PrintArea" localSheetId="9" hidden="1">'3-9'!$C$3:$P$33</definedName>
    <definedName name="Z_178F759D_8688_4CE4_810A_2A506C07DE09_.wvu.PrintTitles" localSheetId="10" hidden="1">'3-10'!$3:$8</definedName>
    <definedName name="Z_178F759D_8688_4CE4_810A_2A506C07DE09_.wvu.PrintTitles" localSheetId="5" hidden="1">'3-5'!$C:$C,'3-5'!$5:$6</definedName>
    <definedName name="Z_6346B60E_615C_4E1E_AFD4_A1A3722409B0_.wvu.PrintArea" localSheetId="1" hidden="1">'3-1'!$C$3:$O$43</definedName>
    <definedName name="Z_6346B60E_615C_4E1E_AFD4_A1A3722409B0_.wvu.PrintArea" localSheetId="10" hidden="1">'3-10'!$C$3:$K$98</definedName>
    <definedName name="Z_6346B60E_615C_4E1E_AFD4_A1A3722409B0_.wvu.PrintArea" localSheetId="11" hidden="1">'3-11'!$C$3:$H$28</definedName>
    <definedName name="Z_6346B60E_615C_4E1E_AFD4_A1A3722409B0_.wvu.PrintArea" localSheetId="12" hidden="1">'3-12,13'!$C$3:$P$45</definedName>
    <definedName name="Z_6346B60E_615C_4E1E_AFD4_A1A3722409B0_.wvu.PrintArea" localSheetId="13" hidden="1">'3-14,15'!$C$3:$L$47</definedName>
    <definedName name="Z_6346B60E_615C_4E1E_AFD4_A1A3722409B0_.wvu.PrintArea" localSheetId="14" hidden="1">'3-16'!$B$3:$M$24</definedName>
    <definedName name="Z_6346B60E_615C_4E1E_AFD4_A1A3722409B0_.wvu.PrintArea" localSheetId="15" hidden="1">'3-17'!$C$3:$S$89</definedName>
    <definedName name="Z_6346B60E_615C_4E1E_AFD4_A1A3722409B0_.wvu.PrintArea" localSheetId="16" hidden="1">'3-18'!$C$3:$K$24</definedName>
    <definedName name="Z_6346B60E_615C_4E1E_AFD4_A1A3722409B0_.wvu.PrintArea" localSheetId="17" hidden="1">'3-19'!$B$3:$O$35</definedName>
    <definedName name="Z_6346B60E_615C_4E1E_AFD4_A1A3722409B0_.wvu.PrintArea" localSheetId="2" hidden="1">'3-2'!$C$3:$U$47</definedName>
    <definedName name="Z_6346B60E_615C_4E1E_AFD4_A1A3722409B0_.wvu.PrintArea" localSheetId="18" hidden="1">'3-20'!$C$3:$I$28</definedName>
    <definedName name="Z_6346B60E_615C_4E1E_AFD4_A1A3722409B0_.wvu.PrintArea" localSheetId="19" hidden="1">'3-21'!$C$3:$I$24</definedName>
    <definedName name="Z_6346B60E_615C_4E1E_AFD4_A1A3722409B0_.wvu.PrintArea" localSheetId="3" hidden="1">'3-3'!$C$3:$S$39</definedName>
    <definedName name="Z_6346B60E_615C_4E1E_AFD4_A1A3722409B0_.wvu.PrintArea" localSheetId="4" hidden="1">'3-4'!$C$3:$R$42</definedName>
    <definedName name="Z_6346B60E_615C_4E1E_AFD4_A1A3722409B0_.wvu.PrintArea" localSheetId="5" hidden="1">'3-5'!$C$3:$T$30</definedName>
    <definedName name="Z_6346B60E_615C_4E1E_AFD4_A1A3722409B0_.wvu.PrintArea" localSheetId="6" hidden="1">'3-6'!$C$3:$S$24</definedName>
    <definedName name="Z_6346B60E_615C_4E1E_AFD4_A1A3722409B0_.wvu.PrintArea" localSheetId="7" hidden="1">'3-7'!$C$3:$S$32</definedName>
    <definedName name="Z_6346B60E_615C_4E1E_AFD4_A1A3722409B0_.wvu.PrintArea" localSheetId="8" hidden="1">'3-8'!$C$3:$L$35</definedName>
    <definedName name="Z_6346B60E_615C_4E1E_AFD4_A1A3722409B0_.wvu.PrintArea" localSheetId="9" hidden="1">'3-9'!$C$3:$P$34</definedName>
    <definedName name="Z_6346B60E_615C_4E1E_AFD4_A1A3722409B0_.wvu.PrintTitles" localSheetId="10" hidden="1">'3-10'!$3:$8</definedName>
    <definedName name="Z_6346B60E_615C_4E1E_AFD4_A1A3722409B0_.wvu.PrintTitles" localSheetId="5" hidden="1">'3-5'!$C:$C,'3-5'!$5:$6</definedName>
    <definedName name="Z_7DD06C6D_665D_4248_A496_473CC9B3764B_.wvu.PrintArea" localSheetId="1" hidden="1">'3-1'!$C$3:$O$43</definedName>
    <definedName name="Z_7DD06C6D_665D_4248_A496_473CC9B3764B_.wvu.PrintArea" localSheetId="10" hidden="1">'3-10'!$C$3:$K$98</definedName>
    <definedName name="Z_7DD06C6D_665D_4248_A496_473CC9B3764B_.wvu.PrintArea" localSheetId="11" hidden="1">'3-11'!$C$3:$H$28</definedName>
    <definedName name="Z_7DD06C6D_665D_4248_A496_473CC9B3764B_.wvu.PrintArea" localSheetId="12" hidden="1">'3-12,13'!$C$3:$P$45</definedName>
    <definedName name="Z_7DD06C6D_665D_4248_A496_473CC9B3764B_.wvu.PrintArea" localSheetId="13" hidden="1">'3-14,15'!$C$3:$L$47</definedName>
    <definedName name="Z_7DD06C6D_665D_4248_A496_473CC9B3764B_.wvu.PrintArea" localSheetId="14" hidden="1">'3-16'!$B$3:$M$24</definedName>
    <definedName name="Z_7DD06C6D_665D_4248_A496_473CC9B3764B_.wvu.PrintArea" localSheetId="15" hidden="1">'3-17'!$C$3:$S$89</definedName>
    <definedName name="Z_7DD06C6D_665D_4248_A496_473CC9B3764B_.wvu.PrintArea" localSheetId="16" hidden="1">'3-18'!$C$3:$K$24</definedName>
    <definedName name="Z_7DD06C6D_665D_4248_A496_473CC9B3764B_.wvu.PrintArea" localSheetId="17" hidden="1">'3-19'!$B$3:$O$35</definedName>
    <definedName name="Z_7DD06C6D_665D_4248_A496_473CC9B3764B_.wvu.PrintArea" localSheetId="2" hidden="1">'3-2'!$C$3:$U$47</definedName>
    <definedName name="Z_7DD06C6D_665D_4248_A496_473CC9B3764B_.wvu.PrintArea" localSheetId="18" hidden="1">'3-20'!$C$3:$I$28</definedName>
    <definedName name="Z_7DD06C6D_665D_4248_A496_473CC9B3764B_.wvu.PrintArea" localSheetId="19" hidden="1">'3-21'!$C$3:$I$24</definedName>
    <definedName name="Z_7DD06C6D_665D_4248_A496_473CC9B3764B_.wvu.PrintArea" localSheetId="3" hidden="1">'3-3'!$C$3:$S$39</definedName>
    <definedName name="Z_7DD06C6D_665D_4248_A496_473CC9B3764B_.wvu.PrintArea" localSheetId="4" hidden="1">'3-4'!$C$3:$R$42</definedName>
    <definedName name="Z_7DD06C6D_665D_4248_A496_473CC9B3764B_.wvu.PrintArea" localSheetId="5" hidden="1">'3-5'!$C$3:$T$30</definedName>
    <definedName name="Z_7DD06C6D_665D_4248_A496_473CC9B3764B_.wvu.PrintArea" localSheetId="6" hidden="1">'3-6'!$C$3:$S$24</definedName>
    <definedName name="Z_7DD06C6D_665D_4248_A496_473CC9B3764B_.wvu.PrintArea" localSheetId="7" hidden="1">'3-7'!$C$3:$S$32</definedName>
    <definedName name="Z_7DD06C6D_665D_4248_A496_473CC9B3764B_.wvu.PrintArea" localSheetId="8" hidden="1">'3-8'!$C$3:$L$35</definedName>
    <definedName name="Z_7DD06C6D_665D_4248_A496_473CC9B3764B_.wvu.PrintArea" localSheetId="9" hidden="1">'3-9'!$C$3:$P$34</definedName>
    <definedName name="Z_7DD06C6D_665D_4248_A496_473CC9B3764B_.wvu.PrintTitles" localSheetId="10" hidden="1">'3-10'!$3:$8</definedName>
    <definedName name="Z_7DD06C6D_665D_4248_A496_473CC9B3764B_.wvu.PrintTitles" localSheetId="5" hidden="1">'3-5'!$C:$C,'3-5'!$5:$6</definedName>
    <definedName name="Z_F5B750DF_6CA0_414A_B263_D6994D3FEA9D_.wvu.PrintArea" localSheetId="1" hidden="1">'3-1'!$C$3:$O$43</definedName>
    <definedName name="Z_F5B750DF_6CA0_414A_B263_D6994D3FEA9D_.wvu.PrintArea" localSheetId="10" hidden="1">'3-10'!$C$3:$K$98</definedName>
    <definedName name="Z_F5B750DF_6CA0_414A_B263_D6994D3FEA9D_.wvu.PrintArea" localSheetId="11" hidden="1">'3-11'!$C$3:$H$28</definedName>
    <definedName name="Z_F5B750DF_6CA0_414A_B263_D6994D3FEA9D_.wvu.PrintArea" localSheetId="12" hidden="1">'3-12,13'!$C$3:$P$45</definedName>
    <definedName name="Z_F5B750DF_6CA0_414A_B263_D6994D3FEA9D_.wvu.PrintArea" localSheetId="13" hidden="1">'3-14,15'!$C$3:$L$47</definedName>
    <definedName name="Z_F5B750DF_6CA0_414A_B263_D6994D3FEA9D_.wvu.PrintArea" localSheetId="14" hidden="1">'3-16'!$B$3:$M$24</definedName>
    <definedName name="Z_F5B750DF_6CA0_414A_B263_D6994D3FEA9D_.wvu.PrintArea" localSheetId="15" hidden="1">'3-17'!$C$3:$S$89</definedName>
    <definedName name="Z_F5B750DF_6CA0_414A_B263_D6994D3FEA9D_.wvu.PrintArea" localSheetId="16" hidden="1">'3-18'!$C$3:$K$24</definedName>
    <definedName name="Z_F5B750DF_6CA0_414A_B263_D6994D3FEA9D_.wvu.PrintArea" localSheetId="17" hidden="1">'3-19'!$B$3:$O$35</definedName>
    <definedName name="Z_F5B750DF_6CA0_414A_B263_D6994D3FEA9D_.wvu.PrintArea" localSheetId="2" hidden="1">'3-2'!$C$3:$U$47</definedName>
    <definedName name="Z_F5B750DF_6CA0_414A_B263_D6994D3FEA9D_.wvu.PrintArea" localSheetId="18" hidden="1">'3-20'!$C$3:$I$28</definedName>
    <definedName name="Z_F5B750DF_6CA0_414A_B263_D6994D3FEA9D_.wvu.PrintArea" localSheetId="19" hidden="1">'3-21'!$C$3:$I$24</definedName>
    <definedName name="Z_F5B750DF_6CA0_414A_B263_D6994D3FEA9D_.wvu.PrintArea" localSheetId="3" hidden="1">'3-3'!$C$3:$S$39</definedName>
    <definedName name="Z_F5B750DF_6CA0_414A_B263_D6994D3FEA9D_.wvu.PrintArea" localSheetId="4" hidden="1">'3-4'!$C$3:$R$42</definedName>
    <definedName name="Z_F5B750DF_6CA0_414A_B263_D6994D3FEA9D_.wvu.PrintArea" localSheetId="5" hidden="1">'3-5'!$C$3:$T$30</definedName>
    <definedName name="Z_F5B750DF_6CA0_414A_B263_D6994D3FEA9D_.wvu.PrintArea" localSheetId="6" hidden="1">'3-6'!$C$3:$S$24</definedName>
    <definedName name="Z_F5B750DF_6CA0_414A_B263_D6994D3FEA9D_.wvu.PrintArea" localSheetId="7" hidden="1">'3-7'!$C$3:$S$32</definedName>
    <definedName name="Z_F5B750DF_6CA0_414A_B263_D6994D3FEA9D_.wvu.PrintArea" localSheetId="8" hidden="1">'3-8'!$C$3:$L$35</definedName>
    <definedName name="Z_F5B750DF_6CA0_414A_B263_D6994D3FEA9D_.wvu.PrintArea" localSheetId="9" hidden="1">'3-9'!$C$3:$P$34</definedName>
    <definedName name="Z_F5B750DF_6CA0_414A_B263_D6994D3FEA9D_.wvu.PrintTitles" localSheetId="10" hidden="1">'3-10'!$3:$8</definedName>
    <definedName name="Z_F5B750DF_6CA0_414A_B263_D6994D3FEA9D_.wvu.PrintTitles" localSheetId="5" hidden="1">'3-5'!$C:$C,'3-5'!$5:$6</definedName>
    <definedName name="平均">[2]P79!$N$2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20" l="1"/>
  <c r="H8" i="20"/>
  <c r="G8" i="20"/>
  <c r="F8" i="20"/>
  <c r="E8" i="20"/>
  <c r="D8" i="20"/>
  <c r="E6" i="19"/>
  <c r="D6" i="19"/>
  <c r="L31" i="18"/>
  <c r="K31" i="18"/>
  <c r="I31" i="18"/>
  <c r="G31" i="18"/>
  <c r="K89" i="11"/>
  <c r="J89" i="11"/>
  <c r="I89" i="11"/>
  <c r="H89" i="11"/>
  <c r="G89" i="11"/>
  <c r="F89" i="11"/>
  <c r="E89" i="11"/>
  <c r="D89" i="11"/>
  <c r="K73" i="11"/>
  <c r="J73" i="11"/>
  <c r="I73" i="11"/>
  <c r="H73" i="11"/>
  <c r="G73" i="11"/>
  <c r="F73" i="11"/>
  <c r="E73" i="11"/>
  <c r="D73" i="11"/>
  <c r="K50" i="11"/>
  <c r="J50" i="11"/>
  <c r="J9" i="11" s="1"/>
  <c r="I50" i="11"/>
  <c r="I9" i="11" s="1"/>
  <c r="H50" i="11"/>
  <c r="H9" i="11" s="1"/>
  <c r="G50" i="11"/>
  <c r="F50" i="11"/>
  <c r="E50" i="11"/>
  <c r="D50" i="11"/>
  <c r="K11" i="11"/>
  <c r="J11" i="11"/>
  <c r="I11" i="11"/>
  <c r="H11" i="11"/>
  <c r="G11" i="11"/>
  <c r="G9" i="11" s="1"/>
  <c r="F11" i="11"/>
  <c r="F9" i="11" s="1"/>
  <c r="E11" i="11"/>
  <c r="E9" i="11" s="1"/>
  <c r="D11" i="11"/>
  <c r="D9" i="11" s="1"/>
  <c r="K9" i="11"/>
  <c r="J30" i="10"/>
  <c r="I30" i="10"/>
  <c r="H30" i="10"/>
  <c r="N27" i="10"/>
  <c r="M27" i="10"/>
  <c r="H27" i="10"/>
  <c r="N26" i="10"/>
  <c r="M26" i="10"/>
  <c r="H26" i="10"/>
  <c r="N25" i="10"/>
  <c r="M25" i="10"/>
  <c r="H25" i="10"/>
  <c r="N24" i="10"/>
  <c r="M24" i="10"/>
  <c r="H24" i="10"/>
  <c r="N22" i="10"/>
  <c r="H22" i="10"/>
  <c r="N21" i="10"/>
  <c r="H21" i="10"/>
  <c r="N20" i="10"/>
  <c r="H20" i="10"/>
  <c r="N19" i="10"/>
  <c r="H19" i="10"/>
  <c r="L19" i="9"/>
  <c r="K19" i="9"/>
  <c r="J19" i="9"/>
  <c r="I19" i="9"/>
  <c r="H19" i="9"/>
  <c r="G19" i="9"/>
  <c r="F19" i="9"/>
  <c r="E19" i="9"/>
  <c r="D19" i="9"/>
  <c r="L15" i="9"/>
  <c r="K15" i="9"/>
  <c r="J15" i="9"/>
  <c r="I15" i="9"/>
  <c r="H15" i="9"/>
  <c r="G15" i="9"/>
  <c r="F15" i="9"/>
  <c r="E15" i="9"/>
  <c r="D15" i="9"/>
  <c r="L13" i="9"/>
  <c r="K13" i="9"/>
  <c r="J13" i="9"/>
  <c r="I13" i="9"/>
  <c r="H13" i="9"/>
  <c r="G13" i="9"/>
  <c r="F13" i="9"/>
  <c r="E13" i="9"/>
  <c r="D13" i="9"/>
  <c r="T15" i="6"/>
  <c r="S15" i="6"/>
  <c r="R15" i="6"/>
  <c r="Q15" i="6"/>
  <c r="P15" i="6"/>
  <c r="O15" i="6"/>
  <c r="N15" i="6"/>
  <c r="M15" i="6"/>
  <c r="L15" i="6"/>
  <c r="L7" i="6" s="1"/>
  <c r="K15" i="6"/>
  <c r="K7" i="6" s="1"/>
  <c r="J15" i="6"/>
  <c r="I15" i="6"/>
  <c r="H15" i="6"/>
  <c r="G15" i="6"/>
  <c r="F15" i="6"/>
  <c r="F7" i="6" s="1"/>
  <c r="E15" i="6"/>
  <c r="D15" i="6"/>
  <c r="S11" i="6"/>
  <c r="R11" i="6"/>
  <c r="Q11" i="6"/>
  <c r="Q7" i="6" s="1"/>
  <c r="P11" i="6"/>
  <c r="P7" i="6" s="1"/>
  <c r="O11" i="6"/>
  <c r="O7" i="6" s="1"/>
  <c r="N11" i="6"/>
  <c r="N7" i="6" s="1"/>
  <c r="M11" i="6"/>
  <c r="L11" i="6"/>
  <c r="K11" i="6"/>
  <c r="J11" i="6"/>
  <c r="I11" i="6"/>
  <c r="H11" i="6"/>
  <c r="G11" i="6"/>
  <c r="G7" i="6" s="1"/>
  <c r="F11" i="6"/>
  <c r="E11" i="6"/>
  <c r="D11" i="6"/>
  <c r="S7" i="6"/>
  <c r="R7" i="6"/>
  <c r="M7" i="6"/>
  <c r="J7" i="6"/>
  <c r="I7" i="6"/>
  <c r="H7" i="6"/>
  <c r="E7" i="6"/>
  <c r="D7" i="6"/>
  <c r="E39" i="5"/>
  <c r="N39" i="5" s="1"/>
  <c r="R21" i="5"/>
  <c r="P21" i="5"/>
  <c r="N21" i="5"/>
  <c r="E21" i="5"/>
  <c r="L21" i="5" s="1"/>
  <c r="S17" i="4"/>
  <c r="R17" i="4"/>
  <c r="R7" i="4" s="1"/>
  <c r="S7" i="4"/>
  <c r="E9" i="3"/>
  <c r="E10" i="3" s="1"/>
  <c r="N30" i="2"/>
  <c r="O30" i="2" s="1"/>
  <c r="F30" i="2"/>
  <c r="G30" i="2" s="1"/>
  <c r="N29" i="2"/>
  <c r="O29" i="2" s="1"/>
  <c r="F29" i="2"/>
  <c r="G29" i="2" s="1"/>
  <c r="N28" i="2"/>
  <c r="O28" i="2" s="1"/>
  <c r="F28" i="2"/>
  <c r="G28" i="2" s="1"/>
  <c r="O27" i="2"/>
  <c r="N27" i="2"/>
  <c r="F27" i="2"/>
  <c r="G27" i="2" s="1"/>
  <c r="N26" i="2"/>
  <c r="O26" i="2" s="1"/>
  <c r="F26" i="2"/>
  <c r="G26" i="2" s="1"/>
  <c r="N25" i="2"/>
  <c r="O25" i="2" s="1"/>
  <c r="F25" i="2"/>
  <c r="G25" i="2" s="1"/>
  <c r="N24" i="2"/>
  <c r="O24" i="2" s="1"/>
  <c r="F24" i="2"/>
  <c r="G24" i="2" s="1"/>
  <c r="O23" i="2"/>
  <c r="N23" i="2"/>
  <c r="F23" i="2"/>
  <c r="G23" i="2" s="1"/>
  <c r="N22" i="2"/>
  <c r="O22" i="2" s="1"/>
  <c r="F22" i="2"/>
  <c r="G22" i="2" s="1"/>
  <c r="N21" i="2"/>
  <c r="O21" i="2" s="1"/>
  <c r="F21" i="2"/>
  <c r="G21" i="2" s="1"/>
  <c r="N20" i="2"/>
  <c r="O20" i="2" s="1"/>
  <c r="F20" i="2"/>
  <c r="G20" i="2" s="1"/>
  <c r="O18" i="2"/>
  <c r="N18" i="2"/>
  <c r="F18" i="2"/>
  <c r="G18" i="2" s="1"/>
  <c r="N17" i="2"/>
  <c r="O17" i="2" s="1"/>
  <c r="F17" i="2"/>
  <c r="G17" i="2" s="1"/>
  <c r="N16" i="2"/>
  <c r="O16" i="2" s="1"/>
  <c r="F16" i="2"/>
  <c r="G16" i="2" s="1"/>
  <c r="L39" i="5" l="1"/>
  <c r="P39" i="5"/>
  <c r="H39" i="5"/>
  <c r="H21" i="5"/>
  <c r="J21" i="5"/>
  <c r="J39" i="5"/>
</calcChain>
</file>

<file path=xl/sharedStrings.xml><?xml version="1.0" encoding="utf-8"?>
<sst xmlns="http://schemas.openxmlformats.org/spreadsheetml/2006/main" count="2604" uniqueCount="480">
  <si>
    <t>3．</t>
    <phoneticPr fontId="4"/>
  </si>
  <si>
    <t>事業所・商工業</t>
    <rPh sb="0" eb="3">
      <t>ジギョウショ</t>
    </rPh>
    <rPh sb="4" eb="7">
      <t>ショウコウギョウ</t>
    </rPh>
    <phoneticPr fontId="4"/>
  </si>
  <si>
    <t>基本情報</t>
    <rPh sb="0" eb="2">
      <t>キホン</t>
    </rPh>
    <rPh sb="2" eb="4">
      <t>ジョウホウ</t>
    </rPh>
    <phoneticPr fontId="4"/>
  </si>
  <si>
    <t>※経済センサス-活動調査（平成28年、令和3年）</t>
    <rPh sb="13" eb="15">
      <t>へいせい</t>
    </rPh>
    <rPh sb="17" eb="18">
      <t>ねん</t>
    </rPh>
    <rPh sb="19" eb="21">
      <t>れいわ</t>
    </rPh>
    <phoneticPr fontId="0" type="Hiragana"/>
  </si>
  <si>
    <t>　令和3年の本市の事業所数は、4,270事業所、従業者数は、37,661人になり、平成28年経済センサス-活動調査と比較し、事業所数は、98（2.2％）の減、従業者数は824人（2.2％）の増となっている。産業（大分類）別でみると第1次産業が31事業所、従業者224人、第2次産業が603事業所、従業者7,492人、第3次産業が3,636事業所、従業者30,170人となっており、本市の事業所は、第3次産業が事業所数で73.9％、従業者数で81.4％を占めている。</t>
    <rPh sb="1" eb="3">
      <t>レイワ</t>
    </rPh>
    <rPh sb="4" eb="5">
      <t>ネン</t>
    </rPh>
    <rPh sb="6" eb="8">
      <t>ホンシ</t>
    </rPh>
    <rPh sb="9" eb="12">
      <t>ジギョウショ</t>
    </rPh>
    <rPh sb="12" eb="13">
      <t>スウ</t>
    </rPh>
    <rPh sb="20" eb="23">
      <t>ジギョウショ</t>
    </rPh>
    <rPh sb="24" eb="25">
      <t>ジュウ</t>
    </rPh>
    <rPh sb="25" eb="28">
      <t>ギョウシャスウ</t>
    </rPh>
    <rPh sb="36" eb="37">
      <t>ニン</t>
    </rPh>
    <rPh sb="41" eb="43">
      <t>ヘイセイ</t>
    </rPh>
    <rPh sb="45" eb="46">
      <t>ネン</t>
    </rPh>
    <rPh sb="53" eb="55">
      <t>カツドウ</t>
    </rPh>
    <rPh sb="58" eb="60">
      <t>ヒカク</t>
    </rPh>
    <rPh sb="62" eb="65">
      <t>ジギョウショ</t>
    </rPh>
    <rPh sb="65" eb="66">
      <t>スウ</t>
    </rPh>
    <rPh sb="77" eb="78">
      <t>ゲン</t>
    </rPh>
    <rPh sb="79" eb="80">
      <t>ジュウ</t>
    </rPh>
    <rPh sb="80" eb="83">
      <t>ギョウシャスウ</t>
    </rPh>
    <rPh sb="87" eb="88">
      <t>ニン</t>
    </rPh>
    <rPh sb="103" eb="105">
      <t>サンギョウ</t>
    </rPh>
    <rPh sb="106" eb="109">
      <t>ダイブンルイ</t>
    </rPh>
    <rPh sb="110" eb="111">
      <t>ベツ</t>
    </rPh>
    <rPh sb="115" eb="116">
      <t>ダイ</t>
    </rPh>
    <rPh sb="117" eb="118">
      <t>ジ</t>
    </rPh>
    <rPh sb="118" eb="120">
      <t>サンギョウ</t>
    </rPh>
    <rPh sb="123" eb="126">
      <t>ジギョウショ</t>
    </rPh>
    <rPh sb="127" eb="130">
      <t>ジュウギョウシャ</t>
    </rPh>
    <rPh sb="133" eb="134">
      <t>ニン</t>
    </rPh>
    <rPh sb="135" eb="136">
      <t>ダイ</t>
    </rPh>
    <rPh sb="137" eb="138">
      <t>ジ</t>
    </rPh>
    <rPh sb="138" eb="140">
      <t>サンギョウ</t>
    </rPh>
    <rPh sb="190" eb="192">
      <t>ホンシ</t>
    </rPh>
    <rPh sb="193" eb="196">
      <t>ジギョウショ</t>
    </rPh>
    <rPh sb="207" eb="208">
      <t>スウ</t>
    </rPh>
    <rPh sb="218" eb="219">
      <t>スウ</t>
    </rPh>
    <rPh sb="226" eb="227">
      <t>シ</t>
    </rPh>
    <phoneticPr fontId="4"/>
  </si>
  <si>
    <t>（1）市別民営事業所数及び男女別従業者数</t>
    <phoneticPr fontId="0" type="Hiragana"/>
  </si>
  <si>
    <t>(単位：事業所、人、％）</t>
    <rPh sb="4" eb="7">
      <t>じぎょうしょ</t>
    </rPh>
    <phoneticPr fontId="0" type="Hiragana"/>
  </si>
  <si>
    <t>事業所数（注1）</t>
    <rPh sb="5" eb="6">
      <t>ちゅう</t>
    </rPh>
    <phoneticPr fontId="0" type="Hiragana"/>
  </si>
  <si>
    <t>従業者数（注2）</t>
    <rPh sb="5" eb="6">
      <t>ちゅう</t>
    </rPh>
    <phoneticPr fontId="0" type="Hiragana"/>
  </si>
  <si>
    <t>市郡別</t>
  </si>
  <si>
    <t>平成28年</t>
    <phoneticPr fontId="4"/>
  </si>
  <si>
    <t>令和3年</t>
    <rPh sb="0" eb="2">
      <t>れいわ</t>
    </rPh>
    <phoneticPr fontId="0" type="Hiragana"/>
  </si>
  <si>
    <t>平成28年～令和3年</t>
    <rPh sb="6" eb="8">
      <t>れいわ</t>
    </rPh>
    <phoneticPr fontId="0" type="Hiragana"/>
  </si>
  <si>
    <t>平成28年</t>
    <phoneticPr fontId="0" type="Hiragana"/>
  </si>
  <si>
    <t>増加数</t>
    <phoneticPr fontId="0" type="Hiragana"/>
  </si>
  <si>
    <t>増加率</t>
    <phoneticPr fontId="0" type="Hiragana"/>
  </si>
  <si>
    <t>男</t>
    <phoneticPr fontId="0" type="Hiragana"/>
  </si>
  <si>
    <t>女</t>
    <phoneticPr fontId="0" type="Hiragana"/>
  </si>
  <si>
    <t>人</t>
    <rPh sb="0" eb="1">
      <t>ヒト</t>
    </rPh>
    <phoneticPr fontId="4"/>
  </si>
  <si>
    <t>％</t>
    <phoneticPr fontId="0" type="Hiragana"/>
  </si>
  <si>
    <t>人</t>
    <phoneticPr fontId="0" type="Hiragana"/>
  </si>
  <si>
    <t>沖縄県</t>
    <phoneticPr fontId="0" type="Hiragana"/>
  </si>
  <si>
    <t>市部</t>
    <phoneticPr fontId="0" type="Hiragana"/>
  </si>
  <si>
    <t>郡部</t>
    <phoneticPr fontId="0" type="Hiragana"/>
  </si>
  <si>
    <t>うるま市</t>
    <phoneticPr fontId="0" type="Hiragana"/>
  </si>
  <si>
    <t>那覇市</t>
    <phoneticPr fontId="0" type="Hiragana"/>
  </si>
  <si>
    <t>宜野湾市</t>
    <phoneticPr fontId="0" type="Hiragana"/>
  </si>
  <si>
    <t>石垣市</t>
    <phoneticPr fontId="0" type="Hiragana"/>
  </si>
  <si>
    <t>浦添市</t>
    <phoneticPr fontId="0" type="Hiragana"/>
  </si>
  <si>
    <t>名護市</t>
    <phoneticPr fontId="0" type="Hiragana"/>
  </si>
  <si>
    <t>糸満市</t>
    <phoneticPr fontId="0" type="Hiragana"/>
  </si>
  <si>
    <t>沖縄市</t>
    <phoneticPr fontId="0" type="Hiragana"/>
  </si>
  <si>
    <t>豊見城市</t>
    <phoneticPr fontId="0" type="Hiragana"/>
  </si>
  <si>
    <t>宮古島市</t>
    <phoneticPr fontId="0" type="Hiragana"/>
  </si>
  <si>
    <t>南城市</t>
    <phoneticPr fontId="0" type="Hiragana"/>
  </si>
  <si>
    <t>資料：平成28年経済センサス-活動調査結果</t>
    <rPh sb="3" eb="5">
      <t>へいせい</t>
    </rPh>
    <rPh sb="7" eb="8">
      <t>ねん</t>
    </rPh>
    <rPh sb="8" eb="10">
      <t>けいざい</t>
    </rPh>
    <rPh sb="15" eb="17">
      <t>かつどう</t>
    </rPh>
    <rPh sb="17" eb="19">
      <t>ちょうさ</t>
    </rPh>
    <phoneticPr fontId="0" type="Hiragana"/>
  </si>
  <si>
    <t>令和3年経済センサス-活動調査結果</t>
    <rPh sb="0" eb="2">
      <t>れいわ</t>
    </rPh>
    <rPh sb="3" eb="4">
      <t>ねん</t>
    </rPh>
    <rPh sb="4" eb="6">
      <t>けいざい</t>
    </rPh>
    <rPh sb="11" eb="13">
      <t>かつどう</t>
    </rPh>
    <phoneticPr fontId="0" type="Hiragana"/>
  </si>
  <si>
    <t>（注1）事業所数には事業内容等不明の事業所を含まない。</t>
    <rPh sb="1" eb="2">
      <t>チュウ</t>
    </rPh>
    <rPh sb="4" eb="7">
      <t>ジギョウショ</t>
    </rPh>
    <rPh sb="7" eb="8">
      <t>スウ</t>
    </rPh>
    <rPh sb="10" eb="12">
      <t>ジギョウ</t>
    </rPh>
    <rPh sb="12" eb="14">
      <t>ナイヨウ</t>
    </rPh>
    <rPh sb="14" eb="15">
      <t>トウ</t>
    </rPh>
    <rPh sb="15" eb="17">
      <t>フメイ</t>
    </rPh>
    <rPh sb="18" eb="21">
      <t>ジギョウショ</t>
    </rPh>
    <rPh sb="22" eb="23">
      <t>フク</t>
    </rPh>
    <phoneticPr fontId="16"/>
  </si>
  <si>
    <t>（注2）従業者数の総数には男女別が不詳の従業者を含む。</t>
    <phoneticPr fontId="16"/>
  </si>
  <si>
    <t xml:space="preserve">※「事業所」とは、経済活動の場所ごとの単位で、原則として次の要件を備えているものをいう。
</t>
    <rPh sb="9" eb="11">
      <t>ケイザイ</t>
    </rPh>
    <rPh sb="11" eb="13">
      <t>カツドウ</t>
    </rPh>
    <rPh sb="14" eb="16">
      <t>バショ</t>
    </rPh>
    <rPh sb="19" eb="21">
      <t>タンイ</t>
    </rPh>
    <phoneticPr fontId="16"/>
  </si>
  <si>
    <t>①経済活動が単一の経営主体のもとで一定の場所（一区画）を占めて行われていること。</t>
  </si>
  <si>
    <t>②物の生産、サービスの提供が、従業者と設備を有して、継続的に行われていること。</t>
  </si>
  <si>
    <t>※「民営事業所」とは、国及び地方公共団体等の事業所を除く事業所をいう。</t>
    <rPh sb="2" eb="4">
      <t>ミンエイ</t>
    </rPh>
    <rPh sb="4" eb="7">
      <t>ジギョウショ</t>
    </rPh>
    <rPh sb="11" eb="12">
      <t>クニ</t>
    </rPh>
    <rPh sb="12" eb="13">
      <t>オヨ</t>
    </rPh>
    <rPh sb="14" eb="16">
      <t>チホウ</t>
    </rPh>
    <rPh sb="16" eb="18">
      <t>コウキョウ</t>
    </rPh>
    <rPh sb="18" eb="20">
      <t>ダンタイ</t>
    </rPh>
    <rPh sb="20" eb="21">
      <t>トウ</t>
    </rPh>
    <rPh sb="22" eb="25">
      <t>ジギョウショ</t>
    </rPh>
    <rPh sb="26" eb="27">
      <t>ノゾ</t>
    </rPh>
    <rPh sb="28" eb="31">
      <t>ジギョウショ</t>
    </rPh>
    <phoneticPr fontId="16"/>
  </si>
  <si>
    <t>※「従業者」とは、調査日現在、当該事業所に所属して働いているすべての人をいい、他の会社や下請先などの別経営の事業所へ派遣している人も含まれる。また、当該事業所で働いている人であっても、他の会社や下請先などの別経営の事業所から派遣されているなど、当該事業所から賃金・給与（現物給与を含む。）を支給されていない人は従業者に含めない。なお、個人経営の事業所の家族従業者は、賃金・給与を支給されていなくても従業者とした。</t>
    <phoneticPr fontId="16"/>
  </si>
  <si>
    <t>（2）市別産業(中分類)別、民営事業所数及び従業者数</t>
    <rPh sb="8" eb="9">
      <t>ちゅう</t>
    </rPh>
    <phoneticPr fontId="0" type="Hiragana"/>
  </si>
  <si>
    <t>令和3年6月1日現在(単位：事業所、人）</t>
    <rPh sb="0" eb="2">
      <t>れいわ</t>
    </rPh>
    <phoneticPr fontId="0" type="Hiragana"/>
  </si>
  <si>
    <t>区分</t>
    <phoneticPr fontId="0" type="Hiragana"/>
  </si>
  <si>
    <t>総数（公務を除く）</t>
    <phoneticPr fontId="0" type="Hiragana"/>
  </si>
  <si>
    <t>農林漁業</t>
    <rPh sb="2" eb="4">
      <t>ぎょぎょう</t>
    </rPh>
    <phoneticPr fontId="0" type="Hiragana"/>
  </si>
  <si>
    <t>鉱業，採石業，砂利採取業</t>
    <phoneticPr fontId="0" type="Hiragana"/>
  </si>
  <si>
    <t>建　　設　　業</t>
    <phoneticPr fontId="0" type="Hiragana"/>
  </si>
  <si>
    <t>製　　造　　業</t>
    <phoneticPr fontId="0" type="Hiragana"/>
  </si>
  <si>
    <t>電気・ガス・熱供給・水道業</t>
    <phoneticPr fontId="0" type="Hiragana"/>
  </si>
  <si>
    <t>情報通信業</t>
    <phoneticPr fontId="0" type="Hiragana"/>
  </si>
  <si>
    <t>運輸業，郵便業</t>
    <phoneticPr fontId="0" type="Hiragana"/>
  </si>
  <si>
    <t>卸売業,小売業</t>
    <phoneticPr fontId="0" type="Hiragana"/>
  </si>
  <si>
    <t>事業所数</t>
    <phoneticPr fontId="0" type="Hiragana"/>
  </si>
  <si>
    <t>従業者数（注）</t>
    <phoneticPr fontId="0" type="Hiragana"/>
  </si>
  <si>
    <t>従業者数</t>
    <phoneticPr fontId="0" type="Hiragana"/>
  </si>
  <si>
    <t>宜野湾市</t>
  </si>
  <si>
    <t>石垣市</t>
  </si>
  <si>
    <t>浦添市</t>
  </si>
  <si>
    <t>名護市</t>
  </si>
  <si>
    <t>糸満市</t>
  </si>
  <si>
    <t>沖縄市</t>
  </si>
  <si>
    <t>-</t>
  </si>
  <si>
    <t>金融業,保険業</t>
    <phoneticPr fontId="0" type="Hiragana"/>
  </si>
  <si>
    <t>不動産業，物品賃貸業</t>
    <phoneticPr fontId="0" type="Hiragana"/>
  </si>
  <si>
    <t>学術研究，専門･技術サービス業</t>
    <rPh sb="8" eb="10">
      <t>ぎじゅつ</t>
    </rPh>
    <phoneticPr fontId="0" type="Hiragana"/>
  </si>
  <si>
    <t>宿泊業，飲食サービス業</t>
    <phoneticPr fontId="0" type="Hiragana"/>
  </si>
  <si>
    <t>生活関連サービス業，娯楽業</t>
    <phoneticPr fontId="0" type="Hiragana"/>
  </si>
  <si>
    <t>教育，学習支援業</t>
    <phoneticPr fontId="0" type="Hiragana"/>
  </si>
  <si>
    <t>医療，福祉</t>
    <phoneticPr fontId="0" type="Hiragana"/>
  </si>
  <si>
    <t>複合サービス事業</t>
    <rPh sb="6" eb="8">
      <t>じぎょう</t>
    </rPh>
    <phoneticPr fontId="0" type="Hiragana"/>
  </si>
  <si>
    <t>サービス業（他に分類されないもの）</t>
    <phoneticPr fontId="0" type="Hiragana"/>
  </si>
  <si>
    <t>那覇市</t>
  </si>
  <si>
    <t>資料：令和3年経済センサス-活動調査</t>
    <rPh sb="3" eb="5">
      <t>れいわ</t>
    </rPh>
    <rPh sb="14" eb="16">
      <t>かつどう</t>
    </rPh>
    <phoneticPr fontId="0" type="Hiragana"/>
  </si>
  <si>
    <t>※事業所数には事業内容等不明の事業所を含まない。</t>
    <rPh sb="1" eb="5">
      <t>ジギョウショスウ</t>
    </rPh>
    <rPh sb="7" eb="12">
      <t>ジギョウナイヨウトウ</t>
    </rPh>
    <rPh sb="12" eb="14">
      <t>フメイ</t>
    </rPh>
    <rPh sb="15" eb="18">
      <t>ジギョウショ</t>
    </rPh>
    <rPh sb="19" eb="20">
      <t>フク</t>
    </rPh>
    <phoneticPr fontId="4"/>
  </si>
  <si>
    <t>（民営のみで算出）</t>
    <phoneticPr fontId="0" type="Hiragana"/>
  </si>
  <si>
    <t>（3）産業(大分類）別、民営事業所数及び従業者数の推移</t>
    <rPh sb="6" eb="7">
      <t>だい</t>
    </rPh>
    <phoneticPr fontId="0" type="Hiragana"/>
  </si>
  <si>
    <t>(単位：事業所、人）</t>
    <rPh sb="4" eb="7">
      <t>じぎょうしょ</t>
    </rPh>
    <phoneticPr fontId="0" type="Hiragana"/>
  </si>
  <si>
    <t>大分類</t>
    <rPh sb="0" eb="1">
      <t>だい</t>
    </rPh>
    <phoneticPr fontId="0" type="Hiragana"/>
  </si>
  <si>
    <t>平成8年</t>
    <phoneticPr fontId="0" type="Hiragana"/>
  </si>
  <si>
    <t>平成13年</t>
    <phoneticPr fontId="0" type="Hiragana"/>
  </si>
  <si>
    <t>平成18年</t>
    <phoneticPr fontId="0" type="Hiragana"/>
  </si>
  <si>
    <t>平成21年</t>
    <phoneticPr fontId="0" type="Hiragana"/>
  </si>
  <si>
    <t>平成24年</t>
    <phoneticPr fontId="4"/>
  </si>
  <si>
    <t>平成26年</t>
    <phoneticPr fontId="4"/>
  </si>
  <si>
    <t>令和3年</t>
    <rPh sb="0" eb="1">
      <t>レイ</t>
    </rPh>
    <rPh sb="1" eb="2">
      <t>ワ</t>
    </rPh>
    <phoneticPr fontId="4"/>
  </si>
  <si>
    <t>総数</t>
    <phoneticPr fontId="0" type="Hiragana"/>
  </si>
  <si>
    <t>第1次産業</t>
    <phoneticPr fontId="0" type="Hiragana"/>
  </si>
  <si>
    <t>農林漁業</t>
    <phoneticPr fontId="0" type="Hiragana"/>
  </si>
  <si>
    <t>第2次産業</t>
    <phoneticPr fontId="0" type="Hiragana"/>
  </si>
  <si>
    <t>鉱業</t>
    <phoneticPr fontId="0" type="Hiragana"/>
  </si>
  <si>
    <t>-</t>
    <phoneticPr fontId="4"/>
  </si>
  <si>
    <t>建設業</t>
    <phoneticPr fontId="0" type="Hiragana"/>
  </si>
  <si>
    <t>製造業</t>
    <phoneticPr fontId="0" type="Hiragana"/>
  </si>
  <si>
    <t>第3次産業</t>
    <phoneticPr fontId="0" type="Hiragana"/>
  </si>
  <si>
    <t>電気・ガス・熱供給・水道業　</t>
    <phoneticPr fontId="0" type="Hiragana"/>
  </si>
  <si>
    <t>運輸・通信業</t>
    <phoneticPr fontId="0" type="Hiragana"/>
  </si>
  <si>
    <t>卸売業・小売業・飲食業</t>
    <phoneticPr fontId="0" type="Hiragana"/>
  </si>
  <si>
    <t>金融・保険業</t>
    <phoneticPr fontId="0" type="Hiragana"/>
  </si>
  <si>
    <t>不動産業</t>
    <phoneticPr fontId="0" type="Hiragana"/>
  </si>
  <si>
    <t>サービス業</t>
    <phoneticPr fontId="0" type="Hiragana"/>
  </si>
  <si>
    <t>学術研究，専門・技術サービス業</t>
    <phoneticPr fontId="0" type="Hiragana"/>
  </si>
  <si>
    <t>複合サービス事業</t>
    <phoneticPr fontId="0" type="Hiragana"/>
  </si>
  <si>
    <t>資料：事業所・企業統計調査報告（平成8年･13年･18年）､経済センサスｰ基礎調査（平成21年・26年）、経済センサス-活動調査（平成24・28年・令和3年）</t>
    <rPh sb="50" eb="51">
      <t>ネン</t>
    </rPh>
    <rPh sb="65" eb="67">
      <t>ヘイセイ</t>
    </rPh>
    <rPh sb="72" eb="73">
      <t>ネン</t>
    </rPh>
    <phoneticPr fontId="16"/>
  </si>
  <si>
    <t>※調査日は、平成8年及び平成13年は10月1日､平成18年は10月1日、平成21年及び平成26年は7月1日、平成28年及び令和3年は6月1日である。</t>
    <rPh sb="6" eb="8">
      <t>へいせい</t>
    </rPh>
    <rPh sb="9" eb="10">
      <t>ねん</t>
    </rPh>
    <rPh sb="10" eb="11">
      <t>およ</t>
    </rPh>
    <rPh sb="41" eb="42">
      <t>およ</t>
    </rPh>
    <rPh sb="43" eb="45">
      <t>へいせい</t>
    </rPh>
    <rPh sb="47" eb="48">
      <t>ねん</t>
    </rPh>
    <rPh sb="54" eb="56">
      <t>へいせい</t>
    </rPh>
    <rPh sb="58" eb="59">
      <t>ねん</t>
    </rPh>
    <rPh sb="59" eb="60">
      <t>およ</t>
    </rPh>
    <rPh sb="61" eb="63">
      <t>れいわ</t>
    </rPh>
    <rPh sb="64" eb="65">
      <t>ねん</t>
    </rPh>
    <rPh sb="67" eb="68">
      <t>がつ</t>
    </rPh>
    <rPh sb="69" eb="70">
      <t>にち</t>
    </rPh>
    <phoneticPr fontId="0" type="Hiragana"/>
  </si>
  <si>
    <t>※日本標準産業分類の改定があり、平成18年以降は、改定後の分類項目で掲載。</t>
    <rPh sb="21" eb="23">
      <t>いこう</t>
    </rPh>
    <phoneticPr fontId="0" type="Hiragana"/>
  </si>
  <si>
    <t>（4）従業者規模別の民営事業所数及び従業者数と構成比の推移</t>
    <phoneticPr fontId="0" type="Hiragana"/>
  </si>
  <si>
    <t>(単位：事業所、人）</t>
    <phoneticPr fontId="0" type="Hiragana"/>
  </si>
  <si>
    <t>年次</t>
    <phoneticPr fontId="0" type="Hiragana"/>
  </si>
  <si>
    <t>1～4人</t>
    <phoneticPr fontId="0" type="Hiragana"/>
  </si>
  <si>
    <t>5～9人</t>
    <phoneticPr fontId="0" type="Hiragana"/>
  </si>
  <si>
    <t>10～19人</t>
    <phoneticPr fontId="0" type="Hiragana"/>
  </si>
  <si>
    <t>20～29人</t>
    <phoneticPr fontId="0" type="Hiragana"/>
  </si>
  <si>
    <t>30人以上</t>
    <phoneticPr fontId="0" type="Hiragana"/>
  </si>
  <si>
    <t>派遣事業者のみ</t>
    <phoneticPr fontId="0" type="Hiragana"/>
  </si>
  <si>
    <t>構成比％</t>
    <phoneticPr fontId="0" type="Hiragana"/>
  </si>
  <si>
    <t>具志川地区</t>
    <phoneticPr fontId="0" type="Hiragana"/>
  </si>
  <si>
    <t>平成8年</t>
  </si>
  <si>
    <t>石川地区</t>
    <phoneticPr fontId="0" type="Hiragana"/>
  </si>
  <si>
    <t>与那城地区</t>
    <phoneticPr fontId="0" type="Hiragana"/>
  </si>
  <si>
    <t>勝連地区</t>
    <phoneticPr fontId="0" type="Hiragana"/>
  </si>
  <si>
    <t>平成13年</t>
  </si>
  <si>
    <t>平成18年</t>
    <rPh sb="0" eb="2">
      <t>ヘイセイ</t>
    </rPh>
    <rPh sb="4" eb="5">
      <t>ネン</t>
    </rPh>
    <phoneticPr fontId="4"/>
  </si>
  <si>
    <t>平成21年</t>
    <rPh sb="0" eb="2">
      <t>ヘイセイ</t>
    </rPh>
    <rPh sb="4" eb="5">
      <t>ネン</t>
    </rPh>
    <phoneticPr fontId="4"/>
  </si>
  <si>
    <t>平成24年</t>
    <rPh sb="0" eb="2">
      <t>ヘイセイ</t>
    </rPh>
    <rPh sb="4" eb="5">
      <t>ネン</t>
    </rPh>
    <phoneticPr fontId="4"/>
  </si>
  <si>
    <t>平成28年</t>
    <rPh sb="0" eb="2">
      <t>ヘイセイ</t>
    </rPh>
    <rPh sb="4" eb="5">
      <t>ネン</t>
    </rPh>
    <phoneticPr fontId="4"/>
  </si>
  <si>
    <t>令和3年</t>
    <rPh sb="0" eb="2">
      <t>レイワ</t>
    </rPh>
    <rPh sb="3" eb="4">
      <t>ネン</t>
    </rPh>
    <phoneticPr fontId="4"/>
  </si>
  <si>
    <t>総　数</t>
    <phoneticPr fontId="0" type="Hiragana"/>
  </si>
  <si>
    <t>資料：事業所・企業統計調査報告（平成8年･13年･18年）､経済センサスｰ基礎調査（平成21年）、経済センサス-活動調査（平成24年・28年・令和3年）</t>
    <rPh sb="61" eb="63">
      <t>ヘイセイ</t>
    </rPh>
    <rPh sb="65" eb="66">
      <t>ネン</t>
    </rPh>
    <rPh sb="71" eb="73">
      <t>レイワ</t>
    </rPh>
    <rPh sb="74" eb="75">
      <t>ネン</t>
    </rPh>
    <phoneticPr fontId="16"/>
  </si>
  <si>
    <t>※派遣・下請従業者のみ事業所は含まない</t>
    <rPh sb="1" eb="3">
      <t>ハケン</t>
    </rPh>
    <rPh sb="4" eb="6">
      <t>シタウ</t>
    </rPh>
    <rPh sb="6" eb="9">
      <t>ジュウギョウシャ</t>
    </rPh>
    <rPh sb="11" eb="14">
      <t>ジギョウショ</t>
    </rPh>
    <rPh sb="15" eb="16">
      <t>フク</t>
    </rPh>
    <phoneticPr fontId="16"/>
  </si>
  <si>
    <t>※調査日は、平成8年及び平成13年は10月1日､平成18年は10月1日、平成21年は7月1日、平成24年は2月1日、平成28年は6月1日である。</t>
    <rPh sb="6" eb="8">
      <t>へいせい</t>
    </rPh>
    <rPh sb="9" eb="10">
      <t>ねん</t>
    </rPh>
    <rPh sb="10" eb="11">
      <t>およ</t>
    </rPh>
    <rPh sb="47" eb="49">
      <t>へいせい</t>
    </rPh>
    <rPh sb="51" eb="52">
      <t>ねん</t>
    </rPh>
    <rPh sb="54" eb="55">
      <t>がつ</t>
    </rPh>
    <rPh sb="56" eb="57">
      <t>にち</t>
    </rPh>
    <rPh sb="58" eb="60">
      <t>へいせい</t>
    </rPh>
    <rPh sb="62" eb="63">
      <t>ねん</t>
    </rPh>
    <rPh sb="65" eb="66">
      <t>がつ</t>
    </rPh>
    <rPh sb="67" eb="68">
      <t>にち</t>
    </rPh>
    <phoneticPr fontId="0" type="Hiragana"/>
  </si>
  <si>
    <t/>
  </si>
  <si>
    <t>（5）産業(大分類）別、従業者規模別事業所数及び従業者数</t>
    <phoneticPr fontId="0" type="Hiragana"/>
  </si>
  <si>
    <t>令和3年6月1日現在（単位：事業所、人）</t>
    <rPh sb="0" eb="2">
      <t>れいわ</t>
    </rPh>
    <rPh sb="11" eb="13">
      <t>たんい</t>
    </rPh>
    <rPh sb="14" eb="17">
      <t>じぎょうしょ</t>
    </rPh>
    <rPh sb="18" eb="19">
      <t>ひと</t>
    </rPh>
    <phoneticPr fontId="0" type="Hiragana"/>
  </si>
  <si>
    <t>産業大分類</t>
    <phoneticPr fontId="0" type="Hiragana"/>
  </si>
  <si>
    <t>30～49人</t>
    <rPh sb="5" eb="6">
      <t>にん</t>
    </rPh>
    <phoneticPr fontId="0" type="Hiragana"/>
  </si>
  <si>
    <t>50～99人</t>
    <rPh sb="5" eb="6">
      <t>にん</t>
    </rPh>
    <phoneticPr fontId="0" type="Hiragana"/>
  </si>
  <si>
    <t>100人以上</t>
    <rPh sb="3" eb="4">
      <t>にん</t>
    </rPh>
    <rPh sb="4" eb="6">
      <t>いじょう</t>
    </rPh>
    <phoneticPr fontId="0" type="Hiragana"/>
  </si>
  <si>
    <t>派遣・下請のみ</t>
    <phoneticPr fontId="0" type="Hiragana"/>
  </si>
  <si>
    <t>全産業</t>
    <rPh sb="0" eb="1">
      <t>ぜん</t>
    </rPh>
    <phoneticPr fontId="0" type="Hiragana"/>
  </si>
  <si>
    <t xml:space="preserve">卸売業,小売業 </t>
    <phoneticPr fontId="0" type="Hiragana"/>
  </si>
  <si>
    <t>学術研究，専門･技術サービス業</t>
    <phoneticPr fontId="0" type="Hiragana"/>
  </si>
  <si>
    <t>公務（他に分類されるものを除く）</t>
  </si>
  <si>
    <t>　　　　　　　　　資料：令和3年経済センサスｰ活動調査</t>
    <rPh sb="12" eb="14">
      <t>れいわ</t>
    </rPh>
    <rPh sb="23" eb="25">
      <t>かつどう</t>
    </rPh>
    <phoneticPr fontId="0" type="Hiragana"/>
  </si>
  <si>
    <t>（6）市別経営組織別の事業所数及び従業者数</t>
    <phoneticPr fontId="0" type="Hiragana"/>
  </si>
  <si>
    <t>令和3年6月1日現在（単位：事業所、人）</t>
    <rPh sb="0" eb="2">
      <t>れいわ</t>
    </rPh>
    <phoneticPr fontId="0" type="Hiragana"/>
  </si>
  <si>
    <t>市別</t>
    <phoneticPr fontId="0" type="Hiragana"/>
  </si>
  <si>
    <t>総　数（民営+公営）</t>
    <phoneticPr fontId="4"/>
  </si>
  <si>
    <t>民営</t>
  </si>
  <si>
    <t>国・地方公共団体</t>
  </si>
  <si>
    <t>個人</t>
    <phoneticPr fontId="0" type="Hiragana"/>
  </si>
  <si>
    <t>法人</t>
    <phoneticPr fontId="0" type="Hiragana"/>
  </si>
  <si>
    <t>法人でない団体</t>
  </si>
  <si>
    <t>うち会社</t>
    <phoneticPr fontId="0" type="Hiragana"/>
  </si>
  <si>
    <t>会社以外の法人</t>
    <phoneticPr fontId="0" type="Hiragana"/>
  </si>
  <si>
    <t>沖縄県</t>
    <rPh sb="0" eb="3">
      <t>おきなわけん</t>
    </rPh>
    <phoneticPr fontId="0" type="Hiragana"/>
  </si>
  <si>
    <t>群部</t>
    <rPh sb="0" eb="1">
      <t>ぐん</t>
    </rPh>
    <phoneticPr fontId="0" type="Hiragana"/>
  </si>
  <si>
    <t>（7）産業（大分類）別、経営組織別の事業所数及び従業者数</t>
    <rPh sb="6" eb="7">
      <t>だい</t>
    </rPh>
    <phoneticPr fontId="0" type="Hiragana"/>
  </si>
  <si>
    <t>産業大分類</t>
    <rPh sb="2" eb="3">
      <t>だい</t>
    </rPh>
    <phoneticPr fontId="0" type="Hiragana"/>
  </si>
  <si>
    <t>総数（民営+公営）</t>
  </si>
  <si>
    <t>全　　産　　業</t>
    <phoneticPr fontId="0" type="Hiragana"/>
  </si>
  <si>
    <t>第 1  次  産  業</t>
    <phoneticPr fontId="0" type="Hiragana"/>
  </si>
  <si>
    <t>･･･</t>
  </si>
  <si>
    <t>農林漁業</t>
    <phoneticPr fontId="4"/>
  </si>
  <si>
    <t>第 2  次  産  業</t>
    <phoneticPr fontId="0" type="Hiragana"/>
  </si>
  <si>
    <t>第 3  次  産  業</t>
    <phoneticPr fontId="0" type="Hiragana"/>
  </si>
  <si>
    <t>サービス業
（他に分類されないもの）</t>
    <phoneticPr fontId="0" type="Hiragana"/>
  </si>
  <si>
    <t>公務
（他に分類されるものを除く）</t>
    <phoneticPr fontId="0" type="Hiragana"/>
  </si>
  <si>
    <t>（注）男女別の不詳を含む。</t>
    <phoneticPr fontId="0" type="Hiragana"/>
  </si>
  <si>
    <t>　　　　　　　　　　　　　　　　　　　　資料：令和3年経済センサス-活動調査</t>
    <rPh sb="23" eb="25">
      <t>れいわ</t>
    </rPh>
    <rPh sb="34" eb="36">
      <t>かつどう</t>
    </rPh>
    <phoneticPr fontId="0" type="Hiragana"/>
  </si>
  <si>
    <t>（8）産業（大分類）別、事業所数及び従業上の地位別従業者数</t>
    <rPh sb="6" eb="7">
      <t>だい</t>
    </rPh>
    <phoneticPr fontId="0" type="Hiragana"/>
  </si>
  <si>
    <t>無給の
家族従業者</t>
    <phoneticPr fontId="0" type="Hiragana"/>
  </si>
  <si>
    <t>産業大分類</t>
    <rPh sb="2" eb="3">
      <t>ダイ</t>
    </rPh>
    <phoneticPr fontId="4"/>
  </si>
  <si>
    <t>事業所数</t>
  </si>
  <si>
    <t>常用雇用者</t>
    <rPh sb="0" eb="5">
      <t>ジョウヨウコヨウシャ</t>
    </rPh>
    <phoneticPr fontId="4"/>
  </si>
  <si>
    <t>無期雇用者</t>
    <rPh sb="0" eb="2">
      <t>むき</t>
    </rPh>
    <phoneticPr fontId="0" type="Hiragana"/>
  </si>
  <si>
    <t>有期雇用者</t>
    <rPh sb="0" eb="2">
      <t>ユウキ</t>
    </rPh>
    <rPh sb="2" eb="4">
      <t>コヨウ</t>
    </rPh>
    <rPh sb="4" eb="5">
      <t>シャ</t>
    </rPh>
    <phoneticPr fontId="4"/>
  </si>
  <si>
    <t>個人業主</t>
  </si>
  <si>
    <t>有給役員</t>
  </si>
  <si>
    <t>臨時雇用者</t>
  </si>
  <si>
    <t>全産業</t>
    <phoneticPr fontId="0" type="Hiragana"/>
  </si>
  <si>
    <t>※無給の家族従業者とは個人業主の家族で、賃金･給与を受けずに、事業所の仕事を手伝っている人をいう。</t>
    <phoneticPr fontId="0" type="Hiragana"/>
  </si>
  <si>
    <t>※事業所数（総数）には事業内容等不明の事業所を含むため、中分類別の事業所数の合計と一致しない。</t>
    <rPh sb="1" eb="5">
      <t>ジギョウショスウ</t>
    </rPh>
    <rPh sb="6" eb="8">
      <t>ソウスウ</t>
    </rPh>
    <rPh sb="11" eb="16">
      <t>ジギョウナイヨウトウ</t>
    </rPh>
    <rPh sb="16" eb="18">
      <t>フメイ</t>
    </rPh>
    <rPh sb="19" eb="22">
      <t>ジギョウショ</t>
    </rPh>
    <rPh sb="23" eb="24">
      <t>フク</t>
    </rPh>
    <rPh sb="28" eb="31">
      <t>チュウブンルイ</t>
    </rPh>
    <rPh sb="31" eb="32">
      <t>ベツ</t>
    </rPh>
    <rPh sb="33" eb="37">
      <t>ジギョウショスウ</t>
    </rPh>
    <rPh sb="38" eb="40">
      <t>ゴウケイ</t>
    </rPh>
    <rPh sb="41" eb="43">
      <t>イッチ</t>
    </rPh>
    <phoneticPr fontId="4"/>
  </si>
  <si>
    <t>（9）事業所数及び従業者数の推移（民営、公営別）</t>
    <phoneticPr fontId="0" type="Hiragana"/>
  </si>
  <si>
    <t>（単位：事業所、人）</t>
    <phoneticPr fontId="0" type="Hiragana"/>
  </si>
  <si>
    <t>年次</t>
  </si>
  <si>
    <t>区分</t>
  </si>
  <si>
    <t>実数（件数）</t>
    <phoneticPr fontId="0" type="Hiragana"/>
  </si>
  <si>
    <t>対前回増加率（％）</t>
    <phoneticPr fontId="0" type="Hiragana"/>
  </si>
  <si>
    <t>民営</t>
    <phoneticPr fontId="0" type="Hiragana"/>
  </si>
  <si>
    <t>公営</t>
    <phoneticPr fontId="0" type="Hiragana"/>
  </si>
  <si>
    <t>平
成
8
年</t>
    <phoneticPr fontId="0" type="Hiragana"/>
  </si>
  <si>
    <t>平
成
13
年</t>
    <phoneticPr fontId="0" type="Hiragana"/>
  </si>
  <si>
    <t>平
成
18
年</t>
    <phoneticPr fontId="0" type="Hiragana"/>
  </si>
  <si>
    <t>…</t>
    <phoneticPr fontId="4"/>
  </si>
  <si>
    <t>…</t>
  </si>
  <si>
    <t>平
成
21
年</t>
    <phoneticPr fontId="0" type="Hiragana"/>
  </si>
  <si>
    <t>平
成
26
年</t>
    <phoneticPr fontId="0" type="Hiragana"/>
  </si>
  <si>
    <t>うるま市</t>
    <phoneticPr fontId="4"/>
  </si>
  <si>
    <t>令
和
元
年</t>
    <rPh sb="0" eb="1">
      <t>レイ</t>
    </rPh>
    <rPh sb="2" eb="3">
      <t>カズ</t>
    </rPh>
    <rPh sb="4" eb="5">
      <t>ガン</t>
    </rPh>
    <rPh sb="6" eb="7">
      <t>ネン</t>
    </rPh>
    <phoneticPr fontId="4"/>
  </si>
  <si>
    <t>うるま市</t>
  </si>
  <si>
    <t>令
和
3
年</t>
    <rPh sb="0" eb="1">
      <t>レイ</t>
    </rPh>
    <rPh sb="2" eb="3">
      <t>カズ</t>
    </rPh>
    <phoneticPr fontId="4"/>
  </si>
  <si>
    <t>資料：事業所・企業統計調査報告（平成8年･13年･18年）､経済センサスｰ基礎調査（平成21年・26年、令和元年）、経済センサス-活動調査（令和3年）</t>
    <rPh sb="50" eb="51">
      <t>ネン</t>
    </rPh>
    <rPh sb="52" eb="54">
      <t>レイワ</t>
    </rPh>
    <rPh sb="54" eb="55">
      <t>ガン</t>
    </rPh>
    <rPh sb="55" eb="56">
      <t>ネン</t>
    </rPh>
    <phoneticPr fontId="16"/>
  </si>
  <si>
    <t>※公営（国、公共企業体、地方公共団体）</t>
    <phoneticPr fontId="0" type="Hiragana"/>
  </si>
  <si>
    <t>※調査日は、平成8年及び平成13年は10月1日､平成18年は10月1日、平成21年及び平成26年は7月1日、令和元年及び令和3年は6月1日である。</t>
    <rPh sb="6" eb="8">
      <t>へいせい</t>
    </rPh>
    <rPh sb="9" eb="10">
      <t>ねん</t>
    </rPh>
    <rPh sb="10" eb="11">
      <t>およ</t>
    </rPh>
    <rPh sb="41" eb="42">
      <t>およ</t>
    </rPh>
    <rPh sb="43" eb="45">
      <t>へいせい</t>
    </rPh>
    <rPh sb="47" eb="48">
      <t>ねん</t>
    </rPh>
    <rPh sb="54" eb="56">
      <t>れいわ</t>
    </rPh>
    <rPh sb="56" eb="58">
      <t>がんねん</t>
    </rPh>
    <rPh sb="57" eb="58">
      <t>ねん</t>
    </rPh>
    <rPh sb="58" eb="59">
      <t>およ</t>
    </rPh>
    <rPh sb="60" eb="62">
      <t>れいわ</t>
    </rPh>
    <rPh sb="63" eb="64">
      <t>ねん</t>
    </rPh>
    <rPh sb="66" eb="67">
      <t>がつ</t>
    </rPh>
    <rPh sb="68" eb="69">
      <t>にち</t>
    </rPh>
    <phoneticPr fontId="0" type="Hiragana"/>
  </si>
  <si>
    <t>（10）字別事業所数及び男女別従業者数</t>
    <phoneticPr fontId="0" type="Hiragana"/>
  </si>
  <si>
    <t>全産業（公務を除く）</t>
    <phoneticPr fontId="0" type="Hiragana"/>
  </si>
  <si>
    <t>公務（他に分類されないもの）</t>
    <phoneticPr fontId="0" type="Hiragana"/>
  </si>
  <si>
    <t>みどり町一丁目</t>
    <rPh sb="4" eb="5">
      <t>イチ</t>
    </rPh>
    <phoneticPr fontId="4"/>
  </si>
  <si>
    <t>みどり町二丁目</t>
    <rPh sb="4" eb="5">
      <t>ニ</t>
    </rPh>
    <phoneticPr fontId="4"/>
  </si>
  <si>
    <t>みどり町三丁目</t>
    <rPh sb="4" eb="5">
      <t>サン</t>
    </rPh>
    <phoneticPr fontId="4"/>
  </si>
  <si>
    <t>みどり町四丁目</t>
    <rPh sb="4" eb="5">
      <t>ヨン</t>
    </rPh>
    <phoneticPr fontId="4"/>
  </si>
  <si>
    <t>みどり町五丁目</t>
    <rPh sb="4" eb="5">
      <t>ゴ</t>
    </rPh>
    <phoneticPr fontId="4"/>
  </si>
  <si>
    <t>みどり町六丁目</t>
    <rPh sb="4" eb="5">
      <t>ロク</t>
    </rPh>
    <phoneticPr fontId="4"/>
  </si>
  <si>
    <t>安慶名一丁目</t>
    <rPh sb="3" eb="4">
      <t>1</t>
    </rPh>
    <phoneticPr fontId="1"/>
  </si>
  <si>
    <t>安慶名二丁目</t>
    <rPh sb="3" eb="4">
      <t>2</t>
    </rPh>
    <phoneticPr fontId="1"/>
  </si>
  <si>
    <t>安慶名三丁目</t>
    <rPh sb="3" eb="4">
      <t>3</t>
    </rPh>
    <phoneticPr fontId="1"/>
  </si>
  <si>
    <t>喜仲一丁目</t>
    <rPh sb="2" eb="3">
      <t>イチ</t>
    </rPh>
    <phoneticPr fontId="4"/>
  </si>
  <si>
    <t>喜仲二丁目</t>
    <rPh sb="2" eb="3">
      <t>ニ</t>
    </rPh>
    <phoneticPr fontId="4"/>
  </si>
  <si>
    <t>喜仲三丁目</t>
    <rPh sb="2" eb="3">
      <t>サン</t>
    </rPh>
    <phoneticPr fontId="4"/>
  </si>
  <si>
    <t>喜仲四丁目</t>
    <rPh sb="2" eb="3">
      <t>ヨン</t>
    </rPh>
    <phoneticPr fontId="4"/>
  </si>
  <si>
    <t>字安慶名</t>
  </si>
  <si>
    <t>字宇堅</t>
  </si>
  <si>
    <t>字栄野比</t>
  </si>
  <si>
    <t>字塩屋</t>
  </si>
  <si>
    <t>字喜屋武</t>
  </si>
  <si>
    <t>字宮里</t>
  </si>
  <si>
    <t>字具志川</t>
  </si>
  <si>
    <t>字兼箇段</t>
  </si>
  <si>
    <t>字江洲</t>
  </si>
  <si>
    <t>字高江洲</t>
  </si>
  <si>
    <t>字昆布</t>
  </si>
  <si>
    <t>字州崎</t>
  </si>
  <si>
    <t>字上江洲</t>
  </si>
  <si>
    <t>字西原</t>
  </si>
  <si>
    <t>字赤道</t>
  </si>
  <si>
    <t>字赤野</t>
  </si>
  <si>
    <t>字川崎</t>
  </si>
  <si>
    <t>字川田</t>
  </si>
  <si>
    <t>字前原</t>
  </si>
  <si>
    <t>字大田</t>
  </si>
  <si>
    <t>字仲嶺</t>
  </si>
  <si>
    <t>字天願</t>
  </si>
  <si>
    <t>字田場</t>
  </si>
  <si>
    <t>字平良川</t>
  </si>
  <si>
    <t>字豊原</t>
  </si>
  <si>
    <t>石川</t>
  </si>
  <si>
    <t>石川一丁目</t>
    <rPh sb="2" eb="3">
      <t>1</t>
    </rPh>
    <phoneticPr fontId="1"/>
  </si>
  <si>
    <t>石川二丁目</t>
    <rPh sb="2" eb="3">
      <t>2</t>
    </rPh>
    <phoneticPr fontId="1"/>
  </si>
  <si>
    <t>石川伊波</t>
  </si>
  <si>
    <t>石川嘉手苅</t>
  </si>
  <si>
    <t>石川山城</t>
  </si>
  <si>
    <t>石川曙一丁目</t>
    <rPh sb="3" eb="4">
      <t>1</t>
    </rPh>
    <phoneticPr fontId="1"/>
  </si>
  <si>
    <t>石川曙二丁目</t>
    <rPh sb="3" eb="4">
      <t>2</t>
    </rPh>
    <phoneticPr fontId="1"/>
  </si>
  <si>
    <t>石川曙三丁目</t>
    <rPh sb="3" eb="4">
      <t>3</t>
    </rPh>
    <phoneticPr fontId="1"/>
  </si>
  <si>
    <t>石川石崎一丁目</t>
    <rPh sb="4" eb="5">
      <t>1</t>
    </rPh>
    <phoneticPr fontId="1"/>
  </si>
  <si>
    <t>石川石崎二丁目</t>
    <rPh sb="4" eb="5">
      <t>2</t>
    </rPh>
    <phoneticPr fontId="1"/>
  </si>
  <si>
    <t>石川赤崎一丁目</t>
    <rPh sb="4" eb="5">
      <t>1</t>
    </rPh>
    <phoneticPr fontId="1"/>
  </si>
  <si>
    <t>石川赤崎二丁目</t>
    <rPh sb="4" eb="5">
      <t>2</t>
    </rPh>
    <phoneticPr fontId="1"/>
  </si>
  <si>
    <t>石川赤崎三丁目</t>
    <rPh sb="4" eb="5">
      <t>3</t>
    </rPh>
    <phoneticPr fontId="1"/>
  </si>
  <si>
    <t>石川楚南</t>
  </si>
  <si>
    <t>石川東恩納</t>
  </si>
  <si>
    <t>石川東山一丁目</t>
    <rPh sb="4" eb="5">
      <t>1</t>
    </rPh>
    <phoneticPr fontId="1"/>
  </si>
  <si>
    <t>石川東山二丁目</t>
    <rPh sb="4" eb="5">
      <t>2</t>
    </rPh>
    <phoneticPr fontId="1"/>
  </si>
  <si>
    <t>石川東山本町一丁目</t>
    <rPh sb="6" eb="7">
      <t>1</t>
    </rPh>
    <phoneticPr fontId="1"/>
  </si>
  <si>
    <t>石川東山本町二丁目</t>
    <rPh sb="6" eb="7">
      <t>2</t>
    </rPh>
    <phoneticPr fontId="1"/>
  </si>
  <si>
    <t>石川白浜一丁目</t>
    <rPh sb="4" eb="5">
      <t>1</t>
    </rPh>
    <phoneticPr fontId="1"/>
  </si>
  <si>
    <t>石川白浜二丁目</t>
    <rPh sb="4" eb="5">
      <t>2</t>
    </rPh>
    <phoneticPr fontId="1"/>
  </si>
  <si>
    <t>与那城</t>
  </si>
  <si>
    <t>与那城安勢理</t>
  </si>
  <si>
    <t>与那城伊計</t>
  </si>
  <si>
    <t>与那城屋慶名</t>
  </si>
  <si>
    <t>与那城屋平</t>
  </si>
  <si>
    <t>与那城宮城</t>
  </si>
  <si>
    <t>与那城照間</t>
  </si>
  <si>
    <t>与那城上原</t>
  </si>
  <si>
    <t>与那城西原</t>
  </si>
  <si>
    <t>与那城池味</t>
  </si>
  <si>
    <t>与那城中央</t>
  </si>
  <si>
    <t>与那城桃原</t>
  </si>
  <si>
    <t>与那城平安座</t>
  </si>
  <si>
    <t>与那城平宮</t>
  </si>
  <si>
    <t>与那城饒辺</t>
  </si>
  <si>
    <t>勝連津堅</t>
  </si>
  <si>
    <t>勝連内間</t>
  </si>
  <si>
    <t>勝連南風原</t>
  </si>
  <si>
    <t>勝連比嘉</t>
  </si>
  <si>
    <t>勝連浜</t>
  </si>
  <si>
    <t>勝連平安名</t>
  </si>
  <si>
    <t>勝連平敷屋</t>
  </si>
  <si>
    <t>　　　　　　　　　資料：令和3年経済センサスｰ活動調査</t>
    <rPh sb="12" eb="14">
      <t>れいわ</t>
    </rPh>
    <rPh sb="23" eb="25">
      <t>かつどう</t>
    </rPh>
    <rPh sb="25" eb="27">
      <t>ちょうさ</t>
    </rPh>
    <phoneticPr fontId="0" type="Hiragana"/>
  </si>
  <si>
    <t>※従業者数は男女別の不詳を含む。</t>
    <rPh sb="1" eb="2">
      <t>ジュウ</t>
    </rPh>
    <rPh sb="2" eb="5">
      <t>ギョウシャスウ</t>
    </rPh>
    <phoneticPr fontId="4"/>
  </si>
  <si>
    <t>「商業統計調査」</t>
    <phoneticPr fontId="0" type="Hiragana"/>
  </si>
  <si>
    <t xml:space="preserve">  商業統計調査は、統計法に基づく指定統計（第23号）で、我が国の商業活動の実態を明らかにする目的で、全国の商業を営む全ての事業所を対象とした調査である。平成9年までは3年ごとに実施されてきたが、平成9年以降は5年ごとに本調査を実施し、その中間年（調査の2年後）に簡易調査が実施されている。
　平成26年に実施された商業統計調査では事業所数732、従業者数5,524人、年間商品販売額11,298,799万円、で平成19年に実施された調査に比べて事業所数で475（39.4%)減、従業者数で1,778（24.3%)減、年間商品販売額で414,335万円（3.5%)減となっている。特に小売業では、事業所数416（39.2%)減、従業者数1,289人（21.3%)減、年間商品販売額では、2,267,120万円(26.9%)の減となっている。
※経済構造実態調査の創設に伴い、商業統計調査は平成26年調査をもって廃止。</t>
    <rPh sb="202" eb="203">
      <t>まん</t>
    </rPh>
    <rPh sb="282" eb="283">
      <t>げん</t>
    </rPh>
    <rPh sb="331" eb="332">
      <t>げん</t>
    </rPh>
    <rPh sb="362" eb="363">
      <t>げん</t>
    </rPh>
    <rPh sb="372" eb="374">
      <t>けいざい</t>
    </rPh>
    <rPh sb="374" eb="376">
      <t>こうぞう</t>
    </rPh>
    <rPh sb="376" eb="378">
      <t>じったい</t>
    </rPh>
    <rPh sb="378" eb="380">
      <t>ちょうさ</t>
    </rPh>
    <rPh sb="381" eb="383">
      <t>そうせつ</t>
    </rPh>
    <rPh sb="384" eb="385">
      <t>ともな</t>
    </rPh>
    <rPh sb="387" eb="389">
      <t>しょうぎょう</t>
    </rPh>
    <rPh sb="389" eb="391">
      <t>とうけい</t>
    </rPh>
    <rPh sb="391" eb="393">
      <t>ちょうさ</t>
    </rPh>
    <rPh sb="394" eb="396">
      <t>へいせい</t>
    </rPh>
    <rPh sb="398" eb="399">
      <t>ねん</t>
    </rPh>
    <rPh sb="399" eb="401">
      <t>ちょうさ</t>
    </rPh>
    <rPh sb="405" eb="407">
      <t>はいし</t>
    </rPh>
    <phoneticPr fontId="0" type="Hiragana"/>
  </si>
  <si>
    <t>（11）市町村別、産業分類中分類別の事業所数、従業者数、商品販売額、商品手持額及び売場面積</t>
    <phoneticPr fontId="0" type="Hiragana"/>
  </si>
  <si>
    <t>平成26年6月1日現在</t>
    <phoneticPr fontId="0" type="Hiragana"/>
  </si>
  <si>
    <t>市町村　</t>
    <rPh sb="0" eb="3">
      <t>シチョウソン</t>
    </rPh>
    <phoneticPr fontId="29"/>
  </si>
  <si>
    <t>合計</t>
    <rPh sb="0" eb="1">
      <t>ゴウ</t>
    </rPh>
    <rPh sb="1" eb="2">
      <t>ケイ</t>
    </rPh>
    <phoneticPr fontId="29"/>
  </si>
  <si>
    <t>事業所数</t>
    <rPh sb="0" eb="3">
      <t>ジギョウショ</t>
    </rPh>
    <rPh sb="3" eb="4">
      <t>スウ</t>
    </rPh>
    <phoneticPr fontId="29"/>
  </si>
  <si>
    <t>従業員数</t>
    <rPh sb="0" eb="3">
      <t>ジュウギョウイン</t>
    </rPh>
    <rPh sb="3" eb="4">
      <t>スウ</t>
    </rPh>
    <phoneticPr fontId="29"/>
  </si>
  <si>
    <t>商品販売額</t>
    <rPh sb="0" eb="2">
      <t>ショウヒン</t>
    </rPh>
    <rPh sb="2" eb="5">
      <t>ハンバイガク</t>
    </rPh>
    <phoneticPr fontId="29"/>
  </si>
  <si>
    <t>商品手持額</t>
    <rPh sb="0" eb="2">
      <t>ショウヒン</t>
    </rPh>
    <rPh sb="2" eb="4">
      <t>テモチ</t>
    </rPh>
    <rPh sb="4" eb="5">
      <t>ガク</t>
    </rPh>
    <phoneticPr fontId="30"/>
  </si>
  <si>
    <t>売場面積</t>
    <rPh sb="0" eb="1">
      <t>ウ</t>
    </rPh>
    <rPh sb="1" eb="2">
      <t>バ</t>
    </rPh>
    <rPh sb="2" eb="4">
      <t>メンセキ</t>
    </rPh>
    <phoneticPr fontId="29"/>
  </si>
  <si>
    <t>人</t>
    <rPh sb="0" eb="1">
      <t>ニン</t>
    </rPh>
    <phoneticPr fontId="30"/>
  </si>
  <si>
    <t>万円</t>
    <rPh sb="0" eb="2">
      <t>マンエン</t>
    </rPh>
    <phoneticPr fontId="30"/>
  </si>
  <si>
    <t>㎡</t>
    <phoneticPr fontId="30"/>
  </si>
  <si>
    <t>沖縄県</t>
    <rPh sb="0" eb="3">
      <t>オキナワケン</t>
    </rPh>
    <phoneticPr fontId="30"/>
  </si>
  <si>
    <t>市部</t>
    <rPh sb="0" eb="2">
      <t>シブ</t>
    </rPh>
    <phoneticPr fontId="30"/>
  </si>
  <si>
    <t>郡部</t>
    <rPh sb="0" eb="2">
      <t>グンブ</t>
    </rPh>
    <phoneticPr fontId="30"/>
  </si>
  <si>
    <t>豊見城市</t>
  </si>
  <si>
    <t>宮古島市</t>
  </si>
  <si>
    <t>南城市</t>
  </si>
  <si>
    <t>資料：県統計課「平成26年商業統計調査」（沖縄県確報）</t>
    <rPh sb="8" eb="10">
      <t>ヘイセイ</t>
    </rPh>
    <rPh sb="12" eb="13">
      <t>ネン</t>
    </rPh>
    <rPh sb="21" eb="24">
      <t>オキナワケン</t>
    </rPh>
    <rPh sb="24" eb="26">
      <t>カクホウ</t>
    </rPh>
    <phoneticPr fontId="4"/>
  </si>
  <si>
    <t>第2表　市町村別、産業分類中分類別の事業所数、従業者数、商品販売額、商品手持額及び売場面積</t>
    <phoneticPr fontId="4"/>
  </si>
  <si>
    <t>https://www.pref.okinawa.jp/toukeika/inder/26/k/table.html</t>
    <phoneticPr fontId="4"/>
  </si>
  <si>
    <t>（12）商業事業所数の推移（卸売・小売業)</t>
    <phoneticPr fontId="0" type="Hiragana"/>
  </si>
  <si>
    <t>（単位:事業所）</t>
    <phoneticPr fontId="4"/>
  </si>
  <si>
    <t>平成9年</t>
    <phoneticPr fontId="0" type="Hiragana"/>
  </si>
  <si>
    <t>平成11年</t>
    <phoneticPr fontId="0" type="Hiragana"/>
  </si>
  <si>
    <t>平成14年</t>
    <phoneticPr fontId="0" type="Hiragana"/>
  </si>
  <si>
    <t>平成16年　</t>
    <phoneticPr fontId="0" type="Hiragana"/>
  </si>
  <si>
    <t>平成19年　</t>
    <phoneticPr fontId="0" type="Hiragana"/>
  </si>
  <si>
    <t>平成26年　</t>
    <phoneticPr fontId="4"/>
  </si>
  <si>
    <t>構成比</t>
    <phoneticPr fontId="0" type="Hiragana"/>
  </si>
  <si>
    <t>総数</t>
  </si>
  <si>
    <t>卸売業</t>
  </si>
  <si>
    <t>小売業</t>
  </si>
  <si>
    <t>資料：商業統計調査</t>
    <phoneticPr fontId="0" type="Hiragana"/>
  </si>
  <si>
    <t>※平成11年及び平成26年は7月1日現在、平成9年、平成14年、平成16年及び平成19年は6月1日現在</t>
    <rPh sb="6" eb="7">
      <t>オヨ</t>
    </rPh>
    <rPh sb="8" eb="10">
      <t>ヘイセイ</t>
    </rPh>
    <rPh sb="12" eb="13">
      <t>トシ</t>
    </rPh>
    <rPh sb="26" eb="28">
      <t>ヘイセイ</t>
    </rPh>
    <rPh sb="30" eb="31">
      <t>ネン</t>
    </rPh>
    <phoneticPr fontId="4"/>
  </si>
  <si>
    <t>（13）商業従業者数の推移（卸売・小売業）</t>
    <phoneticPr fontId="0" type="Hiragana"/>
  </si>
  <si>
    <t>（単位：人）</t>
    <phoneticPr fontId="0" type="Hiragana"/>
  </si>
  <si>
    <t>平成14年　</t>
    <phoneticPr fontId="0" type="Hiragana"/>
  </si>
  <si>
    <t>従業者</t>
    <phoneticPr fontId="0" type="Hiragana"/>
  </si>
  <si>
    <t>（14）年間商品販売額の推移　</t>
    <phoneticPr fontId="0" type="Hiragana"/>
  </si>
  <si>
    <t>（単位：百万円、％）</t>
    <phoneticPr fontId="4"/>
  </si>
  <si>
    <t>平成9年</t>
  </si>
  <si>
    <t>平成11年</t>
  </si>
  <si>
    <t>平成14年</t>
  </si>
  <si>
    <t>平成16年</t>
  </si>
  <si>
    <t>平成19年</t>
  </si>
  <si>
    <t>平成26年</t>
  </si>
  <si>
    <t>対平成19年比</t>
    <phoneticPr fontId="0" type="Hiragana"/>
  </si>
  <si>
    <t>増減数（百万円）</t>
    <rPh sb="4" eb="5">
      <t>ひゃく</t>
    </rPh>
    <rPh sb="5" eb="7">
      <t>まんえん</t>
    </rPh>
    <phoneticPr fontId="0" type="Hiragana"/>
  </si>
  <si>
    <t>前回比（%)</t>
    <phoneticPr fontId="0" type="Hiragana"/>
  </si>
  <si>
    <t>（15）1事業所当たりの年間商品販売額の推移</t>
    <phoneticPr fontId="0" type="Hiragana"/>
  </si>
  <si>
    <t>（単位：万円、％）</t>
    <phoneticPr fontId="4"/>
  </si>
  <si>
    <t>増減数（万円）</t>
    <rPh sb="4" eb="5">
      <t>まん</t>
    </rPh>
    <rPh sb="5" eb="6">
      <t>えん</t>
    </rPh>
    <phoneticPr fontId="0" type="Hiragana"/>
  </si>
  <si>
    <t>（16）従業者1人当たりの年間商品販売額の推移</t>
    <phoneticPr fontId="0" type="Hiragana"/>
  </si>
  <si>
    <t>対平成19年比</t>
  </si>
  <si>
    <t>（17）卸売業・小売業の産業（中分類）別、事業者数・従業者数・年間販売額の推移</t>
    <rPh sb="4" eb="6">
      <t>おろしうり</t>
    </rPh>
    <rPh sb="6" eb="7">
      <t>ぎょう</t>
    </rPh>
    <rPh sb="8" eb="11">
      <t>こうりぎょう</t>
    </rPh>
    <phoneticPr fontId="0" type="Hiragana"/>
  </si>
  <si>
    <t>（単位：事業所、人、万円）</t>
    <phoneticPr fontId="0" type="Hiragana"/>
  </si>
  <si>
    <t>産業分類</t>
    <phoneticPr fontId="0" type="Hiragana"/>
  </si>
  <si>
    <t>平成16年</t>
    <phoneticPr fontId="0" type="Hiragana"/>
  </si>
  <si>
    <t>平成19年</t>
    <phoneticPr fontId="0" type="Hiragana"/>
  </si>
  <si>
    <t>年間販売額</t>
    <phoneticPr fontId="0" type="Hiragana"/>
  </si>
  <si>
    <t>-</t>
    <phoneticPr fontId="0" type="Hiragana"/>
  </si>
  <si>
    <t>合計</t>
  </si>
  <si>
    <t>卸売業計</t>
  </si>
  <si>
    <t>‐</t>
    <phoneticPr fontId="0" type="Hiragana"/>
  </si>
  <si>
    <t>各種商品卸売業</t>
  </si>
  <si>
    <t>繊維・衣服等
卸売業</t>
    <phoneticPr fontId="0" type="Hiragana"/>
  </si>
  <si>
    <t>X</t>
  </si>
  <si>
    <t>Ｘ</t>
    <phoneticPr fontId="0" type="Hiragana"/>
  </si>
  <si>
    <t>飲食料品卸売業</t>
  </si>
  <si>
    <t>建築材料,鉱物・
金属材料等卸売業</t>
    <rPh sb="13" eb="14">
      <t>とう</t>
    </rPh>
    <phoneticPr fontId="0" type="Hiragana"/>
  </si>
  <si>
    <t>機械器具卸売業</t>
  </si>
  <si>
    <t>その他の卸売業</t>
  </si>
  <si>
    <t>※Ｘ…秘匿数字（統計調査の秘密保持の観点から該当事業所が少数の場合、公表を差し控えたもの）</t>
    <phoneticPr fontId="0" type="Hiragana"/>
  </si>
  <si>
    <t>※平成11年及び平成16年のは簡易調査のため年間販売額の単位は、百万円未満を四捨五入。</t>
    <phoneticPr fontId="0" type="Hiragana"/>
  </si>
  <si>
    <t>（１７）卸売業・小売業の産業（中分類）別、事業者数・従業者数・年間販売額の推移</t>
    <rPh sb="4" eb="6">
      <t>おろしうり</t>
    </rPh>
    <rPh sb="6" eb="7">
      <t>ぎょう</t>
    </rPh>
    <rPh sb="8" eb="11">
      <t>こうりぎょう</t>
    </rPh>
    <phoneticPr fontId="0" type="Hiragana"/>
  </si>
  <si>
    <t>平成19年</t>
    <rPh sb="1" eb="2">
      <t>せい</t>
    </rPh>
    <phoneticPr fontId="0" type="Hiragana"/>
  </si>
  <si>
    <t>平成26年</t>
    <rPh sb="1" eb="2">
      <t>せい</t>
    </rPh>
    <phoneticPr fontId="0" type="Hiragana"/>
  </si>
  <si>
    <t>小売業計</t>
  </si>
  <si>
    <t>各種商品小売業</t>
  </si>
  <si>
    <t>Ｘ</t>
  </si>
  <si>
    <t>織物・衣服・
身の回り品小売業</t>
    <phoneticPr fontId="0" type="Hiragana"/>
  </si>
  <si>
    <t>飲食料品小売業</t>
  </si>
  <si>
    <t xml:space="preserve"> </t>
    <phoneticPr fontId="0" type="Hiragana"/>
  </si>
  <si>
    <t>機械器具小売業</t>
  </si>
  <si>
    <t>その他の小売業</t>
  </si>
  <si>
    <t>無店舗小売業</t>
  </si>
  <si>
    <t>（18）卸売業・小売業の産業（中分類）別年間販売額・商品手持額・売場面積等</t>
    <phoneticPr fontId="0" type="Hiragana"/>
  </si>
  <si>
    <t>平成26年7月1日現在(単位：事業所、人、万円、㎡）</t>
    <rPh sb="0" eb="2">
      <t>へいせい</t>
    </rPh>
    <rPh sb="4" eb="5">
      <t>ねん</t>
    </rPh>
    <rPh sb="6" eb="7">
      <t>がつ</t>
    </rPh>
    <rPh sb="8" eb="9">
      <t>にち</t>
    </rPh>
    <rPh sb="9" eb="11">
      <t>げんざい</t>
    </rPh>
    <phoneticPr fontId="0" type="Hiragana"/>
  </si>
  <si>
    <t>従業者数
（人）</t>
    <phoneticPr fontId="0" type="Hiragana"/>
  </si>
  <si>
    <t>年間販売額
（万円）</t>
    <phoneticPr fontId="0" type="Hiragana"/>
  </si>
  <si>
    <t>商品手持額
（万円）</t>
    <phoneticPr fontId="0" type="Hiragana"/>
  </si>
  <si>
    <t>売場面積
（㎡）
（小売業のみ）</t>
    <phoneticPr fontId="0" type="Hiragana"/>
  </si>
  <si>
    <t>年間販売額(万円）</t>
    <phoneticPr fontId="0" type="Hiragana"/>
  </si>
  <si>
    <t>1事業所当たり</t>
    <rPh sb="1" eb="4">
      <t>じぎょうしょ</t>
    </rPh>
    <phoneticPr fontId="0" type="Hiragana"/>
  </si>
  <si>
    <t>1人当たり</t>
    <phoneticPr fontId="0" type="Hiragana"/>
  </si>
  <si>
    <t>1㎡当たり</t>
    <phoneticPr fontId="0" type="Hiragana"/>
  </si>
  <si>
    <t>合計</t>
    <rPh sb="0" eb="1">
      <t>ごう</t>
    </rPh>
    <phoneticPr fontId="0" type="Hiragana"/>
  </si>
  <si>
    <t>卸売業</t>
    <phoneticPr fontId="0" type="Hiragana"/>
  </si>
  <si>
    <t>各種商品</t>
    <phoneticPr fontId="0" type="Hiragana"/>
  </si>
  <si>
    <t>織物・衣服等</t>
    <phoneticPr fontId="0" type="Hiragana"/>
  </si>
  <si>
    <t>飲食料品</t>
    <phoneticPr fontId="0" type="Hiragana"/>
  </si>
  <si>
    <t>建築材料、鉱物・金属材料等</t>
    <phoneticPr fontId="0" type="Hiragana"/>
  </si>
  <si>
    <t>機械器具</t>
    <phoneticPr fontId="0" type="Hiragana"/>
  </si>
  <si>
    <t>その他</t>
    <phoneticPr fontId="0" type="Hiragana"/>
  </si>
  <si>
    <t>小売業</t>
    <phoneticPr fontId="0" type="Hiragana"/>
  </si>
  <si>
    <t>織物・衣服・身の回り品</t>
    <phoneticPr fontId="0" type="Hiragana"/>
  </si>
  <si>
    <t>資料：平成26年商業統計調査</t>
    <phoneticPr fontId="0" type="Hiragana"/>
  </si>
  <si>
    <t>経済構造実態調査</t>
    <rPh sb="0" eb="8">
      <t>けいざいこうぞうじったいちょうさ</t>
    </rPh>
    <phoneticPr fontId="0" type="Hiragana"/>
  </si>
  <si>
    <t>　経済構造実態調査は、我が国の全ての産業の付加価値等の構造とその変化を明らかにし、国民経済計算の精度向上等に資するとともに、5年ごとに実施する「経済センサス-活動調査」の中間年の実態を把握することを目的とし、経済センサス-活動調査実施年を除き毎年実施しています。
　これまで「工業統計調査」として毎年実施してきた調査を、2022年から本調査の一部として実施しております。</t>
    <rPh sb="1" eb="9">
      <t>けいざいこうぞうじったいちょうさ</t>
    </rPh>
    <rPh sb="11" eb="12">
      <t>われ</t>
    </rPh>
    <rPh sb="13" eb="14">
      <t>くに</t>
    </rPh>
    <rPh sb="15" eb="16">
      <t>すべ</t>
    </rPh>
    <rPh sb="18" eb="20">
      <t>さんぎょう</t>
    </rPh>
    <rPh sb="21" eb="25">
      <t>ふかかち</t>
    </rPh>
    <rPh sb="25" eb="26">
      <t>とう</t>
    </rPh>
    <rPh sb="27" eb="29">
      <t>こうぞう</t>
    </rPh>
    <rPh sb="32" eb="34">
      <t>へんか</t>
    </rPh>
    <rPh sb="35" eb="36">
      <t>あき</t>
    </rPh>
    <rPh sb="41" eb="47">
      <t>こくみんけいざいけいさん</t>
    </rPh>
    <rPh sb="48" eb="52">
      <t>せいどこうじょう</t>
    </rPh>
    <rPh sb="52" eb="53">
      <t>とう</t>
    </rPh>
    <rPh sb="54" eb="55">
      <t>し</t>
    </rPh>
    <rPh sb="63" eb="64">
      <t>ねん</t>
    </rPh>
    <rPh sb="67" eb="69">
      <t>じっし</t>
    </rPh>
    <rPh sb="72" eb="74">
      <t>けいざい</t>
    </rPh>
    <rPh sb="79" eb="83">
      <t>かつどうちょうさ</t>
    </rPh>
    <rPh sb="85" eb="88">
      <t>ちゅうかんねん</t>
    </rPh>
    <rPh sb="89" eb="91">
      <t>じったい</t>
    </rPh>
    <rPh sb="92" eb="94">
      <t>はあく</t>
    </rPh>
    <rPh sb="99" eb="101">
      <t>もくてき</t>
    </rPh>
    <rPh sb="104" eb="106">
      <t>けいざい</t>
    </rPh>
    <rPh sb="111" eb="115">
      <t>かつどうちょうさ</t>
    </rPh>
    <rPh sb="138" eb="144">
      <t>こうぎょうとうけいちょうさ</t>
    </rPh>
    <rPh sb="148" eb="150">
      <t>まいとし</t>
    </rPh>
    <rPh sb="150" eb="152">
      <t>じっし</t>
    </rPh>
    <rPh sb="156" eb="158">
      <t>ちょうさ</t>
    </rPh>
    <rPh sb="164" eb="165">
      <t>ねん</t>
    </rPh>
    <rPh sb="167" eb="170">
      <t>ほんちょうさ</t>
    </rPh>
    <rPh sb="171" eb="173">
      <t>いちぶ</t>
    </rPh>
    <rPh sb="176" eb="178">
      <t>じっし</t>
    </rPh>
    <phoneticPr fontId="0" type="Hiragana"/>
  </si>
  <si>
    <t>（19）製造業の推移（従業者4人以上の事業所）</t>
    <phoneticPr fontId="0" type="Hiragana"/>
  </si>
  <si>
    <t>各年12月末日現在(単位：事業所、人、万円）</t>
    <rPh sb="0" eb="2">
      <t>かくねん</t>
    </rPh>
    <rPh sb="4" eb="5">
      <t>がつ</t>
    </rPh>
    <rPh sb="5" eb="6">
      <t>まつ</t>
    </rPh>
    <rPh sb="6" eb="7">
      <t>ひ</t>
    </rPh>
    <rPh sb="7" eb="9">
      <t>げんざい</t>
    </rPh>
    <phoneticPr fontId="0" type="Hiragana"/>
  </si>
  <si>
    <t>従業者数(人）</t>
    <phoneticPr fontId="0" type="Hiragana"/>
  </si>
  <si>
    <t>事業に従事する者の人件費及び派遣受入者に係る人材派遣会社への支払額（万円）</t>
    <rPh sb="0" eb="2">
      <t>じぎょう</t>
    </rPh>
    <rPh sb="3" eb="5">
      <t>じゅうじ</t>
    </rPh>
    <rPh sb="7" eb="8">
      <t>もの</t>
    </rPh>
    <rPh sb="9" eb="12">
      <t>じんけんひ</t>
    </rPh>
    <rPh sb="12" eb="13">
      <t>およ</t>
    </rPh>
    <rPh sb="14" eb="16">
      <t>はけん</t>
    </rPh>
    <rPh sb="16" eb="19">
      <t>うけいれしゃ</t>
    </rPh>
    <rPh sb="20" eb="21">
      <t>かか</t>
    </rPh>
    <rPh sb="22" eb="28">
      <t>じんざいはけんがいしゃ</t>
    </rPh>
    <rPh sb="30" eb="33">
      <t>しはらいがく</t>
    </rPh>
    <rPh sb="34" eb="36">
      <t>まんえん</t>
    </rPh>
    <phoneticPr fontId="0" type="Hiragana"/>
  </si>
  <si>
    <t>製造品出荷額等(万円）</t>
    <phoneticPr fontId="0" type="Hiragana"/>
  </si>
  <si>
    <t>原材料・燃料・電力の使用額等(万円）</t>
    <rPh sb="0" eb="3">
      <t>げんざいりょう</t>
    </rPh>
    <rPh sb="4" eb="6">
      <t>ねんりょう</t>
    </rPh>
    <rPh sb="7" eb="9">
      <t>でんりょく</t>
    </rPh>
    <phoneticPr fontId="0" type="Hiragana"/>
  </si>
  <si>
    <t>粗付加価値額
(万円）</t>
    <phoneticPr fontId="0" type="Hiragana"/>
  </si>
  <si>
    <t>1事業所当たり</t>
    <phoneticPr fontId="0" type="Hiragana"/>
  </si>
  <si>
    <t>総額</t>
    <phoneticPr fontId="0" type="Hiragana"/>
  </si>
  <si>
    <t>従業者1人当たり</t>
    <phoneticPr fontId="0" type="Hiragana"/>
  </si>
  <si>
    <t>平成21年</t>
  </si>
  <si>
    <t>平成22年</t>
  </si>
  <si>
    <t>平成23年</t>
    <phoneticPr fontId="0" type="Hiragana"/>
  </si>
  <si>
    <t>平成24年</t>
  </si>
  <si>
    <t>平成25年</t>
  </si>
  <si>
    <t>平成27年</t>
  </si>
  <si>
    <t>平成28年</t>
  </si>
  <si>
    <t>平成29年</t>
  </si>
  <si>
    <t>平成30年</t>
  </si>
  <si>
    <t>令和元年</t>
    <rPh sb="0" eb="2">
      <t>レイワ</t>
    </rPh>
    <rPh sb="2" eb="3">
      <t>ガン</t>
    </rPh>
    <phoneticPr fontId="4"/>
  </si>
  <si>
    <t>令和2年</t>
    <rPh sb="0" eb="2">
      <t>レイワ</t>
    </rPh>
    <phoneticPr fontId="4"/>
  </si>
  <si>
    <t>令和3年</t>
    <rPh sb="0" eb="2">
      <t>レイワ</t>
    </rPh>
    <phoneticPr fontId="4"/>
  </si>
  <si>
    <t>令和4年</t>
    <rPh sb="0" eb="2">
      <t>レイワ</t>
    </rPh>
    <phoneticPr fontId="4"/>
  </si>
  <si>
    <t>令和5年</t>
    <rPh sb="0" eb="2">
      <t>レイワ</t>
    </rPh>
    <phoneticPr fontId="4"/>
  </si>
  <si>
    <t>資料：経済構造実態調査</t>
    <rPh sb="3" eb="11">
      <t>けいざいこうぞうじったいちょうさ</t>
    </rPh>
    <phoneticPr fontId="0" type="Hiragana"/>
  </si>
  <si>
    <t>※「事業所」とは、一般的に工場、製作所、製造所あるいは加工所などと呼ばれているような一区画を占めて主として製造又は加工を行っているものをいう。</t>
    <rPh sb="42" eb="43">
      <t>いち</t>
    </rPh>
    <phoneticPr fontId="0" type="Hiragana"/>
  </si>
  <si>
    <t>※令和元年までは「沖縄県の工業（工業統計調査）」より抜粋。</t>
    <rPh sb="1" eb="3">
      <t>レイワ</t>
    </rPh>
    <rPh sb="3" eb="5">
      <t>ガンネン</t>
    </rPh>
    <rPh sb="9" eb="12">
      <t>オキナワケン</t>
    </rPh>
    <rPh sb="13" eb="15">
      <t>コウギョウ</t>
    </rPh>
    <rPh sb="16" eb="22">
      <t>コウギョウトウケイチョウサ</t>
    </rPh>
    <rPh sb="26" eb="28">
      <t>バッスイ</t>
    </rPh>
    <phoneticPr fontId="4"/>
  </si>
  <si>
    <t>※令和2年は令和3年経済センサス-活動調査より抜粋。</t>
    <rPh sb="1" eb="3">
      <t>レイワ</t>
    </rPh>
    <rPh sb="4" eb="5">
      <t>ネン</t>
    </rPh>
    <rPh sb="6" eb="8">
      <t>レイワ</t>
    </rPh>
    <rPh sb="9" eb="10">
      <t>ネン</t>
    </rPh>
    <rPh sb="10" eb="12">
      <t>ケイザイ</t>
    </rPh>
    <rPh sb="17" eb="21">
      <t>カツドウチョウサ</t>
    </rPh>
    <rPh sb="23" eb="25">
      <t>バッスイ</t>
    </rPh>
    <phoneticPr fontId="4"/>
  </si>
  <si>
    <t>基本情報</t>
    <phoneticPr fontId="4"/>
  </si>
  <si>
    <t>（20）製造業の産業（中分類）別・事業所数・従業者数及び製造品出荷額等</t>
    <rPh sb="4" eb="7">
      <t>せいぞうぎょう</t>
    </rPh>
    <phoneticPr fontId="0" type="Hiragana"/>
  </si>
  <si>
    <t>事業所数、従業員数は令和6年6月1日現在、その他は令和5年1月～令和5年12月の実績</t>
    <rPh sb="0" eb="3">
      <t>ジギョウショ</t>
    </rPh>
    <rPh sb="3" eb="4">
      <t>スウ</t>
    </rPh>
    <rPh sb="5" eb="8">
      <t>ジュウギョウイン</t>
    </rPh>
    <rPh sb="8" eb="9">
      <t>スウ</t>
    </rPh>
    <rPh sb="10" eb="12">
      <t>レイワ</t>
    </rPh>
    <rPh sb="13" eb="14">
      <t>ネン</t>
    </rPh>
    <rPh sb="15" eb="16">
      <t>ガツ</t>
    </rPh>
    <rPh sb="16" eb="18">
      <t>ツイタチ</t>
    </rPh>
    <rPh sb="18" eb="20">
      <t>ゲンザイ</t>
    </rPh>
    <rPh sb="23" eb="24">
      <t>タ</t>
    </rPh>
    <rPh sb="25" eb="27">
      <t>レイワ</t>
    </rPh>
    <rPh sb="28" eb="29">
      <t>ネン</t>
    </rPh>
    <rPh sb="30" eb="31">
      <t>ガツ</t>
    </rPh>
    <rPh sb="32" eb="34">
      <t>レイワ</t>
    </rPh>
    <rPh sb="35" eb="36">
      <t>ネン</t>
    </rPh>
    <rPh sb="38" eb="39">
      <t>ガツ</t>
    </rPh>
    <rPh sb="40" eb="42">
      <t>ジッセキ</t>
    </rPh>
    <phoneticPr fontId="4"/>
  </si>
  <si>
    <t>産業分類別</t>
    <phoneticPr fontId="0" type="Hiragana"/>
  </si>
  <si>
    <t>従業者数（人）</t>
    <phoneticPr fontId="0" type="Hiragana"/>
  </si>
  <si>
    <t>事業に従事する者の人件費及び派遣受入者に係る人材派遣会社への支払額（万円）</t>
    <rPh sb="34" eb="36">
      <t>マンエン</t>
    </rPh>
    <phoneticPr fontId="4"/>
  </si>
  <si>
    <t>原材料・燃料・電力の使用額等（万円）</t>
    <rPh sb="15" eb="17">
      <t>マンエン</t>
    </rPh>
    <phoneticPr fontId="4"/>
  </si>
  <si>
    <t>製造品出荷額等（万円）</t>
    <rPh sb="0" eb="1">
      <t>セイ</t>
    </rPh>
    <rPh sb="1" eb="2">
      <t>ヅクリ</t>
    </rPh>
    <rPh sb="2" eb="3">
      <t>ヒン</t>
    </rPh>
    <rPh sb="3" eb="4">
      <t>デ</t>
    </rPh>
    <rPh sb="4" eb="5">
      <t>ニ</t>
    </rPh>
    <rPh sb="5" eb="6">
      <t>ガク</t>
    </rPh>
    <rPh sb="6" eb="7">
      <t>トウ</t>
    </rPh>
    <rPh sb="8" eb="10">
      <t>マンエン</t>
    </rPh>
    <phoneticPr fontId="1"/>
  </si>
  <si>
    <t>粗付加価値額（万円）</t>
    <phoneticPr fontId="0" type="Hiragana"/>
  </si>
  <si>
    <t>合計</t>
    <phoneticPr fontId="0" type="Hiragana"/>
  </si>
  <si>
    <t>食料品製造業</t>
    <phoneticPr fontId="4"/>
  </si>
  <si>
    <t>飲料・たばこ・飼料製造業</t>
    <phoneticPr fontId="4"/>
  </si>
  <si>
    <t>繊維工業</t>
    <phoneticPr fontId="4"/>
  </si>
  <si>
    <t>木材・木製品製造業（家具・装備品を除く）</t>
    <phoneticPr fontId="4"/>
  </si>
  <si>
    <t>家具・装備品製造業</t>
    <phoneticPr fontId="4"/>
  </si>
  <si>
    <t>パルプ・紙・紙加工品製造業</t>
    <phoneticPr fontId="4"/>
  </si>
  <si>
    <t>印刷・同関連業</t>
    <phoneticPr fontId="4"/>
  </si>
  <si>
    <t>化学工業</t>
    <phoneticPr fontId="4"/>
  </si>
  <si>
    <t>プラスチック製品製造業</t>
    <phoneticPr fontId="4"/>
  </si>
  <si>
    <t>窯業・土石製品製造業</t>
    <phoneticPr fontId="4"/>
  </si>
  <si>
    <t>鉄鋼業</t>
    <phoneticPr fontId="4"/>
  </si>
  <si>
    <t>金属製品製造業</t>
    <phoneticPr fontId="4"/>
  </si>
  <si>
    <t>はん用機械器具製造業</t>
    <phoneticPr fontId="4"/>
  </si>
  <si>
    <t>生産用機械器具製造業</t>
    <phoneticPr fontId="4"/>
  </si>
  <si>
    <t>業務用機械器具製造業</t>
    <rPh sb="7" eb="9">
      <t>セイゾウ</t>
    </rPh>
    <phoneticPr fontId="4"/>
  </si>
  <si>
    <t>電子部品・デバイス・電子回路製造業</t>
    <phoneticPr fontId="4"/>
  </si>
  <si>
    <t>電気機械器具製造業</t>
    <phoneticPr fontId="4"/>
  </si>
  <si>
    <t>輸送用機械器具製造業</t>
    <phoneticPr fontId="4"/>
  </si>
  <si>
    <t>その他の製造業</t>
    <phoneticPr fontId="4"/>
  </si>
  <si>
    <t>資料：令和6年経済構造実態調査　製造業事業所調査　参考表：地域別統計表データ</t>
    <rPh sb="3" eb="5">
      <t>レイワ</t>
    </rPh>
    <rPh sb="6" eb="7">
      <t>ネン</t>
    </rPh>
    <phoneticPr fontId="4"/>
  </si>
  <si>
    <t>※記号の用法： －…皆無または、該当数字のない場合。X…秘匿数字（統計調査の秘密保持の観点から、該当事業所が１または２
                   の場合、公表を差し控えたもの）</t>
    <phoneticPr fontId="0" type="Hiragana"/>
  </si>
  <si>
    <t>※工業統計調査は2020年をもって廃止。経済構造実態調査　製造業事業所調査へ包摂された。</t>
    <rPh sb="1" eb="7">
      <t>こうぎょうとうけいちょうさ</t>
    </rPh>
    <rPh sb="12" eb="13">
      <t>ねん</t>
    </rPh>
    <rPh sb="17" eb="19">
      <t>はいし</t>
    </rPh>
    <rPh sb="20" eb="22">
      <t>けいざい</t>
    </rPh>
    <rPh sb="22" eb="28">
      <t>こうぞうじったいちょうさ</t>
    </rPh>
    <rPh sb="29" eb="35">
      <t>せいぞうぎょうじぎょうしょ</t>
    </rPh>
    <rPh sb="35" eb="37">
      <t>ちょうさ</t>
    </rPh>
    <rPh sb="38" eb="40">
      <t>ほうせつ</t>
    </rPh>
    <phoneticPr fontId="0" type="Hiragana"/>
  </si>
  <si>
    <t>（21）市別製造業の概要</t>
    <phoneticPr fontId="0" type="Hiragana"/>
  </si>
  <si>
    <t>事業所数、従業員数は令和6年6月1日現在、その他は令和5年1月～令和5年12月の実績</t>
    <rPh sb="23" eb="24">
      <t>タ</t>
    </rPh>
    <phoneticPr fontId="4"/>
  </si>
  <si>
    <t>市郡別</t>
    <phoneticPr fontId="0" type="Hiragana"/>
  </si>
  <si>
    <t>事業に従事する者の
人件費及び派遣受入者
に係る人材派遣会社へ
の支払額（万円）</t>
    <rPh sb="37" eb="39">
      <t>マンエン</t>
    </rPh>
    <phoneticPr fontId="4"/>
  </si>
  <si>
    <t>原材料・燃料・
電力の使用額等（万円）</t>
    <rPh sb="16" eb="18">
      <t>マンエン</t>
    </rPh>
    <phoneticPr fontId="4"/>
  </si>
  <si>
    <t>製造品出荷額等（万円）</t>
    <rPh sb="8" eb="10">
      <t>まんえん</t>
    </rPh>
    <phoneticPr fontId="0" type="Hiragana"/>
  </si>
  <si>
    <t>粗付加価値額
（万円）</t>
    <phoneticPr fontId="4"/>
  </si>
  <si>
    <t>浦添市</t>
    <rPh sb="0" eb="3">
      <t>ウラソエシ</t>
    </rPh>
    <phoneticPr fontId="4"/>
  </si>
  <si>
    <t>沖縄市</t>
    <rPh sb="1" eb="2">
      <t>なわ</t>
    </rPh>
    <phoneticPr fontId="0" type="Hiragana"/>
  </si>
  <si>
    <t>資料：令和6年経済構造実態調査　製造業事業所調査</t>
    <rPh sb="3" eb="5">
      <t>れいわ</t>
    </rPh>
    <rPh sb="6" eb="7">
      <t>ねん</t>
    </rPh>
    <rPh sb="7" eb="9">
      <t>けいざい</t>
    </rPh>
    <rPh sb="9" eb="11">
      <t>こうぞう</t>
    </rPh>
    <rPh sb="11" eb="13">
      <t>じったい</t>
    </rPh>
    <rPh sb="13" eb="15">
      <t>ちょうさ</t>
    </rPh>
    <rPh sb="16" eb="19">
      <t>せいぞうぎょう</t>
    </rPh>
    <rPh sb="19" eb="24">
      <t>じぎょうしょちょうさ</t>
    </rPh>
    <phoneticPr fontId="0" type="Hiragana"/>
  </si>
  <si>
    <t>※ここでいう「事業所」とは、一般に工場、製作所、製造所あるいは加工所などと呼ばれているような、一区画を占めて主として製造又は加工を行っているものをいう。</t>
    <rPh sb="47" eb="48">
      <t>イチ</t>
    </rPh>
    <phoneticPr fontId="4"/>
  </si>
  <si>
    <t>※経済構造実態調査　製造業事業所調査においては、個人経営を含まない集計結果である。</t>
    <rPh sb="1" eb="9">
      <t>ケイザイコウゾウジッタイチョウサ</t>
    </rPh>
    <rPh sb="10" eb="18">
      <t>セイゾウギョウジギョウショチョウサ</t>
    </rPh>
    <rPh sb="24" eb="28">
      <t>コジンケイエイ</t>
    </rPh>
    <rPh sb="29" eb="30">
      <t>フク</t>
    </rPh>
    <rPh sb="33" eb="37">
      <t>シュウケイケッカ</t>
    </rPh>
    <phoneticPr fontId="4"/>
  </si>
  <si>
    <t>※「製造品出荷額等」とは、対象年の１年間における製造品出荷額、加工賃収入額、その他収入額及び製造工程からでた
くず及び廃物の合計であり、消費税及び内国消費税額を含んだ額でいう。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</si>
</sst>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1" formatCode="_ * #,##0_ ;_ * \-#,##0_ ;_ * &quot;-&quot;_ ;_ @_ "/>
    <numFmt numFmtId="176" formatCode="#,##0;&quot;△ &quot;#,##0"/>
    <numFmt numFmtId="177" formatCode="#,##0.0;&quot;△ &quot;#,##0.0"/>
    <numFmt numFmtId="178" formatCode="#,##0;&quot;▲ &quot;#,##0"/>
    <numFmt numFmtId="179" formatCode="#,##0_);\(#,##0\)"/>
    <numFmt numFmtId="180" formatCode="#,##0.0;[Red]\-#,##0.0"/>
    <numFmt numFmtId="181" formatCode="#,##0.00_ ;[Red]\-#,##0.00\ "/>
    <numFmt numFmtId="182" formatCode="#,##0.0_ ;[Red]\-#,##0.0\ "/>
    <numFmt numFmtId="183" formatCode="#,##0_);[Red]\(#,##0\)"/>
    <numFmt numFmtId="184" formatCode="#,##0.0;&quot;▲ &quot;#,##0.0"/>
    <numFmt numFmtId="185" formatCode="#,###,###,##0;&quot; -&quot;###,###,##0"/>
    <numFmt numFmtId="186" formatCode="##,###,###,##0;&quot;-&quot;#,###,###,##0"/>
    <numFmt numFmtId="187" formatCode="#,##0.0_);\(#,##0.0\)"/>
    <numFmt numFmtId="188" formatCode="0.0_);[Red]\(0.0\)"/>
    <numFmt numFmtId="189" formatCode="#,##0;[Red]#,##0"/>
    <numFmt numFmtId="190" formatCode="&quot;             &quot;#&quot;        &quot;"/>
    <numFmt numFmtId="191" formatCode="&quot;              &quot;#&quot;        &quot;"/>
  </numFmts>
  <fonts count="36"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b/>
      <sz val="30"/>
      <color theme="1"/>
      <name val="BIZ UD明朝 Medium"/>
      <family val="1"/>
      <charset val="128"/>
    </font>
    <font>
      <sz val="6"/>
      <name val="游ゴシック"/>
      <family val="3"/>
      <charset val="128"/>
      <scheme val="minor"/>
    </font>
    <font>
      <b/>
      <sz val="36"/>
      <color theme="1"/>
      <name val="BIZ UD明朝 Medium"/>
      <family val="1"/>
      <charset val="128"/>
    </font>
    <font>
      <sz val="11"/>
      <color theme="1"/>
      <name val="BIZ UD明朝 Medium"/>
      <family val="1"/>
      <charset val="128"/>
    </font>
    <font>
      <u/>
      <sz val="11"/>
      <color theme="10"/>
      <name val="游ゴシック"/>
      <family val="2"/>
      <scheme val="minor"/>
    </font>
    <font>
      <u/>
      <sz val="11"/>
      <color theme="10"/>
      <name val="BIZ UD明朝 Medium"/>
      <family val="1"/>
      <charset val="128"/>
    </font>
    <font>
      <sz val="11"/>
      <name val="ＭＳ Ｐゴシック"/>
      <family val="3"/>
      <charset val="128"/>
    </font>
    <font>
      <b/>
      <sz val="12"/>
      <name val="BIZ UD明朝 Medium"/>
      <family val="1"/>
      <charset val="128"/>
    </font>
    <font>
      <b/>
      <sz val="22"/>
      <name val="BIZ UD明朝 Medium"/>
      <family val="1"/>
      <charset val="128"/>
    </font>
    <font>
      <sz val="12"/>
      <color indexed="8"/>
      <name val="BIZ UD明朝 Medium"/>
      <family val="1"/>
      <charset val="128"/>
    </font>
    <font>
      <b/>
      <sz val="14"/>
      <name val="BIZ UD明朝 Medium"/>
      <family val="1"/>
      <charset val="128"/>
    </font>
    <font>
      <sz val="11"/>
      <name val="BIZ UD明朝 Medium"/>
      <family val="1"/>
      <charset val="128"/>
    </font>
    <font>
      <sz val="10"/>
      <name val="BIZ UD明朝 Medium"/>
      <family val="1"/>
      <charset val="128"/>
    </font>
    <font>
      <sz val="6"/>
      <name val="ＭＳ Ｐゴシック"/>
      <family val="3"/>
      <charset val="128"/>
    </font>
    <font>
      <b/>
      <sz val="16"/>
      <name val="BIZ UD明朝 Medium"/>
      <family val="1"/>
      <charset val="128"/>
    </font>
    <font>
      <sz val="11"/>
      <color indexed="10"/>
      <name val="BIZ UD明朝 Medium"/>
      <family val="1"/>
      <charset val="128"/>
    </font>
    <font>
      <b/>
      <sz val="11"/>
      <name val="BIZ UD明朝 Medium"/>
      <family val="1"/>
      <charset val="128"/>
    </font>
    <font>
      <sz val="12"/>
      <name val="BIZ UD明朝 Medium"/>
      <family val="1"/>
      <charset val="128"/>
    </font>
    <font>
      <sz val="11"/>
      <color indexed="8"/>
      <name val="BIZ UD明朝 Medium"/>
      <family val="1"/>
      <charset val="128"/>
    </font>
    <font>
      <sz val="11"/>
      <color rgb="FFFF0000"/>
      <name val="BIZ UD明朝 Medium"/>
      <family val="1"/>
      <charset val="128"/>
    </font>
    <font>
      <b/>
      <sz val="11"/>
      <color indexed="10"/>
      <name val="BIZ UD明朝 Medium"/>
      <family val="1"/>
      <charset val="128"/>
    </font>
    <font>
      <b/>
      <sz val="12"/>
      <color indexed="10"/>
      <name val="BIZ UD明朝 Medium"/>
      <family val="1"/>
      <charset val="128"/>
    </font>
    <font>
      <sz val="14"/>
      <name val="BIZ UD明朝 Medium"/>
      <family val="1"/>
      <charset val="128"/>
    </font>
    <font>
      <sz val="11"/>
      <color rgb="FF00B0F0"/>
      <name val="BIZ UD明朝 Medium"/>
      <family val="1"/>
      <charset val="128"/>
    </font>
    <font>
      <sz val="12"/>
      <color theme="1"/>
      <name val="BIZ UD明朝 Medium"/>
      <family val="1"/>
      <charset val="128"/>
    </font>
    <font>
      <b/>
      <sz val="13.5"/>
      <name val="BIZ UD明朝 Medium"/>
      <family val="1"/>
      <charset val="128"/>
    </font>
    <font>
      <sz val="6"/>
      <name val="ＭＳ Ｐ明朝"/>
      <family val="1"/>
    </font>
    <font>
      <sz val="6"/>
      <name val="ＭＳ Ｐゴシック"/>
      <family val="3"/>
    </font>
    <font>
      <sz val="6"/>
      <name val="BIZ UD明朝 Medium"/>
      <family val="1"/>
      <charset val="128"/>
    </font>
    <font>
      <b/>
      <sz val="11"/>
      <color rgb="FFFF0000"/>
      <name val="BIZ UD明朝 Medium"/>
      <family val="1"/>
      <charset val="128"/>
    </font>
    <font>
      <sz val="9"/>
      <name val="BIZ UD明朝 Medium"/>
      <family val="1"/>
      <charset val="128"/>
    </font>
    <font>
      <u/>
      <sz val="9.9"/>
      <color indexed="12"/>
      <name val="ＭＳ Ｐゴシック"/>
      <family val="3"/>
      <charset val="128"/>
    </font>
    <font>
      <u/>
      <sz val="9.9"/>
      <color indexed="12"/>
      <name val="BIZ UD明朝 Medium"/>
      <family val="1"/>
      <charset val="128"/>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style="thin">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auto="1"/>
      </bottom>
      <diagonal/>
    </border>
    <border>
      <left style="thin">
        <color indexed="64"/>
      </left>
      <right/>
      <top/>
      <bottom style="hair">
        <color indexed="64"/>
      </bottom>
      <diagonal/>
    </border>
  </borders>
  <cellStyleXfs count="7">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applyNumberFormat="0" applyFill="0" applyBorder="0" applyAlignment="0" applyProtection="0"/>
    <xf numFmtId="38" fontId="9" fillId="0" borderId="0" applyFont="0" applyFill="0" applyBorder="0" applyAlignment="0" applyProtection="0"/>
    <xf numFmtId="0" fontId="9" fillId="0" borderId="0"/>
    <xf numFmtId="0" fontId="34" fillId="0" borderId="0" applyNumberFormat="0" applyFill="0" applyBorder="0" applyAlignment="0" applyProtection="0">
      <alignment vertical="top"/>
      <protection locked="0"/>
    </xf>
  </cellStyleXfs>
  <cellXfs count="855">
    <xf numFmtId="0" fontId="0" fillId="0" borderId="0" xfId="0"/>
    <xf numFmtId="49" fontId="3" fillId="0" borderId="0" xfId="0" applyNumberFormat="1" applyFont="1" applyFill="1" applyAlignment="1">
      <alignment horizontal="right" vertical="center"/>
    </xf>
    <xf numFmtId="49" fontId="3" fillId="0" borderId="0" xfId="0" applyNumberFormat="1" applyFont="1" applyFill="1" applyAlignment="1">
      <alignment horizontal="center" vertical="center"/>
    </xf>
    <xf numFmtId="0" fontId="3" fillId="0" borderId="0" xfId="0" applyFont="1" applyFill="1" applyAlignment="1">
      <alignment horizontal="distributed"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Border="1" applyAlignment="1">
      <alignment vertical="center"/>
    </xf>
    <xf numFmtId="0" fontId="8" fillId="0" borderId="0" xfId="3" applyFont="1" applyAlignment="1">
      <alignment horizontal="left" vertical="center"/>
    </xf>
    <xf numFmtId="0" fontId="8" fillId="0" borderId="0" xfId="3" applyFont="1" applyFill="1" applyAlignment="1">
      <alignment vertical="center"/>
    </xf>
    <xf numFmtId="0" fontId="6" fillId="0" borderId="0" xfId="0" applyFont="1" applyAlignment="1">
      <alignment vertical="center"/>
    </xf>
    <xf numFmtId="0" fontId="8" fillId="0" borderId="0" xfId="3" applyFont="1" applyAlignment="1">
      <alignment vertical="center"/>
    </xf>
    <xf numFmtId="176" fontId="10" fillId="0" borderId="0" xfId="4" applyNumberFormat="1" applyFont="1" applyAlignment="1">
      <alignment vertical="center"/>
    </xf>
    <xf numFmtId="176" fontId="11" fillId="0" borderId="0" xfId="4" applyNumberFormat="1" applyFont="1" applyAlignment="1">
      <alignment horizontal="center" vertical="center"/>
    </xf>
    <xf numFmtId="176" fontId="12" fillId="0" borderId="0" xfId="4" applyNumberFormat="1" applyFont="1" applyAlignment="1">
      <alignment horizontal="left" vertical="center" wrapText="1"/>
    </xf>
    <xf numFmtId="176" fontId="12" fillId="0" borderId="0" xfId="4" applyNumberFormat="1" applyFont="1" applyAlignment="1">
      <alignment horizontal="left" vertical="center" wrapText="1"/>
    </xf>
    <xf numFmtId="176" fontId="13" fillId="0" borderId="0" xfId="4" applyNumberFormat="1" applyFont="1" applyFill="1" applyAlignment="1">
      <alignment horizontal="left" vertical="center"/>
    </xf>
    <xf numFmtId="176" fontId="13" fillId="0" borderId="0" xfId="4" applyNumberFormat="1" applyFont="1" applyFill="1" applyAlignment="1">
      <alignment horizontal="center" vertical="center"/>
    </xf>
    <xf numFmtId="176" fontId="13" fillId="0" borderId="0" xfId="4" applyNumberFormat="1" applyFont="1" applyFill="1" applyAlignment="1">
      <alignment vertical="center"/>
    </xf>
    <xf numFmtId="176" fontId="14" fillId="0" borderId="0" xfId="4" applyNumberFormat="1" applyFont="1" applyAlignment="1">
      <alignment horizontal="center" vertical="center"/>
    </xf>
    <xf numFmtId="176" fontId="14" fillId="0" borderId="1" xfId="4" applyNumberFormat="1" applyFont="1" applyBorder="1" applyAlignment="1">
      <alignment horizontal="center" vertical="center"/>
    </xf>
    <xf numFmtId="176" fontId="13" fillId="0" borderId="1" xfId="4" applyNumberFormat="1" applyFont="1" applyFill="1" applyBorder="1" applyAlignment="1">
      <alignment vertical="center"/>
    </xf>
    <xf numFmtId="176" fontId="14" fillId="0" borderId="1" xfId="4" applyNumberFormat="1" applyFont="1" applyFill="1" applyBorder="1" applyAlignment="1">
      <alignment horizontal="right" vertical="center"/>
    </xf>
    <xf numFmtId="176" fontId="14" fillId="0" borderId="0" xfId="4" applyNumberFormat="1" applyFont="1" applyAlignment="1">
      <alignment horizontal="right" vertical="center"/>
    </xf>
    <xf numFmtId="176" fontId="14" fillId="2" borderId="2" xfId="4" applyNumberFormat="1" applyFont="1" applyFill="1" applyBorder="1" applyAlignment="1">
      <alignment vertical="center"/>
    </xf>
    <xf numFmtId="176" fontId="14" fillId="2" borderId="3" xfId="4" applyNumberFormat="1" applyFont="1" applyFill="1" applyBorder="1" applyAlignment="1">
      <alignment horizontal="centerContinuous" vertical="center"/>
    </xf>
    <xf numFmtId="176" fontId="14" fillId="2" borderId="4" xfId="4" applyNumberFormat="1" applyFont="1" applyFill="1" applyBorder="1" applyAlignment="1">
      <alignment horizontal="centerContinuous" vertical="center"/>
    </xf>
    <xf numFmtId="176" fontId="14" fillId="2" borderId="5" xfId="4" applyNumberFormat="1" applyFont="1" applyFill="1" applyBorder="1" applyAlignment="1">
      <alignment horizontal="centerContinuous" vertical="center"/>
    </xf>
    <xf numFmtId="176" fontId="14" fillId="2" borderId="6" xfId="4" applyNumberFormat="1" applyFont="1" applyFill="1" applyBorder="1" applyAlignment="1">
      <alignment horizontal="center" vertical="center"/>
    </xf>
    <xf numFmtId="176" fontId="14" fillId="2" borderId="2" xfId="4" applyNumberFormat="1" applyFont="1" applyFill="1" applyBorder="1" applyAlignment="1">
      <alignment horizontal="center" vertical="center" shrinkToFit="1"/>
    </xf>
    <xf numFmtId="176" fontId="14" fillId="2" borderId="7" xfId="4" applyNumberFormat="1" applyFont="1" applyFill="1" applyBorder="1" applyAlignment="1">
      <alignment horizontal="center" vertical="center" shrinkToFit="1"/>
    </xf>
    <xf numFmtId="176" fontId="15" fillId="2" borderId="3" xfId="4" applyNumberFormat="1" applyFont="1" applyFill="1" applyBorder="1" applyAlignment="1">
      <alignment horizontal="centerContinuous" vertical="center" shrinkToFit="1"/>
    </xf>
    <xf numFmtId="176" fontId="15" fillId="2" borderId="5" xfId="4" applyNumberFormat="1" applyFont="1" applyFill="1" applyBorder="1" applyAlignment="1">
      <alignment horizontal="centerContinuous" vertical="center" shrinkToFit="1"/>
    </xf>
    <xf numFmtId="176" fontId="15" fillId="2" borderId="7" xfId="4" applyNumberFormat="1" applyFont="1" applyFill="1" applyBorder="1" applyAlignment="1">
      <alignment horizontal="centerContinuous" vertical="center" wrapText="1" shrinkToFit="1"/>
    </xf>
    <xf numFmtId="176" fontId="15" fillId="2" borderId="8" xfId="4" applyNumberFormat="1" applyFont="1" applyFill="1" applyBorder="1" applyAlignment="1">
      <alignment horizontal="centerContinuous" vertical="center" wrapText="1" shrinkToFit="1"/>
    </xf>
    <xf numFmtId="176" fontId="15" fillId="2" borderId="9" xfId="4" applyNumberFormat="1" applyFont="1" applyFill="1" applyBorder="1" applyAlignment="1">
      <alignment horizontal="centerContinuous" vertical="center" wrapText="1" shrinkToFit="1"/>
    </xf>
    <xf numFmtId="176" fontId="14" fillId="2" borderId="10" xfId="4" applyNumberFormat="1" applyFont="1" applyFill="1" applyBorder="1" applyAlignment="1">
      <alignment vertical="center"/>
    </xf>
    <xf numFmtId="0" fontId="14" fillId="2" borderId="10" xfId="5" applyFont="1" applyFill="1" applyBorder="1" applyAlignment="1">
      <alignment vertical="center" shrinkToFit="1"/>
    </xf>
    <xf numFmtId="176" fontId="14" fillId="2" borderId="11" xfId="4" applyNumberFormat="1" applyFont="1" applyFill="1" applyBorder="1" applyAlignment="1">
      <alignment horizontal="center" vertical="center" shrinkToFit="1"/>
    </xf>
    <xf numFmtId="176" fontId="14" fillId="2" borderId="12" xfId="4" applyNumberFormat="1" applyFont="1" applyFill="1" applyBorder="1" applyAlignment="1">
      <alignment horizontal="center" vertical="center"/>
    </xf>
    <xf numFmtId="177" fontId="14" fillId="2" borderId="12" xfId="4" applyNumberFormat="1" applyFont="1" applyFill="1" applyBorder="1" applyAlignment="1">
      <alignment horizontal="center" vertical="center"/>
    </xf>
    <xf numFmtId="0" fontId="15" fillId="2" borderId="11" xfId="5" applyFont="1" applyFill="1" applyBorder="1" applyAlignment="1">
      <alignment vertical="center" wrapText="1"/>
    </xf>
    <xf numFmtId="176" fontId="14" fillId="2" borderId="12" xfId="4" applyNumberFormat="1" applyFont="1" applyFill="1" applyBorder="1" applyAlignment="1">
      <alignment horizontal="center" vertical="center" wrapText="1"/>
    </xf>
    <xf numFmtId="176" fontId="14" fillId="2" borderId="3" xfId="4" applyNumberFormat="1" applyFont="1" applyFill="1" applyBorder="1" applyAlignment="1">
      <alignment horizontal="center" vertical="center" wrapText="1"/>
    </xf>
    <xf numFmtId="176" fontId="14" fillId="0" borderId="7" xfId="4" applyNumberFormat="1" applyFont="1" applyBorder="1" applyAlignment="1">
      <alignment horizontal="center" vertical="center"/>
    </xf>
    <xf numFmtId="176" fontId="14" fillId="0" borderId="2" xfId="4" applyNumberFormat="1" applyFont="1" applyBorder="1" applyAlignment="1">
      <alignment horizontal="center" vertical="center"/>
    </xf>
    <xf numFmtId="176" fontId="14" fillId="0" borderId="7" xfId="4" applyNumberFormat="1" applyFont="1" applyFill="1" applyBorder="1" applyAlignment="1">
      <alignment horizontal="center" vertical="center"/>
    </xf>
    <xf numFmtId="176" fontId="14" fillId="0" borderId="2" xfId="4" applyNumberFormat="1" applyFont="1" applyFill="1" applyBorder="1" applyAlignment="1">
      <alignment horizontal="right" vertical="center"/>
    </xf>
    <xf numFmtId="177" fontId="14" fillId="0" borderId="2" xfId="4" applyNumberFormat="1" applyFont="1" applyFill="1" applyBorder="1" applyAlignment="1">
      <alignment horizontal="right" vertical="center"/>
    </xf>
    <xf numFmtId="176" fontId="14" fillId="0" borderId="2" xfId="4" applyNumberFormat="1" applyFont="1" applyFill="1" applyBorder="1" applyAlignment="1">
      <alignment horizontal="center" vertical="center"/>
    </xf>
    <xf numFmtId="176" fontId="14" fillId="0" borderId="2" xfId="4" applyNumberFormat="1" applyFont="1" applyBorder="1" applyAlignment="1">
      <alignment horizontal="right" vertical="center"/>
    </xf>
    <xf numFmtId="177" fontId="14" fillId="0" borderId="2" xfId="4" applyNumberFormat="1" applyFont="1" applyBorder="1" applyAlignment="1">
      <alignment horizontal="right" vertical="center"/>
    </xf>
    <xf numFmtId="176" fontId="14" fillId="0" borderId="13" xfId="4" applyNumberFormat="1" applyFont="1" applyBorder="1" applyAlignment="1">
      <alignment horizontal="center" vertical="center"/>
    </xf>
    <xf numFmtId="176" fontId="14" fillId="0" borderId="6" xfId="4" applyNumberFormat="1" applyFont="1" applyBorder="1" applyAlignment="1">
      <alignment horizontal="center" vertical="center"/>
    </xf>
    <xf numFmtId="176" fontId="14" fillId="0" borderId="13" xfId="4" applyNumberFormat="1" applyFont="1" applyFill="1" applyBorder="1" applyAlignment="1">
      <alignment horizontal="center" vertical="center"/>
    </xf>
    <xf numFmtId="177" fontId="14" fillId="0" borderId="6" xfId="4" applyNumberFormat="1" applyFont="1" applyFill="1" applyBorder="1" applyAlignment="1">
      <alignment horizontal="right" vertical="center"/>
    </xf>
    <xf numFmtId="176" fontId="14" fillId="0" borderId="6" xfId="4" applyNumberFormat="1" applyFont="1" applyFill="1" applyBorder="1" applyAlignment="1">
      <alignment horizontal="center" vertical="center"/>
    </xf>
    <xf numFmtId="177" fontId="14" fillId="0" borderId="6" xfId="4" applyNumberFormat="1" applyFont="1" applyBorder="1" applyAlignment="1">
      <alignment horizontal="right" vertical="center"/>
    </xf>
    <xf numFmtId="176" fontId="14" fillId="0" borderId="13" xfId="4" applyNumberFormat="1" applyFont="1" applyBorder="1" applyAlignment="1">
      <alignment horizontal="distributed" vertical="center"/>
    </xf>
    <xf numFmtId="176" fontId="15" fillId="0" borderId="6" xfId="4" applyNumberFormat="1" applyFont="1" applyBorder="1" applyAlignment="1">
      <alignment vertical="center"/>
    </xf>
    <xf numFmtId="176" fontId="15" fillId="0" borderId="13" xfId="4" applyNumberFormat="1" applyFont="1" applyFill="1" applyBorder="1" applyAlignment="1">
      <alignment vertical="center"/>
    </xf>
    <xf numFmtId="177" fontId="15" fillId="0" borderId="6" xfId="2" applyNumberFormat="1" applyFont="1" applyFill="1" applyBorder="1" applyAlignment="1">
      <alignment vertical="center"/>
    </xf>
    <xf numFmtId="176" fontId="15" fillId="0" borderId="6" xfId="4" applyNumberFormat="1" applyFont="1" applyFill="1" applyBorder="1" applyAlignment="1">
      <alignment vertical="center"/>
    </xf>
    <xf numFmtId="176" fontId="15" fillId="0" borderId="13" xfId="4" applyNumberFormat="1" applyFont="1" applyBorder="1" applyAlignment="1">
      <alignment vertical="center"/>
    </xf>
    <xf numFmtId="177" fontId="15" fillId="0" borderId="6" xfId="2" applyNumberFormat="1" applyFont="1" applyBorder="1" applyAlignment="1">
      <alignment vertical="center"/>
    </xf>
    <xf numFmtId="176" fontId="14" fillId="0" borderId="13" xfId="4" applyNumberFormat="1" applyFont="1" applyFill="1" applyBorder="1" applyAlignment="1">
      <alignment horizontal="distributed" vertical="center"/>
    </xf>
    <xf numFmtId="176" fontId="14" fillId="0" borderId="6" xfId="4" applyNumberFormat="1" applyFont="1" applyBorder="1" applyAlignment="1">
      <alignment vertical="center"/>
    </xf>
    <xf numFmtId="176" fontId="14" fillId="0" borderId="13" xfId="4" applyNumberFormat="1" applyFont="1" applyBorder="1" applyAlignment="1">
      <alignment vertical="center"/>
    </xf>
    <xf numFmtId="176" fontId="14" fillId="3" borderId="13" xfId="4" applyNumberFormat="1" applyFont="1" applyFill="1" applyBorder="1" applyAlignment="1">
      <alignment horizontal="distributed" vertical="center"/>
    </xf>
    <xf numFmtId="176" fontId="14" fillId="3" borderId="6" xfId="4" applyNumberFormat="1" applyFont="1" applyFill="1" applyBorder="1" applyAlignment="1">
      <alignment vertical="center"/>
    </xf>
    <xf numFmtId="176" fontId="14" fillId="3" borderId="13" xfId="4" applyNumberFormat="1" applyFont="1" applyFill="1" applyBorder="1" applyAlignment="1">
      <alignment vertical="center"/>
    </xf>
    <xf numFmtId="176" fontId="15" fillId="3" borderId="13" xfId="4" applyNumberFormat="1" applyFont="1" applyFill="1" applyBorder="1" applyAlignment="1">
      <alignment vertical="center"/>
    </xf>
    <xf numFmtId="177" fontId="15" fillId="3" borderId="6" xfId="2" applyNumberFormat="1" applyFont="1" applyFill="1" applyBorder="1" applyAlignment="1">
      <alignment vertical="center"/>
    </xf>
    <xf numFmtId="176" fontId="14" fillId="3" borderId="0" xfId="4" applyNumberFormat="1" applyFont="1" applyFill="1" applyBorder="1" applyAlignment="1">
      <alignment vertical="center"/>
    </xf>
    <xf numFmtId="176" fontId="15" fillId="3" borderId="6" xfId="4" applyNumberFormat="1" applyFont="1" applyFill="1" applyBorder="1" applyAlignment="1">
      <alignment vertical="center"/>
    </xf>
    <xf numFmtId="176" fontId="14" fillId="0" borderId="11" xfId="4" applyNumberFormat="1" applyFont="1" applyBorder="1" applyAlignment="1">
      <alignment vertical="center"/>
    </xf>
    <xf numFmtId="176" fontId="15" fillId="0" borderId="10" xfId="4" applyNumberFormat="1" applyFont="1" applyBorder="1" applyAlignment="1">
      <alignment vertical="center"/>
    </xf>
    <xf numFmtId="176" fontId="15" fillId="0" borderId="11" xfId="4" applyNumberFormat="1" applyFont="1" applyBorder="1" applyAlignment="1">
      <alignment vertical="center"/>
    </xf>
    <xf numFmtId="178" fontId="15" fillId="0" borderId="10" xfId="4" applyNumberFormat="1" applyFont="1" applyBorder="1" applyAlignment="1">
      <alignment vertical="center"/>
    </xf>
    <xf numFmtId="177" fontId="15" fillId="0" borderId="10" xfId="4" applyNumberFormat="1" applyFont="1" applyBorder="1" applyAlignment="1">
      <alignment vertical="center"/>
    </xf>
    <xf numFmtId="176" fontId="15" fillId="0" borderId="14" xfId="4" applyNumberFormat="1" applyFont="1" applyBorder="1" applyAlignment="1">
      <alignment vertical="center"/>
    </xf>
    <xf numFmtId="176" fontId="14" fillId="0" borderId="0" xfId="4" applyNumberFormat="1" applyFont="1" applyBorder="1" applyAlignment="1">
      <alignment vertical="center"/>
    </xf>
    <xf numFmtId="0" fontId="14" fillId="0" borderId="0" xfId="0" applyFont="1" applyAlignment="1">
      <alignment vertical="center"/>
    </xf>
    <xf numFmtId="0" fontId="14" fillId="0" borderId="0" xfId="5" applyFont="1" applyAlignment="1">
      <alignment horizontal="right" vertical="center"/>
    </xf>
    <xf numFmtId="0" fontId="14" fillId="0" borderId="8" xfId="5" applyFont="1" applyBorder="1" applyAlignment="1">
      <alignment horizontal="right" vertical="center"/>
    </xf>
    <xf numFmtId="176" fontId="14" fillId="0" borderId="0" xfId="4" applyNumberFormat="1" applyFont="1" applyBorder="1" applyAlignment="1">
      <alignment horizontal="right" vertical="center"/>
    </xf>
    <xf numFmtId="176" fontId="14" fillId="0" borderId="0" xfId="4" applyNumberFormat="1" applyFont="1" applyFill="1" applyBorder="1" applyAlignment="1">
      <alignment vertical="center"/>
    </xf>
    <xf numFmtId="177" fontId="14" fillId="0" borderId="0" xfId="4" applyNumberFormat="1" applyFont="1" applyFill="1" applyBorder="1" applyAlignment="1">
      <alignment vertical="center"/>
    </xf>
    <xf numFmtId="176" fontId="14" fillId="0" borderId="0" xfId="4" applyNumberFormat="1" applyFont="1" applyFill="1" applyBorder="1" applyAlignment="1">
      <alignment vertical="center" wrapText="1"/>
    </xf>
    <xf numFmtId="0" fontId="14" fillId="0" borderId="0" xfId="0" applyFont="1" applyAlignment="1">
      <alignment horizontal="left" vertical="center" wrapText="1"/>
    </xf>
    <xf numFmtId="0" fontId="14" fillId="0" borderId="0" xfId="0" applyFont="1" applyAlignment="1">
      <alignment vertical="center" wrapText="1"/>
    </xf>
    <xf numFmtId="38" fontId="13" fillId="0" borderId="0" xfId="4" applyFont="1" applyFill="1" applyAlignment="1">
      <alignment horizontal="left" vertical="center"/>
    </xf>
    <xf numFmtId="38" fontId="17" fillId="0" borderId="0" xfId="4" applyFont="1" applyFill="1" applyAlignment="1">
      <alignment horizontal="center" vertical="center"/>
    </xf>
    <xf numFmtId="38" fontId="18" fillId="0" borderId="0" xfId="4" applyFont="1" applyAlignment="1">
      <alignment vertical="center"/>
    </xf>
    <xf numFmtId="38" fontId="18" fillId="0" borderId="0" xfId="4" applyFont="1" applyAlignment="1">
      <alignment horizontal="right" vertical="center"/>
    </xf>
    <xf numFmtId="0" fontId="14" fillId="0" borderId="0" xfId="5" applyFont="1" applyAlignment="1">
      <alignment vertical="center"/>
    </xf>
    <xf numFmtId="38" fontId="17" fillId="0" borderId="0" xfId="4" applyFont="1" applyBorder="1" applyAlignment="1">
      <alignment vertical="center"/>
    </xf>
    <xf numFmtId="38" fontId="14" fillId="0" borderId="1" xfId="4" applyFont="1" applyBorder="1" applyAlignment="1">
      <alignment horizontal="left" vertical="center"/>
    </xf>
    <xf numFmtId="38" fontId="14" fillId="0" borderId="0" xfId="4" applyFont="1" applyBorder="1" applyAlignment="1">
      <alignment horizontal="right" vertical="center"/>
    </xf>
    <xf numFmtId="38" fontId="14" fillId="2" borderId="12" xfId="4" applyFont="1" applyFill="1" applyBorder="1" applyAlignment="1">
      <alignment horizontal="center" vertical="center"/>
    </xf>
    <xf numFmtId="38" fontId="14" fillId="2" borderId="3" xfId="4" applyFont="1" applyFill="1" applyBorder="1" applyAlignment="1">
      <alignment horizontal="centerContinuous" vertical="center"/>
    </xf>
    <xf numFmtId="38" fontId="14" fillId="2" borderId="15" xfId="4" applyFont="1" applyFill="1" applyBorder="1" applyAlignment="1">
      <alignment horizontal="centerContinuous" vertical="center"/>
    </xf>
    <xf numFmtId="38" fontId="14" fillId="2" borderId="4" xfId="4" applyFont="1" applyFill="1" applyBorder="1" applyAlignment="1">
      <alignment horizontal="centerContinuous" vertical="center"/>
    </xf>
    <xf numFmtId="38" fontId="14" fillId="2" borderId="5" xfId="4" applyFont="1" applyFill="1" applyBorder="1" applyAlignment="1">
      <alignment horizontal="centerContinuous" vertical="center"/>
    </xf>
    <xf numFmtId="38" fontId="14" fillId="2" borderId="3" xfId="4" applyFont="1" applyFill="1" applyBorder="1" applyAlignment="1">
      <alignment horizontal="centerContinuous" vertical="center" shrinkToFit="1"/>
    </xf>
    <xf numFmtId="38" fontId="14" fillId="2" borderId="5" xfId="4" applyFont="1" applyFill="1" applyBorder="1" applyAlignment="1">
      <alignment horizontal="centerContinuous" vertical="center" shrinkToFit="1"/>
    </xf>
    <xf numFmtId="38" fontId="15" fillId="2" borderId="3" xfId="4" applyFont="1" applyFill="1" applyBorder="1" applyAlignment="1">
      <alignment horizontal="centerContinuous" vertical="center" shrinkToFit="1"/>
    </xf>
    <xf numFmtId="38" fontId="15" fillId="2" borderId="5" xfId="4" applyFont="1" applyFill="1" applyBorder="1" applyAlignment="1">
      <alignment horizontal="centerContinuous" vertical="center" shrinkToFit="1"/>
    </xf>
    <xf numFmtId="38" fontId="14" fillId="0" borderId="0" xfId="4" applyFont="1" applyBorder="1" applyAlignment="1">
      <alignment vertical="center"/>
    </xf>
    <xf numFmtId="38" fontId="14" fillId="2" borderId="16" xfId="4" applyFont="1" applyFill="1" applyBorder="1" applyAlignment="1">
      <alignment horizontal="center" vertical="center" shrinkToFit="1"/>
    </xf>
    <xf numFmtId="38" fontId="14" fillId="2" borderId="5" xfId="4" applyFont="1" applyFill="1" applyBorder="1" applyAlignment="1">
      <alignment horizontal="center" vertical="center"/>
    </xf>
    <xf numFmtId="38" fontId="14" fillId="0" borderId="2" xfId="4" applyFont="1" applyBorder="1" applyAlignment="1">
      <alignment horizontal="distributed" vertical="center"/>
    </xf>
    <xf numFmtId="38" fontId="14" fillId="0" borderId="6" xfId="4" applyFont="1" applyFill="1" applyBorder="1" applyAlignment="1">
      <alignment horizontal="right" vertical="center"/>
    </xf>
    <xf numFmtId="38" fontId="14" fillId="0" borderId="17" xfId="4" applyFont="1" applyFill="1" applyBorder="1" applyAlignment="1">
      <alignment horizontal="right" vertical="center"/>
    </xf>
    <xf numFmtId="38" fontId="14" fillId="0" borderId="9" xfId="4" applyFont="1" applyBorder="1" applyAlignment="1">
      <alignment horizontal="right" vertical="center"/>
    </xf>
    <xf numFmtId="38" fontId="14" fillId="0" borderId="2" xfId="4" applyFont="1" applyBorder="1" applyAlignment="1">
      <alignment horizontal="right" vertical="center"/>
    </xf>
    <xf numFmtId="38" fontId="14" fillId="0" borderId="2" xfId="4" applyFont="1" applyFill="1" applyBorder="1" applyAlignment="1">
      <alignment horizontal="right" vertical="center"/>
    </xf>
    <xf numFmtId="38" fontId="19" fillId="0" borderId="0" xfId="4" applyFont="1" applyBorder="1" applyAlignment="1">
      <alignment horizontal="distributed" vertical="center"/>
    </xf>
    <xf numFmtId="38" fontId="14" fillId="0" borderId="6" xfId="4" applyFont="1" applyBorder="1" applyAlignment="1">
      <alignment horizontal="distributed" vertical="center"/>
    </xf>
    <xf numFmtId="38" fontId="14" fillId="0" borderId="18" xfId="4" applyFont="1" applyBorder="1" applyAlignment="1">
      <alignment horizontal="right" vertical="center"/>
    </xf>
    <xf numFmtId="38" fontId="14" fillId="0" borderId="6" xfId="4" applyFont="1" applyBorder="1" applyAlignment="1">
      <alignment horizontal="right" vertical="center"/>
    </xf>
    <xf numFmtId="38" fontId="14" fillId="0" borderId="18" xfId="4" applyFont="1" applyFill="1" applyBorder="1" applyAlignment="1">
      <alignment horizontal="right" vertical="center"/>
    </xf>
    <xf numFmtId="38" fontId="14" fillId="3" borderId="6" xfId="4" applyFont="1" applyFill="1" applyBorder="1" applyAlignment="1">
      <alignment horizontal="distributed" vertical="center"/>
    </xf>
    <xf numFmtId="38" fontId="14" fillId="3" borderId="6" xfId="4" applyFont="1" applyFill="1" applyBorder="1" applyAlignment="1">
      <alignment horizontal="right" vertical="center"/>
    </xf>
    <xf numFmtId="38" fontId="14" fillId="3" borderId="17" xfId="4" applyFont="1" applyFill="1" applyBorder="1" applyAlignment="1">
      <alignment horizontal="right" vertical="center"/>
    </xf>
    <xf numFmtId="38" fontId="20" fillId="3" borderId="18" xfId="4" applyFont="1" applyFill="1" applyBorder="1" applyAlignment="1">
      <alignment horizontal="right" vertical="center"/>
    </xf>
    <xf numFmtId="38" fontId="20" fillId="3" borderId="6" xfId="4" applyFont="1" applyFill="1" applyBorder="1" applyAlignment="1">
      <alignment horizontal="right" vertical="center"/>
    </xf>
    <xf numFmtId="38" fontId="20" fillId="3" borderId="6" xfId="4" applyFont="1" applyFill="1" applyBorder="1" applyAlignment="1">
      <alignment vertical="center"/>
    </xf>
    <xf numFmtId="38" fontId="6" fillId="0" borderId="0" xfId="0" applyNumberFormat="1" applyFont="1" applyAlignment="1">
      <alignment vertical="center"/>
    </xf>
    <xf numFmtId="38" fontId="10" fillId="0" borderId="6" xfId="4" applyFont="1" applyFill="1" applyBorder="1" applyAlignment="1">
      <alignment horizontal="right" vertical="center"/>
    </xf>
    <xf numFmtId="38" fontId="10" fillId="0" borderId="17" xfId="4" applyFont="1" applyFill="1" applyBorder="1" applyAlignment="1">
      <alignment vertical="center"/>
    </xf>
    <xf numFmtId="38" fontId="14" fillId="0" borderId="6" xfId="4" applyFont="1" applyFill="1" applyBorder="1" applyAlignment="1">
      <alignment vertical="center"/>
    </xf>
    <xf numFmtId="38" fontId="6" fillId="0" borderId="6" xfId="4" applyFont="1" applyBorder="1" applyAlignment="1">
      <alignment horizontal="right" vertical="center"/>
    </xf>
    <xf numFmtId="38" fontId="14" fillId="0" borderId="13" xfId="4" applyFont="1" applyFill="1" applyBorder="1" applyAlignment="1">
      <alignment horizontal="right" vertical="center"/>
    </xf>
    <xf numFmtId="38" fontId="14" fillId="0" borderId="10" xfId="4" applyFont="1" applyBorder="1" applyAlignment="1">
      <alignment vertical="center"/>
    </xf>
    <xf numFmtId="38" fontId="14" fillId="0" borderId="10" xfId="4" applyFont="1" applyFill="1" applyBorder="1" applyAlignment="1">
      <alignment vertical="center"/>
    </xf>
    <xf numFmtId="38" fontId="14" fillId="0" borderId="19" xfId="4" applyFont="1" applyFill="1" applyBorder="1" applyAlignment="1">
      <alignment vertical="center"/>
    </xf>
    <xf numFmtId="38" fontId="14" fillId="0" borderId="14" xfId="4" applyFont="1" applyBorder="1" applyAlignment="1">
      <alignment vertical="center"/>
    </xf>
    <xf numFmtId="38" fontId="14" fillId="0" borderId="0" xfId="4" applyFont="1" applyBorder="1" applyAlignment="1">
      <alignment vertical="center" shrinkToFit="1"/>
    </xf>
    <xf numFmtId="38" fontId="20" fillId="3" borderId="6" xfId="4" applyFont="1" applyFill="1" applyBorder="1" applyAlignment="1">
      <alignment horizontal="distributed" vertical="center"/>
    </xf>
    <xf numFmtId="38" fontId="14" fillId="0" borderId="6" xfId="4" applyFont="1" applyBorder="1" applyAlignment="1">
      <alignment vertical="center"/>
    </xf>
    <xf numFmtId="38" fontId="21" fillId="0" borderId="8" xfId="4" applyFont="1" applyBorder="1" applyAlignment="1">
      <alignment horizontal="right" vertical="center"/>
    </xf>
    <xf numFmtId="38" fontId="22" fillId="0" borderId="0" xfId="4" applyFont="1" applyAlignment="1">
      <alignment vertical="center"/>
    </xf>
    <xf numFmtId="38" fontId="14" fillId="0" borderId="0" xfId="4" applyFont="1" applyAlignment="1">
      <alignment vertical="center"/>
    </xf>
    <xf numFmtId="0" fontId="13" fillId="0" borderId="0" xfId="5" applyFont="1" applyAlignment="1">
      <alignment horizontal="left" vertical="center"/>
    </xf>
    <xf numFmtId="0" fontId="13" fillId="0" borderId="0" xfId="5" applyFont="1" applyAlignment="1">
      <alignment horizontal="center" vertical="center"/>
    </xf>
    <xf numFmtId="0" fontId="13" fillId="0" borderId="0" xfId="5" applyFont="1" applyAlignment="1">
      <alignment horizontal="left" vertical="center" shrinkToFit="1"/>
    </xf>
    <xf numFmtId="38" fontId="13" fillId="0" borderId="0" xfId="4" applyFont="1" applyAlignment="1">
      <alignment vertical="center"/>
    </xf>
    <xf numFmtId="0" fontId="14" fillId="0" borderId="0" xfId="5" applyFont="1" applyAlignment="1">
      <alignment horizontal="center" vertical="center"/>
    </xf>
    <xf numFmtId="0" fontId="20" fillId="2" borderId="7" xfId="5" applyFont="1" applyFill="1" applyBorder="1" applyAlignment="1">
      <alignment horizontal="center" vertical="center"/>
    </xf>
    <xf numFmtId="38" fontId="20" fillId="2" borderId="3" xfId="4" applyFont="1" applyFill="1" applyBorder="1" applyAlignment="1">
      <alignment horizontal="centerContinuous" vertical="center"/>
    </xf>
    <xf numFmtId="38" fontId="20" fillId="2" borderId="5" xfId="4" applyFont="1" applyFill="1" applyBorder="1" applyAlignment="1">
      <alignment horizontal="centerContinuous" vertical="center"/>
    </xf>
    <xf numFmtId="38" fontId="20" fillId="2" borderId="4" xfId="4" applyFont="1" applyFill="1" applyBorder="1" applyAlignment="1">
      <alignment horizontal="centerContinuous" vertical="center"/>
    </xf>
    <xf numFmtId="38" fontId="20" fillId="2" borderId="20" xfId="4" applyFont="1" applyFill="1" applyBorder="1" applyAlignment="1">
      <alignment horizontal="centerContinuous" vertical="center"/>
    </xf>
    <xf numFmtId="0" fontId="20" fillId="2" borderId="3" xfId="5" applyFont="1" applyFill="1" applyBorder="1" applyAlignment="1">
      <alignment horizontal="centerContinuous" vertical="center"/>
    </xf>
    <xf numFmtId="0" fontId="20" fillId="2" borderId="5" xfId="5" applyFont="1" applyFill="1" applyBorder="1" applyAlignment="1">
      <alignment horizontal="centerContinuous" vertical="center"/>
    </xf>
    <xf numFmtId="0" fontId="20" fillId="2" borderId="11" xfId="5" applyFont="1" applyFill="1" applyBorder="1" applyAlignment="1">
      <alignment horizontal="center" vertical="center"/>
    </xf>
    <xf numFmtId="38" fontId="14" fillId="2" borderId="3" xfId="4" applyFont="1" applyFill="1" applyBorder="1" applyAlignment="1">
      <alignment horizontal="center" vertical="center"/>
    </xf>
    <xf numFmtId="38" fontId="14" fillId="2" borderId="4" xfId="4" applyFont="1" applyFill="1" applyBorder="1" applyAlignment="1">
      <alignment horizontal="center" vertical="center"/>
    </xf>
    <xf numFmtId="38" fontId="14" fillId="2" borderId="20" xfId="4" applyFont="1" applyFill="1" applyBorder="1" applyAlignment="1">
      <alignment horizontal="center" vertical="center"/>
    </xf>
    <xf numFmtId="0" fontId="20" fillId="2" borderId="12" xfId="5" applyFont="1" applyFill="1" applyBorder="1" applyAlignment="1">
      <alignment horizontal="center" vertical="center"/>
    </xf>
    <xf numFmtId="0" fontId="19" fillId="0" borderId="0" xfId="5" applyFont="1" applyAlignment="1">
      <alignment vertical="center"/>
    </xf>
    <xf numFmtId="0" fontId="20" fillId="0" borderId="13" xfId="5" applyFont="1" applyBorder="1" applyAlignment="1">
      <alignment horizontal="distributed" vertical="center" shrinkToFit="1"/>
    </xf>
    <xf numFmtId="38" fontId="20" fillId="0" borderId="13" xfId="1" applyFont="1" applyBorder="1" applyAlignment="1">
      <alignment horizontal="right" vertical="center"/>
    </xf>
    <xf numFmtId="38" fontId="20" fillId="0" borderId="2" xfId="1" applyFont="1" applyBorder="1" applyAlignment="1">
      <alignment horizontal="right" vertical="center"/>
    </xf>
    <xf numFmtId="38" fontId="20" fillId="0" borderId="7" xfId="1" applyFont="1" applyBorder="1" applyAlignment="1">
      <alignment horizontal="right" vertical="center"/>
    </xf>
    <xf numFmtId="38" fontId="20" fillId="0" borderId="21" xfId="1" applyFont="1" applyBorder="1" applyAlignment="1">
      <alignment horizontal="right" vertical="center"/>
    </xf>
    <xf numFmtId="38" fontId="20" fillId="0" borderId="12" xfId="1" applyFont="1" applyBorder="1" applyAlignment="1">
      <alignment horizontal="right" vertical="center"/>
    </xf>
    <xf numFmtId="0" fontId="20" fillId="3" borderId="2" xfId="5" applyFont="1" applyFill="1" applyBorder="1" applyAlignment="1">
      <alignment horizontal="distributed" vertical="center" shrinkToFit="1"/>
    </xf>
    <xf numFmtId="38" fontId="20" fillId="3" borderId="7" xfId="1" applyFont="1" applyFill="1" applyBorder="1" applyAlignment="1">
      <alignment horizontal="right" vertical="center"/>
    </xf>
    <xf numFmtId="38" fontId="20" fillId="3" borderId="2" xfId="1" applyFont="1" applyFill="1" applyBorder="1" applyAlignment="1">
      <alignment horizontal="right" vertical="center"/>
    </xf>
    <xf numFmtId="38" fontId="20" fillId="3" borderId="22" xfId="1" applyFont="1" applyFill="1" applyBorder="1" applyAlignment="1">
      <alignment horizontal="right" vertical="center"/>
    </xf>
    <xf numFmtId="0" fontId="20" fillId="0" borderId="11" xfId="5" applyFont="1" applyBorder="1" applyAlignment="1">
      <alignment horizontal="distributed" vertical="center" shrinkToFit="1"/>
    </xf>
    <xf numFmtId="38" fontId="20" fillId="0" borderId="11" xfId="1" applyFont="1" applyBorder="1" applyAlignment="1">
      <alignment horizontal="right" vertical="center"/>
    </xf>
    <xf numFmtId="38" fontId="20" fillId="0" borderId="10" xfId="1" applyFont="1" applyBorder="1" applyAlignment="1">
      <alignment horizontal="right" vertical="center"/>
    </xf>
    <xf numFmtId="38" fontId="20" fillId="0" borderId="23" xfId="1" applyFont="1" applyBorder="1" applyAlignment="1">
      <alignment horizontal="right" vertical="center"/>
    </xf>
    <xf numFmtId="38" fontId="20" fillId="0" borderId="6" xfId="1" applyFont="1" applyBorder="1" applyAlignment="1">
      <alignment horizontal="right" vertical="center"/>
    </xf>
    <xf numFmtId="0" fontId="20" fillId="0" borderId="13" xfId="5" applyFont="1" applyBorder="1" applyAlignment="1">
      <alignment horizontal="distributed" vertical="center" wrapText="1"/>
    </xf>
    <xf numFmtId="0" fontId="20" fillId="0" borderId="11" xfId="5" applyFont="1" applyBorder="1" applyAlignment="1">
      <alignment horizontal="distributed" vertical="center" wrapText="1"/>
    </xf>
    <xf numFmtId="0" fontId="20" fillId="0" borderId="13" xfId="5" applyFont="1" applyBorder="1" applyAlignment="1">
      <alignment horizontal="distributed" vertical="center" wrapText="1" shrinkToFit="1"/>
    </xf>
    <xf numFmtId="0" fontId="20" fillId="0" borderId="6" xfId="5" applyFont="1" applyBorder="1" applyAlignment="1">
      <alignment horizontal="distributed" vertical="center" shrinkToFit="1"/>
    </xf>
    <xf numFmtId="38" fontId="18" fillId="0" borderId="0" xfId="4" applyFont="1" applyBorder="1" applyAlignment="1">
      <alignment horizontal="right" vertical="center"/>
    </xf>
    <xf numFmtId="0" fontId="14" fillId="0" borderId="0" xfId="0" applyFont="1" applyAlignment="1">
      <alignment horizontal="right" vertical="center"/>
    </xf>
    <xf numFmtId="0" fontId="14" fillId="0" borderId="0" xfId="5" applyFont="1" applyAlignment="1">
      <alignment horizontal="left" vertical="center"/>
    </xf>
    <xf numFmtId="38" fontId="13" fillId="0" borderId="0" xfId="4" applyFont="1" applyFill="1" applyAlignment="1">
      <alignment horizontal="center" vertical="center"/>
    </xf>
    <xf numFmtId="0" fontId="14" fillId="0" borderId="1" xfId="5" applyFont="1" applyBorder="1" applyAlignment="1">
      <alignment horizontal="right" vertical="center" shrinkToFit="1"/>
    </xf>
    <xf numFmtId="0" fontId="14" fillId="0" borderId="0" xfId="5" applyFont="1" applyAlignment="1">
      <alignment vertical="center" shrinkToFit="1"/>
    </xf>
    <xf numFmtId="38" fontId="14" fillId="2" borderId="2" xfId="4" applyFont="1" applyFill="1" applyBorder="1" applyAlignment="1">
      <alignment horizontal="distributed" vertical="center" wrapText="1"/>
    </xf>
    <xf numFmtId="38" fontId="14" fillId="2" borderId="9" xfId="4" applyFont="1" applyFill="1" applyBorder="1" applyAlignment="1">
      <alignment horizontal="distributed" vertical="center"/>
    </xf>
    <xf numFmtId="38" fontId="14" fillId="2" borderId="20" xfId="4" applyFont="1" applyFill="1" applyBorder="1" applyAlignment="1">
      <alignment horizontal="centerContinuous" vertical="center"/>
    </xf>
    <xf numFmtId="38" fontId="14" fillId="2" borderId="10" xfId="4" applyFont="1" applyFill="1" applyBorder="1" applyAlignment="1">
      <alignment horizontal="distributed" vertical="center" wrapText="1"/>
    </xf>
    <xf numFmtId="38" fontId="14" fillId="2" borderId="14" xfId="4" applyFont="1" applyFill="1" applyBorder="1" applyAlignment="1">
      <alignment horizontal="distributed" vertical="center"/>
    </xf>
    <xf numFmtId="38" fontId="14" fillId="2" borderId="16" xfId="4" applyFont="1" applyFill="1" applyBorder="1" applyAlignment="1">
      <alignment horizontal="center" vertical="center"/>
    </xf>
    <xf numFmtId="38" fontId="14" fillId="2" borderId="2" xfId="4" applyFont="1" applyFill="1" applyBorder="1" applyAlignment="1">
      <alignment horizontal="center" vertical="center" shrinkToFit="1"/>
    </xf>
    <xf numFmtId="38" fontId="14" fillId="0" borderId="2" xfId="4" applyFont="1" applyFill="1" applyBorder="1" applyAlignment="1">
      <alignment vertical="center" wrapText="1"/>
    </xf>
    <xf numFmtId="38" fontId="14" fillId="3" borderId="18" xfId="4" applyFont="1" applyFill="1" applyBorder="1" applyAlignment="1">
      <alignment horizontal="distributed" vertical="center"/>
    </xf>
    <xf numFmtId="179" fontId="14" fillId="3" borderId="6" xfId="4" applyNumberFormat="1" applyFont="1" applyFill="1" applyBorder="1" applyAlignment="1">
      <alignment horizontal="right" vertical="center"/>
    </xf>
    <xf numFmtId="180" fontId="14" fillId="3" borderId="24" xfId="4" applyNumberFormat="1" applyFont="1" applyFill="1" applyBorder="1" applyAlignment="1">
      <alignment horizontal="right" vertical="center"/>
    </xf>
    <xf numFmtId="179" fontId="14" fillId="3" borderId="9" xfId="4" applyNumberFormat="1" applyFont="1" applyFill="1" applyBorder="1" applyAlignment="1">
      <alignment horizontal="right" vertical="center"/>
    </xf>
    <xf numFmtId="180" fontId="14" fillId="3" borderId="2" xfId="4" applyNumberFormat="1" applyFont="1" applyFill="1" applyBorder="1" applyAlignment="1">
      <alignment horizontal="right" vertical="center"/>
    </xf>
    <xf numFmtId="179" fontId="14" fillId="3" borderId="2" xfId="4" applyNumberFormat="1" applyFont="1" applyFill="1" applyBorder="1" applyAlignment="1">
      <alignment horizontal="right" vertical="center"/>
    </xf>
    <xf numFmtId="180" fontId="14" fillId="3" borderId="6" xfId="4" applyNumberFormat="1" applyFont="1" applyFill="1" applyBorder="1" applyAlignment="1">
      <alignment horizontal="right" vertical="center"/>
    </xf>
    <xf numFmtId="38" fontId="14" fillId="3" borderId="7" xfId="4" applyFont="1" applyFill="1" applyBorder="1" applyAlignment="1">
      <alignment horizontal="right" vertical="center"/>
    </xf>
    <xf numFmtId="38" fontId="14" fillId="3" borderId="2" xfId="4" applyFont="1" applyFill="1" applyBorder="1" applyAlignment="1">
      <alignment horizontal="right" vertical="center"/>
    </xf>
    <xf numFmtId="181" fontId="6" fillId="0" borderId="0" xfId="0" applyNumberFormat="1" applyFont="1" applyAlignment="1">
      <alignment vertical="center"/>
    </xf>
    <xf numFmtId="38" fontId="14" fillId="0" borderId="6" xfId="4" applyFont="1" applyFill="1" applyBorder="1" applyAlignment="1">
      <alignment vertical="center" wrapText="1"/>
    </xf>
    <xf numFmtId="38" fontId="15" fillId="0" borderId="6" xfId="4" applyFont="1" applyFill="1" applyBorder="1" applyAlignment="1">
      <alignment horizontal="right" vertical="center"/>
    </xf>
    <xf numFmtId="179" fontId="14" fillId="0" borderId="6" xfId="4" applyNumberFormat="1" applyFont="1" applyFill="1" applyBorder="1" applyAlignment="1">
      <alignment horizontal="right" vertical="center"/>
    </xf>
    <xf numFmtId="180" fontId="14" fillId="0" borderId="17" xfId="4" applyNumberFormat="1" applyFont="1" applyFill="1" applyBorder="1" applyAlignment="1">
      <alignment horizontal="right" vertical="center"/>
    </xf>
    <xf numFmtId="179" fontId="14" fillId="0" borderId="18" xfId="4" applyNumberFormat="1" applyFont="1" applyFill="1" applyBorder="1" applyAlignment="1">
      <alignment horizontal="right" vertical="center"/>
    </xf>
    <xf numFmtId="180" fontId="14" fillId="0" borderId="6" xfId="4" applyNumberFormat="1" applyFont="1" applyFill="1" applyBorder="1" applyAlignment="1">
      <alignment horizontal="right" vertical="center"/>
    </xf>
    <xf numFmtId="0" fontId="14" fillId="0" borderId="13" xfId="5" applyFont="1" applyBorder="1" applyAlignment="1">
      <alignment horizontal="right" vertical="center"/>
    </xf>
    <xf numFmtId="0" fontId="14" fillId="0" borderId="6" xfId="5" applyFont="1" applyBorder="1" applyAlignment="1">
      <alignment horizontal="right" vertical="center"/>
    </xf>
    <xf numFmtId="38" fontId="14" fillId="0" borderId="6" xfId="4" applyFont="1" applyFill="1" applyBorder="1" applyAlignment="1">
      <alignment horizontal="center" vertical="center" wrapText="1"/>
    </xf>
    <xf numFmtId="180" fontId="6" fillId="0" borderId="6" xfId="4" applyNumberFormat="1" applyFont="1" applyFill="1" applyBorder="1" applyAlignment="1">
      <alignment horizontal="right" vertical="center"/>
    </xf>
    <xf numFmtId="38" fontId="14" fillId="0" borderId="10" xfId="4" applyFont="1" applyFill="1" applyBorder="1" applyAlignment="1">
      <alignment vertical="center" wrapText="1"/>
    </xf>
    <xf numFmtId="38" fontId="15" fillId="0" borderId="10" xfId="4" applyFont="1" applyFill="1" applyBorder="1" applyAlignment="1">
      <alignment horizontal="right" vertical="center"/>
    </xf>
    <xf numFmtId="179" fontId="14" fillId="0" borderId="10" xfId="4" applyNumberFormat="1" applyFont="1" applyFill="1" applyBorder="1" applyAlignment="1">
      <alignment horizontal="right" vertical="center"/>
    </xf>
    <xf numFmtId="180" fontId="14" fillId="0" borderId="10" xfId="4" applyNumberFormat="1" applyFont="1" applyFill="1" applyBorder="1" applyAlignment="1">
      <alignment horizontal="right" vertical="center"/>
    </xf>
    <xf numFmtId="0" fontId="14" fillId="0" borderId="11" xfId="5" applyFont="1" applyBorder="1" applyAlignment="1">
      <alignment horizontal="right" vertical="center"/>
    </xf>
    <xf numFmtId="0" fontId="14" fillId="0" borderId="10" xfId="5" applyFont="1" applyBorder="1" applyAlignment="1">
      <alignment horizontal="right" vertical="center"/>
    </xf>
    <xf numFmtId="38" fontId="14" fillId="0" borderId="12" xfId="4" applyFont="1" applyFill="1" applyBorder="1" applyAlignment="1">
      <alignment horizontal="center" vertical="center" wrapText="1"/>
    </xf>
    <xf numFmtId="38" fontId="14" fillId="0" borderId="12" xfId="4" applyFont="1" applyFill="1" applyBorder="1" applyAlignment="1">
      <alignment horizontal="distributed" vertical="center"/>
    </xf>
    <xf numFmtId="179" fontId="14" fillId="0" borderId="12" xfId="4" applyNumberFormat="1" applyFont="1" applyFill="1" applyBorder="1" applyAlignment="1">
      <alignment vertical="center"/>
    </xf>
    <xf numFmtId="180" fontId="14" fillId="0" borderId="16" xfId="4" applyNumberFormat="1" applyFont="1" applyFill="1" applyBorder="1" applyAlignment="1">
      <alignment vertical="center"/>
    </xf>
    <xf numFmtId="179" fontId="14" fillId="0" borderId="5" xfId="4" applyNumberFormat="1" applyFont="1" applyFill="1" applyBorder="1" applyAlignment="1">
      <alignment vertical="center"/>
    </xf>
    <xf numFmtId="180" fontId="14" fillId="0" borderId="12" xfId="4" applyNumberFormat="1" applyFont="1" applyFill="1" applyBorder="1" applyAlignment="1">
      <alignment vertical="center"/>
    </xf>
    <xf numFmtId="0" fontId="14" fillId="0" borderId="12" xfId="5" applyFont="1" applyFill="1" applyBorder="1" applyAlignment="1">
      <alignment horizontal="right" vertical="center"/>
    </xf>
    <xf numFmtId="38" fontId="20" fillId="0" borderId="0" xfId="4" applyFont="1" applyFill="1" applyBorder="1" applyAlignment="1">
      <alignment horizontal="center" vertical="center" wrapText="1"/>
    </xf>
    <xf numFmtId="38" fontId="14" fillId="0" borderId="0" xfId="4" applyFont="1" applyFill="1" applyBorder="1" applyAlignment="1">
      <alignment vertical="center"/>
    </xf>
    <xf numFmtId="38" fontId="14" fillId="0" borderId="0" xfId="4" applyFont="1" applyFill="1" applyBorder="1" applyAlignment="1">
      <alignment horizontal="right" vertical="center"/>
    </xf>
    <xf numFmtId="179" fontId="14" fillId="3" borderId="6" xfId="4" applyNumberFormat="1" applyFont="1" applyFill="1" applyBorder="1" applyAlignment="1">
      <alignment vertical="center"/>
    </xf>
    <xf numFmtId="180" fontId="14" fillId="3" borderId="17" xfId="4" applyNumberFormat="1" applyFont="1" applyFill="1" applyBorder="1" applyAlignment="1">
      <alignment vertical="center"/>
    </xf>
    <xf numFmtId="179" fontId="14" fillId="3" borderId="18" xfId="4" applyNumberFormat="1" applyFont="1" applyFill="1" applyBorder="1" applyAlignment="1">
      <alignment vertical="center"/>
    </xf>
    <xf numFmtId="182" fontId="14" fillId="0" borderId="0" xfId="0" applyNumberFormat="1" applyFont="1" applyAlignment="1">
      <alignment vertical="center"/>
    </xf>
    <xf numFmtId="179" fontId="14" fillId="0" borderId="6" xfId="4" applyNumberFormat="1" applyFont="1" applyFill="1" applyBorder="1" applyAlignment="1">
      <alignment vertical="center"/>
    </xf>
    <xf numFmtId="180" fontId="14" fillId="0" borderId="17" xfId="4" applyNumberFormat="1" applyFont="1" applyFill="1" applyBorder="1" applyAlignment="1">
      <alignment vertical="center"/>
    </xf>
    <xf numFmtId="179" fontId="14" fillId="0" borderId="18" xfId="4" applyNumberFormat="1" applyFont="1" applyFill="1" applyBorder="1" applyAlignment="1">
      <alignment vertical="center"/>
    </xf>
    <xf numFmtId="179" fontId="14" fillId="3" borderId="2" xfId="4" applyNumberFormat="1" applyFont="1" applyFill="1" applyBorder="1" applyAlignment="1">
      <alignment vertical="center"/>
    </xf>
    <xf numFmtId="180" fontId="14" fillId="3" borderId="24" xfId="4" applyNumberFormat="1" applyFont="1" applyFill="1" applyBorder="1" applyAlignment="1">
      <alignment vertical="center"/>
    </xf>
    <xf numFmtId="179" fontId="14" fillId="3" borderId="9" xfId="4" applyNumberFormat="1" applyFont="1" applyFill="1" applyBorder="1" applyAlignment="1">
      <alignment vertical="center"/>
    </xf>
    <xf numFmtId="179" fontId="14" fillId="0" borderId="12" xfId="4" applyNumberFormat="1" applyFont="1" applyFill="1" applyBorder="1" applyAlignment="1">
      <alignment horizontal="right" vertical="center"/>
    </xf>
    <xf numFmtId="180" fontId="14" fillId="0" borderId="16" xfId="4" applyNumberFormat="1" applyFont="1" applyFill="1" applyBorder="1" applyAlignment="1">
      <alignment horizontal="right" vertical="center"/>
    </xf>
    <xf numFmtId="179" fontId="14" fillId="0" borderId="5" xfId="4" applyNumberFormat="1" applyFont="1" applyFill="1" applyBorder="1" applyAlignment="1">
      <alignment horizontal="right" vertical="center"/>
    </xf>
    <xf numFmtId="38" fontId="14" fillId="0" borderId="0" xfId="4" applyFont="1" applyFill="1" applyBorder="1" applyAlignment="1">
      <alignment horizontal="distributed" vertical="center"/>
    </xf>
    <xf numFmtId="179" fontId="14" fillId="0" borderId="0" xfId="4" applyNumberFormat="1" applyFont="1" applyFill="1" applyBorder="1" applyAlignment="1">
      <alignment horizontal="right" vertical="center"/>
    </xf>
    <xf numFmtId="180" fontId="14" fillId="0" borderId="0" xfId="4" applyNumberFormat="1" applyFont="1" applyFill="1" applyBorder="1" applyAlignment="1">
      <alignment horizontal="right" vertical="center"/>
    </xf>
    <xf numFmtId="177" fontId="14" fillId="0" borderId="0" xfId="4" applyNumberFormat="1" applyFont="1" applyFill="1" applyBorder="1" applyAlignment="1">
      <alignment horizontal="right" vertical="center"/>
    </xf>
    <xf numFmtId="38" fontId="14" fillId="0" borderId="0" xfId="4" applyFont="1" applyFill="1" applyAlignment="1">
      <alignment vertical="center"/>
    </xf>
    <xf numFmtId="38" fontId="19" fillId="0" borderId="0" xfId="4" applyFont="1" applyFill="1" applyBorder="1" applyAlignment="1">
      <alignment horizontal="center" vertical="center"/>
    </xf>
    <xf numFmtId="179" fontId="19" fillId="0" borderId="0" xfId="4" applyNumberFormat="1" applyFont="1" applyFill="1" applyBorder="1" applyAlignment="1">
      <alignment vertical="center"/>
    </xf>
    <xf numFmtId="180" fontId="19" fillId="0" borderId="0" xfId="4" applyNumberFormat="1" applyFont="1" applyFill="1" applyBorder="1" applyAlignment="1">
      <alignment vertical="center"/>
    </xf>
    <xf numFmtId="177" fontId="19" fillId="0" borderId="0" xfId="4" applyNumberFormat="1" applyFont="1" applyFill="1" applyBorder="1" applyAlignment="1">
      <alignment vertical="center"/>
    </xf>
    <xf numFmtId="38" fontId="23" fillId="0" borderId="0" xfId="4" applyFont="1" applyFill="1" applyAlignment="1">
      <alignment vertical="center"/>
    </xf>
    <xf numFmtId="38" fontId="23" fillId="0" borderId="0" xfId="4" applyFont="1" applyFill="1" applyBorder="1" applyAlignment="1">
      <alignment vertical="center"/>
    </xf>
    <xf numFmtId="38" fontId="13" fillId="0" borderId="0" xfId="4" applyFont="1" applyFill="1" applyBorder="1" applyAlignment="1">
      <alignment horizontal="left" vertical="center"/>
    </xf>
    <xf numFmtId="38" fontId="13" fillId="0" borderId="0" xfId="4" applyFont="1" applyFill="1" applyBorder="1" applyAlignment="1">
      <alignment horizontal="center" vertical="center"/>
    </xf>
    <xf numFmtId="38" fontId="13" fillId="0" borderId="0" xfId="4" applyFont="1" applyFill="1" applyBorder="1" applyAlignment="1">
      <alignment vertical="center"/>
    </xf>
    <xf numFmtId="38" fontId="13" fillId="0" borderId="0" xfId="4" applyFont="1" applyBorder="1" applyAlignment="1">
      <alignment vertical="center"/>
    </xf>
    <xf numFmtId="38" fontId="24" fillId="0" borderId="0" xfId="4" applyFont="1" applyFill="1" applyBorder="1" applyAlignment="1">
      <alignment vertical="center"/>
    </xf>
    <xf numFmtId="38" fontId="13" fillId="0" borderId="0" xfId="4" applyFont="1" applyFill="1" applyAlignment="1">
      <alignment vertical="center"/>
    </xf>
    <xf numFmtId="38" fontId="14" fillId="0" borderId="1" xfId="4" applyFont="1" applyFill="1" applyBorder="1" applyAlignment="1">
      <alignment horizontal="right" vertical="center"/>
    </xf>
    <xf numFmtId="38" fontId="20" fillId="0" borderId="1" xfId="4" applyFont="1" applyFill="1" applyBorder="1" applyAlignment="1">
      <alignment horizontal="right" vertical="center"/>
    </xf>
    <xf numFmtId="38" fontId="25" fillId="2" borderId="2" xfId="4" applyFont="1" applyFill="1" applyBorder="1" applyAlignment="1">
      <alignment horizontal="center" vertical="center"/>
    </xf>
    <xf numFmtId="38" fontId="25" fillId="2" borderId="3" xfId="4" applyFont="1" applyFill="1" applyBorder="1" applyAlignment="1">
      <alignment horizontal="centerContinuous" vertical="center"/>
    </xf>
    <xf numFmtId="38" fontId="25" fillId="2" borderId="15" xfId="4" applyFont="1" applyFill="1" applyBorder="1" applyAlignment="1">
      <alignment horizontal="centerContinuous" vertical="center"/>
    </xf>
    <xf numFmtId="38" fontId="25" fillId="2" borderId="20" xfId="4" applyFont="1" applyFill="1" applyBorder="1" applyAlignment="1">
      <alignment horizontal="centerContinuous" vertical="center"/>
    </xf>
    <xf numFmtId="38" fontId="25" fillId="2" borderId="5" xfId="4" applyFont="1" applyFill="1" applyBorder="1" applyAlignment="1">
      <alignment horizontal="centerContinuous" vertical="center"/>
    </xf>
    <xf numFmtId="38" fontId="25" fillId="2" borderId="2" xfId="4" applyFont="1" applyFill="1" applyBorder="1" applyAlignment="1">
      <alignment horizontal="center" vertical="center" shrinkToFit="1"/>
    </xf>
    <xf numFmtId="38" fontId="25" fillId="2" borderId="10" xfId="4" applyFont="1" applyFill="1" applyBorder="1" applyAlignment="1">
      <alignment horizontal="center" vertical="center"/>
    </xf>
    <xf numFmtId="38" fontId="25" fillId="2" borderId="9" xfId="4" applyFont="1" applyFill="1" applyBorder="1" applyAlignment="1">
      <alignment horizontal="center" vertical="center"/>
    </xf>
    <xf numFmtId="38" fontId="25" fillId="2" borderId="24" xfId="4" applyFont="1" applyFill="1" applyBorder="1" applyAlignment="1">
      <alignment horizontal="center" vertical="center"/>
    </xf>
    <xf numFmtId="38" fontId="25" fillId="2" borderId="2" xfId="4" applyFont="1" applyFill="1" applyBorder="1" applyAlignment="1">
      <alignment horizontal="center" vertical="center"/>
    </xf>
    <xf numFmtId="38" fontId="25" fillId="2" borderId="7" xfId="4" applyFont="1" applyFill="1" applyBorder="1" applyAlignment="1">
      <alignment horizontal="center" vertical="center"/>
    </xf>
    <xf numFmtId="38" fontId="25" fillId="3" borderId="2" xfId="4" applyFont="1" applyFill="1" applyBorder="1" applyAlignment="1">
      <alignment horizontal="distributed" vertical="center"/>
    </xf>
    <xf numFmtId="183" fontId="25" fillId="3" borderId="8" xfId="4" applyNumberFormat="1" applyFont="1" applyFill="1" applyBorder="1" applyAlignment="1">
      <alignment horizontal="right" vertical="center"/>
    </xf>
    <xf numFmtId="183" fontId="25" fillId="3" borderId="24" xfId="4" applyNumberFormat="1" applyFont="1" applyFill="1" applyBorder="1" applyAlignment="1">
      <alignment horizontal="right" vertical="center"/>
    </xf>
    <xf numFmtId="183" fontId="25" fillId="3" borderId="2" xfId="4" applyNumberFormat="1" applyFont="1" applyFill="1" applyBorder="1" applyAlignment="1">
      <alignment horizontal="right" vertical="center"/>
    </xf>
    <xf numFmtId="183" fontId="25" fillId="3" borderId="9" xfId="4" applyNumberFormat="1" applyFont="1" applyFill="1" applyBorder="1" applyAlignment="1">
      <alignment horizontal="right" vertical="center"/>
    </xf>
    <xf numFmtId="183" fontId="14" fillId="0" borderId="0" xfId="5" applyNumberFormat="1" applyFont="1" applyAlignment="1">
      <alignment vertical="center"/>
    </xf>
    <xf numFmtId="38" fontId="25" fillId="0" borderId="10" xfId="4" applyFont="1" applyFill="1" applyBorder="1" applyAlignment="1">
      <alignment horizontal="distributed" vertical="center"/>
    </xf>
    <xf numFmtId="183" fontId="25" fillId="0" borderId="0" xfId="4" applyNumberFormat="1" applyFont="1" applyFill="1" applyBorder="1" applyAlignment="1">
      <alignment horizontal="right" vertical="center"/>
    </xf>
    <xf numFmtId="183" fontId="25" fillId="0" borderId="17" xfId="4" applyNumberFormat="1" applyFont="1" applyFill="1" applyBorder="1" applyAlignment="1">
      <alignment horizontal="right" vertical="center"/>
    </xf>
    <xf numFmtId="183" fontId="25" fillId="0" borderId="13" xfId="4" applyNumberFormat="1" applyFont="1" applyFill="1" applyBorder="1" applyAlignment="1">
      <alignment horizontal="right" vertical="center"/>
    </xf>
    <xf numFmtId="183" fontId="25" fillId="0" borderId="6" xfId="4" applyNumberFormat="1" applyFont="1" applyFill="1" applyBorder="1" applyAlignment="1">
      <alignment horizontal="right" vertical="center"/>
    </xf>
    <xf numFmtId="183" fontId="25" fillId="3" borderId="7" xfId="4" applyNumberFormat="1" applyFont="1" applyFill="1" applyBorder="1" applyAlignment="1">
      <alignment horizontal="right" vertical="center"/>
    </xf>
    <xf numFmtId="0" fontId="25" fillId="0" borderId="10" xfId="5" applyFont="1" applyBorder="1" applyAlignment="1">
      <alignment horizontal="distributed" vertical="center" shrinkToFit="1"/>
    </xf>
    <xf numFmtId="183" fontId="25" fillId="0" borderId="1" xfId="4" applyNumberFormat="1" applyFont="1" applyFill="1" applyBorder="1" applyAlignment="1">
      <alignment horizontal="right" vertical="center"/>
    </xf>
    <xf numFmtId="183" fontId="25" fillId="0" borderId="11" xfId="4" applyNumberFormat="1" applyFont="1" applyFill="1" applyBorder="1" applyAlignment="1">
      <alignment horizontal="right" vertical="center"/>
    </xf>
    <xf numFmtId="183" fontId="25" fillId="0" borderId="10" xfId="4" applyNumberFormat="1" applyFont="1" applyFill="1" applyBorder="1" applyAlignment="1">
      <alignment horizontal="right" vertical="center"/>
    </xf>
    <xf numFmtId="183" fontId="25" fillId="0" borderId="10" xfId="4" quotePrefix="1" applyNumberFormat="1" applyFont="1" applyFill="1" applyBorder="1" applyAlignment="1">
      <alignment horizontal="right" vertical="center"/>
    </xf>
    <xf numFmtId="183" fontId="25" fillId="0" borderId="14" xfId="4" applyNumberFormat="1" applyFont="1" applyFill="1" applyBorder="1" applyAlignment="1">
      <alignment horizontal="right" vertical="center"/>
    </xf>
    <xf numFmtId="38" fontId="25" fillId="0" borderId="6" xfId="4" applyFont="1" applyFill="1" applyBorder="1" applyAlignment="1">
      <alignment horizontal="distributed" vertical="center" wrapText="1"/>
    </xf>
    <xf numFmtId="183" fontId="25" fillId="0" borderId="18" xfId="4" applyNumberFormat="1" applyFont="1" applyFill="1" applyBorder="1" applyAlignment="1">
      <alignment horizontal="right" vertical="center"/>
    </xf>
    <xf numFmtId="38" fontId="25" fillId="0" borderId="10" xfId="4" applyFont="1" applyFill="1" applyBorder="1" applyAlignment="1">
      <alignment horizontal="distributed" vertical="center" wrapText="1"/>
    </xf>
    <xf numFmtId="183" fontId="25" fillId="0" borderId="19" xfId="4" applyNumberFormat="1" applyFont="1" applyFill="1" applyBorder="1" applyAlignment="1">
      <alignment horizontal="right" vertical="center"/>
    </xf>
    <xf numFmtId="38" fontId="19" fillId="0" borderId="0" xfId="4" applyFont="1" applyFill="1" applyBorder="1" applyAlignment="1">
      <alignment horizontal="right" vertical="center"/>
    </xf>
    <xf numFmtId="38" fontId="13" fillId="0" borderId="0" xfId="4" applyFont="1" applyBorder="1" applyAlignment="1">
      <alignment horizontal="center" vertical="center"/>
    </xf>
    <xf numFmtId="38" fontId="13" fillId="0" borderId="1" xfId="4" applyFont="1" applyBorder="1" applyAlignment="1">
      <alignment horizontal="center" vertical="center"/>
    </xf>
    <xf numFmtId="38" fontId="20" fillId="2" borderId="2" xfId="4" applyFont="1" applyFill="1" applyBorder="1" applyAlignment="1">
      <alignment horizontal="center" vertical="center"/>
    </xf>
    <xf numFmtId="38" fontId="20" fillId="2" borderId="7" xfId="4" applyFont="1" applyFill="1" applyBorder="1" applyAlignment="1">
      <alignment horizontal="center" vertical="center"/>
    </xf>
    <xf numFmtId="38" fontId="20" fillId="2" borderId="25" xfId="4" applyFont="1" applyFill="1" applyBorder="1" applyAlignment="1">
      <alignment horizontal="center" vertical="center"/>
    </xf>
    <xf numFmtId="38" fontId="20" fillId="2" borderId="22" xfId="4" applyFont="1" applyFill="1" applyBorder="1" applyAlignment="1">
      <alignment horizontal="center" vertical="center"/>
    </xf>
    <xf numFmtId="38" fontId="20" fillId="2" borderId="8" xfId="4" applyFont="1" applyFill="1" applyBorder="1" applyAlignment="1">
      <alignment horizontal="center" vertical="center"/>
    </xf>
    <xf numFmtId="38" fontId="20" fillId="2" borderId="8" xfId="4" applyFont="1" applyFill="1" applyBorder="1" applyAlignment="1">
      <alignment horizontal="center" vertical="center"/>
    </xf>
    <xf numFmtId="0" fontId="14" fillId="2" borderId="8" xfId="5" applyFont="1" applyFill="1" applyBorder="1" applyAlignment="1">
      <alignment horizontal="center" vertical="center"/>
    </xf>
    <xf numFmtId="0" fontId="14" fillId="2" borderId="4" xfId="5" applyFont="1" applyFill="1" applyBorder="1" applyAlignment="1">
      <alignment vertical="center"/>
    </xf>
    <xf numFmtId="0" fontId="14" fillId="2" borderId="5" xfId="5" applyFont="1" applyFill="1" applyBorder="1" applyAlignment="1">
      <alignment vertical="center"/>
    </xf>
    <xf numFmtId="38" fontId="20" fillId="2" borderId="9" xfId="4" applyFont="1" applyFill="1" applyBorder="1" applyAlignment="1">
      <alignment horizontal="center" vertical="center"/>
    </xf>
    <xf numFmtId="38" fontId="20" fillId="2" borderId="6" xfId="4" applyFont="1" applyFill="1" applyBorder="1" applyAlignment="1">
      <alignment horizontal="center" vertical="center"/>
    </xf>
    <xf numFmtId="38" fontId="20" fillId="2" borderId="13" xfId="4" applyFont="1" applyFill="1" applyBorder="1" applyAlignment="1">
      <alignment horizontal="center" vertical="center"/>
    </xf>
    <xf numFmtId="38" fontId="20" fillId="2" borderId="26" xfId="4" applyFont="1" applyFill="1" applyBorder="1" applyAlignment="1">
      <alignment horizontal="center" vertical="center"/>
    </xf>
    <xf numFmtId="38" fontId="20" fillId="2" borderId="21" xfId="4" applyFont="1" applyFill="1" applyBorder="1" applyAlignment="1">
      <alignment horizontal="center" vertical="center"/>
    </xf>
    <xf numFmtId="38" fontId="20" fillId="2" borderId="0" xfId="4" applyFont="1" applyFill="1" applyBorder="1" applyAlignment="1">
      <alignment horizontal="center" vertical="center"/>
    </xf>
    <xf numFmtId="38" fontId="25" fillId="2" borderId="8" xfId="4" applyFont="1" applyFill="1" applyBorder="1" applyAlignment="1">
      <alignment horizontal="center" vertical="center"/>
    </xf>
    <xf numFmtId="0" fontId="14" fillId="2" borderId="7" xfId="5" applyFont="1" applyFill="1" applyBorder="1" applyAlignment="1">
      <alignment horizontal="center" vertical="center"/>
    </xf>
    <xf numFmtId="0" fontId="14" fillId="2" borderId="9" xfId="5" applyFont="1" applyFill="1" applyBorder="1" applyAlignment="1">
      <alignment horizontal="center" vertical="center"/>
    </xf>
    <xf numFmtId="38" fontId="20" fillId="2" borderId="18" xfId="4" applyFont="1" applyFill="1" applyBorder="1" applyAlignment="1">
      <alignment horizontal="center" vertical="center"/>
    </xf>
    <xf numFmtId="38" fontId="20" fillId="2" borderId="11" xfId="4" applyFont="1" applyFill="1" applyBorder="1" applyAlignment="1">
      <alignment horizontal="center" vertical="center"/>
    </xf>
    <xf numFmtId="38" fontId="20" fillId="2" borderId="27" xfId="4" applyFont="1" applyFill="1" applyBorder="1" applyAlignment="1">
      <alignment horizontal="center" vertical="center"/>
    </xf>
    <xf numFmtId="38" fontId="20" fillId="2" borderId="23" xfId="4" applyFont="1" applyFill="1" applyBorder="1" applyAlignment="1">
      <alignment horizontal="center" vertical="center"/>
    </xf>
    <xf numFmtId="38" fontId="20" fillId="2" borderId="1" xfId="4" applyFont="1" applyFill="1" applyBorder="1" applyAlignment="1">
      <alignment horizontal="center" vertical="center"/>
    </xf>
    <xf numFmtId="38" fontId="20" fillId="2" borderId="14" xfId="4" applyFont="1" applyFill="1" applyBorder="1" applyAlignment="1">
      <alignment horizontal="center" vertical="center"/>
    </xf>
    <xf numFmtId="0" fontId="14" fillId="2" borderId="11" xfId="5" applyFont="1" applyFill="1" applyBorder="1" applyAlignment="1">
      <alignment horizontal="center" vertical="center"/>
    </xf>
    <xf numFmtId="0" fontId="14" fillId="2" borderId="14" xfId="5" applyFont="1" applyFill="1" applyBorder="1" applyAlignment="1">
      <alignment horizontal="center" vertical="center"/>
    </xf>
    <xf numFmtId="38" fontId="20" fillId="2" borderId="10" xfId="4" applyFont="1" applyFill="1" applyBorder="1" applyAlignment="1">
      <alignment horizontal="center" vertical="center"/>
    </xf>
    <xf numFmtId="38" fontId="14" fillId="2" borderId="2" xfId="4" applyFont="1" applyFill="1" applyBorder="1" applyAlignment="1">
      <alignment horizontal="center" vertical="center"/>
    </xf>
    <xf numFmtId="38" fontId="14" fillId="2" borderId="24" xfId="4" applyFont="1" applyFill="1" applyBorder="1" applyAlignment="1">
      <alignment horizontal="center" vertical="center"/>
    </xf>
    <xf numFmtId="38" fontId="14" fillId="2" borderId="22" xfId="4" applyFont="1" applyFill="1" applyBorder="1" applyAlignment="1">
      <alignment horizontal="center" vertical="center"/>
    </xf>
    <xf numFmtId="38" fontId="14" fillId="2" borderId="8" xfId="4" applyFont="1" applyFill="1" applyBorder="1" applyAlignment="1">
      <alignment horizontal="center" vertical="center"/>
    </xf>
    <xf numFmtId="38" fontId="14" fillId="2" borderId="9" xfId="4" applyFont="1" applyFill="1" applyBorder="1" applyAlignment="1">
      <alignment horizontal="center" vertical="center"/>
    </xf>
    <xf numFmtId="38" fontId="14" fillId="2" borderId="7" xfId="4" applyFont="1" applyFill="1" applyBorder="1" applyAlignment="1">
      <alignment horizontal="center" vertical="center"/>
    </xf>
    <xf numFmtId="38" fontId="14" fillId="0" borderId="7" xfId="4" applyFont="1" applyFill="1" applyBorder="1" applyAlignment="1">
      <alignment horizontal="distributed" vertical="center"/>
    </xf>
    <xf numFmtId="178" fontId="14" fillId="0" borderId="2" xfId="4" applyNumberFormat="1" applyFont="1" applyFill="1" applyBorder="1" applyAlignment="1">
      <alignment horizontal="right" vertical="center"/>
    </xf>
    <xf numFmtId="178" fontId="14" fillId="0" borderId="24" xfId="4" applyNumberFormat="1" applyFont="1" applyFill="1" applyBorder="1" applyAlignment="1">
      <alignment horizontal="right" vertical="center"/>
    </xf>
    <xf numFmtId="178" fontId="14" fillId="0" borderId="22" xfId="4" applyNumberFormat="1" applyFont="1" applyFill="1" applyBorder="1" applyAlignment="1">
      <alignment horizontal="right" vertical="center"/>
    </xf>
    <xf numFmtId="178" fontId="14" fillId="0" borderId="8" xfId="4" applyNumberFormat="1" applyFont="1" applyFill="1" applyBorder="1" applyAlignment="1">
      <alignment horizontal="right" vertical="center"/>
    </xf>
    <xf numFmtId="178" fontId="14" fillId="0" borderId="9" xfId="4" applyNumberFormat="1" applyFont="1" applyFill="1" applyBorder="1" applyAlignment="1">
      <alignment horizontal="right" vertical="center"/>
    </xf>
    <xf numFmtId="178" fontId="14" fillId="0" borderId="7" xfId="4" applyNumberFormat="1" applyFont="1" applyFill="1" applyBorder="1" applyAlignment="1">
      <alignment horizontal="right" vertical="center"/>
    </xf>
    <xf numFmtId="178" fontId="6" fillId="0" borderId="7" xfId="4" applyNumberFormat="1" applyFont="1" applyFill="1" applyBorder="1" applyAlignment="1">
      <alignment horizontal="right" vertical="center"/>
    </xf>
    <xf numFmtId="38" fontId="14" fillId="0" borderId="13" xfId="4" applyFont="1" applyFill="1" applyBorder="1" applyAlignment="1">
      <alignment horizontal="distributed" vertical="center"/>
    </xf>
    <xf numFmtId="178" fontId="14" fillId="0" borderId="6" xfId="4" applyNumberFormat="1" applyFont="1" applyFill="1" applyBorder="1" applyAlignment="1">
      <alignment horizontal="right" vertical="center"/>
    </xf>
    <xf numFmtId="178" fontId="14" fillId="0" borderId="17" xfId="4" applyNumberFormat="1" applyFont="1" applyFill="1" applyBorder="1" applyAlignment="1">
      <alignment horizontal="right" vertical="center"/>
    </xf>
    <xf numFmtId="178" fontId="14" fillId="0" borderId="21" xfId="4" applyNumberFormat="1" applyFont="1" applyFill="1" applyBorder="1" applyAlignment="1">
      <alignment horizontal="right" vertical="center"/>
    </xf>
    <xf numFmtId="178" fontId="14" fillId="0" borderId="0" xfId="4" applyNumberFormat="1" applyFont="1" applyFill="1" applyBorder="1" applyAlignment="1">
      <alignment horizontal="right" vertical="center"/>
    </xf>
    <xf numFmtId="178" fontId="14" fillId="0" borderId="18" xfId="4" applyNumberFormat="1" applyFont="1" applyFill="1" applyBorder="1" applyAlignment="1">
      <alignment horizontal="right" vertical="center"/>
    </xf>
    <xf numFmtId="38" fontId="20" fillId="0" borderId="13" xfId="4" applyFont="1" applyFill="1" applyBorder="1" applyAlignment="1">
      <alignment vertical="center" textRotation="255"/>
    </xf>
    <xf numFmtId="178" fontId="22" fillId="0" borderId="6" xfId="4" applyNumberFormat="1" applyFont="1" applyFill="1" applyBorder="1" applyAlignment="1">
      <alignment horizontal="right" vertical="center"/>
    </xf>
    <xf numFmtId="178" fontId="22" fillId="0" borderId="17" xfId="4" applyNumberFormat="1" applyFont="1" applyFill="1" applyBorder="1" applyAlignment="1">
      <alignment horizontal="right" vertical="center"/>
    </xf>
    <xf numFmtId="178" fontId="22" fillId="0" borderId="21" xfId="4" applyNumberFormat="1" applyFont="1" applyFill="1" applyBorder="1" applyAlignment="1">
      <alignment horizontal="right" vertical="center"/>
    </xf>
    <xf numFmtId="178" fontId="26" fillId="0" borderId="18" xfId="4" applyNumberFormat="1" applyFont="1" applyFill="1" applyBorder="1" applyAlignment="1">
      <alignment horizontal="right" vertical="center"/>
    </xf>
    <xf numFmtId="178" fontId="14" fillId="0" borderId="13" xfId="4" applyNumberFormat="1" applyFont="1" applyFill="1" applyBorder="1" applyAlignment="1">
      <alignment horizontal="right" vertical="center"/>
    </xf>
    <xf numFmtId="0" fontId="12" fillId="3" borderId="13" xfId="4" applyNumberFormat="1" applyFont="1" applyFill="1" applyBorder="1" applyAlignment="1">
      <alignment horizontal="distributed" vertical="center"/>
    </xf>
    <xf numFmtId="178" fontId="14" fillId="3" borderId="6" xfId="4" applyNumberFormat="1" applyFont="1" applyFill="1" applyBorder="1" applyAlignment="1">
      <alignment horizontal="right" vertical="center"/>
    </xf>
    <xf numFmtId="178" fontId="14" fillId="3" borderId="17" xfId="4" applyNumberFormat="1" applyFont="1" applyFill="1" applyBorder="1" applyAlignment="1">
      <alignment horizontal="right" vertical="center"/>
    </xf>
    <xf numFmtId="178" fontId="14" fillId="3" borderId="21" xfId="4" applyNumberFormat="1" applyFont="1" applyFill="1" applyBorder="1" applyAlignment="1">
      <alignment horizontal="right" vertical="center"/>
    </xf>
    <xf numFmtId="178" fontId="21" fillId="3" borderId="0" xfId="4" applyNumberFormat="1" applyFont="1" applyFill="1" applyBorder="1" applyAlignment="1">
      <alignment horizontal="right" vertical="center"/>
    </xf>
    <xf numFmtId="178" fontId="21" fillId="3" borderId="6" xfId="4" applyNumberFormat="1" applyFont="1" applyFill="1" applyBorder="1" applyAlignment="1">
      <alignment horizontal="right" vertical="center"/>
    </xf>
    <xf numFmtId="178" fontId="21" fillId="3" borderId="18" xfId="4" applyNumberFormat="1" applyFont="1" applyFill="1" applyBorder="1" applyAlignment="1">
      <alignment horizontal="right" vertical="center"/>
    </xf>
    <xf numFmtId="178" fontId="21" fillId="3" borderId="13" xfId="4" applyNumberFormat="1" applyFont="1" applyFill="1" applyBorder="1" applyAlignment="1">
      <alignment horizontal="right" vertical="center"/>
    </xf>
    <xf numFmtId="178" fontId="6" fillId="0" borderId="0" xfId="0" applyNumberFormat="1" applyFont="1" applyAlignment="1">
      <alignment vertical="center"/>
    </xf>
    <xf numFmtId="0" fontId="14" fillId="0" borderId="6" xfId="4" applyNumberFormat="1" applyFont="1" applyBorder="1" applyAlignment="1">
      <alignment horizontal="distributed" vertical="center"/>
    </xf>
    <xf numFmtId="0" fontId="14" fillId="0" borderId="10" xfId="4" applyNumberFormat="1" applyFont="1" applyBorder="1" applyAlignment="1">
      <alignment horizontal="distributed" vertical="center"/>
    </xf>
    <xf numFmtId="178" fontId="14" fillId="0" borderId="10" xfId="4" applyNumberFormat="1" applyFont="1" applyFill="1" applyBorder="1" applyAlignment="1">
      <alignment horizontal="right" vertical="center"/>
    </xf>
    <xf numFmtId="178" fontId="14" fillId="0" borderId="19" xfId="4" applyNumberFormat="1" applyFont="1" applyFill="1" applyBorder="1" applyAlignment="1">
      <alignment horizontal="right" vertical="center"/>
    </xf>
    <xf numFmtId="178" fontId="14" fillId="0" borderId="23" xfId="4" applyNumberFormat="1" applyFont="1" applyFill="1" applyBorder="1" applyAlignment="1">
      <alignment horizontal="right" vertical="center"/>
    </xf>
    <xf numFmtId="178" fontId="14" fillId="0" borderId="1" xfId="4" applyNumberFormat="1" applyFont="1" applyFill="1" applyBorder="1" applyAlignment="1">
      <alignment horizontal="right" vertical="center"/>
    </xf>
    <xf numFmtId="178" fontId="14" fillId="0" borderId="14" xfId="4" applyNumberFormat="1" applyFont="1" applyFill="1" applyBorder="1" applyAlignment="1">
      <alignment horizontal="right" vertical="center"/>
    </xf>
    <xf numFmtId="178" fontId="14" fillId="0" borderId="11" xfId="4" applyNumberFormat="1" applyFont="1" applyFill="1" applyBorder="1" applyAlignment="1">
      <alignment horizontal="right" vertical="center"/>
    </xf>
    <xf numFmtId="38" fontId="20" fillId="0" borderId="1" xfId="4" applyFont="1" applyFill="1" applyBorder="1" applyAlignment="1">
      <alignment vertical="center"/>
    </xf>
    <xf numFmtId="38" fontId="20" fillId="2" borderId="8" xfId="4" applyFont="1" applyFill="1" applyBorder="1" applyAlignment="1">
      <alignment vertical="center"/>
    </xf>
    <xf numFmtId="38" fontId="20" fillId="2" borderId="25" xfId="4" applyFont="1" applyFill="1" applyBorder="1" applyAlignment="1">
      <alignment vertical="center"/>
    </xf>
    <xf numFmtId="38" fontId="20" fillId="2" borderId="22" xfId="4" applyFont="1" applyFill="1" applyBorder="1" applyAlignment="1">
      <alignment vertical="center"/>
    </xf>
    <xf numFmtId="38" fontId="20" fillId="2" borderId="4" xfId="4" applyFont="1" applyFill="1" applyBorder="1" applyAlignment="1">
      <alignment horizontal="center" vertical="center"/>
    </xf>
    <xf numFmtId="38" fontId="20" fillId="2" borderId="7" xfId="4" applyFont="1" applyFill="1" applyBorder="1" applyAlignment="1">
      <alignment vertical="center"/>
    </xf>
    <xf numFmtId="38" fontId="20" fillId="2" borderId="9" xfId="4" applyFont="1" applyFill="1" applyBorder="1" applyAlignment="1">
      <alignment vertical="center"/>
    </xf>
    <xf numFmtId="38" fontId="20" fillId="2" borderId="0" xfId="4" applyFont="1" applyFill="1" applyBorder="1" applyAlignment="1">
      <alignment horizontal="centerContinuous" vertical="center"/>
    </xf>
    <xf numFmtId="38" fontId="20" fillId="2" borderId="26" xfId="4" applyFont="1" applyFill="1" applyBorder="1" applyAlignment="1">
      <alignment horizontal="centerContinuous" vertical="center"/>
    </xf>
    <xf numFmtId="38" fontId="20" fillId="2" borderId="21" xfId="4" applyFont="1" applyFill="1" applyBorder="1" applyAlignment="1">
      <alignment horizontal="centerContinuous" vertical="center"/>
    </xf>
    <xf numFmtId="0" fontId="14" fillId="2" borderId="8" xfId="5" applyFont="1" applyFill="1" applyBorder="1" applyAlignment="1">
      <alignment horizontal="center" vertical="center"/>
    </xf>
    <xf numFmtId="38" fontId="25" fillId="2" borderId="4" xfId="4" applyFont="1" applyFill="1" applyBorder="1" applyAlignment="1">
      <alignment horizontal="center" vertical="center"/>
    </xf>
    <xf numFmtId="38" fontId="20" fillId="2" borderId="13" xfId="4" applyFont="1" applyFill="1" applyBorder="1" applyAlignment="1">
      <alignment horizontal="centerContinuous" vertical="center"/>
    </xf>
    <xf numFmtId="38" fontId="20" fillId="2" borderId="18" xfId="4" applyFont="1" applyFill="1" applyBorder="1" applyAlignment="1">
      <alignment horizontal="centerContinuous" vertical="center"/>
    </xf>
    <xf numFmtId="38" fontId="20" fillId="2" borderId="1" xfId="4" applyFont="1" applyFill="1" applyBorder="1" applyAlignment="1">
      <alignment vertical="center"/>
    </xf>
    <xf numFmtId="38" fontId="20" fillId="2" borderId="27" xfId="4" applyFont="1" applyFill="1" applyBorder="1" applyAlignment="1">
      <alignment vertical="center"/>
    </xf>
    <xf numFmtId="38" fontId="20" fillId="2" borderId="23" xfId="4" applyFont="1" applyFill="1" applyBorder="1" applyAlignment="1">
      <alignment vertical="center"/>
    </xf>
    <xf numFmtId="0" fontId="14" fillId="2" borderId="1" xfId="5" applyFont="1" applyFill="1" applyBorder="1" applyAlignment="1">
      <alignment horizontal="center" vertical="center"/>
    </xf>
    <xf numFmtId="38" fontId="20" fillId="2" borderId="11" xfId="4" applyFont="1" applyFill="1" applyBorder="1" applyAlignment="1">
      <alignment vertical="center"/>
    </xf>
    <xf numFmtId="38" fontId="20" fillId="2" borderId="14" xfId="4" applyFont="1" applyFill="1" applyBorder="1" applyAlignment="1">
      <alignment vertical="center"/>
    </xf>
    <xf numFmtId="38" fontId="15" fillId="2" borderId="24" xfId="4" applyFont="1" applyFill="1" applyBorder="1" applyAlignment="1">
      <alignment horizontal="center" vertical="center" wrapText="1"/>
    </xf>
    <xf numFmtId="38" fontId="14" fillId="2" borderId="28" xfId="4" applyFont="1" applyFill="1" applyBorder="1" applyAlignment="1">
      <alignment horizontal="center" vertical="center"/>
    </xf>
    <xf numFmtId="38" fontId="15" fillId="2" borderId="9" xfId="4" applyFont="1" applyFill="1" applyBorder="1" applyAlignment="1">
      <alignment horizontal="center" vertical="center" wrapText="1"/>
    </xf>
    <xf numFmtId="38" fontId="15" fillId="2" borderId="2" xfId="4" applyFont="1" applyFill="1" applyBorder="1" applyAlignment="1">
      <alignment horizontal="center" vertical="center" wrapText="1"/>
    </xf>
    <xf numFmtId="38" fontId="20" fillId="3" borderId="2" xfId="4" applyFont="1" applyFill="1" applyBorder="1" applyAlignment="1">
      <alignment horizontal="distributed" vertical="center"/>
    </xf>
    <xf numFmtId="178" fontId="20" fillId="3" borderId="8" xfId="4" applyNumberFormat="1" applyFont="1" applyFill="1" applyBorder="1" applyAlignment="1">
      <alignment horizontal="right" vertical="center"/>
    </xf>
    <xf numFmtId="178" fontId="20" fillId="3" borderId="24" xfId="4" applyNumberFormat="1" applyFont="1" applyFill="1" applyBorder="1" applyAlignment="1">
      <alignment horizontal="right" vertical="center"/>
    </xf>
    <xf numFmtId="178" fontId="20" fillId="3" borderId="28" xfId="4" applyNumberFormat="1" applyFont="1" applyFill="1" applyBorder="1" applyAlignment="1">
      <alignment horizontal="right" vertical="center"/>
    </xf>
    <xf numFmtId="178" fontId="20" fillId="3" borderId="9" xfId="4" applyNumberFormat="1" applyFont="1" applyFill="1" applyBorder="1" applyAlignment="1">
      <alignment horizontal="right" vertical="center"/>
    </xf>
    <xf numFmtId="178" fontId="20" fillId="3" borderId="7" xfId="4" applyNumberFormat="1" applyFont="1" applyFill="1" applyBorder="1" applyAlignment="1">
      <alignment horizontal="right" vertical="center"/>
    </xf>
    <xf numFmtId="178" fontId="20" fillId="3" borderId="2" xfId="4" applyNumberFormat="1" applyFont="1" applyFill="1" applyBorder="1" applyAlignment="1">
      <alignment horizontal="right" vertical="center"/>
    </xf>
    <xf numFmtId="178" fontId="27" fillId="3" borderId="2" xfId="4" applyNumberFormat="1" applyFont="1" applyFill="1" applyBorder="1" applyAlignment="1">
      <alignment horizontal="right" vertical="center"/>
    </xf>
    <xf numFmtId="38" fontId="20" fillId="0" borderId="6" xfId="4" applyFont="1" applyFill="1" applyBorder="1" applyAlignment="1">
      <alignment horizontal="distributed" vertical="center"/>
    </xf>
    <xf numFmtId="178" fontId="20" fillId="0" borderId="0" xfId="4" applyNumberFormat="1" applyFont="1" applyFill="1" applyBorder="1" applyAlignment="1">
      <alignment horizontal="right" vertical="center"/>
    </xf>
    <xf numFmtId="178" fontId="20" fillId="0" borderId="17" xfId="4" applyNumberFormat="1" applyFont="1" applyFill="1" applyBorder="1" applyAlignment="1">
      <alignment horizontal="right" vertical="center"/>
    </xf>
    <xf numFmtId="178" fontId="20" fillId="0" borderId="29" xfId="4" applyNumberFormat="1" applyFont="1" applyFill="1" applyBorder="1" applyAlignment="1">
      <alignment horizontal="right" vertical="center"/>
    </xf>
    <xf numFmtId="178" fontId="20" fillId="0" borderId="18" xfId="4" applyNumberFormat="1" applyFont="1" applyFill="1" applyBorder="1" applyAlignment="1">
      <alignment horizontal="right" vertical="center"/>
    </xf>
    <xf numFmtId="178" fontId="20" fillId="0" borderId="13" xfId="4" applyNumberFormat="1" applyFont="1" applyFill="1" applyBorder="1" applyAlignment="1">
      <alignment horizontal="right" vertical="center"/>
    </xf>
    <xf numFmtId="178" fontId="20" fillId="0" borderId="6" xfId="4" applyNumberFormat="1" applyFont="1" applyFill="1" applyBorder="1" applyAlignment="1">
      <alignment horizontal="right" vertical="center"/>
    </xf>
    <xf numFmtId="178" fontId="20" fillId="3" borderId="0" xfId="4" applyNumberFormat="1" applyFont="1" applyFill="1" applyBorder="1" applyAlignment="1">
      <alignment horizontal="right" vertical="center"/>
    </xf>
    <xf numFmtId="178" fontId="20" fillId="3" borderId="17" xfId="4" applyNumberFormat="1" applyFont="1" applyFill="1" applyBorder="1" applyAlignment="1">
      <alignment horizontal="right" vertical="center"/>
    </xf>
    <xf numFmtId="178" fontId="20" fillId="3" borderId="29" xfId="4" applyNumberFormat="1" applyFont="1" applyFill="1" applyBorder="1" applyAlignment="1">
      <alignment horizontal="right" vertical="center"/>
    </xf>
    <xf numFmtId="178" fontId="20" fillId="3" borderId="18" xfId="4" applyNumberFormat="1" applyFont="1" applyFill="1" applyBorder="1" applyAlignment="1">
      <alignment horizontal="right" vertical="center"/>
    </xf>
    <xf numFmtId="178" fontId="20" fillId="3" borderId="13" xfId="4" applyNumberFormat="1" applyFont="1" applyFill="1" applyBorder="1" applyAlignment="1">
      <alignment horizontal="right" vertical="center"/>
    </xf>
    <xf numFmtId="178" fontId="20" fillId="3" borderId="6" xfId="4" applyNumberFormat="1" applyFont="1" applyFill="1" applyBorder="1" applyAlignment="1">
      <alignment horizontal="right" vertical="center"/>
    </xf>
    <xf numFmtId="38" fontId="20" fillId="0" borderId="6" xfId="4" applyFont="1" applyFill="1" applyBorder="1" applyAlignment="1">
      <alignment horizontal="distributed" vertical="center" wrapText="1"/>
    </xf>
    <xf numFmtId="38" fontId="20" fillId="0" borderId="10" xfId="4" applyFont="1" applyFill="1" applyBorder="1" applyAlignment="1">
      <alignment horizontal="distributed" vertical="center" wrapText="1"/>
    </xf>
    <xf numFmtId="178" fontId="20" fillId="0" borderId="14" xfId="4" applyNumberFormat="1" applyFont="1" applyFill="1" applyBorder="1" applyAlignment="1">
      <alignment horizontal="right" vertical="center"/>
    </xf>
    <xf numFmtId="178" fontId="20" fillId="0" borderId="19" xfId="4" applyNumberFormat="1" applyFont="1" applyFill="1" applyBorder="1" applyAlignment="1">
      <alignment horizontal="right" vertical="center"/>
    </xf>
    <xf numFmtId="178" fontId="20" fillId="0" borderId="30" xfId="4" applyNumberFormat="1" applyFont="1" applyFill="1" applyBorder="1" applyAlignment="1">
      <alignment horizontal="right" vertical="center"/>
    </xf>
    <xf numFmtId="178" fontId="20" fillId="0" borderId="10" xfId="4" applyNumberFormat="1" applyFont="1" applyFill="1" applyBorder="1" applyAlignment="1">
      <alignment horizontal="right" vertical="center"/>
    </xf>
    <xf numFmtId="38" fontId="14" fillId="0" borderId="0" xfId="4" applyFont="1" applyFill="1" applyAlignment="1">
      <alignment horizontal="left" vertical="center"/>
    </xf>
    <xf numFmtId="38" fontId="14" fillId="0" borderId="8" xfId="4" applyFont="1" applyFill="1" applyBorder="1" applyAlignment="1">
      <alignment horizontal="right" vertical="center"/>
    </xf>
    <xf numFmtId="38" fontId="14" fillId="0" borderId="0" xfId="4" applyFont="1" applyFill="1" applyBorder="1" applyAlignment="1">
      <alignment horizontal="left" vertical="center"/>
    </xf>
    <xf numFmtId="38" fontId="13" fillId="0" borderId="0" xfId="4" applyFont="1" applyFill="1" applyBorder="1" applyAlignment="1">
      <alignment horizontal="right" vertical="center"/>
    </xf>
    <xf numFmtId="38" fontId="13" fillId="0" borderId="0" xfId="4" applyFont="1" applyBorder="1" applyAlignment="1">
      <alignment horizontal="right" vertical="center"/>
    </xf>
    <xf numFmtId="0" fontId="14" fillId="2" borderId="2" xfId="5" applyFont="1" applyFill="1" applyBorder="1" applyAlignment="1">
      <alignment vertical="center"/>
    </xf>
    <xf numFmtId="38" fontId="14" fillId="2" borderId="2" xfId="4" applyFont="1" applyFill="1" applyBorder="1" applyAlignment="1">
      <alignment vertical="center"/>
    </xf>
    <xf numFmtId="38" fontId="14" fillId="0" borderId="0" xfId="4" applyFont="1" applyBorder="1" applyAlignment="1">
      <alignment horizontal="center" vertical="center"/>
    </xf>
    <xf numFmtId="0" fontId="14" fillId="2" borderId="6" xfId="5" applyFont="1" applyFill="1" applyBorder="1" applyAlignment="1">
      <alignment vertical="center"/>
    </xf>
    <xf numFmtId="38" fontId="14" fillId="2" borderId="6" xfId="4" applyFont="1" applyFill="1" applyBorder="1" applyAlignment="1">
      <alignment vertical="center"/>
    </xf>
    <xf numFmtId="38" fontId="14" fillId="2" borderId="13" xfId="4" applyFont="1" applyFill="1" applyBorder="1" applyAlignment="1">
      <alignment horizontal="center" vertical="center"/>
    </xf>
    <xf numFmtId="0" fontId="14" fillId="2" borderId="0" xfId="5" applyFont="1" applyFill="1" applyBorder="1" applyAlignment="1">
      <alignment vertical="center"/>
    </xf>
    <xf numFmtId="0" fontId="14" fillId="2" borderId="18" xfId="5" applyFont="1" applyFill="1" applyBorder="1" applyAlignment="1">
      <alignment vertical="center"/>
    </xf>
    <xf numFmtId="38" fontId="15" fillId="2" borderId="2" xfId="4" applyFont="1" applyFill="1" applyBorder="1" applyAlignment="1">
      <alignment vertical="center" wrapText="1"/>
    </xf>
    <xf numFmtId="38" fontId="15" fillId="2" borderId="2" xfId="4" applyFont="1" applyFill="1" applyBorder="1" applyAlignment="1">
      <alignment horizontal="center" vertical="center" wrapText="1"/>
    </xf>
    <xf numFmtId="38" fontId="15" fillId="2" borderId="2" xfId="4" applyFont="1" applyFill="1" applyBorder="1" applyAlignment="1">
      <alignment vertical="center"/>
    </xf>
    <xf numFmtId="38" fontId="14" fillId="2" borderId="7" xfId="4" applyFont="1" applyFill="1" applyBorder="1" applyAlignment="1">
      <alignment vertical="center" shrinkToFit="1"/>
    </xf>
    <xf numFmtId="38" fontId="14" fillId="2" borderId="4" xfId="4" applyFont="1" applyFill="1" applyBorder="1" applyAlignment="1">
      <alignment vertical="center"/>
    </xf>
    <xf numFmtId="38" fontId="15" fillId="2" borderId="2" xfId="4" applyFont="1" applyFill="1" applyBorder="1" applyAlignment="1">
      <alignment vertical="center" wrapText="1" shrinkToFit="1"/>
    </xf>
    <xf numFmtId="0" fontId="14" fillId="2" borderId="6" xfId="5" applyFont="1" applyFill="1" applyBorder="1" applyAlignment="1">
      <alignment horizontal="center" vertical="center"/>
    </xf>
    <xf numFmtId="38" fontId="14" fillId="2" borderId="6" xfId="4" applyFont="1" applyFill="1" applyBorder="1" applyAlignment="1">
      <alignment horizontal="center" vertical="center"/>
    </xf>
    <xf numFmtId="38" fontId="15" fillId="2" borderId="6" xfId="4" applyFont="1" applyFill="1" applyBorder="1" applyAlignment="1">
      <alignment vertical="center" wrapText="1"/>
    </xf>
    <xf numFmtId="38" fontId="15" fillId="2" borderId="6" xfId="4" applyFont="1" applyFill="1" applyBorder="1" applyAlignment="1">
      <alignment horizontal="center" vertical="center" wrapText="1"/>
    </xf>
    <xf numFmtId="38" fontId="15" fillId="2" borderId="6" xfId="4" applyFont="1" applyFill="1" applyBorder="1" applyAlignment="1">
      <alignment vertical="center"/>
    </xf>
    <xf numFmtId="38" fontId="14" fillId="2" borderId="6" xfId="4" applyFont="1" applyFill="1" applyBorder="1" applyAlignment="1">
      <alignment horizontal="center" vertical="center" shrinkToFit="1"/>
    </xf>
    <xf numFmtId="38" fontId="15" fillId="2" borderId="2" xfId="4" applyFont="1" applyFill="1" applyBorder="1" applyAlignment="1">
      <alignment horizontal="center" vertical="center" shrinkToFit="1"/>
    </xf>
    <xf numFmtId="38" fontId="15" fillId="2" borderId="7" xfId="4" applyFont="1" applyFill="1" applyBorder="1" applyAlignment="1">
      <alignment horizontal="center" vertical="center" shrinkToFit="1"/>
    </xf>
    <xf numFmtId="38" fontId="15" fillId="2" borderId="6" xfId="4" applyFont="1" applyFill="1" applyBorder="1" applyAlignment="1">
      <alignment vertical="center" wrapText="1" shrinkToFit="1"/>
    </xf>
    <xf numFmtId="38" fontId="15" fillId="0" borderId="0" xfId="4" applyFont="1" applyBorder="1" applyAlignment="1">
      <alignment horizontal="center" vertical="center" wrapText="1"/>
    </xf>
    <xf numFmtId="38" fontId="15" fillId="2" borderId="6" xfId="4" applyFont="1" applyFill="1" applyBorder="1" applyAlignment="1">
      <alignment horizontal="center" vertical="center" wrapText="1"/>
    </xf>
    <xf numFmtId="38" fontId="15" fillId="2" borderId="6" xfId="4" applyFont="1" applyFill="1" applyBorder="1" applyAlignment="1">
      <alignment horizontal="center" vertical="center"/>
    </xf>
    <xf numFmtId="38" fontId="15" fillId="2" borderId="6" xfId="4" applyFont="1" applyFill="1" applyBorder="1" applyAlignment="1">
      <alignment horizontal="center" vertical="center" shrinkToFit="1"/>
    </xf>
    <xf numFmtId="38" fontId="15" fillId="2" borderId="13" xfId="4" applyFont="1" applyFill="1" applyBorder="1" applyAlignment="1">
      <alignment horizontal="center" vertical="center" shrinkToFit="1"/>
    </xf>
    <xf numFmtId="38" fontId="15" fillId="2" borderId="6" xfId="4" applyFont="1" applyFill="1" applyBorder="1" applyAlignment="1">
      <alignment horizontal="center" vertical="center" wrapText="1" shrinkToFit="1"/>
    </xf>
    <xf numFmtId="0" fontId="14" fillId="2" borderId="10" xfId="5" applyFont="1" applyFill="1" applyBorder="1" applyAlignment="1">
      <alignment vertical="center"/>
    </xf>
    <xf numFmtId="38" fontId="14" fillId="2" borderId="10" xfId="4" applyFont="1" applyFill="1" applyBorder="1" applyAlignment="1">
      <alignment vertical="center"/>
    </xf>
    <xf numFmtId="38" fontId="14" fillId="2" borderId="11" xfId="4" applyFont="1" applyFill="1" applyBorder="1" applyAlignment="1">
      <alignment horizontal="center" vertical="center"/>
    </xf>
    <xf numFmtId="38" fontId="15" fillId="2" borderId="10" xfId="4" applyFont="1" applyFill="1" applyBorder="1" applyAlignment="1">
      <alignment vertical="center" wrapText="1"/>
    </xf>
    <xf numFmtId="38" fontId="15" fillId="2" borderId="10" xfId="4" applyFont="1" applyFill="1" applyBorder="1" applyAlignment="1">
      <alignment horizontal="center" vertical="center" wrapText="1"/>
    </xf>
    <xf numFmtId="38" fontId="15" fillId="2" borderId="10" xfId="4" applyFont="1" applyFill="1" applyBorder="1" applyAlignment="1">
      <alignment vertical="center"/>
    </xf>
    <xf numFmtId="38" fontId="14" fillId="2" borderId="10" xfId="4" applyFont="1" applyFill="1" applyBorder="1" applyAlignment="1">
      <alignment horizontal="center" vertical="center" shrinkToFit="1"/>
    </xf>
    <xf numFmtId="38" fontId="15" fillId="2" borderId="10" xfId="4" applyFont="1" applyFill="1" applyBorder="1" applyAlignment="1">
      <alignment horizontal="center" vertical="center" shrinkToFit="1"/>
    </xf>
    <xf numFmtId="38" fontId="15" fillId="2" borderId="11" xfId="4" applyFont="1" applyFill="1" applyBorder="1" applyAlignment="1">
      <alignment horizontal="center" vertical="center" shrinkToFit="1"/>
    </xf>
    <xf numFmtId="38" fontId="15" fillId="2" borderId="10" xfId="4" applyFont="1" applyFill="1" applyBorder="1" applyAlignment="1">
      <alignment vertical="center" wrapText="1" shrinkToFit="1"/>
    </xf>
    <xf numFmtId="183" fontId="14" fillId="3" borderId="2" xfId="4" applyNumberFormat="1" applyFont="1" applyFill="1" applyBorder="1" applyAlignment="1">
      <alignment horizontal="right" vertical="center"/>
    </xf>
    <xf numFmtId="183" fontId="14" fillId="0" borderId="6" xfId="4" applyNumberFormat="1" applyFont="1" applyFill="1" applyBorder="1" applyAlignment="1">
      <alignment horizontal="center" vertical="center"/>
    </xf>
    <xf numFmtId="183" fontId="14" fillId="0" borderId="6" xfId="4" applyNumberFormat="1" applyFont="1" applyFill="1" applyBorder="1" applyAlignment="1">
      <alignment horizontal="right" vertical="center"/>
    </xf>
    <xf numFmtId="183" fontId="14" fillId="0" borderId="18" xfId="4" applyNumberFormat="1" applyFont="1" applyFill="1" applyBorder="1" applyAlignment="1">
      <alignment horizontal="right" vertical="center"/>
    </xf>
    <xf numFmtId="183" fontId="14" fillId="0" borderId="0" xfId="4" applyNumberFormat="1" applyFont="1" applyFill="1" applyBorder="1" applyAlignment="1">
      <alignment horizontal="center" vertical="center"/>
    </xf>
    <xf numFmtId="183" fontId="14" fillId="3" borderId="6" xfId="4" applyNumberFormat="1" applyFont="1" applyFill="1" applyBorder="1" applyAlignment="1">
      <alignment horizontal="right" vertical="center"/>
    </xf>
    <xf numFmtId="183" fontId="14" fillId="0" borderId="0" xfId="4" applyNumberFormat="1" applyFont="1" applyFill="1" applyBorder="1" applyAlignment="1">
      <alignment horizontal="right" vertical="center"/>
    </xf>
    <xf numFmtId="180" fontId="14" fillId="0" borderId="0" xfId="4" applyNumberFormat="1" applyFont="1" applyBorder="1" applyAlignment="1">
      <alignment horizontal="right" vertical="center"/>
    </xf>
    <xf numFmtId="180" fontId="19" fillId="0" borderId="0" xfId="4" applyNumberFormat="1" applyFont="1" applyFill="1" applyBorder="1" applyAlignment="1">
      <alignment horizontal="center" vertical="center"/>
    </xf>
    <xf numFmtId="180" fontId="19" fillId="0" borderId="0" xfId="4" applyNumberFormat="1" applyFont="1" applyBorder="1" applyAlignment="1">
      <alignment horizontal="center" vertical="center"/>
    </xf>
    <xf numFmtId="38" fontId="19" fillId="0" borderId="0" xfId="4" applyFont="1" applyBorder="1" applyAlignment="1">
      <alignment horizontal="center" vertical="center"/>
    </xf>
    <xf numFmtId="38" fontId="14" fillId="0" borderId="0" xfId="4" applyFont="1" applyFill="1" applyBorder="1" applyAlignment="1">
      <alignment horizontal="center" vertical="center"/>
    </xf>
    <xf numFmtId="183" fontId="14" fillId="0" borderId="10" xfId="4" applyNumberFormat="1" applyFont="1" applyFill="1" applyBorder="1" applyAlignment="1">
      <alignment horizontal="right" vertical="center"/>
    </xf>
    <xf numFmtId="183" fontId="14" fillId="0" borderId="1" xfId="4" applyNumberFormat="1" applyFont="1" applyFill="1" applyBorder="1" applyAlignment="1">
      <alignment horizontal="right" vertical="center"/>
    </xf>
    <xf numFmtId="176" fontId="14" fillId="0" borderId="0" xfId="4" applyNumberFormat="1" applyFont="1" applyFill="1" applyBorder="1" applyAlignment="1">
      <alignment horizontal="left" vertical="center"/>
    </xf>
    <xf numFmtId="176" fontId="14" fillId="0" borderId="0" xfId="4" applyNumberFormat="1" applyFont="1" applyFill="1" applyBorder="1" applyAlignment="1">
      <alignment horizontal="left" vertical="center" wrapText="1"/>
    </xf>
    <xf numFmtId="38" fontId="14" fillId="0" borderId="1" xfId="4" applyFont="1" applyBorder="1" applyAlignment="1">
      <alignment horizontal="center" vertical="center"/>
    </xf>
    <xf numFmtId="38" fontId="14" fillId="0" borderId="1" xfId="4" applyFont="1" applyBorder="1" applyAlignment="1">
      <alignment horizontal="right" vertical="center"/>
    </xf>
    <xf numFmtId="0" fontId="20" fillId="2" borderId="2" xfId="5" applyFont="1" applyFill="1" applyBorder="1" applyAlignment="1">
      <alignment vertical="center" wrapText="1"/>
    </xf>
    <xf numFmtId="0" fontId="20" fillId="2" borderId="2" xfId="5" applyFont="1" applyFill="1" applyBorder="1" applyAlignment="1">
      <alignment vertical="center"/>
    </xf>
    <xf numFmtId="0" fontId="20" fillId="2" borderId="6" xfId="5" applyFont="1" applyFill="1" applyBorder="1" applyAlignment="1">
      <alignment horizontal="center" vertical="center" wrapText="1"/>
    </xf>
    <xf numFmtId="0" fontId="20" fillId="2" borderId="6" xfId="5" applyFont="1" applyFill="1" applyBorder="1" applyAlignment="1">
      <alignment horizontal="center" vertical="center"/>
    </xf>
    <xf numFmtId="0" fontId="20" fillId="2" borderId="4" xfId="5" applyFont="1" applyFill="1" applyBorder="1" applyAlignment="1">
      <alignment horizontal="centerContinuous" vertical="center"/>
    </xf>
    <xf numFmtId="0" fontId="20" fillId="2" borderId="6" xfId="5" applyFont="1" applyFill="1" applyBorder="1" applyAlignment="1">
      <alignment vertical="center" wrapText="1"/>
    </xf>
    <xf numFmtId="0" fontId="20" fillId="2" borderId="6" xfId="5" applyFont="1" applyFill="1" applyBorder="1" applyAlignment="1">
      <alignment vertical="center"/>
    </xf>
    <xf numFmtId="38" fontId="20" fillId="2" borderId="3" xfId="4" applyFont="1" applyFill="1" applyBorder="1" applyAlignment="1">
      <alignment horizontal="distributed" vertical="center"/>
    </xf>
    <xf numFmtId="38" fontId="20" fillId="2" borderId="12" xfId="4" applyFont="1" applyFill="1" applyBorder="1" applyAlignment="1">
      <alignment horizontal="distributed" vertical="center"/>
    </xf>
    <xf numFmtId="38" fontId="20" fillId="0" borderId="2" xfId="4" applyFont="1" applyFill="1" applyBorder="1" applyAlignment="1">
      <alignment horizontal="center" vertical="center" wrapText="1"/>
    </xf>
    <xf numFmtId="49" fontId="20" fillId="3" borderId="7" xfId="4" applyNumberFormat="1" applyFont="1" applyFill="1" applyBorder="1" applyAlignment="1">
      <alignment horizontal="distributed" vertical="center"/>
    </xf>
    <xf numFmtId="177" fontId="20" fillId="3" borderId="7" xfId="4" applyNumberFormat="1" applyFont="1" applyFill="1" applyBorder="1" applyAlignment="1">
      <alignment horizontal="right" vertical="center"/>
    </xf>
    <xf numFmtId="177" fontId="20" fillId="3" borderId="2" xfId="4" applyNumberFormat="1" applyFont="1" applyFill="1" applyBorder="1" applyAlignment="1">
      <alignment horizontal="right" vertical="center"/>
    </xf>
    <xf numFmtId="38" fontId="20" fillId="0" borderId="6" xfId="4" applyFont="1" applyFill="1" applyBorder="1" applyAlignment="1">
      <alignment horizontal="center" vertical="center" wrapText="1"/>
    </xf>
    <xf numFmtId="38" fontId="15" fillId="0" borderId="6" xfId="4" applyFont="1" applyFill="1" applyBorder="1" applyAlignment="1">
      <alignment horizontal="right" vertical="center" justifyLastLine="1"/>
    </xf>
    <xf numFmtId="178" fontId="14" fillId="0" borderId="13" xfId="4" applyNumberFormat="1" applyFont="1" applyBorder="1" applyAlignment="1">
      <alignment horizontal="right" vertical="center"/>
    </xf>
    <xf numFmtId="178" fontId="20" fillId="0" borderId="13" xfId="4" applyNumberFormat="1" applyFont="1" applyBorder="1" applyAlignment="1">
      <alignment horizontal="right" vertical="center"/>
    </xf>
    <xf numFmtId="177" fontId="14" fillId="0" borderId="13" xfId="4" applyNumberFormat="1" applyFont="1" applyBorder="1" applyAlignment="1">
      <alignment horizontal="right" vertical="center"/>
    </xf>
    <xf numFmtId="38" fontId="20" fillId="0" borderId="10" xfId="4" applyFont="1" applyFill="1" applyBorder="1" applyAlignment="1">
      <alignment horizontal="center" vertical="center" wrapText="1"/>
    </xf>
    <xf numFmtId="38" fontId="15" fillId="0" borderId="10" xfId="4" applyFont="1" applyFill="1" applyBorder="1" applyAlignment="1">
      <alignment horizontal="right" vertical="center" justifyLastLine="1"/>
    </xf>
    <xf numFmtId="178" fontId="14" fillId="0" borderId="11" xfId="4" applyNumberFormat="1" applyFont="1" applyBorder="1" applyAlignment="1">
      <alignment horizontal="right" vertical="center"/>
    </xf>
    <xf numFmtId="177" fontId="14" fillId="0" borderId="11" xfId="4" applyNumberFormat="1" applyFont="1" applyBorder="1" applyAlignment="1">
      <alignment horizontal="right" vertical="center"/>
    </xf>
    <xf numFmtId="177" fontId="14" fillId="0" borderId="10" xfId="4" applyNumberFormat="1" applyFont="1" applyBorder="1" applyAlignment="1">
      <alignment horizontal="right" vertical="center"/>
    </xf>
    <xf numFmtId="38" fontId="14" fillId="0" borderId="13" xfId="4" applyFont="1" applyBorder="1" applyAlignment="1">
      <alignment horizontal="right" vertical="center"/>
    </xf>
    <xf numFmtId="177" fontId="14" fillId="0" borderId="13" xfId="2" applyNumberFormat="1" applyFont="1" applyFill="1" applyBorder="1" applyAlignment="1">
      <alignment horizontal="right" vertical="center"/>
    </xf>
    <xf numFmtId="38" fontId="14" fillId="0" borderId="11" xfId="4" applyFont="1" applyBorder="1" applyAlignment="1">
      <alignment horizontal="right" vertical="center"/>
    </xf>
    <xf numFmtId="38" fontId="14" fillId="0" borderId="10" xfId="4" applyFont="1" applyBorder="1" applyAlignment="1">
      <alignment horizontal="right" vertical="center"/>
    </xf>
    <xf numFmtId="177" fontId="14" fillId="0" borderId="10" xfId="2" applyNumberFormat="1" applyFont="1" applyFill="1" applyBorder="1" applyAlignment="1">
      <alignment horizontal="right" vertical="center"/>
    </xf>
    <xf numFmtId="38" fontId="20" fillId="0" borderId="10" xfId="4" applyFont="1" applyFill="1" applyBorder="1" applyAlignment="1">
      <alignment horizontal="center" vertical="center" wrapText="1"/>
    </xf>
    <xf numFmtId="49" fontId="20" fillId="0" borderId="11" xfId="4" applyNumberFormat="1" applyFont="1" applyFill="1" applyBorder="1" applyAlignment="1">
      <alignment horizontal="distributed" vertical="center"/>
    </xf>
    <xf numFmtId="178" fontId="20" fillId="0" borderId="11" xfId="4" applyNumberFormat="1" applyFont="1" applyFill="1" applyBorder="1" applyAlignment="1">
      <alignment horizontal="right" vertical="center"/>
    </xf>
    <xf numFmtId="177" fontId="20" fillId="0" borderId="11" xfId="4" applyNumberFormat="1" applyFont="1" applyFill="1" applyBorder="1" applyAlignment="1">
      <alignment horizontal="right" vertical="center"/>
    </xf>
    <xf numFmtId="177" fontId="20" fillId="0" borderId="3" xfId="4" applyNumberFormat="1" applyFont="1" applyFill="1" applyBorder="1" applyAlignment="1">
      <alignment horizontal="right" vertical="center"/>
    </xf>
    <xf numFmtId="177" fontId="20" fillId="0" borderId="12" xfId="4" applyNumberFormat="1" applyFont="1" applyFill="1" applyBorder="1" applyAlignment="1">
      <alignment horizontal="right" vertical="center"/>
    </xf>
    <xf numFmtId="177" fontId="20" fillId="0" borderId="10" xfId="4" applyNumberFormat="1" applyFont="1" applyFill="1" applyBorder="1" applyAlignment="1">
      <alignment horizontal="right" vertical="center"/>
    </xf>
    <xf numFmtId="38" fontId="10" fillId="0" borderId="0" xfId="4" applyFont="1" applyFill="1" applyBorder="1" applyAlignment="1">
      <alignment vertical="center" wrapText="1"/>
    </xf>
    <xf numFmtId="49" fontId="10" fillId="0" borderId="0" xfId="4" applyNumberFormat="1" applyFont="1" applyFill="1" applyBorder="1" applyAlignment="1">
      <alignment horizontal="distributed" vertical="center"/>
    </xf>
    <xf numFmtId="178" fontId="10" fillId="0" borderId="0" xfId="4" applyNumberFormat="1" applyFont="1" applyFill="1" applyBorder="1" applyAlignment="1">
      <alignment horizontal="right" vertical="center"/>
    </xf>
    <xf numFmtId="184" fontId="10" fillId="0" borderId="0" xfId="4" applyNumberFormat="1" applyFont="1" applyFill="1" applyBorder="1" applyAlignment="1">
      <alignment horizontal="right" vertical="center"/>
    </xf>
    <xf numFmtId="38" fontId="14" fillId="0" borderId="0" xfId="4" applyFont="1" applyBorder="1" applyAlignment="1">
      <alignment horizontal="left" vertical="center"/>
    </xf>
    <xf numFmtId="0" fontId="20" fillId="0" borderId="0" xfId="5" applyFont="1" applyAlignment="1">
      <alignment horizontal="center" vertical="center" wrapText="1"/>
    </xf>
    <xf numFmtId="38" fontId="22" fillId="0" borderId="0" xfId="4" applyFont="1" applyBorder="1" applyAlignment="1">
      <alignment horizontal="right" vertical="center"/>
    </xf>
    <xf numFmtId="0" fontId="14" fillId="0" borderId="0" xfId="5" applyFont="1" applyAlignment="1">
      <alignment horizontal="left" vertical="center" shrinkToFit="1"/>
    </xf>
    <xf numFmtId="0" fontId="13" fillId="0" borderId="0" xfId="5" applyFont="1" applyBorder="1" applyAlignment="1">
      <alignment horizontal="left" vertical="center"/>
    </xf>
    <xf numFmtId="0" fontId="13" fillId="0" borderId="0" xfId="5" applyFont="1" applyBorder="1" applyAlignment="1">
      <alignment horizontal="center" vertical="center"/>
    </xf>
    <xf numFmtId="0" fontId="13" fillId="0" borderId="0" xfId="5" applyFont="1" applyBorder="1" applyAlignment="1">
      <alignment vertical="center"/>
    </xf>
    <xf numFmtId="0" fontId="6" fillId="0" borderId="0" xfId="0" applyFont="1" applyBorder="1" applyAlignment="1">
      <alignment vertical="center"/>
    </xf>
    <xf numFmtId="0" fontId="14" fillId="0" borderId="0" xfId="5" applyFont="1" applyBorder="1" applyAlignment="1">
      <alignment horizontal="right" vertical="center"/>
    </xf>
    <xf numFmtId="0" fontId="13" fillId="0" borderId="0" xfId="5" applyFont="1" applyAlignment="1">
      <alignment vertical="center"/>
    </xf>
    <xf numFmtId="0" fontId="14" fillId="0" borderId="1" xfId="5" applyFont="1" applyBorder="1" applyAlignment="1">
      <alignment horizontal="right" vertical="center"/>
    </xf>
    <xf numFmtId="38" fontId="20" fillId="2" borderId="8" xfId="4" applyFont="1" applyFill="1" applyBorder="1" applyAlignment="1">
      <alignment horizontal="center" vertical="center" justifyLastLine="1" shrinkToFit="1"/>
    </xf>
    <xf numFmtId="0" fontId="20" fillId="2" borderId="4" xfId="5" applyFont="1" applyFill="1" applyBorder="1" applyAlignment="1">
      <alignment horizontal="center" vertical="center"/>
    </xf>
    <xf numFmtId="0" fontId="20" fillId="2" borderId="5" xfId="5" applyFont="1" applyFill="1" applyBorder="1" applyAlignment="1">
      <alignment horizontal="center" vertical="center"/>
    </xf>
    <xf numFmtId="38" fontId="20" fillId="2" borderId="1" xfId="4" applyFont="1" applyFill="1" applyBorder="1" applyAlignment="1">
      <alignment horizontal="center" vertical="center" justifyLastLine="1" shrinkToFit="1"/>
    </xf>
    <xf numFmtId="38" fontId="20" fillId="2" borderId="3" xfId="4" applyFont="1" applyFill="1" applyBorder="1" applyAlignment="1">
      <alignment horizontal="centerContinuous" vertical="center" shrinkToFit="1"/>
    </xf>
    <xf numFmtId="38" fontId="20" fillId="2" borderId="5" xfId="4" applyFont="1" applyFill="1" applyBorder="1" applyAlignment="1">
      <alignment horizontal="centerContinuous" vertical="center" shrinkToFit="1"/>
    </xf>
    <xf numFmtId="38" fontId="20" fillId="2" borderId="5" xfId="4" applyFont="1" applyFill="1" applyBorder="1" applyAlignment="1">
      <alignment horizontal="center" vertical="center"/>
    </xf>
    <xf numFmtId="38" fontId="20" fillId="2" borderId="3" xfId="4" applyFont="1" applyFill="1" applyBorder="1" applyAlignment="1">
      <alignment horizontal="center" vertical="center"/>
    </xf>
    <xf numFmtId="38" fontId="20" fillId="2" borderId="12" xfId="4" applyFont="1" applyFill="1" applyBorder="1" applyAlignment="1">
      <alignment horizontal="center" vertical="center"/>
    </xf>
    <xf numFmtId="38" fontId="20" fillId="3" borderId="2" xfId="4" applyFont="1" applyFill="1" applyBorder="1" applyAlignment="1">
      <alignment horizontal="right" vertical="center"/>
    </xf>
    <xf numFmtId="38" fontId="10" fillId="0" borderId="0" xfId="4" applyFont="1" applyFill="1" applyBorder="1" applyAlignment="1">
      <alignment vertical="center"/>
    </xf>
    <xf numFmtId="38" fontId="20" fillId="0" borderId="13" xfId="4" applyFont="1" applyFill="1" applyBorder="1" applyAlignment="1">
      <alignment horizontal="right" vertical="center"/>
    </xf>
    <xf numFmtId="38" fontId="20" fillId="0" borderId="6" xfId="4" applyFont="1" applyFill="1" applyBorder="1" applyAlignment="1">
      <alignment horizontal="right" vertical="center"/>
    </xf>
    <xf numFmtId="38" fontId="20" fillId="0" borderId="0" xfId="4" applyFont="1" applyFill="1" applyBorder="1" applyAlignment="1">
      <alignment horizontal="right" vertical="center"/>
    </xf>
    <xf numFmtId="38" fontId="27" fillId="0" borderId="6" xfId="4" applyFont="1" applyFill="1" applyBorder="1" applyAlignment="1">
      <alignment horizontal="right" vertical="center"/>
    </xf>
    <xf numFmtId="38" fontId="20" fillId="3" borderId="6" xfId="4" applyFont="1" applyFill="1" applyBorder="1" applyAlignment="1">
      <alignment horizontal="center" vertical="center" shrinkToFit="1"/>
    </xf>
    <xf numFmtId="38" fontId="14" fillId="0" borderId="6" xfId="4" applyFont="1" applyFill="1" applyBorder="1" applyAlignment="1">
      <alignment horizontal="distributed" vertical="center"/>
    </xf>
    <xf numFmtId="38" fontId="14" fillId="0" borderId="10" xfId="4" applyFont="1" applyFill="1" applyBorder="1" applyAlignment="1">
      <alignment horizontal="distributed" vertical="center"/>
    </xf>
    <xf numFmtId="38" fontId="14" fillId="0" borderId="11" xfId="4" applyFont="1" applyFill="1" applyBorder="1" applyAlignment="1">
      <alignment horizontal="right" vertical="center"/>
    </xf>
    <xf numFmtId="38" fontId="14" fillId="0" borderId="10" xfId="4" applyFont="1" applyFill="1" applyBorder="1" applyAlignment="1">
      <alignment horizontal="right" vertical="center"/>
    </xf>
    <xf numFmtId="38" fontId="20" fillId="3" borderId="2" xfId="4" applyFont="1" applyFill="1" applyBorder="1" applyAlignment="1">
      <alignment horizontal="center" vertical="center" justifyLastLine="1"/>
    </xf>
    <xf numFmtId="185" fontId="14" fillId="0" borderId="6" xfId="5" applyNumberFormat="1" applyFont="1" applyBorder="1" applyAlignment="1">
      <alignment horizontal="right" vertical="center"/>
    </xf>
    <xf numFmtId="186" fontId="14" fillId="0" borderId="6" xfId="5" applyNumberFormat="1" applyFont="1" applyBorder="1" applyAlignment="1">
      <alignment horizontal="right" vertical="center"/>
    </xf>
    <xf numFmtId="38" fontId="20" fillId="3" borderId="6" xfId="4" applyFont="1" applyFill="1" applyBorder="1" applyAlignment="1">
      <alignment horizontal="center" vertical="center" justifyLastLine="1"/>
    </xf>
    <xf numFmtId="186" fontId="14" fillId="0" borderId="0" xfId="5" applyNumberFormat="1" applyFont="1" applyBorder="1" applyAlignment="1">
      <alignment horizontal="right" vertical="center"/>
    </xf>
    <xf numFmtId="38" fontId="14" fillId="0" borderId="11" xfId="4" applyFont="1" applyFill="1" applyBorder="1" applyAlignment="1">
      <alignment horizontal="distributed" vertical="center"/>
    </xf>
    <xf numFmtId="185" fontId="14" fillId="0" borderId="10" xfId="5" applyNumberFormat="1" applyFont="1" applyBorder="1" applyAlignment="1">
      <alignment horizontal="right" vertical="center"/>
    </xf>
    <xf numFmtId="186" fontId="14" fillId="0" borderId="1" xfId="5" applyNumberFormat="1" applyFont="1" applyBorder="1" applyAlignment="1">
      <alignment horizontal="right" vertical="center"/>
    </xf>
    <xf numFmtId="186" fontId="14" fillId="0" borderId="10" xfId="5" applyNumberFormat="1" applyFont="1" applyBorder="1" applyAlignment="1">
      <alignment horizontal="right" vertical="center"/>
    </xf>
    <xf numFmtId="38" fontId="14" fillId="0" borderId="14" xfId="4" applyFont="1" applyFill="1" applyBorder="1" applyAlignment="1">
      <alignment horizontal="right" vertical="center"/>
    </xf>
    <xf numFmtId="38" fontId="14" fillId="0" borderId="0" xfId="4" applyFont="1" applyFill="1" applyBorder="1" applyAlignment="1">
      <alignment horizontal="distributed" vertical="center" justifyLastLine="1"/>
    </xf>
    <xf numFmtId="38" fontId="13" fillId="0" borderId="0" xfId="4" applyFont="1" applyAlignment="1">
      <alignment horizontal="left" vertical="center"/>
    </xf>
    <xf numFmtId="38" fontId="20" fillId="0" borderId="0" xfId="4" applyFont="1" applyAlignment="1">
      <alignment vertical="center"/>
    </xf>
    <xf numFmtId="38" fontId="14" fillId="0" borderId="0" xfId="4" applyFont="1" applyAlignment="1">
      <alignment horizontal="left" vertical="center" wrapText="1"/>
    </xf>
    <xf numFmtId="38" fontId="14" fillId="0" borderId="0" xfId="4" applyFont="1" applyFill="1" applyAlignment="1">
      <alignment horizontal="left" vertical="center" wrapText="1"/>
    </xf>
    <xf numFmtId="38" fontId="28" fillId="0" borderId="0" xfId="4" applyFont="1" applyFill="1" applyAlignment="1">
      <alignment horizontal="left" vertical="center"/>
    </xf>
    <xf numFmtId="0" fontId="14" fillId="0" borderId="0" xfId="5" applyFont="1" applyFill="1" applyBorder="1" applyAlignment="1">
      <alignment horizontal="right" vertical="center"/>
    </xf>
    <xf numFmtId="0" fontId="15" fillId="2" borderId="12" xfId="0" applyFont="1" applyFill="1" applyBorder="1" applyAlignment="1">
      <alignment horizontal="center" vertical="center" wrapText="1"/>
    </xf>
    <xf numFmtId="0" fontId="15" fillId="2" borderId="12" xfId="0" applyFont="1" applyFill="1" applyBorder="1" applyAlignment="1">
      <alignment horizontal="centerContinuous" vertical="center"/>
    </xf>
    <xf numFmtId="0" fontId="15" fillId="0" borderId="0" xfId="0" applyFont="1" applyFill="1" applyBorder="1" applyAlignment="1">
      <alignment horizontal="center" vertical="center"/>
    </xf>
    <xf numFmtId="0" fontId="15" fillId="2" borderId="3" xfId="0" applyFont="1" applyFill="1" applyBorder="1" applyAlignment="1">
      <alignment horizontal="center" vertical="center" wrapText="1"/>
    </xf>
    <xf numFmtId="0" fontId="15" fillId="2" borderId="12" xfId="0" applyFont="1" applyFill="1" applyBorder="1" applyAlignment="1">
      <alignment horizontal="center" vertical="center"/>
    </xf>
    <xf numFmtId="0" fontId="15" fillId="2" borderId="12" xfId="0" applyFont="1" applyFill="1" applyBorder="1" applyAlignment="1">
      <alignment horizontal="center" vertical="center" wrapText="1"/>
    </xf>
    <xf numFmtId="0" fontId="20" fillId="0" borderId="13" xfId="0" applyFont="1" applyBorder="1" applyAlignment="1">
      <alignment horizontal="distributed" vertical="center" wrapText="1"/>
    </xf>
    <xf numFmtId="0" fontId="27" fillId="0" borderId="6" xfId="0" applyFont="1" applyBorder="1" applyAlignment="1">
      <alignment vertical="center"/>
    </xf>
    <xf numFmtId="41" fontId="20" fillId="0" borderId="6" xfId="0" applyNumberFormat="1" applyFont="1" applyBorder="1" applyAlignment="1">
      <alignment horizontal="right" vertical="center"/>
    </xf>
    <xf numFmtId="41" fontId="31" fillId="0" borderId="0" xfId="0" applyNumberFormat="1" applyFont="1" applyFill="1" applyBorder="1" applyAlignment="1">
      <alignment horizontal="right" vertical="center"/>
    </xf>
    <xf numFmtId="0" fontId="20" fillId="0" borderId="13" xfId="0" applyFont="1" applyFill="1" applyBorder="1" applyAlignment="1">
      <alignment horizontal="distributed" vertical="center"/>
    </xf>
    <xf numFmtId="41" fontId="27" fillId="0" borderId="6" xfId="0" applyNumberFormat="1" applyFont="1" applyFill="1" applyBorder="1" applyAlignment="1">
      <alignment vertical="center"/>
    </xf>
    <xf numFmtId="41" fontId="6" fillId="0" borderId="0" xfId="0" applyNumberFormat="1" applyFont="1" applyFill="1" applyBorder="1" applyAlignment="1">
      <alignment vertical="center"/>
    </xf>
    <xf numFmtId="0" fontId="10" fillId="0" borderId="13" xfId="0" applyFont="1" applyFill="1" applyBorder="1" applyAlignment="1">
      <alignment horizontal="distributed" vertical="center"/>
    </xf>
    <xf numFmtId="0" fontId="27" fillId="3" borderId="13" xfId="0" applyFont="1" applyFill="1" applyBorder="1" applyAlignment="1">
      <alignment horizontal="distributed" vertical="center" wrapText="1"/>
    </xf>
    <xf numFmtId="41" fontId="27" fillId="3" borderId="6" xfId="0" applyNumberFormat="1" applyFont="1" applyFill="1" applyBorder="1" applyAlignment="1">
      <alignment vertical="center"/>
    </xf>
    <xf numFmtId="38" fontId="14" fillId="0" borderId="0" xfId="4" applyFont="1" applyAlignment="1">
      <alignment horizontal="center" vertical="center"/>
    </xf>
    <xf numFmtId="0" fontId="27" fillId="0" borderId="13" xfId="0" applyFont="1" applyFill="1" applyBorder="1" applyAlignment="1">
      <alignment horizontal="distributed" vertical="center" wrapText="1"/>
    </xf>
    <xf numFmtId="0" fontId="27" fillId="0" borderId="11" xfId="0" applyFont="1" applyFill="1" applyBorder="1" applyAlignment="1">
      <alignment horizontal="distributed" vertical="center" wrapText="1"/>
    </xf>
    <xf numFmtId="41" fontId="27" fillId="0" borderId="10" xfId="0" applyNumberFormat="1" applyFont="1" applyFill="1" applyBorder="1" applyAlignment="1">
      <alignment vertical="center"/>
    </xf>
    <xf numFmtId="38" fontId="20" fillId="0" borderId="0" xfId="4" applyFont="1" applyBorder="1" applyAlignment="1">
      <alignment horizontal="distributed" vertical="center"/>
    </xf>
    <xf numFmtId="38" fontId="8" fillId="0" borderId="0" xfId="3" applyNumberFormat="1" applyFont="1" applyFill="1" applyBorder="1" applyAlignment="1">
      <alignment horizontal="right" vertical="center"/>
    </xf>
    <xf numFmtId="38" fontId="20" fillId="0" borderId="0" xfId="4" applyFont="1" applyFill="1" applyBorder="1" applyAlignment="1">
      <alignment horizontal="distributed" vertical="center"/>
    </xf>
    <xf numFmtId="38" fontId="14" fillId="0" borderId="0" xfId="4" applyFont="1" applyFill="1" applyAlignment="1">
      <alignment horizontal="distributed" vertical="center"/>
    </xf>
    <xf numFmtId="38" fontId="14" fillId="0" borderId="0" xfId="4" applyFont="1" applyFill="1" applyAlignment="1">
      <alignment horizontal="center" vertical="center"/>
    </xf>
    <xf numFmtId="38" fontId="14" fillId="0" borderId="0" xfId="4" applyFont="1" applyAlignment="1">
      <alignment horizontal="distributed" vertical="center"/>
    </xf>
    <xf numFmtId="0" fontId="32" fillId="0" borderId="0" xfId="0" applyFont="1" applyAlignment="1">
      <alignment vertical="center"/>
    </xf>
    <xf numFmtId="0" fontId="14" fillId="2" borderId="3" xfId="5" applyFont="1" applyFill="1" applyBorder="1" applyAlignment="1">
      <alignment horizontal="centerContinuous" vertical="center"/>
    </xf>
    <xf numFmtId="0" fontId="14" fillId="2" borderId="5" xfId="5" applyFont="1" applyFill="1" applyBorder="1" applyAlignment="1">
      <alignment horizontal="centerContinuous" vertical="center"/>
    </xf>
    <xf numFmtId="0" fontId="14" fillId="2" borderId="3" xfId="5" applyFont="1" applyFill="1" applyBorder="1" applyAlignment="1">
      <alignment horizontal="center" vertical="center"/>
    </xf>
    <xf numFmtId="0" fontId="14" fillId="2" borderId="12" xfId="5" applyFont="1" applyFill="1" applyBorder="1" applyAlignment="1">
      <alignment horizontal="center" vertical="center"/>
    </xf>
    <xf numFmtId="0" fontId="19" fillId="0" borderId="0" xfId="5" applyFont="1" applyAlignment="1">
      <alignment horizontal="center" vertical="center"/>
    </xf>
    <xf numFmtId="0" fontId="20" fillId="0" borderId="2" xfId="5" applyFont="1" applyBorder="1" applyAlignment="1">
      <alignment vertical="center"/>
    </xf>
    <xf numFmtId="0" fontId="14" fillId="3" borderId="7" xfId="5" applyFont="1" applyFill="1" applyBorder="1" applyAlignment="1">
      <alignment horizontal="distributed" vertical="center" wrapText="1"/>
    </xf>
    <xf numFmtId="187" fontId="14" fillId="3" borderId="2" xfId="5" applyNumberFormat="1" applyFont="1" applyFill="1" applyBorder="1" applyAlignment="1">
      <alignment horizontal="right" vertical="center"/>
    </xf>
    <xf numFmtId="187" fontId="14" fillId="3" borderId="7" xfId="5" applyNumberFormat="1" applyFont="1" applyFill="1" applyBorder="1" applyAlignment="1">
      <alignment horizontal="right" vertical="center"/>
    </xf>
    <xf numFmtId="188" fontId="14" fillId="3" borderId="2" xfId="4" applyNumberFormat="1" applyFont="1" applyFill="1" applyBorder="1" applyAlignment="1">
      <alignment vertical="center"/>
    </xf>
    <xf numFmtId="0" fontId="20" fillId="0" borderId="6" xfId="5" applyFont="1" applyBorder="1" applyAlignment="1">
      <alignment vertical="center"/>
    </xf>
    <xf numFmtId="179" fontId="14" fillId="0" borderId="6" xfId="4" applyNumberFormat="1" applyFont="1" applyBorder="1" applyAlignment="1">
      <alignment vertical="center"/>
    </xf>
    <xf numFmtId="187" fontId="14" fillId="0" borderId="6" xfId="4" applyNumberFormat="1" applyFont="1" applyBorder="1" applyAlignment="1">
      <alignment vertical="center"/>
    </xf>
    <xf numFmtId="187" fontId="14" fillId="0" borderId="13" xfId="5" applyNumberFormat="1" applyFont="1" applyBorder="1" applyAlignment="1">
      <alignment vertical="center"/>
    </xf>
    <xf numFmtId="0" fontId="20" fillId="0" borderId="6" xfId="5" applyFont="1" applyBorder="1" applyAlignment="1">
      <alignment horizontal="center" vertical="center"/>
    </xf>
    <xf numFmtId="187" fontId="14" fillId="0" borderId="13" xfId="4" applyNumberFormat="1" applyFont="1" applyBorder="1" applyAlignment="1">
      <alignment vertical="center"/>
    </xf>
    <xf numFmtId="0" fontId="20" fillId="0" borderId="10" xfId="5" applyFont="1" applyBorder="1" applyAlignment="1">
      <alignment vertical="center"/>
    </xf>
    <xf numFmtId="179" fontId="14" fillId="0" borderId="10" xfId="4" applyNumberFormat="1" applyFont="1" applyBorder="1" applyAlignment="1">
      <alignment vertical="center"/>
    </xf>
    <xf numFmtId="187" fontId="14" fillId="0" borderId="10" xfId="4" applyNumberFormat="1" applyFont="1" applyBorder="1" applyAlignment="1">
      <alignment vertical="center"/>
    </xf>
    <xf numFmtId="187" fontId="14" fillId="0" borderId="11" xfId="4" applyNumberFormat="1" applyFont="1" applyBorder="1" applyAlignment="1">
      <alignment vertical="center"/>
    </xf>
    <xf numFmtId="187" fontId="14" fillId="3" borderId="13" xfId="5" applyNumberFormat="1" applyFont="1" applyFill="1" applyBorder="1" applyAlignment="1">
      <alignment horizontal="right" vertical="center"/>
    </xf>
    <xf numFmtId="179" fontId="14" fillId="0" borderId="6" xfId="4" applyNumberFormat="1" applyFont="1" applyBorder="1" applyAlignment="1">
      <alignment horizontal="right" vertical="center"/>
    </xf>
    <xf numFmtId="187" fontId="14" fillId="0" borderId="6" xfId="5" applyNumberFormat="1" applyFont="1" applyBorder="1" applyAlignment="1">
      <alignment horizontal="right" vertical="center"/>
    </xf>
    <xf numFmtId="187" fontId="14" fillId="0" borderId="13" xfId="5" applyNumberFormat="1" applyFont="1" applyBorder="1" applyAlignment="1">
      <alignment horizontal="right" vertical="center"/>
    </xf>
    <xf numFmtId="187" fontId="14" fillId="0" borderId="6" xfId="4" applyNumberFormat="1" applyFont="1" applyBorder="1" applyAlignment="1">
      <alignment horizontal="right" vertical="center"/>
    </xf>
    <xf numFmtId="179" fontId="14" fillId="0" borderId="10" xfId="4" applyNumberFormat="1" applyFont="1" applyBorder="1" applyAlignment="1">
      <alignment horizontal="right" vertical="center"/>
    </xf>
    <xf numFmtId="187" fontId="14" fillId="0" borderId="10" xfId="4" applyNumberFormat="1" applyFont="1" applyBorder="1" applyAlignment="1">
      <alignment horizontal="right" vertical="center"/>
    </xf>
    <xf numFmtId="187" fontId="14" fillId="0" borderId="13" xfId="4" applyNumberFormat="1" applyFont="1" applyBorder="1" applyAlignment="1">
      <alignment horizontal="right" vertical="center"/>
    </xf>
    <xf numFmtId="187" fontId="14" fillId="0" borderId="11" xfId="5" applyNumberFormat="1" applyFont="1" applyBorder="1" applyAlignment="1">
      <alignment horizontal="right" vertical="center"/>
    </xf>
    <xf numFmtId="187" fontId="14" fillId="0" borderId="10" xfId="5" applyNumberFormat="1" applyFont="1" applyBorder="1" applyAlignment="1">
      <alignment horizontal="right" vertical="center"/>
    </xf>
    <xf numFmtId="0" fontId="20" fillId="0" borderId="0" xfId="5" applyFont="1" applyAlignment="1">
      <alignment horizontal="center" vertical="center"/>
    </xf>
    <xf numFmtId="0" fontId="10" fillId="0" borderId="0" xfId="5" applyFont="1" applyAlignment="1">
      <alignment horizontal="center" vertical="center"/>
    </xf>
    <xf numFmtId="179" fontId="14" fillId="0" borderId="0" xfId="4" applyNumberFormat="1" applyFont="1" applyBorder="1" applyAlignment="1">
      <alignment horizontal="right" vertical="center"/>
    </xf>
    <xf numFmtId="187" fontId="14" fillId="0" borderId="0" xfId="5" applyNumberFormat="1" applyFont="1" applyAlignment="1">
      <alignment horizontal="right" vertical="center"/>
    </xf>
    <xf numFmtId="188" fontId="14" fillId="3" borderId="2" xfId="4" applyNumberFormat="1" applyFont="1" applyFill="1" applyBorder="1" applyAlignment="1">
      <alignment horizontal="right" vertical="center"/>
    </xf>
    <xf numFmtId="38" fontId="8" fillId="0" borderId="0" xfId="3" applyNumberFormat="1" applyFont="1" applyAlignment="1">
      <alignment horizontal="center" vertical="center"/>
    </xf>
    <xf numFmtId="0" fontId="14" fillId="0" borderId="1" xfId="5" applyFont="1" applyBorder="1" applyAlignment="1">
      <alignment horizontal="center" vertical="center"/>
    </xf>
    <xf numFmtId="0" fontId="14" fillId="0" borderId="1" xfId="5" applyFont="1" applyBorder="1" applyAlignment="1">
      <alignment vertical="center" shrinkToFit="1"/>
    </xf>
    <xf numFmtId="0" fontId="6" fillId="0" borderId="0" xfId="0" applyFont="1" applyAlignment="1">
      <alignment horizontal="right" vertical="center"/>
    </xf>
    <xf numFmtId="0" fontId="14" fillId="2" borderId="7" xfId="5" applyFont="1" applyFill="1" applyBorder="1" applyAlignment="1">
      <alignment vertical="center"/>
    </xf>
    <xf numFmtId="0" fontId="14" fillId="2" borderId="8" xfId="5" applyFont="1" applyFill="1" applyBorder="1" applyAlignment="1">
      <alignment vertical="center"/>
    </xf>
    <xf numFmtId="0" fontId="14" fillId="2" borderId="2" xfId="5" applyFont="1" applyFill="1" applyBorder="1" applyAlignment="1">
      <alignment vertical="center" justifyLastLine="1"/>
    </xf>
    <xf numFmtId="0" fontId="14" fillId="2" borderId="7" xfId="5" applyFont="1" applyFill="1" applyBorder="1" applyAlignment="1">
      <alignment vertical="center" justifyLastLine="1"/>
    </xf>
    <xf numFmtId="0" fontId="19" fillId="2" borderId="4" xfId="5" applyFont="1" applyFill="1" applyBorder="1" applyAlignment="1">
      <alignment horizontal="center" vertical="center" justifyLastLine="1"/>
    </xf>
    <xf numFmtId="0" fontId="19" fillId="2" borderId="5" xfId="5" applyFont="1" applyFill="1" applyBorder="1" applyAlignment="1">
      <alignment horizontal="center" vertical="center" justifyLastLine="1"/>
    </xf>
    <xf numFmtId="0" fontId="14" fillId="2" borderId="13" xfId="5" applyFont="1" applyFill="1" applyBorder="1" applyAlignment="1">
      <alignment horizontal="centerContinuous" vertical="center"/>
    </xf>
    <xf numFmtId="0" fontId="14" fillId="2" borderId="0" xfId="5" applyFont="1" applyFill="1" applyAlignment="1">
      <alignment horizontal="centerContinuous" vertical="center"/>
    </xf>
    <xf numFmtId="0" fontId="14" fillId="2" borderId="6" xfId="5" applyFont="1" applyFill="1" applyBorder="1" applyAlignment="1">
      <alignment horizontal="center" vertical="center" justifyLastLine="1"/>
    </xf>
    <xf numFmtId="0" fontId="14" fillId="2" borderId="13" xfId="5" applyFont="1" applyFill="1" applyBorder="1" applyAlignment="1">
      <alignment horizontal="center" vertical="center" justifyLastLine="1"/>
    </xf>
    <xf numFmtId="0" fontId="14" fillId="2" borderId="11" xfId="5" applyFont="1" applyFill="1" applyBorder="1" applyAlignment="1">
      <alignment vertical="center"/>
    </xf>
    <xf numFmtId="0" fontId="14" fillId="2" borderId="1" xfId="5" applyFont="1" applyFill="1" applyBorder="1" applyAlignment="1">
      <alignment vertical="center"/>
    </xf>
    <xf numFmtId="0" fontId="14" fillId="2" borderId="10" xfId="5" applyFont="1" applyFill="1" applyBorder="1" applyAlignment="1">
      <alignment vertical="center" justifyLastLine="1"/>
    </xf>
    <xf numFmtId="0" fontId="14" fillId="2" borderId="11" xfId="5" applyFont="1" applyFill="1" applyBorder="1" applyAlignment="1">
      <alignment vertical="center" justifyLastLine="1"/>
    </xf>
    <xf numFmtId="0" fontId="33" fillId="2" borderId="2" xfId="5" applyFont="1" applyFill="1" applyBorder="1" applyAlignment="1">
      <alignment horizontal="center" vertical="center" justifyLastLine="1"/>
    </xf>
    <xf numFmtId="0" fontId="33" fillId="2" borderId="2" xfId="5" applyFont="1" applyFill="1" applyBorder="1" applyAlignment="1">
      <alignment horizontal="center" vertical="center" wrapText="1"/>
    </xf>
    <xf numFmtId="0" fontId="14" fillId="0" borderId="2" xfId="5" applyFont="1" applyBorder="1" applyAlignment="1">
      <alignment vertical="center"/>
    </xf>
    <xf numFmtId="189" fontId="14" fillId="3" borderId="7" xfId="4" applyNumberFormat="1" applyFont="1" applyFill="1" applyBorder="1" applyAlignment="1">
      <alignment horizontal="right" vertical="center"/>
    </xf>
    <xf numFmtId="176" fontId="14" fillId="3" borderId="2" xfId="1" applyNumberFormat="1" applyFont="1" applyFill="1" applyBorder="1" applyAlignment="1">
      <alignment horizontal="right" vertical="center"/>
    </xf>
    <xf numFmtId="177" fontId="14" fillId="3" borderId="2" xfId="4" applyNumberFormat="1" applyFont="1" applyFill="1" applyBorder="1" applyAlignment="1">
      <alignment horizontal="right" vertical="center"/>
    </xf>
    <xf numFmtId="0" fontId="14" fillId="0" borderId="6" xfId="5" applyFont="1" applyBorder="1" applyAlignment="1">
      <alignment vertical="center"/>
    </xf>
    <xf numFmtId="189" fontId="14" fillId="0" borderId="13" xfId="4" applyNumberFormat="1" applyFont="1" applyBorder="1" applyAlignment="1">
      <alignment horizontal="right" vertical="center"/>
    </xf>
    <xf numFmtId="189" fontId="14" fillId="0" borderId="13" xfId="4" applyNumberFormat="1" applyFont="1" applyFill="1" applyBorder="1" applyAlignment="1">
      <alignment horizontal="right" vertical="center"/>
    </xf>
    <xf numFmtId="176" fontId="14" fillId="0" borderId="6" xfId="1" applyNumberFormat="1" applyFont="1" applyFill="1" applyBorder="1" applyAlignment="1">
      <alignment horizontal="right" vertical="center"/>
    </xf>
    <xf numFmtId="189" fontId="6" fillId="0" borderId="0" xfId="0" applyNumberFormat="1" applyFont="1" applyAlignment="1">
      <alignment vertical="center"/>
    </xf>
    <xf numFmtId="1" fontId="6" fillId="0" borderId="0" xfId="0" applyNumberFormat="1" applyFont="1" applyAlignment="1">
      <alignment vertical="center"/>
    </xf>
    <xf numFmtId="0" fontId="14" fillId="0" borderId="6" xfId="5" applyFont="1" applyBorder="1" applyAlignment="1">
      <alignment horizontal="center" vertical="center"/>
    </xf>
    <xf numFmtId="189" fontId="14" fillId="0" borderId="13" xfId="5" applyNumberFormat="1" applyFont="1" applyBorder="1" applyAlignment="1">
      <alignment horizontal="right" vertical="center"/>
    </xf>
    <xf numFmtId="176" fontId="14" fillId="0" borderId="6" xfId="1" applyNumberFormat="1" applyFont="1" applyBorder="1" applyAlignment="1">
      <alignment horizontal="right" vertical="center"/>
    </xf>
    <xf numFmtId="177" fontId="14" fillId="0" borderId="6" xfId="5" applyNumberFormat="1" applyFont="1" applyBorder="1" applyAlignment="1">
      <alignment horizontal="right" vertical="center"/>
    </xf>
    <xf numFmtId="0" fontId="14" fillId="0" borderId="10" xfId="5" applyFont="1" applyBorder="1" applyAlignment="1">
      <alignment vertical="center"/>
    </xf>
    <xf numFmtId="189" fontId="14" fillId="0" borderId="11" xfId="5" applyNumberFormat="1" applyFont="1" applyBorder="1" applyAlignment="1">
      <alignment horizontal="right" vertical="center"/>
    </xf>
    <xf numFmtId="176" fontId="14" fillId="0" borderId="10" xfId="1" applyNumberFormat="1" applyFont="1" applyBorder="1" applyAlignment="1">
      <alignment horizontal="right" vertical="center"/>
    </xf>
    <xf numFmtId="177" fontId="14" fillId="0" borderId="10" xfId="5" applyNumberFormat="1" applyFont="1" applyBorder="1" applyAlignment="1">
      <alignment horizontal="right" vertical="center"/>
    </xf>
    <xf numFmtId="38" fontId="14" fillId="0" borderId="13" xfId="1" applyFont="1" applyFill="1" applyBorder="1" applyAlignment="1">
      <alignment horizontal="right" vertical="center"/>
    </xf>
    <xf numFmtId="189" fontId="14" fillId="0" borderId="11" xfId="4" applyNumberFormat="1" applyFont="1" applyFill="1" applyBorder="1" applyAlignment="1">
      <alignment horizontal="right" vertical="center"/>
    </xf>
    <xf numFmtId="189" fontId="14" fillId="3" borderId="13" xfId="4" applyNumberFormat="1" applyFont="1" applyFill="1" applyBorder="1" applyAlignment="1">
      <alignment horizontal="right" vertical="center"/>
    </xf>
    <xf numFmtId="0" fontId="6" fillId="0" borderId="0" xfId="0" applyFont="1" applyAlignment="1">
      <alignment horizontal="left" vertical="center"/>
    </xf>
    <xf numFmtId="0" fontId="14" fillId="0" borderId="0" xfId="5" applyFont="1" applyAlignment="1">
      <alignment horizontal="right" vertical="center" shrinkToFit="1"/>
    </xf>
    <xf numFmtId="0" fontId="14" fillId="2" borderId="9" xfId="5" applyFont="1" applyFill="1" applyBorder="1" applyAlignment="1">
      <alignment vertical="center"/>
    </xf>
    <xf numFmtId="0" fontId="14" fillId="2" borderId="18" xfId="5" applyFont="1" applyFill="1" applyBorder="1" applyAlignment="1">
      <alignment horizontal="centerContinuous" vertical="center"/>
    </xf>
    <xf numFmtId="0" fontId="14" fillId="2" borderId="14" xfId="5" applyFont="1" applyFill="1" applyBorder="1" applyAlignment="1">
      <alignment vertical="center"/>
    </xf>
    <xf numFmtId="0" fontId="15" fillId="2" borderId="2" xfId="5" applyFont="1" applyFill="1" applyBorder="1" applyAlignment="1">
      <alignment horizontal="center" vertical="center" justifyLastLine="1"/>
    </xf>
    <xf numFmtId="0" fontId="14" fillId="0" borderId="2" xfId="5" applyFont="1" applyBorder="1" applyAlignment="1">
      <alignment horizontal="center" vertical="center"/>
    </xf>
    <xf numFmtId="189" fontId="14" fillId="3" borderId="2" xfId="4" applyNumberFormat="1" applyFont="1" applyFill="1" applyBorder="1" applyAlignment="1">
      <alignment horizontal="right" vertical="center"/>
    </xf>
    <xf numFmtId="176" fontId="14" fillId="3" borderId="2" xfId="4" applyNumberFormat="1" applyFont="1" applyFill="1" applyBorder="1" applyAlignment="1">
      <alignment horizontal="right" vertical="center"/>
    </xf>
    <xf numFmtId="176" fontId="14" fillId="0" borderId="6" xfId="4" applyNumberFormat="1" applyFont="1" applyFill="1" applyBorder="1" applyAlignment="1">
      <alignment horizontal="right" vertical="center"/>
    </xf>
    <xf numFmtId="176" fontId="14" fillId="0" borderId="6" xfId="5" applyNumberFormat="1" applyFont="1" applyBorder="1" applyAlignment="1">
      <alignment horizontal="right" vertical="center"/>
    </xf>
    <xf numFmtId="0" fontId="14" fillId="0" borderId="10" xfId="5" applyFont="1" applyBorder="1" applyAlignment="1">
      <alignment horizontal="center" vertical="center"/>
    </xf>
    <xf numFmtId="176" fontId="14" fillId="0" borderId="10" xfId="5" applyNumberFormat="1" applyFont="1" applyBorder="1" applyAlignment="1">
      <alignment horizontal="right" vertical="center"/>
    </xf>
    <xf numFmtId="189" fontId="14" fillId="3" borderId="31" xfId="4" applyNumberFormat="1" applyFont="1" applyFill="1" applyBorder="1" applyAlignment="1">
      <alignment horizontal="right" vertical="center"/>
    </xf>
    <xf numFmtId="189" fontId="14" fillId="0" borderId="11" xfId="4" applyNumberFormat="1" applyFont="1" applyBorder="1" applyAlignment="1">
      <alignment horizontal="right" vertical="center"/>
    </xf>
    <xf numFmtId="0" fontId="14" fillId="2" borderId="3" xfId="5" applyFont="1" applyFill="1" applyBorder="1" applyAlignment="1">
      <alignment horizontal="center" vertical="center" justifyLastLine="1"/>
    </xf>
    <xf numFmtId="0" fontId="14" fillId="2" borderId="5" xfId="5" applyFont="1" applyFill="1" applyBorder="1" applyAlignment="1">
      <alignment horizontal="center" vertical="center" justifyLastLine="1"/>
    </xf>
    <xf numFmtId="189" fontId="14" fillId="3" borderId="6" xfId="4" applyNumberFormat="1" applyFont="1" applyFill="1" applyBorder="1" applyAlignment="1">
      <alignment horizontal="right" vertical="center"/>
    </xf>
    <xf numFmtId="189" fontId="14" fillId="0" borderId="6" xfId="4" applyNumberFormat="1" applyFont="1" applyFill="1" applyBorder="1" applyAlignment="1">
      <alignment horizontal="right" vertical="center"/>
    </xf>
    <xf numFmtId="189" fontId="14" fillId="0" borderId="6" xfId="5" applyNumberFormat="1" applyFont="1" applyBorder="1" applyAlignment="1">
      <alignment horizontal="right" vertical="center"/>
    </xf>
    <xf numFmtId="189" fontId="14" fillId="0" borderId="10" xfId="5" applyNumberFormat="1" applyFont="1" applyBorder="1" applyAlignment="1">
      <alignment horizontal="right" vertical="center"/>
    </xf>
    <xf numFmtId="189" fontId="14" fillId="3" borderId="32" xfId="4" applyNumberFormat="1" applyFont="1" applyFill="1" applyBorder="1" applyAlignment="1">
      <alignment horizontal="right" vertical="center"/>
    </xf>
    <xf numFmtId="38" fontId="14" fillId="0" borderId="0" xfId="4" applyFont="1" applyFill="1" applyAlignment="1">
      <alignment horizontal="right" vertical="center" shrinkToFit="1"/>
    </xf>
    <xf numFmtId="38" fontId="14" fillId="0" borderId="0" xfId="4" applyFont="1" applyAlignment="1">
      <alignment horizontal="right" vertical="center"/>
    </xf>
    <xf numFmtId="38" fontId="14" fillId="0" borderId="0" xfId="4" applyFont="1" applyFill="1" applyBorder="1" applyAlignment="1">
      <alignment horizontal="right" vertical="center" shrinkToFit="1"/>
    </xf>
    <xf numFmtId="38" fontId="14" fillId="2" borderId="2" xfId="4" applyFont="1" applyFill="1" applyBorder="1" applyAlignment="1">
      <alignment horizontal="center" vertical="center"/>
    </xf>
    <xf numFmtId="38" fontId="14" fillId="2" borderId="10" xfId="4" applyFont="1" applyFill="1" applyBorder="1" applyAlignment="1">
      <alignment horizontal="center" vertical="center"/>
    </xf>
    <xf numFmtId="38" fontId="14" fillId="2" borderId="7" xfId="4" applyFont="1" applyFill="1" applyBorder="1" applyAlignment="1">
      <alignment horizontal="center" vertical="center" shrinkToFit="1"/>
    </xf>
    <xf numFmtId="38" fontId="14" fillId="0" borderId="2" xfId="4" applyFont="1" applyBorder="1" applyAlignment="1">
      <alignment vertical="center"/>
    </xf>
    <xf numFmtId="38" fontId="14" fillId="3" borderId="2" xfId="4" applyFont="1" applyFill="1" applyBorder="1" applyAlignment="1">
      <alignment horizontal="distributed" vertical="center"/>
    </xf>
    <xf numFmtId="38" fontId="14" fillId="0" borderId="6" xfId="4" applyFont="1" applyBorder="1" applyAlignment="1">
      <alignment horizontal="center" vertical="center"/>
    </xf>
    <xf numFmtId="0" fontId="14" fillId="0" borderId="33" xfId="5" applyFont="1" applyBorder="1" applyAlignment="1">
      <alignment horizontal="right" vertical="center"/>
    </xf>
    <xf numFmtId="38" fontId="14" fillId="0" borderId="33" xfId="4" applyFont="1" applyBorder="1" applyAlignment="1">
      <alignment vertical="center"/>
    </xf>
    <xf numFmtId="38" fontId="14" fillId="0" borderId="31" xfId="4" applyFont="1" applyBorder="1" applyAlignment="1">
      <alignment vertical="center" justifyLastLine="1"/>
    </xf>
    <xf numFmtId="38" fontId="14" fillId="3" borderId="32" xfId="4" applyFont="1" applyFill="1" applyBorder="1" applyAlignment="1">
      <alignment horizontal="right" vertical="center"/>
    </xf>
    <xf numFmtId="38" fontId="14" fillId="3" borderId="32" xfId="1" applyFont="1" applyFill="1" applyBorder="1" applyAlignment="1">
      <alignment horizontal="right" vertical="center"/>
    </xf>
    <xf numFmtId="38" fontId="14" fillId="0" borderId="13" xfId="4" applyFont="1" applyBorder="1" applyAlignment="1">
      <alignment vertical="center" justifyLastLine="1"/>
    </xf>
    <xf numFmtId="38" fontId="14" fillId="0" borderId="6" xfId="1" applyFont="1" applyBorder="1" applyAlignment="1">
      <alignment horizontal="right" vertical="center"/>
    </xf>
    <xf numFmtId="38" fontId="14" fillId="0" borderId="13" xfId="4" applyFont="1" applyBorder="1" applyAlignment="1">
      <alignment horizontal="center" vertical="center" justifyLastLine="1"/>
    </xf>
    <xf numFmtId="38" fontId="14" fillId="0" borderId="34" xfId="4" applyFont="1" applyBorder="1" applyAlignment="1">
      <alignment vertical="center" justifyLastLine="1"/>
    </xf>
    <xf numFmtId="38" fontId="14" fillId="0" borderId="33" xfId="4" applyFont="1" applyBorder="1" applyAlignment="1">
      <alignment horizontal="right" vertical="center"/>
    </xf>
    <xf numFmtId="38" fontId="14" fillId="0" borderId="34" xfId="4" applyFont="1" applyBorder="1" applyAlignment="1">
      <alignment horizontal="right" vertical="center"/>
    </xf>
    <xf numFmtId="38" fontId="14" fillId="0" borderId="33" xfId="1" applyFont="1" applyBorder="1" applyAlignment="1">
      <alignment horizontal="right" vertical="center"/>
    </xf>
    <xf numFmtId="38" fontId="14" fillId="0" borderId="31" xfId="4" applyFont="1" applyBorder="1" applyAlignment="1">
      <alignment horizontal="center" vertical="center" wrapText="1"/>
    </xf>
    <xf numFmtId="0" fontId="14" fillId="3" borderId="32" xfId="5" applyFont="1" applyFill="1" applyBorder="1" applyAlignment="1">
      <alignment horizontal="right" vertical="center"/>
    </xf>
    <xf numFmtId="38" fontId="14" fillId="0" borderId="13" xfId="4" applyFont="1" applyBorder="1" applyAlignment="1">
      <alignment horizontal="center" vertical="center" wrapText="1"/>
    </xf>
    <xf numFmtId="38" fontId="14" fillId="0" borderId="34" xfId="4" applyFont="1" applyBorder="1" applyAlignment="1">
      <alignment horizontal="center" vertical="center" wrapText="1"/>
    </xf>
    <xf numFmtId="38" fontId="14" fillId="0" borderId="32" xfId="4" applyFont="1" applyBorder="1" applyAlignment="1">
      <alignment vertical="center" justifyLastLine="1"/>
    </xf>
    <xf numFmtId="38" fontId="14" fillId="0" borderId="6" xfId="4" applyFont="1" applyBorder="1" applyAlignment="1">
      <alignment vertical="center" justifyLastLine="1"/>
    </xf>
    <xf numFmtId="38" fontId="14" fillId="0" borderId="6" xfId="4" applyFont="1" applyBorder="1" applyAlignment="1">
      <alignment horizontal="center" vertical="center" justifyLastLine="1"/>
    </xf>
    <xf numFmtId="38" fontId="14" fillId="0" borderId="33" xfId="4" applyFont="1" applyBorder="1" applyAlignment="1">
      <alignment vertical="center" justifyLastLine="1"/>
    </xf>
    <xf numFmtId="38" fontId="14" fillId="0" borderId="32" xfId="4" applyFont="1" applyBorder="1" applyAlignment="1">
      <alignment horizontal="center" vertical="center" wrapText="1" shrinkToFit="1"/>
    </xf>
    <xf numFmtId="38" fontId="14" fillId="0" borderId="6" xfId="4" applyFont="1" applyBorder="1" applyAlignment="1">
      <alignment horizontal="center" vertical="center" wrapText="1" shrinkToFit="1"/>
    </xf>
    <xf numFmtId="38" fontId="14" fillId="0" borderId="33" xfId="4" applyFont="1" applyBorder="1" applyAlignment="1">
      <alignment horizontal="center" vertical="center" wrapText="1" shrinkToFit="1"/>
    </xf>
    <xf numFmtId="38" fontId="14" fillId="0" borderId="10" xfId="4" applyFont="1" applyBorder="1" applyAlignment="1">
      <alignment vertical="center" justifyLastLine="1"/>
    </xf>
    <xf numFmtId="38" fontId="14" fillId="0" borderId="10" xfId="1" applyFont="1" applyBorder="1" applyAlignment="1">
      <alignment horizontal="right" vertical="center"/>
    </xf>
    <xf numFmtId="38" fontId="15" fillId="0" borderId="0" xfId="4" applyFont="1" applyBorder="1" applyAlignment="1">
      <alignment vertical="center"/>
    </xf>
    <xf numFmtId="38" fontId="15" fillId="0" borderId="0" xfId="4" applyFont="1" applyBorder="1" applyAlignment="1">
      <alignment horizontal="center" vertical="center"/>
    </xf>
    <xf numFmtId="38" fontId="15" fillId="0" borderId="0" xfId="4" applyFont="1" applyBorder="1" applyAlignment="1">
      <alignment horizontal="right" vertical="center"/>
    </xf>
    <xf numFmtId="38" fontId="15" fillId="0" borderId="0" xfId="4" applyFont="1" applyAlignment="1">
      <alignment vertical="center"/>
    </xf>
    <xf numFmtId="38" fontId="13" fillId="0" borderId="0" xfId="4" applyFont="1" applyBorder="1" applyAlignment="1">
      <alignment horizontal="left" vertical="center" justifyLastLine="1"/>
    </xf>
    <xf numFmtId="38" fontId="10" fillId="0" borderId="0" xfId="4" applyFont="1" applyBorder="1" applyAlignment="1">
      <alignment horizontal="left" vertical="center" justifyLastLine="1"/>
    </xf>
    <xf numFmtId="38" fontId="14" fillId="2" borderId="3" xfId="4" applyFont="1" applyFill="1" applyBorder="1" applyAlignment="1">
      <alignment horizontal="center" vertical="center"/>
    </xf>
    <xf numFmtId="38" fontId="14" fillId="2" borderId="4" xfId="4" applyFont="1" applyFill="1" applyBorder="1" applyAlignment="1">
      <alignment horizontal="center" vertical="center"/>
    </xf>
    <xf numFmtId="38" fontId="14" fillId="2" borderId="5" xfId="4" applyFont="1" applyFill="1" applyBorder="1" applyAlignment="1">
      <alignment horizontal="center" vertical="center"/>
    </xf>
    <xf numFmtId="38" fontId="15" fillId="2" borderId="2" xfId="4" applyFont="1" applyFill="1" applyBorder="1" applyAlignment="1">
      <alignment horizontal="center" vertical="center" shrinkToFit="1"/>
    </xf>
    <xf numFmtId="38" fontId="15" fillId="2" borderId="7" xfId="4" applyFont="1" applyFill="1" applyBorder="1" applyAlignment="1">
      <alignment horizontal="center" vertical="center" shrinkToFit="1"/>
    </xf>
    <xf numFmtId="38" fontId="14" fillId="0" borderId="32" xfId="4" applyFont="1" applyBorder="1" applyAlignment="1">
      <alignment horizontal="center" vertical="center" wrapText="1"/>
    </xf>
    <xf numFmtId="38" fontId="14" fillId="0" borderId="6" xfId="4" applyFont="1" applyBorder="1" applyAlignment="1">
      <alignment horizontal="center" vertical="center" wrapText="1"/>
    </xf>
    <xf numFmtId="38" fontId="14" fillId="0" borderId="33" xfId="4" applyFont="1" applyBorder="1" applyAlignment="1">
      <alignment horizontal="center" vertical="center" wrapText="1"/>
    </xf>
    <xf numFmtId="38" fontId="14" fillId="0" borderId="32" xfId="4" applyFont="1" applyBorder="1" applyAlignment="1">
      <alignment vertical="center" wrapText="1"/>
    </xf>
    <xf numFmtId="38" fontId="14" fillId="0" borderId="6" xfId="4" applyFont="1" applyBorder="1" applyAlignment="1">
      <alignment vertical="center" wrapText="1"/>
    </xf>
    <xf numFmtId="38" fontId="14" fillId="0" borderId="6" xfId="4" applyFont="1" applyBorder="1" applyAlignment="1">
      <alignment horizontal="center" vertical="center" wrapText="1"/>
    </xf>
    <xf numFmtId="38" fontId="14" fillId="0" borderId="33" xfId="4" applyFont="1" applyBorder="1" applyAlignment="1">
      <alignment vertical="center" wrapText="1"/>
    </xf>
    <xf numFmtId="38" fontId="14" fillId="0" borderId="32" xfId="4" applyFont="1" applyBorder="1" applyAlignment="1">
      <alignment vertical="center" wrapText="1" shrinkToFit="1"/>
    </xf>
    <xf numFmtId="38" fontId="14" fillId="0" borderId="6" xfId="4" applyFont="1" applyBorder="1" applyAlignment="1">
      <alignment vertical="center" wrapText="1" shrinkToFit="1"/>
    </xf>
    <xf numFmtId="38" fontId="14" fillId="0" borderId="6" xfId="4" applyFont="1" applyBorder="1" applyAlignment="1">
      <alignment horizontal="center" vertical="center" wrapText="1" shrinkToFit="1"/>
    </xf>
    <xf numFmtId="38" fontId="14" fillId="0" borderId="33" xfId="4" applyFont="1" applyBorder="1" applyAlignment="1">
      <alignment vertical="center" wrapText="1" shrinkToFit="1"/>
    </xf>
    <xf numFmtId="38" fontId="20" fillId="2" borderId="2" xfId="4" applyFont="1" applyFill="1" applyBorder="1" applyAlignment="1">
      <alignment horizontal="center" vertical="center" wrapText="1"/>
    </xf>
    <xf numFmtId="38" fontId="20" fillId="2" borderId="2" xfId="4" applyFont="1" applyFill="1" applyBorder="1" applyAlignment="1">
      <alignment horizontal="center" vertical="center" wrapText="1" shrinkToFit="1"/>
    </xf>
    <xf numFmtId="38" fontId="20" fillId="2" borderId="10" xfId="4" applyFont="1" applyFill="1" applyBorder="1" applyAlignment="1">
      <alignment horizontal="center" vertical="center" wrapText="1"/>
    </xf>
    <xf numFmtId="38" fontId="20" fillId="2" borderId="10" xfId="4" applyFont="1" applyFill="1" applyBorder="1" applyAlignment="1">
      <alignment horizontal="center" vertical="center" wrapText="1" shrinkToFit="1"/>
    </xf>
    <xf numFmtId="38" fontId="20" fillId="2" borderId="2" xfId="4" applyFont="1" applyFill="1" applyBorder="1" applyAlignment="1">
      <alignment horizontal="center" vertical="center"/>
    </xf>
    <xf numFmtId="38" fontId="10" fillId="0" borderId="7" xfId="4" applyFont="1" applyFill="1" applyBorder="1" applyAlignment="1">
      <alignment vertical="center" justifyLastLine="1"/>
    </xf>
    <xf numFmtId="38" fontId="19" fillId="0" borderId="2" xfId="1" applyFont="1" applyFill="1" applyBorder="1" applyAlignment="1">
      <alignment vertical="center"/>
    </xf>
    <xf numFmtId="180" fontId="19" fillId="0" borderId="2" xfId="1" applyNumberFormat="1" applyFont="1" applyFill="1" applyBorder="1" applyAlignment="1">
      <alignment vertical="center"/>
    </xf>
    <xf numFmtId="38" fontId="20" fillId="3" borderId="13" xfId="4" applyFont="1" applyFill="1" applyBorder="1" applyAlignment="1">
      <alignment horizontal="center" vertical="center" justifyLastLine="1"/>
    </xf>
    <xf numFmtId="38" fontId="20" fillId="3" borderId="6" xfId="1" applyFont="1" applyFill="1" applyBorder="1" applyAlignment="1">
      <alignment horizontal="right" vertical="center"/>
    </xf>
    <xf numFmtId="180" fontId="20" fillId="3" borderId="6" xfId="1" applyNumberFormat="1" applyFont="1" applyFill="1" applyBorder="1" applyAlignment="1">
      <alignment horizontal="right" vertical="center"/>
    </xf>
    <xf numFmtId="0" fontId="27" fillId="0" borderId="0" xfId="0" applyFont="1" applyAlignment="1">
      <alignment vertical="center"/>
    </xf>
    <xf numFmtId="38" fontId="20" fillId="0" borderId="13" xfId="4" applyFont="1" applyFill="1" applyBorder="1" applyAlignment="1">
      <alignment horizontal="left" vertical="center" justifyLastLine="1"/>
    </xf>
    <xf numFmtId="38" fontId="10" fillId="0" borderId="6" xfId="1" applyFont="1" applyFill="1" applyBorder="1" applyAlignment="1">
      <alignment horizontal="right" vertical="center"/>
    </xf>
    <xf numFmtId="180" fontId="10" fillId="0" borderId="6" xfId="1" applyNumberFormat="1" applyFont="1" applyFill="1" applyBorder="1" applyAlignment="1">
      <alignment horizontal="right" vertical="center"/>
    </xf>
    <xf numFmtId="38" fontId="14" fillId="3" borderId="6" xfId="1" applyFont="1" applyFill="1" applyBorder="1" applyAlignment="1">
      <alignment horizontal="right" vertical="center"/>
    </xf>
    <xf numFmtId="38" fontId="14" fillId="0" borderId="6" xfId="4" applyFont="1" applyBorder="1" applyAlignment="1">
      <alignment horizontal="left" vertical="center" justifyLastLine="1"/>
    </xf>
    <xf numFmtId="38" fontId="19" fillId="0" borderId="6" xfId="1" applyFont="1" applyFill="1" applyBorder="1" applyAlignment="1">
      <alignment horizontal="right" vertical="center"/>
    </xf>
    <xf numFmtId="180" fontId="19" fillId="0" borderId="6" xfId="1" applyNumberFormat="1" applyFont="1" applyFill="1" applyBorder="1" applyAlignment="1">
      <alignment horizontal="right" vertical="center"/>
    </xf>
    <xf numFmtId="38" fontId="14" fillId="0" borderId="6" xfId="1" applyFont="1" applyFill="1" applyBorder="1" applyAlignment="1">
      <alignment horizontal="right" vertical="center"/>
    </xf>
    <xf numFmtId="38" fontId="19" fillId="0" borderId="13" xfId="1" applyFont="1" applyFill="1" applyBorder="1" applyAlignment="1">
      <alignment horizontal="right" vertical="center"/>
    </xf>
    <xf numFmtId="38" fontId="14" fillId="0" borderId="0" xfId="4" applyFont="1" applyFill="1" applyAlignment="1">
      <alignment horizontal="right" vertical="center"/>
    </xf>
    <xf numFmtId="38" fontId="14" fillId="0" borderId="18" xfId="1" applyFont="1" applyFill="1" applyBorder="1" applyAlignment="1">
      <alignment horizontal="right" vertical="center"/>
    </xf>
    <xf numFmtId="38" fontId="14" fillId="0" borderId="6" xfId="4" applyFont="1" applyBorder="1" applyAlignment="1">
      <alignment horizontal="left" vertical="center"/>
    </xf>
    <xf numFmtId="38" fontId="14" fillId="0" borderId="6" xfId="4" applyFont="1" applyFill="1" applyBorder="1" applyAlignment="1">
      <alignment horizontal="left" vertical="center"/>
    </xf>
    <xf numFmtId="180" fontId="14" fillId="0" borderId="6" xfId="1" applyNumberFormat="1" applyFont="1" applyFill="1" applyBorder="1" applyAlignment="1">
      <alignment horizontal="right" vertical="center"/>
    </xf>
    <xf numFmtId="38" fontId="14" fillId="0" borderId="6" xfId="4" applyFont="1" applyBorder="1" applyAlignment="1">
      <alignment horizontal="left" vertical="center" shrinkToFit="1"/>
    </xf>
    <xf numFmtId="38" fontId="14" fillId="0" borderId="10" xfId="4" applyFont="1" applyBorder="1" applyAlignment="1">
      <alignment horizontal="left" vertical="center" shrinkToFit="1"/>
    </xf>
    <xf numFmtId="38" fontId="14" fillId="0" borderId="10" xfId="1" applyFont="1" applyFill="1" applyBorder="1" applyAlignment="1">
      <alignment horizontal="right" vertical="center"/>
    </xf>
    <xf numFmtId="38" fontId="14" fillId="0" borderId="11" xfId="1" applyFont="1" applyFill="1" applyBorder="1" applyAlignment="1">
      <alignment horizontal="right" vertical="center"/>
    </xf>
    <xf numFmtId="180" fontId="14" fillId="0" borderId="10" xfId="1" applyNumberFormat="1" applyFont="1" applyFill="1" applyBorder="1" applyAlignment="1">
      <alignment horizontal="right" vertical="center"/>
    </xf>
    <xf numFmtId="0" fontId="10" fillId="0" borderId="0" xfId="5" applyFont="1" applyAlignment="1">
      <alignment vertical="center"/>
    </xf>
    <xf numFmtId="0" fontId="14" fillId="0" borderId="0" xfId="5" applyFont="1" applyAlignment="1">
      <alignment horizontal="left" vertical="center" wrapText="1"/>
    </xf>
    <xf numFmtId="0" fontId="32" fillId="0" borderId="0" xfId="5" applyFont="1" applyAlignment="1">
      <alignment horizontal="left" vertical="center" wrapText="1"/>
    </xf>
    <xf numFmtId="0" fontId="13" fillId="0" borderId="0" xfId="5" applyFont="1" applyBorder="1" applyAlignment="1" applyProtection="1">
      <alignment horizontal="center" vertical="center"/>
      <protection locked="0"/>
    </xf>
    <xf numFmtId="0" fontId="14" fillId="0" borderId="0" xfId="5" applyFont="1" applyBorder="1" applyAlignment="1">
      <alignment horizontal="center" vertical="center"/>
    </xf>
    <xf numFmtId="0" fontId="13" fillId="0" borderId="1" xfId="5" applyFont="1" applyBorder="1" applyAlignment="1" applyProtection="1">
      <alignment horizontal="center" vertical="center"/>
      <protection locked="0"/>
    </xf>
    <xf numFmtId="0" fontId="14" fillId="2" borderId="2" xfId="5" applyFont="1" applyFill="1" applyBorder="1" applyAlignment="1">
      <alignment horizontal="distributed" vertical="center" wrapText="1"/>
    </xf>
    <xf numFmtId="0" fontId="14" fillId="2" borderId="2" xfId="5" applyFont="1" applyFill="1" applyBorder="1" applyAlignment="1">
      <alignment horizontal="distributed" vertical="center"/>
    </xf>
    <xf numFmtId="0" fontId="14" fillId="2" borderId="3" xfId="5" applyFont="1" applyFill="1" applyBorder="1" applyAlignment="1">
      <alignment horizontal="centerContinuous" vertical="center" wrapText="1"/>
    </xf>
    <xf numFmtId="0" fontId="14" fillId="2" borderId="5" xfId="5" applyFont="1" applyFill="1" applyBorder="1" applyAlignment="1">
      <alignment horizontal="centerContinuous" vertical="center" wrapText="1"/>
    </xf>
    <xf numFmtId="0" fontId="14" fillId="2" borderId="4" xfId="5" applyFont="1" applyFill="1" applyBorder="1" applyAlignment="1">
      <alignment horizontal="centerContinuous" vertical="center"/>
    </xf>
    <xf numFmtId="0" fontId="14" fillId="2" borderId="10" xfId="5" applyFont="1" applyFill="1" applyBorder="1" applyAlignment="1">
      <alignment horizontal="distributed" vertical="center" wrapText="1"/>
    </xf>
    <xf numFmtId="0" fontId="14" fillId="2" borderId="10" xfId="5" applyFont="1" applyFill="1" applyBorder="1" applyAlignment="1">
      <alignment horizontal="distributed" vertical="center"/>
    </xf>
    <xf numFmtId="0" fontId="14" fillId="2" borderId="12" xfId="5" applyFont="1" applyFill="1" applyBorder="1" applyAlignment="1">
      <alignment horizontal="distributed" vertical="center"/>
    </xf>
    <xf numFmtId="0" fontId="15" fillId="2" borderId="12" xfId="5" applyFont="1" applyFill="1" applyBorder="1" applyAlignment="1">
      <alignment horizontal="distributed" vertical="center" wrapText="1"/>
    </xf>
    <xf numFmtId="190" fontId="14" fillId="0" borderId="2" xfId="5" applyNumberFormat="1" applyFont="1" applyBorder="1" applyAlignment="1">
      <alignment vertical="center" wrapText="1"/>
    </xf>
    <xf numFmtId="191" fontId="14" fillId="3" borderId="2" xfId="5" applyNumberFormat="1" applyFont="1" applyFill="1" applyBorder="1" applyAlignment="1">
      <alignment horizontal="distributed" vertical="center" shrinkToFit="1"/>
    </xf>
    <xf numFmtId="177" fontId="14" fillId="3" borderId="6" xfId="4" applyNumberFormat="1" applyFont="1" applyFill="1" applyBorder="1" applyAlignment="1">
      <alignment horizontal="right" vertical="center"/>
    </xf>
    <xf numFmtId="190" fontId="14" fillId="0" borderId="6" xfId="5" applyNumberFormat="1" applyFont="1" applyBorder="1" applyAlignment="1">
      <alignment vertical="center" wrapText="1"/>
    </xf>
    <xf numFmtId="190" fontId="14" fillId="0" borderId="6" xfId="5" applyNumberFormat="1" applyFont="1" applyBorder="1" applyAlignment="1">
      <alignment horizontal="center" vertical="center" wrapText="1"/>
    </xf>
    <xf numFmtId="190" fontId="14" fillId="0" borderId="10" xfId="5" applyNumberFormat="1" applyFont="1" applyBorder="1" applyAlignment="1">
      <alignment vertical="center" wrapText="1"/>
    </xf>
    <xf numFmtId="38" fontId="15" fillId="0" borderId="33" xfId="4" applyFont="1" applyFill="1" applyBorder="1" applyAlignment="1">
      <alignment horizontal="right" vertical="center" justifyLastLine="1"/>
    </xf>
    <xf numFmtId="177" fontId="14" fillId="0" borderId="10" xfId="4" applyNumberFormat="1" applyFont="1" applyFill="1" applyBorder="1" applyAlignment="1">
      <alignment horizontal="right" vertical="center"/>
    </xf>
    <xf numFmtId="190" fontId="14" fillId="0" borderId="2" xfId="5" applyNumberFormat="1" applyFont="1" applyBorder="1" applyAlignment="1">
      <alignment horizontal="center" vertical="center" wrapText="1"/>
    </xf>
    <xf numFmtId="191" fontId="15" fillId="0" borderId="2" xfId="5" applyNumberFormat="1" applyFont="1" applyBorder="1" applyAlignment="1">
      <alignment horizontal="distributed" vertical="center" shrinkToFit="1"/>
    </xf>
    <xf numFmtId="38" fontId="14" fillId="0" borderId="7" xfId="4" applyFont="1" applyFill="1" applyBorder="1" applyAlignment="1">
      <alignment horizontal="right" vertical="center"/>
    </xf>
    <xf numFmtId="38" fontId="14" fillId="0" borderId="12" xfId="4" applyFont="1" applyFill="1" applyBorder="1" applyAlignment="1">
      <alignment horizontal="right" vertical="center"/>
    </xf>
    <xf numFmtId="177" fontId="14" fillId="0" borderId="12" xfId="4" applyNumberFormat="1" applyFont="1" applyFill="1" applyBorder="1" applyAlignment="1">
      <alignment horizontal="right" vertical="center"/>
    </xf>
    <xf numFmtId="38" fontId="14" fillId="0" borderId="3" xfId="4" applyFont="1" applyFill="1" applyBorder="1" applyAlignment="1">
      <alignment horizontal="right" vertical="center"/>
    </xf>
    <xf numFmtId="190" fontId="14" fillId="0" borderId="12" xfId="5" applyNumberFormat="1" applyFont="1" applyBorder="1" applyAlignment="1">
      <alignment horizontal="center" vertical="center" wrapText="1"/>
    </xf>
    <xf numFmtId="191" fontId="15" fillId="0" borderId="12" xfId="5" applyNumberFormat="1" applyFont="1" applyBorder="1" applyAlignment="1">
      <alignment horizontal="distributed" vertical="center" shrinkToFit="1"/>
    </xf>
    <xf numFmtId="190" fontId="10" fillId="0" borderId="0" xfId="5" applyNumberFormat="1" applyFont="1" applyAlignment="1">
      <alignment horizontal="center" vertical="center" wrapText="1"/>
    </xf>
    <xf numFmtId="0" fontId="35" fillId="0" borderId="0" xfId="6" applyFont="1" applyBorder="1" applyAlignment="1" applyProtection="1">
      <alignment horizontal="center" vertical="center"/>
    </xf>
    <xf numFmtId="38" fontId="10" fillId="0" borderId="0" xfId="4" applyFont="1" applyFill="1" applyBorder="1" applyAlignment="1">
      <alignment horizontal="right" vertical="center"/>
    </xf>
    <xf numFmtId="177" fontId="10" fillId="0" borderId="0" xfId="4" applyNumberFormat="1" applyFont="1" applyFill="1" applyBorder="1" applyAlignment="1">
      <alignment horizontal="right" vertical="center"/>
    </xf>
    <xf numFmtId="190" fontId="14" fillId="0" borderId="0" xfId="5" applyNumberFormat="1" applyFont="1" applyAlignment="1">
      <alignment horizontal="left" vertical="center"/>
    </xf>
    <xf numFmtId="191" fontId="19" fillId="0" borderId="0" xfId="5" applyNumberFormat="1" applyFont="1" applyAlignment="1">
      <alignment horizontal="distributed" vertical="center" shrinkToFit="1"/>
    </xf>
    <xf numFmtId="190" fontId="14" fillId="0" borderId="0" xfId="5" applyNumberFormat="1" applyFont="1" applyAlignment="1">
      <alignment horizontal="left" vertical="center" wrapText="1"/>
    </xf>
    <xf numFmtId="0" fontId="25" fillId="0" borderId="0" xfId="5" applyFont="1" applyAlignment="1">
      <alignment horizontal="center" vertical="center"/>
    </xf>
    <xf numFmtId="0" fontId="32" fillId="0" borderId="0" xfId="5" applyFont="1" applyAlignment="1">
      <alignment horizontal="left" vertical="center"/>
    </xf>
    <xf numFmtId="0" fontId="13" fillId="0" borderId="1" xfId="5" applyFont="1" applyBorder="1" applyAlignment="1">
      <alignment horizontal="center" vertical="center"/>
    </xf>
    <xf numFmtId="0" fontId="33" fillId="2" borderId="12" xfId="5" applyFont="1" applyFill="1" applyBorder="1" applyAlignment="1">
      <alignment horizontal="distributed" vertical="center"/>
    </xf>
    <xf numFmtId="0" fontId="33" fillId="2" borderId="2" xfId="5" applyFont="1" applyFill="1" applyBorder="1" applyAlignment="1">
      <alignment horizontal="distributed" vertical="center"/>
    </xf>
    <xf numFmtId="0" fontId="33" fillId="2" borderId="2" xfId="5" applyFont="1" applyFill="1" applyBorder="1" applyAlignment="1">
      <alignment horizontal="distributed" vertical="center" shrinkToFit="1"/>
    </xf>
    <xf numFmtId="0" fontId="20" fillId="3" borderId="12" xfId="5" applyFont="1" applyFill="1" applyBorder="1" applyAlignment="1">
      <alignment horizontal="distributed" vertical="center" wrapText="1"/>
    </xf>
    <xf numFmtId="176" fontId="20" fillId="3" borderId="12" xfId="4" applyNumberFormat="1" applyFont="1" applyFill="1" applyBorder="1" applyAlignment="1">
      <alignment horizontal="right" vertical="center"/>
    </xf>
    <xf numFmtId="0" fontId="14" fillId="0" borderId="12" xfId="5" applyFont="1" applyBorder="1" applyAlignment="1">
      <alignment horizontal="left" vertical="center"/>
    </xf>
    <xf numFmtId="176" fontId="6" fillId="0" borderId="12" xfId="4" applyNumberFormat="1" applyFont="1" applyFill="1" applyBorder="1" applyAlignment="1">
      <alignment horizontal="right" vertical="center"/>
    </xf>
    <xf numFmtId="176" fontId="14" fillId="0" borderId="12" xfId="4" applyNumberFormat="1" applyFont="1" applyFill="1" applyBorder="1" applyAlignment="1">
      <alignment horizontal="right" vertical="center"/>
    </xf>
    <xf numFmtId="0" fontId="14" fillId="0" borderId="12" xfId="5" applyFont="1" applyBorder="1" applyAlignment="1">
      <alignment horizontal="left" vertical="center" wrapText="1"/>
    </xf>
    <xf numFmtId="0" fontId="14" fillId="0" borderId="12" xfId="5" applyFont="1" applyBorder="1" applyAlignment="1">
      <alignment horizontal="left" vertical="center" wrapText="1" shrinkToFit="1"/>
    </xf>
    <xf numFmtId="0" fontId="14" fillId="0" borderId="12" xfId="5" applyFont="1" applyBorder="1" applyAlignment="1">
      <alignment horizontal="left" vertical="center" shrinkToFit="1"/>
    </xf>
    <xf numFmtId="176" fontId="6" fillId="4" borderId="12" xfId="4" applyNumberFormat="1" applyFont="1" applyFill="1" applyBorder="1" applyAlignment="1">
      <alignment horizontal="right" vertical="center"/>
    </xf>
    <xf numFmtId="0" fontId="14" fillId="2" borderId="3" xfId="5" applyFont="1" applyFill="1" applyBorder="1" applyAlignment="1">
      <alignment horizontal="distributed" vertical="center"/>
    </xf>
    <xf numFmtId="0" fontId="33" fillId="2" borderId="12" xfId="5" applyFont="1" applyFill="1" applyBorder="1" applyAlignment="1">
      <alignment horizontal="distributed" vertical="center" wrapText="1" shrinkToFit="1"/>
    </xf>
    <xf numFmtId="0" fontId="14" fillId="2" borderId="3" xfId="5" applyFont="1" applyFill="1" applyBorder="1" applyAlignment="1">
      <alignment horizontal="distributed" vertical="center" wrapText="1"/>
    </xf>
    <xf numFmtId="0" fontId="14" fillId="2" borderId="12" xfId="5" applyFont="1" applyFill="1" applyBorder="1" applyAlignment="1">
      <alignment horizontal="distributed" vertical="center" wrapText="1"/>
    </xf>
    <xf numFmtId="0" fontId="14" fillId="0" borderId="13" xfId="5" applyFont="1" applyBorder="1" applyAlignment="1">
      <alignment horizontal="distributed" vertical="center"/>
    </xf>
    <xf numFmtId="183" fontId="14" fillId="0" borderId="6" xfId="4" applyNumberFormat="1" applyFont="1" applyBorder="1" applyAlignment="1">
      <alignment vertical="center"/>
    </xf>
    <xf numFmtId="183" fontId="14" fillId="0" borderId="13" xfId="4" applyNumberFormat="1" applyFont="1" applyBorder="1" applyAlignment="1">
      <alignment vertical="center"/>
    </xf>
    <xf numFmtId="0" fontId="20" fillId="3" borderId="13" xfId="5" applyFont="1" applyFill="1" applyBorder="1" applyAlignment="1">
      <alignment horizontal="distributed" vertical="center"/>
    </xf>
    <xf numFmtId="183" fontId="20" fillId="3" borderId="13" xfId="4" applyNumberFormat="1" applyFont="1" applyFill="1" applyBorder="1" applyAlignment="1">
      <alignment vertical="center"/>
    </xf>
    <xf numFmtId="183" fontId="20" fillId="3" borderId="6" xfId="4" applyNumberFormat="1" applyFont="1" applyFill="1" applyBorder="1" applyAlignment="1">
      <alignment vertical="center"/>
    </xf>
    <xf numFmtId="184" fontId="14" fillId="0" borderId="13" xfId="4" applyNumberFormat="1" applyFont="1" applyFill="1" applyBorder="1" applyAlignment="1">
      <alignment horizontal="distributed" vertical="center"/>
    </xf>
    <xf numFmtId="0" fontId="14" fillId="0" borderId="11" xfId="5" applyFont="1" applyBorder="1" applyAlignment="1">
      <alignment horizontal="distributed" vertical="center"/>
    </xf>
    <xf numFmtId="183" fontId="14" fillId="0" borderId="11" xfId="4" applyNumberFormat="1" applyFont="1" applyBorder="1" applyAlignment="1">
      <alignment vertical="center"/>
    </xf>
    <xf numFmtId="183" fontId="14" fillId="0" borderId="10" xfId="4" applyNumberFormat="1" applyFont="1" applyBorder="1" applyAlignment="1">
      <alignment vertical="center"/>
    </xf>
    <xf numFmtId="0" fontId="19" fillId="0" borderId="0" xfId="5" applyFont="1" applyAlignment="1">
      <alignment horizontal="distributed" vertical="center"/>
    </xf>
    <xf numFmtId="183" fontId="14" fillId="0" borderId="0" xfId="4" applyNumberFormat="1" applyFont="1" applyBorder="1" applyAlignment="1">
      <alignment vertical="center"/>
    </xf>
    <xf numFmtId="177" fontId="14" fillId="0" borderId="0" xfId="4" applyNumberFormat="1" applyFont="1" applyBorder="1" applyAlignment="1">
      <alignment horizontal="right" vertical="center"/>
    </xf>
    <xf numFmtId="0" fontId="14" fillId="0" borderId="0" xfId="5" applyFont="1" applyAlignment="1">
      <alignment horizontal="left" vertical="center"/>
    </xf>
    <xf numFmtId="184" fontId="14" fillId="0" borderId="0" xfId="4" applyNumberFormat="1" applyFont="1" applyFill="1" applyBorder="1" applyAlignment="1">
      <alignment vertical="center"/>
    </xf>
    <xf numFmtId="184" fontId="14" fillId="0" borderId="0" xfId="4" applyNumberFormat="1" applyFont="1" applyFill="1" applyBorder="1" applyAlignment="1">
      <alignment vertical="center" wrapText="1"/>
    </xf>
    <xf numFmtId="183" fontId="14" fillId="0" borderId="0" xfId="4" applyNumberFormat="1" applyFont="1" applyFill="1" applyBorder="1" applyAlignment="1">
      <alignment vertical="center"/>
    </xf>
    <xf numFmtId="183" fontId="18" fillId="0" borderId="0" xfId="4" applyNumberFormat="1" applyFont="1" applyFill="1" applyBorder="1" applyAlignment="1">
      <alignment vertical="center"/>
    </xf>
  </cellXfs>
  <cellStyles count="7">
    <cellStyle name="パーセント" xfId="2" builtinId="5"/>
    <cellStyle name="ハイパーリンク" xfId="3" builtinId="8"/>
    <cellStyle name="ハイパーリンク 3" xfId="6"/>
    <cellStyle name="桁区切り" xfId="1" builtinId="6"/>
    <cellStyle name="桁区切り 2" xfId="4"/>
    <cellStyle name="標準" xfId="0" builtinId="0"/>
    <cellStyle name="標準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12288;&#32113;&#35336;&#38306;&#20418;/22%20%20%20%20&#12358;&#12427;&#12414;&#24066;&#32113;&#35336;&#26360;/R7/&#9733;&#20196;&#21644;6&#24180;&#29256;&#32113;&#35336;&#26360;&#65288;&#23436;&#25104;&#29256;&#65289;&#26368;&#32066;&#30906;&#35469;&#200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ikaku01\Local%20Settings\Temporary%20Internet%20Files\Content.IE5\DC0ZP1GP\P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
      <sheetName val="土地・気象"/>
      <sheetName val="1-1,2"/>
      <sheetName val="1-3,4"/>
      <sheetName val="1-5"/>
      <sheetName val="1-6"/>
      <sheetName val="1-7"/>
      <sheetName val="1-8"/>
      <sheetName val="1-9"/>
      <sheetName val="1-10"/>
      <sheetName val="1-11"/>
      <sheetName val="1-12"/>
      <sheetName val="1-13"/>
      <sheetName val="1-14"/>
      <sheetName val="人口・労働力 "/>
      <sheetName val="2-1"/>
      <sheetName val="2-2"/>
      <sheetName val="2-3"/>
      <sheetName val="2-4"/>
      <sheetName val="2-5"/>
      <sheetName val="2-6"/>
      <sheetName val="2-7"/>
      <sheetName val="2-8"/>
      <sheetName val="2-9"/>
      <sheetName val="2-10"/>
      <sheetName val="2-11,12,13"/>
      <sheetName val="2-14"/>
      <sheetName val="2-15"/>
      <sheetName val="2-16"/>
      <sheetName val="2-17"/>
      <sheetName val="2-18"/>
      <sheetName val="2-19"/>
      <sheetName val="2-20"/>
      <sheetName val="2-21"/>
      <sheetName val="2-22"/>
      <sheetName val="事業所・商工業"/>
      <sheetName val="3-1"/>
      <sheetName val="3-2"/>
      <sheetName val="3-3"/>
      <sheetName val="3-4"/>
      <sheetName val="3-5"/>
      <sheetName val="3-6"/>
      <sheetName val="3-7"/>
      <sheetName val="3-8"/>
      <sheetName val="3-9"/>
      <sheetName val="3-10"/>
      <sheetName val="3-11"/>
      <sheetName val="3-12,13"/>
      <sheetName val="3-14,15"/>
      <sheetName val="3-16"/>
      <sheetName val="3-17"/>
      <sheetName val="3-18"/>
      <sheetName val="3-19"/>
      <sheetName val="3-20"/>
      <sheetName val="3-21"/>
      <sheetName val="農業・漁業"/>
      <sheetName val="4-1"/>
      <sheetName val="4-2"/>
      <sheetName val="4-3"/>
      <sheetName val="4-4"/>
      <sheetName val="4-5"/>
      <sheetName val="4-6"/>
      <sheetName val="4-7"/>
      <sheetName val="4-8"/>
      <sheetName val="4-9"/>
      <sheetName val="4-10"/>
      <sheetName val="4-11"/>
      <sheetName val="4-12"/>
      <sheetName val="教育・文化・観光"/>
      <sheetName val="5-1"/>
      <sheetName val="5-2"/>
      <sheetName val="5-3"/>
      <sheetName val="5-4"/>
      <sheetName val="5-5"/>
      <sheetName val="5-6"/>
      <sheetName val="5-7"/>
      <sheetName val="5-8"/>
      <sheetName val="5-9"/>
      <sheetName val="5-11"/>
      <sheetName val="5-12"/>
      <sheetName val="5-13"/>
      <sheetName val="5-14"/>
      <sheetName val="5-15"/>
      <sheetName val="5-16,17"/>
      <sheetName val="5-18"/>
      <sheetName val="5-19"/>
      <sheetName val="5-20"/>
      <sheetName val="5-21"/>
      <sheetName val="5-22"/>
      <sheetName val="5-23"/>
      <sheetName val="5-24"/>
      <sheetName val="5-26"/>
      <sheetName val="建設"/>
      <sheetName val="6-1"/>
      <sheetName val="6-2"/>
      <sheetName val="6-3"/>
      <sheetName val="6-4"/>
      <sheetName val="6-5"/>
      <sheetName val="6-6"/>
      <sheetName val="6-7"/>
      <sheetName val="6-8"/>
      <sheetName val="6-9"/>
      <sheetName val="上下水道"/>
      <sheetName val="7-1"/>
      <sheetName val="7-2"/>
      <sheetName val="7-3"/>
      <sheetName val="7-4"/>
      <sheetName val="7-5"/>
      <sheetName val="7-6"/>
      <sheetName val="7-7"/>
      <sheetName val="7-8"/>
      <sheetName val="7-9"/>
      <sheetName val="7-10"/>
      <sheetName val="7-11"/>
      <sheetName val="社会・福祉"/>
      <sheetName val="8-1"/>
      <sheetName val="8-2"/>
      <sheetName val="8-3"/>
      <sheetName val="8-4"/>
      <sheetName val="8-5"/>
      <sheetName val="8-6"/>
      <sheetName val="8-7"/>
      <sheetName val="8-8"/>
      <sheetName val="8-9"/>
      <sheetName val="8-10"/>
      <sheetName val="8-11"/>
      <sheetName val="8-12"/>
      <sheetName val="8-13"/>
      <sheetName val="8-14"/>
      <sheetName val="8-15"/>
      <sheetName val="8-16"/>
      <sheetName val="8-17"/>
      <sheetName val="8-18"/>
      <sheetName val="8-19"/>
      <sheetName val="8-20"/>
      <sheetName val="保健・衛生"/>
      <sheetName val="9-1"/>
      <sheetName val="9-2"/>
      <sheetName val="9-3"/>
      <sheetName val="9-4"/>
      <sheetName val="9-5"/>
      <sheetName val="9-6"/>
      <sheetName val="運輸・通信"/>
      <sheetName val="10-1"/>
      <sheetName val="10-2"/>
      <sheetName val="10-3"/>
      <sheetName val="警察・消防"/>
      <sheetName val="11-1"/>
      <sheetName val="11-2"/>
      <sheetName val="11-3"/>
      <sheetName val="11-4"/>
      <sheetName val="11-5"/>
      <sheetName val="11-6"/>
      <sheetName val="11-7"/>
      <sheetName val="11-8"/>
      <sheetName val="11-9"/>
      <sheetName val="11-10"/>
      <sheetName val="11-11"/>
      <sheetName val="11-12"/>
      <sheetName val="11-13"/>
      <sheetName val="財政"/>
      <sheetName val="12-1"/>
      <sheetName val="12-2"/>
      <sheetName val="12-3"/>
      <sheetName val="12-4"/>
      <sheetName val="12-5"/>
      <sheetName val="12-6"/>
      <sheetName val="12-7"/>
      <sheetName val="12-8"/>
      <sheetName val="12-9"/>
      <sheetName val="12-10"/>
      <sheetName val="12-11"/>
      <sheetName val="12-12"/>
      <sheetName val="12-13"/>
      <sheetName val="12-14"/>
      <sheetName val="12-15"/>
      <sheetName val="12-16"/>
      <sheetName val="12-17"/>
      <sheetName val="市民所得"/>
      <sheetName val="13-1"/>
      <sheetName val="13-2"/>
      <sheetName val="13-3"/>
      <sheetName val="13-4"/>
      <sheetName val="13-5"/>
      <sheetName val="13-6"/>
      <sheetName val="13-7"/>
      <sheetName val="選挙・市議会・歴代三役"/>
      <sheetName val="14-1"/>
      <sheetName val="14-2"/>
      <sheetName val="14-3"/>
      <sheetName val="14-4"/>
      <sheetName val="14-5"/>
      <sheetName val="14-6"/>
      <sheetName val="14-7"/>
      <sheetName val="14-8"/>
      <sheetName val="14-9"/>
      <sheetName val="付録"/>
      <sheetName val="付-1"/>
      <sheetName val="付-2"/>
      <sheetName val="付-3"/>
      <sheetName val="付-4"/>
      <sheetName val="付-5"/>
      <sheetName val="付-6"/>
      <sheetName val="付-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79"/>
      <sheetName val="Sheet1"/>
      <sheetName val="ｐ７９（１８）新"/>
      <sheetName val="ｐ７９（１８）新 (2)"/>
      <sheetName val="ｐ７９（１８）新 (3)"/>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pref.okinawa.jp/toukeika/inder/26/k/table.html"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rgb="FFFFFFCC"/>
  </sheetPr>
  <dimension ref="B5:H9"/>
  <sheetViews>
    <sheetView tabSelected="1" zoomScaleNormal="100" workbookViewId="0">
      <selection activeCell="D5" sqref="D5:G5"/>
    </sheetView>
  </sheetViews>
  <sheetFormatPr defaultColWidth="13.375" defaultRowHeight="51" customHeight="1" x14ac:dyDescent="0.4"/>
  <cols>
    <col min="1" max="1" width="4.5" style="5" customWidth="1"/>
    <col min="2" max="2" width="12.5" style="5" customWidth="1"/>
    <col min="3" max="3" width="3.75" style="5" customWidth="1"/>
    <col min="4" max="7" width="12.5" style="5" customWidth="1"/>
    <col min="8" max="16384" width="13.375" style="5"/>
  </cols>
  <sheetData>
    <row r="5" spans="2:8" ht="51" customHeight="1" x14ac:dyDescent="0.4">
      <c r="B5" s="1" t="s">
        <v>0</v>
      </c>
      <c r="C5" s="2"/>
      <c r="D5" s="3" t="s">
        <v>1</v>
      </c>
      <c r="E5" s="3"/>
      <c r="F5" s="3"/>
      <c r="G5" s="3"/>
      <c r="H5" s="4"/>
    </row>
    <row r="9" spans="2:8" ht="51" customHeight="1" x14ac:dyDescent="0.4">
      <c r="G9" s="6"/>
    </row>
  </sheetData>
  <mergeCells count="1">
    <mergeCell ref="D5:G5"/>
  </mergeCells>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FFFFCC"/>
    <pageSetUpPr fitToPage="1"/>
  </sheetPr>
  <dimension ref="A1:P39"/>
  <sheetViews>
    <sheetView zoomScaleNormal="100" zoomScaleSheetLayoutView="55" workbookViewId="0">
      <selection activeCell="C4" sqref="D5:G5"/>
    </sheetView>
  </sheetViews>
  <sheetFormatPr defaultColWidth="9" defaultRowHeight="13.5" x14ac:dyDescent="0.4"/>
  <cols>
    <col min="1" max="1" width="4.625" style="9" customWidth="1"/>
    <col min="2" max="2" width="2.125" style="9" customWidth="1"/>
    <col min="3" max="3" width="9" style="9"/>
    <col min="4" max="4" width="15" style="9" customWidth="1"/>
    <col min="5" max="16" width="11.75" style="9" customWidth="1"/>
    <col min="17" max="16384" width="9" style="9"/>
  </cols>
  <sheetData>
    <row r="1" spans="1:16" ht="13.5" customHeight="1" x14ac:dyDescent="0.4">
      <c r="A1" s="7" t="s">
        <v>2</v>
      </c>
      <c r="B1" s="8"/>
    </row>
    <row r="2" spans="1:16" ht="13.5" customHeight="1" x14ac:dyDescent="0.4">
      <c r="A2" s="10"/>
      <c r="B2" s="8"/>
    </row>
    <row r="3" spans="1:16" ht="21" customHeight="1" x14ac:dyDescent="0.4">
      <c r="C3" s="254" t="s">
        <v>186</v>
      </c>
      <c r="D3" s="255"/>
      <c r="E3" s="255"/>
      <c r="F3" s="255"/>
      <c r="G3" s="255"/>
      <c r="H3" s="255"/>
      <c r="I3" s="255"/>
      <c r="J3" s="81"/>
      <c r="K3" s="81"/>
      <c r="L3" s="81"/>
      <c r="M3" s="81"/>
      <c r="N3" s="81"/>
      <c r="O3" s="81"/>
      <c r="P3" s="81"/>
    </row>
    <row r="4" spans="1:16" ht="16.5" customHeight="1" x14ac:dyDescent="0.4">
      <c r="C4" s="479"/>
      <c r="D4" s="426"/>
      <c r="E4" s="81"/>
      <c r="F4" s="81"/>
      <c r="G4" s="81"/>
      <c r="H4" s="81"/>
      <c r="I4" s="81"/>
      <c r="J4" s="81"/>
      <c r="K4" s="81"/>
      <c r="L4" s="81"/>
      <c r="M4" s="81"/>
      <c r="N4" s="81"/>
      <c r="O4" s="480"/>
      <c r="P4" s="480" t="s">
        <v>187</v>
      </c>
    </row>
    <row r="5" spans="1:16" ht="19.5" customHeight="1" x14ac:dyDescent="0.4">
      <c r="C5" s="481"/>
      <c r="D5" s="482"/>
      <c r="E5" s="149" t="s">
        <v>56</v>
      </c>
      <c r="F5" s="151"/>
      <c r="G5" s="151"/>
      <c r="H5" s="151"/>
      <c r="I5" s="151"/>
      <c r="J5" s="150"/>
      <c r="K5" s="149" t="s">
        <v>58</v>
      </c>
      <c r="L5" s="151"/>
      <c r="M5" s="151"/>
      <c r="N5" s="151"/>
      <c r="O5" s="151"/>
      <c r="P5" s="150"/>
    </row>
    <row r="6" spans="1:16" ht="19.5" customHeight="1" x14ac:dyDescent="0.4">
      <c r="C6" s="483" t="s">
        <v>188</v>
      </c>
      <c r="D6" s="484" t="s">
        <v>189</v>
      </c>
      <c r="E6" s="153" t="s">
        <v>190</v>
      </c>
      <c r="F6" s="485"/>
      <c r="G6" s="154"/>
      <c r="H6" s="149" t="s">
        <v>191</v>
      </c>
      <c r="I6" s="151"/>
      <c r="J6" s="150"/>
      <c r="K6" s="149" t="s">
        <v>190</v>
      </c>
      <c r="L6" s="151"/>
      <c r="M6" s="150"/>
      <c r="N6" s="149" t="s">
        <v>191</v>
      </c>
      <c r="O6" s="151"/>
      <c r="P6" s="150"/>
    </row>
    <row r="7" spans="1:16" ht="19.5" customHeight="1" x14ac:dyDescent="0.4">
      <c r="C7" s="486"/>
      <c r="D7" s="487"/>
      <c r="E7" s="488" t="s">
        <v>89</v>
      </c>
      <c r="F7" s="488" t="s">
        <v>192</v>
      </c>
      <c r="G7" s="488" t="s">
        <v>193</v>
      </c>
      <c r="H7" s="488" t="s">
        <v>89</v>
      </c>
      <c r="I7" s="488" t="s">
        <v>192</v>
      </c>
      <c r="J7" s="488" t="s">
        <v>193</v>
      </c>
      <c r="K7" s="488" t="s">
        <v>89</v>
      </c>
      <c r="L7" s="488" t="s">
        <v>192</v>
      </c>
      <c r="M7" s="488" t="s">
        <v>193</v>
      </c>
      <c r="N7" s="488" t="s">
        <v>89</v>
      </c>
      <c r="O7" s="488" t="s">
        <v>192</v>
      </c>
      <c r="P7" s="489" t="s">
        <v>193</v>
      </c>
    </row>
    <row r="8" spans="1:16" ht="21" customHeight="1" x14ac:dyDescent="0.4">
      <c r="C8" s="490" t="s">
        <v>194</v>
      </c>
      <c r="D8" s="491" t="s">
        <v>24</v>
      </c>
      <c r="E8" s="397">
        <v>5284</v>
      </c>
      <c r="F8" s="397">
        <v>5100</v>
      </c>
      <c r="G8" s="397">
        <v>184</v>
      </c>
      <c r="H8" s="492">
        <v>4.2</v>
      </c>
      <c r="I8" s="492">
        <v>4.0999999999999996</v>
      </c>
      <c r="J8" s="492">
        <v>7.6</v>
      </c>
      <c r="K8" s="397">
        <v>31535</v>
      </c>
      <c r="L8" s="397">
        <v>26417</v>
      </c>
      <c r="M8" s="397">
        <v>5118</v>
      </c>
      <c r="N8" s="492">
        <v>12.2</v>
      </c>
      <c r="O8" s="492">
        <v>11.6</v>
      </c>
      <c r="P8" s="493">
        <v>15.6</v>
      </c>
    </row>
    <row r="9" spans="1:16" ht="15" customHeight="1" x14ac:dyDescent="0.4">
      <c r="C9" s="494"/>
      <c r="D9" s="495" t="s">
        <v>119</v>
      </c>
      <c r="E9" s="496">
        <v>2880</v>
      </c>
      <c r="F9" s="496">
        <v>2810</v>
      </c>
      <c r="G9" s="497">
        <v>70</v>
      </c>
      <c r="H9" s="498">
        <v>9.3000000000000007</v>
      </c>
      <c r="I9" s="498">
        <v>9.4</v>
      </c>
      <c r="J9" s="498">
        <v>6</v>
      </c>
      <c r="K9" s="496">
        <v>18273</v>
      </c>
      <c r="L9" s="496">
        <v>15490</v>
      </c>
      <c r="M9" s="496">
        <v>2783</v>
      </c>
      <c r="N9" s="498">
        <v>16.2</v>
      </c>
      <c r="O9" s="498">
        <v>17.600000000000001</v>
      </c>
      <c r="P9" s="56">
        <v>8.6</v>
      </c>
    </row>
    <row r="10" spans="1:16" ht="15" customHeight="1" x14ac:dyDescent="0.4">
      <c r="C10" s="494"/>
      <c r="D10" s="495" t="s">
        <v>121</v>
      </c>
      <c r="E10" s="496">
        <v>1218</v>
      </c>
      <c r="F10" s="496">
        <v>1175</v>
      </c>
      <c r="G10" s="496">
        <v>43</v>
      </c>
      <c r="H10" s="498">
        <v>-14.5</v>
      </c>
      <c r="I10" s="498">
        <v>-15.2</v>
      </c>
      <c r="J10" s="498">
        <v>13.1</v>
      </c>
      <c r="K10" s="496">
        <v>6608</v>
      </c>
      <c r="L10" s="496">
        <v>5665</v>
      </c>
      <c r="M10" s="496">
        <v>943</v>
      </c>
      <c r="N10" s="498">
        <v>-3.9</v>
      </c>
      <c r="O10" s="498">
        <v>-4.9000000000000004</v>
      </c>
      <c r="P10" s="56">
        <v>2.8</v>
      </c>
    </row>
    <row r="11" spans="1:16" ht="15" customHeight="1" x14ac:dyDescent="0.4">
      <c r="C11" s="494"/>
      <c r="D11" s="495" t="s">
        <v>122</v>
      </c>
      <c r="E11" s="496">
        <v>619</v>
      </c>
      <c r="F11" s="496">
        <v>586</v>
      </c>
      <c r="G11" s="496">
        <v>33</v>
      </c>
      <c r="H11" s="498">
        <v>9.6999999999999993</v>
      </c>
      <c r="I11" s="498">
        <v>10.1</v>
      </c>
      <c r="J11" s="498">
        <v>3.1</v>
      </c>
      <c r="K11" s="496">
        <v>3556</v>
      </c>
      <c r="L11" s="496">
        <v>3108</v>
      </c>
      <c r="M11" s="496">
        <v>448</v>
      </c>
      <c r="N11" s="498">
        <v>7.8</v>
      </c>
      <c r="O11" s="498">
        <v>8.8000000000000007</v>
      </c>
      <c r="P11" s="56">
        <v>1.1000000000000001</v>
      </c>
    </row>
    <row r="12" spans="1:16" ht="15" customHeight="1" x14ac:dyDescent="0.4">
      <c r="C12" s="499"/>
      <c r="D12" s="500" t="s">
        <v>123</v>
      </c>
      <c r="E12" s="501">
        <v>567</v>
      </c>
      <c r="F12" s="501">
        <v>529</v>
      </c>
      <c r="G12" s="501">
        <v>38</v>
      </c>
      <c r="H12" s="502">
        <v>26.5</v>
      </c>
      <c r="I12" s="502">
        <v>116</v>
      </c>
      <c r="J12" s="502">
        <v>8.5</v>
      </c>
      <c r="K12" s="501">
        <v>3098</v>
      </c>
      <c r="L12" s="501">
        <v>2154</v>
      </c>
      <c r="M12" s="501">
        <v>944</v>
      </c>
      <c r="N12" s="502">
        <v>41.6</v>
      </c>
      <c r="O12" s="502">
        <v>27.9</v>
      </c>
      <c r="P12" s="503">
        <v>87.3</v>
      </c>
    </row>
    <row r="13" spans="1:16" ht="22.5" customHeight="1" x14ac:dyDescent="0.4">
      <c r="C13" s="490" t="s">
        <v>195</v>
      </c>
      <c r="D13" s="491" t="s">
        <v>24</v>
      </c>
      <c r="E13" s="397">
        <v>5560</v>
      </c>
      <c r="F13" s="397">
        <v>5371</v>
      </c>
      <c r="G13" s="397">
        <v>189</v>
      </c>
      <c r="H13" s="492">
        <v>5.223315669947004</v>
      </c>
      <c r="I13" s="492">
        <v>5.3137254901960862</v>
      </c>
      <c r="J13" s="492">
        <v>2.7173913043478271</v>
      </c>
      <c r="K13" s="397">
        <v>33132</v>
      </c>
      <c r="L13" s="397">
        <v>27997</v>
      </c>
      <c r="M13" s="397">
        <v>5135</v>
      </c>
      <c r="N13" s="492">
        <v>5.0642143649912708</v>
      </c>
      <c r="O13" s="492">
        <v>5.9809970852102712</v>
      </c>
      <c r="P13" s="493">
        <v>0.33216100039077379</v>
      </c>
    </row>
    <row r="14" spans="1:16" ht="15" customHeight="1" x14ac:dyDescent="0.4">
      <c r="C14" s="494"/>
      <c r="D14" s="495" t="s">
        <v>119</v>
      </c>
      <c r="E14" s="496">
        <v>3144</v>
      </c>
      <c r="F14" s="496">
        <v>3075</v>
      </c>
      <c r="G14" s="496">
        <v>69</v>
      </c>
      <c r="H14" s="498">
        <v>9.1666666666666572</v>
      </c>
      <c r="I14" s="498">
        <v>9.430604982206404</v>
      </c>
      <c r="J14" s="498">
        <v>-1.4285714285714235</v>
      </c>
      <c r="K14" s="496">
        <v>20288</v>
      </c>
      <c r="L14" s="496">
        <v>17510</v>
      </c>
      <c r="M14" s="496">
        <v>2778</v>
      </c>
      <c r="N14" s="498">
        <v>11.027198599025878</v>
      </c>
      <c r="O14" s="498">
        <v>13.040671400903815</v>
      </c>
      <c r="P14" s="56">
        <v>-0.17966223499820133</v>
      </c>
    </row>
    <row r="15" spans="1:16" ht="15" customHeight="1" x14ac:dyDescent="0.4">
      <c r="C15" s="494"/>
      <c r="D15" s="495" t="s">
        <v>121</v>
      </c>
      <c r="E15" s="496">
        <v>1288</v>
      </c>
      <c r="F15" s="496">
        <v>1243</v>
      </c>
      <c r="G15" s="496">
        <v>45</v>
      </c>
      <c r="H15" s="498">
        <v>5.7471264367816133</v>
      </c>
      <c r="I15" s="498">
        <v>5.787234042553191</v>
      </c>
      <c r="J15" s="498">
        <v>4.6511627906976827</v>
      </c>
      <c r="K15" s="496">
        <v>6613</v>
      </c>
      <c r="L15" s="496">
        <v>5729</v>
      </c>
      <c r="M15" s="496">
        <v>884</v>
      </c>
      <c r="N15" s="498">
        <v>7.5665859564155724E-2</v>
      </c>
      <c r="O15" s="498">
        <v>1.1297440423654104</v>
      </c>
      <c r="P15" s="56">
        <v>-6.2566277836691437</v>
      </c>
    </row>
    <row r="16" spans="1:16" ht="15" customHeight="1" x14ac:dyDescent="0.4">
      <c r="C16" s="494"/>
      <c r="D16" s="495" t="s">
        <v>122</v>
      </c>
      <c r="E16" s="496">
        <v>559</v>
      </c>
      <c r="F16" s="496">
        <v>524</v>
      </c>
      <c r="G16" s="496">
        <v>35</v>
      </c>
      <c r="H16" s="498">
        <v>-9.6930533117932089</v>
      </c>
      <c r="I16" s="498">
        <v>-10.580204778156999</v>
      </c>
      <c r="J16" s="498">
        <v>6.0606060606060552</v>
      </c>
      <c r="K16" s="496">
        <v>3116</v>
      </c>
      <c r="L16" s="496">
        <v>2645</v>
      </c>
      <c r="M16" s="496">
        <v>471</v>
      </c>
      <c r="N16" s="498">
        <v>-12.373453318335203</v>
      </c>
      <c r="O16" s="498">
        <v>-14.8970398970399</v>
      </c>
      <c r="P16" s="56">
        <v>5.1339285714285809</v>
      </c>
    </row>
    <row r="17" spans="3:16" ht="15" customHeight="1" x14ac:dyDescent="0.4">
      <c r="C17" s="499"/>
      <c r="D17" s="500" t="s">
        <v>123</v>
      </c>
      <c r="E17" s="501">
        <v>569</v>
      </c>
      <c r="F17" s="501">
        <v>529</v>
      </c>
      <c r="G17" s="501">
        <v>40</v>
      </c>
      <c r="H17" s="502">
        <v>0.35273368606703048</v>
      </c>
      <c r="I17" s="502">
        <v>0</v>
      </c>
      <c r="J17" s="502">
        <v>5.2631578947368363</v>
      </c>
      <c r="K17" s="501">
        <v>3115</v>
      </c>
      <c r="L17" s="501">
        <v>2113</v>
      </c>
      <c r="M17" s="501">
        <v>1002</v>
      </c>
      <c r="N17" s="502">
        <v>0.54874112330536295</v>
      </c>
      <c r="O17" s="502">
        <v>-1.9034354688950761</v>
      </c>
      <c r="P17" s="503">
        <v>6.1440677966101642</v>
      </c>
    </row>
    <row r="18" spans="3:16" ht="24.75" customHeight="1" x14ac:dyDescent="0.4">
      <c r="C18" s="490" t="s">
        <v>196</v>
      </c>
      <c r="D18" s="491" t="s">
        <v>24</v>
      </c>
      <c r="E18" s="397">
        <v>4959</v>
      </c>
      <c r="F18" s="397">
        <v>4811</v>
      </c>
      <c r="G18" s="397">
        <v>148</v>
      </c>
      <c r="H18" s="492">
        <v>-10.809352517985616</v>
      </c>
      <c r="I18" s="492">
        <v>-10.426363805622785</v>
      </c>
      <c r="J18" s="492">
        <v>-21.693121693121697</v>
      </c>
      <c r="K18" s="397">
        <v>34023</v>
      </c>
      <c r="L18" s="397">
        <v>29443</v>
      </c>
      <c r="M18" s="397">
        <v>4580</v>
      </c>
      <c r="N18" s="492">
        <v>2.6892430278884438</v>
      </c>
      <c r="O18" s="492">
        <v>5.1648390899024843</v>
      </c>
      <c r="P18" s="493">
        <v>-10.808179162609544</v>
      </c>
    </row>
    <row r="19" spans="3:16" ht="15" customHeight="1" x14ac:dyDescent="0.4">
      <c r="C19" s="494"/>
      <c r="D19" s="495" t="s">
        <v>119</v>
      </c>
      <c r="E19" s="504">
        <v>2877</v>
      </c>
      <c r="F19" s="504" t="s">
        <v>197</v>
      </c>
      <c r="G19" s="504" t="s">
        <v>197</v>
      </c>
      <c r="H19" s="498">
        <f>(E19-E14)/E14*100</f>
        <v>-8.492366412213741</v>
      </c>
      <c r="I19" s="498" t="s">
        <v>197</v>
      </c>
      <c r="J19" s="498" t="s">
        <v>197</v>
      </c>
      <c r="K19" s="504">
        <v>21830</v>
      </c>
      <c r="L19" s="504" t="s">
        <v>198</v>
      </c>
      <c r="M19" s="504" t="s">
        <v>198</v>
      </c>
      <c r="N19" s="498">
        <f>(K19-K14)/K14*100</f>
        <v>7.600552050473186</v>
      </c>
      <c r="O19" s="504" t="s">
        <v>197</v>
      </c>
      <c r="P19" s="119" t="s">
        <v>197</v>
      </c>
    </row>
    <row r="20" spans="3:16" ht="15" customHeight="1" x14ac:dyDescent="0.4">
      <c r="C20" s="494"/>
      <c r="D20" s="495" t="s">
        <v>121</v>
      </c>
      <c r="E20" s="504">
        <v>1102</v>
      </c>
      <c r="F20" s="504" t="s">
        <v>197</v>
      </c>
      <c r="G20" s="504" t="s">
        <v>197</v>
      </c>
      <c r="H20" s="498">
        <f>(E20-E15)/E15*100</f>
        <v>-14.440993788819876</v>
      </c>
      <c r="I20" s="498" t="s">
        <v>197</v>
      </c>
      <c r="J20" s="498" t="s">
        <v>197</v>
      </c>
      <c r="K20" s="504">
        <v>6799</v>
      </c>
      <c r="L20" s="504" t="s">
        <v>198</v>
      </c>
      <c r="M20" s="504" t="s">
        <v>198</v>
      </c>
      <c r="N20" s="498">
        <f>(K20-K15)/K15*100</f>
        <v>2.8126417662180554</v>
      </c>
      <c r="O20" s="504" t="s">
        <v>197</v>
      </c>
      <c r="P20" s="119" t="s">
        <v>197</v>
      </c>
    </row>
    <row r="21" spans="3:16" ht="15" customHeight="1" x14ac:dyDescent="0.4">
      <c r="C21" s="494"/>
      <c r="D21" s="495" t="s">
        <v>122</v>
      </c>
      <c r="E21" s="504">
        <v>458</v>
      </c>
      <c r="F21" s="504" t="s">
        <v>197</v>
      </c>
      <c r="G21" s="504" t="s">
        <v>197</v>
      </c>
      <c r="H21" s="498">
        <f>(E21-E16)/E16*100</f>
        <v>-18.067978533094813</v>
      </c>
      <c r="I21" s="498" t="s">
        <v>197</v>
      </c>
      <c r="J21" s="498" t="s">
        <v>197</v>
      </c>
      <c r="K21" s="504">
        <v>2550</v>
      </c>
      <c r="L21" s="504" t="s">
        <v>198</v>
      </c>
      <c r="M21" s="504" t="s">
        <v>198</v>
      </c>
      <c r="N21" s="498">
        <f>(K21-K16)/K16*100</f>
        <v>-18.164313222079588</v>
      </c>
      <c r="O21" s="504" t="s">
        <v>197</v>
      </c>
      <c r="P21" s="119" t="s">
        <v>197</v>
      </c>
    </row>
    <row r="22" spans="3:16" ht="15" customHeight="1" x14ac:dyDescent="0.4">
      <c r="C22" s="494"/>
      <c r="D22" s="500" t="s">
        <v>123</v>
      </c>
      <c r="E22" s="504">
        <v>522</v>
      </c>
      <c r="F22" s="504" t="s">
        <v>197</v>
      </c>
      <c r="G22" s="504" t="s">
        <v>197</v>
      </c>
      <c r="H22" s="498">
        <f>(E22-E17)/E17*100</f>
        <v>-8.2601054481546576</v>
      </c>
      <c r="I22" s="498" t="s">
        <v>197</v>
      </c>
      <c r="J22" s="498" t="s">
        <v>197</v>
      </c>
      <c r="K22" s="504">
        <v>2844</v>
      </c>
      <c r="L22" s="504" t="s">
        <v>198</v>
      </c>
      <c r="M22" s="504" t="s">
        <v>198</v>
      </c>
      <c r="N22" s="498">
        <f>(K22-K17)/K17*100</f>
        <v>-8.6998394863563409</v>
      </c>
      <c r="O22" s="504" t="s">
        <v>197</v>
      </c>
      <c r="P22" s="119" t="s">
        <v>197</v>
      </c>
    </row>
    <row r="23" spans="3:16" ht="27.75" customHeight="1" x14ac:dyDescent="0.4">
      <c r="C23" s="490" t="s">
        <v>199</v>
      </c>
      <c r="D23" s="491" t="s">
        <v>24</v>
      </c>
      <c r="E23" s="397">
        <v>4727</v>
      </c>
      <c r="F23" s="398">
        <v>4589</v>
      </c>
      <c r="G23" s="398">
        <v>138</v>
      </c>
      <c r="H23" s="492">
        <v>-4.6783625730994149</v>
      </c>
      <c r="I23" s="492">
        <v>-4.6144252754105182</v>
      </c>
      <c r="J23" s="492">
        <v>-6.756756756756757</v>
      </c>
      <c r="K23" s="397">
        <v>35261</v>
      </c>
      <c r="L23" s="398">
        <v>30322</v>
      </c>
      <c r="M23" s="398">
        <v>4939</v>
      </c>
      <c r="N23" s="492">
        <v>3.6387149869206126</v>
      </c>
      <c r="O23" s="492">
        <v>2.9854294738987193</v>
      </c>
      <c r="P23" s="493">
        <v>7.8384279475982535</v>
      </c>
    </row>
    <row r="24" spans="3:16" ht="15" customHeight="1" x14ac:dyDescent="0.4">
      <c r="C24" s="494"/>
      <c r="D24" s="495" t="s">
        <v>119</v>
      </c>
      <c r="E24" s="504">
        <v>2755</v>
      </c>
      <c r="F24" s="119">
        <v>2698</v>
      </c>
      <c r="G24" s="119">
        <v>57</v>
      </c>
      <c r="H24" s="505">
        <f>(E24-E19)/E19*100</f>
        <v>-4.2405283281195683</v>
      </c>
      <c r="I24" s="56" t="s">
        <v>197</v>
      </c>
      <c r="J24" s="56" t="s">
        <v>197</v>
      </c>
      <c r="K24" s="504">
        <v>22728</v>
      </c>
      <c r="L24" s="119">
        <v>19730</v>
      </c>
      <c r="M24" s="119">
        <f>K24-L24</f>
        <v>2998</v>
      </c>
      <c r="N24" s="498">
        <f>(K24-K19)/K19*100</f>
        <v>4.1136051305542836</v>
      </c>
      <c r="O24" s="56" t="s">
        <v>197</v>
      </c>
      <c r="P24" s="56" t="s">
        <v>197</v>
      </c>
    </row>
    <row r="25" spans="3:16" ht="15" customHeight="1" x14ac:dyDescent="0.4">
      <c r="C25" s="494"/>
      <c r="D25" s="495" t="s">
        <v>121</v>
      </c>
      <c r="E25" s="504">
        <v>1056</v>
      </c>
      <c r="F25" s="119">
        <v>1028</v>
      </c>
      <c r="G25" s="119">
        <v>28</v>
      </c>
      <c r="H25" s="505">
        <f>(E25-E20)/E20*100</f>
        <v>-4.1742286751361162</v>
      </c>
      <c r="I25" s="56" t="s">
        <v>197</v>
      </c>
      <c r="J25" s="56" t="s">
        <v>197</v>
      </c>
      <c r="K25" s="504">
        <v>6867</v>
      </c>
      <c r="L25" s="119">
        <v>6192</v>
      </c>
      <c r="M25" s="119">
        <f>K25-L25</f>
        <v>675</v>
      </c>
      <c r="N25" s="498">
        <f>(K25-K20)/K20*100</f>
        <v>1.0001470804530077</v>
      </c>
      <c r="O25" s="56" t="s">
        <v>197</v>
      </c>
      <c r="P25" s="56" t="s">
        <v>197</v>
      </c>
    </row>
    <row r="26" spans="3:16" ht="15" customHeight="1" x14ac:dyDescent="0.4">
      <c r="C26" s="494"/>
      <c r="D26" s="495" t="s">
        <v>122</v>
      </c>
      <c r="E26" s="504">
        <v>429</v>
      </c>
      <c r="F26" s="119">
        <v>408</v>
      </c>
      <c r="G26" s="119">
        <v>21</v>
      </c>
      <c r="H26" s="505">
        <f>(E26-E21)/E21*100</f>
        <v>-6.3318777292576414</v>
      </c>
      <c r="I26" s="56" t="s">
        <v>197</v>
      </c>
      <c r="J26" s="56" t="s">
        <v>197</v>
      </c>
      <c r="K26" s="504">
        <v>2574</v>
      </c>
      <c r="L26" s="119">
        <v>2271</v>
      </c>
      <c r="M26" s="119">
        <f>K26-L26</f>
        <v>303</v>
      </c>
      <c r="N26" s="498">
        <f>(K26-K21)/K21*100</f>
        <v>0.94117647058823517</v>
      </c>
      <c r="O26" s="56" t="s">
        <v>197</v>
      </c>
      <c r="P26" s="56" t="s">
        <v>197</v>
      </c>
    </row>
    <row r="27" spans="3:16" ht="15" customHeight="1" x14ac:dyDescent="0.4">
      <c r="C27" s="499"/>
      <c r="D27" s="500" t="s">
        <v>123</v>
      </c>
      <c r="E27" s="506">
        <v>487</v>
      </c>
      <c r="F27" s="507">
        <v>455</v>
      </c>
      <c r="G27" s="507">
        <v>32</v>
      </c>
      <c r="H27" s="508">
        <f>(E27-E22)/E22*100</f>
        <v>-6.7049808429118771</v>
      </c>
      <c r="I27" s="503" t="s">
        <v>197</v>
      </c>
      <c r="J27" s="503" t="s">
        <v>197</v>
      </c>
      <c r="K27" s="506">
        <v>3092</v>
      </c>
      <c r="L27" s="507">
        <v>2129</v>
      </c>
      <c r="M27" s="507">
        <f>K27-L27</f>
        <v>963</v>
      </c>
      <c r="N27" s="498">
        <f>(K27-K22)/K22*100</f>
        <v>8.7201125175808727</v>
      </c>
      <c r="O27" s="503" t="s">
        <v>197</v>
      </c>
      <c r="P27" s="503" t="s">
        <v>197</v>
      </c>
    </row>
    <row r="28" spans="3:16" ht="69.75" customHeight="1" x14ac:dyDescent="0.4">
      <c r="C28" s="509" t="s">
        <v>200</v>
      </c>
      <c r="D28" s="510" t="s">
        <v>201</v>
      </c>
      <c r="E28" s="511">
        <v>4568</v>
      </c>
      <c r="F28" s="511">
        <v>4436</v>
      </c>
      <c r="G28" s="511">
        <v>132</v>
      </c>
      <c r="H28" s="512">
        <v>-3.3636555955151248</v>
      </c>
      <c r="I28" s="512">
        <v>-3.3340597079973833</v>
      </c>
      <c r="J28" s="512">
        <v>-4.3478260869565188</v>
      </c>
      <c r="K28" s="511">
        <v>38821</v>
      </c>
      <c r="L28" s="511">
        <v>34235</v>
      </c>
      <c r="M28" s="511">
        <v>4586</v>
      </c>
      <c r="N28" s="513">
        <v>10.096140211565174</v>
      </c>
      <c r="O28" s="513">
        <v>12.904821581689863</v>
      </c>
      <c r="P28" s="514">
        <v>-7.1471957886211746</v>
      </c>
    </row>
    <row r="29" spans="3:16" ht="69.75" customHeight="1" x14ac:dyDescent="0.4">
      <c r="C29" s="509" t="s">
        <v>202</v>
      </c>
      <c r="D29" s="510" t="s">
        <v>203</v>
      </c>
      <c r="E29" s="511">
        <v>5131</v>
      </c>
      <c r="F29" s="511">
        <v>5012</v>
      </c>
      <c r="G29" s="511">
        <v>119</v>
      </c>
      <c r="H29" s="512">
        <v>12.324868651488607</v>
      </c>
      <c r="I29" s="512">
        <v>12.984670874661862</v>
      </c>
      <c r="J29" s="512">
        <v>-9.8484848484848513</v>
      </c>
      <c r="K29" s="511" t="s">
        <v>197</v>
      </c>
      <c r="L29" s="511" t="s">
        <v>197</v>
      </c>
      <c r="M29" s="511" t="s">
        <v>197</v>
      </c>
      <c r="N29" s="512" t="s">
        <v>197</v>
      </c>
      <c r="O29" s="512" t="s">
        <v>197</v>
      </c>
      <c r="P29" s="515" t="s">
        <v>197</v>
      </c>
    </row>
    <row r="30" spans="3:16" ht="69.75" customHeight="1" x14ac:dyDescent="0.4">
      <c r="C30" s="509" t="s">
        <v>204</v>
      </c>
      <c r="D30" s="510" t="s">
        <v>203</v>
      </c>
      <c r="E30" s="511">
        <v>4383</v>
      </c>
      <c r="F30" s="511">
        <v>4270</v>
      </c>
      <c r="G30" s="511">
        <v>113</v>
      </c>
      <c r="H30" s="512">
        <f>(E30-E29)/E29*100</f>
        <v>-14.578054960046774</v>
      </c>
      <c r="I30" s="512">
        <f>(F30-F29)/F29*100</f>
        <v>-14.804469273743019</v>
      </c>
      <c r="J30" s="512">
        <f>(G30-G29)/G29*100</f>
        <v>-5.0420168067226889</v>
      </c>
      <c r="K30" s="511">
        <v>42714</v>
      </c>
      <c r="L30" s="511">
        <v>37886</v>
      </c>
      <c r="M30" s="511">
        <v>4828</v>
      </c>
      <c r="N30" s="512" t="s">
        <v>197</v>
      </c>
      <c r="O30" s="512" t="s">
        <v>197</v>
      </c>
      <c r="P30" s="515" t="s">
        <v>197</v>
      </c>
    </row>
    <row r="31" spans="3:16" ht="16.5" customHeight="1" x14ac:dyDescent="0.4">
      <c r="C31" s="516"/>
      <c r="D31" s="517"/>
      <c r="E31" s="518"/>
      <c r="F31" s="518"/>
      <c r="G31" s="518"/>
      <c r="H31" s="519"/>
      <c r="I31" s="519"/>
      <c r="J31" s="519"/>
      <c r="K31" s="518"/>
      <c r="L31" s="518"/>
      <c r="M31" s="518"/>
      <c r="N31" s="519"/>
      <c r="O31" s="519"/>
      <c r="P31" s="181" t="s">
        <v>205</v>
      </c>
    </row>
    <row r="32" spans="3:16" ht="16.5" customHeight="1" x14ac:dyDescent="0.4">
      <c r="C32" s="520" t="s">
        <v>206</v>
      </c>
      <c r="D32" s="517"/>
      <c r="E32" s="518"/>
      <c r="F32" s="518"/>
      <c r="G32" s="518"/>
      <c r="H32" s="519"/>
      <c r="I32" s="519"/>
      <c r="J32" s="519"/>
      <c r="K32" s="518"/>
      <c r="L32" s="518"/>
      <c r="M32" s="518"/>
      <c r="N32" s="519"/>
      <c r="O32" s="519"/>
      <c r="P32" s="519"/>
    </row>
    <row r="33" spans="3:16" ht="16.5" customHeight="1" x14ac:dyDescent="0.4">
      <c r="C33" s="182" t="s">
        <v>207</v>
      </c>
      <c r="D33" s="517"/>
      <c r="E33" s="518"/>
      <c r="F33" s="518"/>
      <c r="G33" s="518"/>
      <c r="H33" s="519"/>
      <c r="I33" s="519"/>
      <c r="J33" s="519"/>
      <c r="K33" s="518"/>
      <c r="L33" s="518"/>
      <c r="M33" s="518"/>
      <c r="N33" s="519"/>
      <c r="O33" s="519"/>
      <c r="P33" s="519"/>
    </row>
    <row r="34" spans="3:16" ht="14.25" x14ac:dyDescent="0.4">
      <c r="C34" s="228" t="s">
        <v>77</v>
      </c>
      <c r="D34" s="517"/>
      <c r="E34" s="518"/>
      <c r="F34" s="518"/>
      <c r="G34" s="518"/>
      <c r="H34" s="519"/>
      <c r="I34" s="519"/>
      <c r="J34" s="519"/>
      <c r="K34" s="518"/>
      <c r="L34" s="518"/>
      <c r="M34" s="518"/>
      <c r="N34" s="519"/>
      <c r="O34" s="519"/>
      <c r="P34" s="519"/>
    </row>
    <row r="35" spans="3:16" ht="14.25" x14ac:dyDescent="0.4">
      <c r="C35" s="516"/>
      <c r="D35" s="517"/>
      <c r="E35" s="518"/>
      <c r="F35" s="518"/>
      <c r="G35" s="518"/>
      <c r="H35" s="519"/>
      <c r="I35" s="519"/>
      <c r="J35" s="519"/>
      <c r="K35" s="518"/>
      <c r="L35" s="518"/>
      <c r="M35" s="518"/>
      <c r="N35" s="519"/>
      <c r="O35" s="519"/>
      <c r="P35" s="519"/>
    </row>
    <row r="36" spans="3:16" ht="14.25" x14ac:dyDescent="0.4">
      <c r="C36" s="516"/>
      <c r="D36" s="517"/>
      <c r="E36" s="518"/>
      <c r="F36" s="518"/>
      <c r="G36" s="518"/>
      <c r="H36" s="519"/>
      <c r="I36" s="519"/>
      <c r="J36" s="519"/>
      <c r="K36" s="518"/>
      <c r="L36" s="518"/>
      <c r="M36" s="518"/>
      <c r="N36" s="519"/>
      <c r="O36" s="519"/>
      <c r="P36" s="519"/>
    </row>
    <row r="37" spans="3:16" ht="14.25" x14ac:dyDescent="0.4">
      <c r="C37" s="521"/>
      <c r="E37" s="520"/>
      <c r="F37" s="520"/>
      <c r="G37" s="426"/>
      <c r="H37" s="520"/>
      <c r="I37" s="520"/>
      <c r="J37" s="426"/>
      <c r="K37" s="426"/>
      <c r="L37" s="107"/>
      <c r="M37" s="107"/>
      <c r="N37" s="522"/>
      <c r="O37" s="522"/>
      <c r="P37" s="522"/>
    </row>
    <row r="38" spans="3:16" x14ac:dyDescent="0.4">
      <c r="D38" s="185"/>
      <c r="E38" s="185"/>
      <c r="F38" s="185"/>
      <c r="G38" s="185"/>
      <c r="H38" s="185"/>
      <c r="I38" s="185"/>
      <c r="J38" s="185"/>
      <c r="K38" s="185"/>
      <c r="L38" s="185"/>
      <c r="M38" s="185"/>
      <c r="N38" s="185"/>
      <c r="O38" s="185"/>
    </row>
    <row r="39" spans="3:16" x14ac:dyDescent="0.4">
      <c r="D39" s="523"/>
      <c r="E39" s="523"/>
      <c r="F39" s="523"/>
      <c r="G39" s="523"/>
      <c r="H39" s="523"/>
      <c r="I39" s="523"/>
      <c r="J39" s="523"/>
      <c r="K39" s="523"/>
      <c r="L39" s="523"/>
      <c r="M39" s="523"/>
      <c r="N39" s="523"/>
      <c r="O39" s="523"/>
    </row>
  </sheetData>
  <mergeCells count="4">
    <mergeCell ref="C8:C12"/>
    <mergeCell ref="C13:C17"/>
    <mergeCell ref="C18:C22"/>
    <mergeCell ref="C23:C27"/>
  </mergeCells>
  <phoneticPr fontId="4"/>
  <hyperlinks>
    <hyperlink ref="A1" location="基本情報!C55" display="基本情報"/>
  </hyperlinks>
  <pageMargins left="0.7" right="0.7" top="0.75" bottom="0.75" header="0.3" footer="0.3"/>
  <pageSetup paperSize="9" scale="7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39">
    <tabColor rgb="FFFFFFCC"/>
  </sheetPr>
  <dimension ref="A1:L98"/>
  <sheetViews>
    <sheetView zoomScaleNormal="100" zoomScaleSheetLayoutView="70" workbookViewId="0">
      <selection activeCell="C4" sqref="D5:G5"/>
    </sheetView>
  </sheetViews>
  <sheetFormatPr defaultColWidth="9" defaultRowHeight="13.5" x14ac:dyDescent="0.4"/>
  <cols>
    <col min="1" max="1" width="4.625" style="9" customWidth="1"/>
    <col min="2" max="2" width="2.125" style="9" customWidth="1"/>
    <col min="3" max="3" width="28.75" style="9" customWidth="1"/>
    <col min="4" max="5" width="16.25" style="9" customWidth="1"/>
    <col min="6" max="11" width="15" style="9" customWidth="1"/>
    <col min="12" max="16384" width="9" style="9"/>
  </cols>
  <sheetData>
    <row r="1" spans="1:12" ht="13.5" customHeight="1" x14ac:dyDescent="0.4">
      <c r="A1" s="7" t="s">
        <v>2</v>
      </c>
      <c r="B1" s="8"/>
    </row>
    <row r="2" spans="1:12" ht="13.5" customHeight="1" x14ac:dyDescent="0.4">
      <c r="A2" s="10"/>
      <c r="B2" s="8"/>
    </row>
    <row r="3" spans="1:12" ht="21" customHeight="1" x14ac:dyDescent="0.4">
      <c r="C3" s="524" t="s">
        <v>208</v>
      </c>
      <c r="D3" s="525"/>
      <c r="E3" s="525"/>
      <c r="F3" s="526"/>
      <c r="G3" s="526"/>
      <c r="H3" s="526"/>
      <c r="I3" s="527"/>
      <c r="J3" s="528"/>
    </row>
    <row r="4" spans="1:12" ht="16.5" x14ac:dyDescent="0.4">
      <c r="C4" s="524"/>
      <c r="D4" s="525"/>
      <c r="E4" s="525"/>
      <c r="F4" s="529"/>
      <c r="G4" s="529"/>
      <c r="H4" s="529"/>
      <c r="J4" s="530"/>
      <c r="K4" s="528" t="s">
        <v>45</v>
      </c>
    </row>
    <row r="5" spans="1:12" ht="11.25" customHeight="1" x14ac:dyDescent="0.4">
      <c r="C5" s="298" t="s">
        <v>46</v>
      </c>
      <c r="D5" s="531" t="s">
        <v>183</v>
      </c>
      <c r="E5" s="531"/>
      <c r="F5" s="531"/>
      <c r="G5" s="531"/>
      <c r="H5" s="532"/>
      <c r="I5" s="532"/>
      <c r="J5" s="532"/>
      <c r="K5" s="533"/>
    </row>
    <row r="6" spans="1:12" ht="16.5" customHeight="1" x14ac:dyDescent="0.4">
      <c r="C6" s="308"/>
      <c r="D6" s="534"/>
      <c r="E6" s="534"/>
      <c r="F6" s="534"/>
      <c r="G6" s="534"/>
      <c r="H6" s="535" t="s">
        <v>209</v>
      </c>
      <c r="I6" s="536"/>
      <c r="J6" s="535" t="s">
        <v>210</v>
      </c>
      <c r="K6" s="536"/>
    </row>
    <row r="7" spans="1:12" ht="10.5" customHeight="1" x14ac:dyDescent="0.4">
      <c r="C7" s="308"/>
      <c r="D7" s="307" t="s">
        <v>56</v>
      </c>
      <c r="E7" s="299" t="s">
        <v>58</v>
      </c>
      <c r="F7" s="372"/>
      <c r="G7" s="537"/>
      <c r="H7" s="298" t="s">
        <v>56</v>
      </c>
      <c r="I7" s="298" t="s">
        <v>58</v>
      </c>
      <c r="J7" s="298" t="s">
        <v>56</v>
      </c>
      <c r="K7" s="298" t="s">
        <v>58</v>
      </c>
    </row>
    <row r="8" spans="1:12" ht="16.5" customHeight="1" x14ac:dyDescent="0.4">
      <c r="C8" s="324"/>
      <c r="D8" s="321"/>
      <c r="E8" s="317"/>
      <c r="F8" s="538" t="s">
        <v>16</v>
      </c>
      <c r="G8" s="539" t="s">
        <v>17</v>
      </c>
      <c r="H8" s="324"/>
      <c r="I8" s="324"/>
      <c r="J8" s="324"/>
      <c r="K8" s="324"/>
    </row>
    <row r="9" spans="1:12" ht="20.25" customHeight="1" x14ac:dyDescent="0.4">
      <c r="C9" s="392" t="s">
        <v>24</v>
      </c>
      <c r="D9" s="540">
        <f>SUM(D11,D50,D89,D73)</f>
        <v>4383</v>
      </c>
      <c r="E9" s="540">
        <f>SUM(E11,E50,E89,E73)</f>
        <v>42714</v>
      </c>
      <c r="F9" s="540">
        <f t="shared" ref="F9:K9" si="0">SUM(F11,F50,F89,F73)</f>
        <v>20762</v>
      </c>
      <c r="G9" s="540">
        <f t="shared" si="0"/>
        <v>21727</v>
      </c>
      <c r="H9" s="540">
        <f t="shared" si="0"/>
        <v>4355</v>
      </c>
      <c r="I9" s="540">
        <f t="shared" si="0"/>
        <v>40599</v>
      </c>
      <c r="J9" s="540">
        <f t="shared" si="0"/>
        <v>28</v>
      </c>
      <c r="K9" s="540">
        <f t="shared" si="0"/>
        <v>2115</v>
      </c>
      <c r="L9" s="541"/>
    </row>
    <row r="10" spans="1:12" ht="10.5" customHeight="1" x14ac:dyDescent="0.4">
      <c r="C10" s="400"/>
      <c r="D10" s="542"/>
      <c r="E10" s="543"/>
      <c r="F10" s="544"/>
      <c r="G10" s="543"/>
      <c r="H10" s="544"/>
      <c r="I10" s="543"/>
      <c r="J10" s="543"/>
      <c r="K10" s="545"/>
      <c r="L10" s="541"/>
    </row>
    <row r="11" spans="1:12" ht="15.75" customHeight="1" x14ac:dyDescent="0.4">
      <c r="C11" s="546" t="s">
        <v>119</v>
      </c>
      <c r="D11" s="125">
        <f>SUM(D12:D49)</f>
        <v>2721</v>
      </c>
      <c r="E11" s="125">
        <f t="shared" ref="E11:J11" si="1">SUM(E12:E49)</f>
        <v>29150</v>
      </c>
      <c r="F11" s="125">
        <f t="shared" si="1"/>
        <v>13798</v>
      </c>
      <c r="G11" s="125">
        <f t="shared" si="1"/>
        <v>15131</v>
      </c>
      <c r="H11" s="125">
        <f t="shared" si="1"/>
        <v>2707</v>
      </c>
      <c r="I11" s="125">
        <f t="shared" si="1"/>
        <v>27743</v>
      </c>
      <c r="J11" s="125">
        <f t="shared" si="1"/>
        <v>14</v>
      </c>
      <c r="K11" s="125">
        <f>SUM(K12:K49)</f>
        <v>1407</v>
      </c>
      <c r="L11" s="541"/>
    </row>
    <row r="12" spans="1:12" ht="15" customHeight="1" x14ac:dyDescent="0.4">
      <c r="C12" s="547" t="s">
        <v>211</v>
      </c>
      <c r="D12" s="132">
        <v>49</v>
      </c>
      <c r="E12" s="111">
        <v>1203</v>
      </c>
      <c r="F12" s="229">
        <v>573</v>
      </c>
      <c r="G12" s="111">
        <v>630</v>
      </c>
      <c r="H12" s="132">
        <v>43</v>
      </c>
      <c r="I12" s="111">
        <v>193</v>
      </c>
      <c r="J12" s="111">
        <v>6</v>
      </c>
      <c r="K12" s="111">
        <v>1010</v>
      </c>
    </row>
    <row r="13" spans="1:12" ht="15" customHeight="1" x14ac:dyDescent="0.4">
      <c r="C13" s="547" t="s">
        <v>212</v>
      </c>
      <c r="D13" s="132">
        <v>34</v>
      </c>
      <c r="E13" s="111">
        <v>191</v>
      </c>
      <c r="F13" s="229">
        <v>94</v>
      </c>
      <c r="G13" s="111">
        <v>97</v>
      </c>
      <c r="H13" s="132">
        <v>34</v>
      </c>
      <c r="I13" s="111">
        <v>191</v>
      </c>
      <c r="J13" s="111" t="s">
        <v>65</v>
      </c>
      <c r="K13" s="111" t="s">
        <v>65</v>
      </c>
    </row>
    <row r="14" spans="1:12" ht="15" customHeight="1" x14ac:dyDescent="0.4">
      <c r="C14" s="547" t="s">
        <v>213</v>
      </c>
      <c r="D14" s="132">
        <v>33</v>
      </c>
      <c r="E14" s="111">
        <v>162</v>
      </c>
      <c r="F14" s="229">
        <v>55</v>
      </c>
      <c r="G14" s="111">
        <v>107</v>
      </c>
      <c r="H14" s="132">
        <v>33</v>
      </c>
      <c r="I14" s="111">
        <v>162</v>
      </c>
      <c r="J14" s="111" t="s">
        <v>65</v>
      </c>
      <c r="K14" s="111" t="s">
        <v>65</v>
      </c>
    </row>
    <row r="15" spans="1:12" ht="15" customHeight="1" x14ac:dyDescent="0.4">
      <c r="C15" s="547" t="s">
        <v>214</v>
      </c>
      <c r="D15" s="132">
        <v>107</v>
      </c>
      <c r="E15" s="111">
        <v>793</v>
      </c>
      <c r="F15" s="229">
        <v>312</v>
      </c>
      <c r="G15" s="111">
        <v>481</v>
      </c>
      <c r="H15" s="132">
        <v>107</v>
      </c>
      <c r="I15" s="111">
        <v>793</v>
      </c>
      <c r="J15" s="111" t="s">
        <v>65</v>
      </c>
      <c r="K15" s="111" t="s">
        <v>65</v>
      </c>
    </row>
    <row r="16" spans="1:12" ht="15" customHeight="1" x14ac:dyDescent="0.4">
      <c r="C16" s="547" t="s">
        <v>215</v>
      </c>
      <c r="D16" s="132">
        <v>69</v>
      </c>
      <c r="E16" s="111">
        <v>645</v>
      </c>
      <c r="F16" s="229">
        <v>216</v>
      </c>
      <c r="G16" s="111">
        <v>429</v>
      </c>
      <c r="H16" s="132">
        <v>69</v>
      </c>
      <c r="I16" s="111">
        <v>645</v>
      </c>
      <c r="J16" s="111" t="s">
        <v>65</v>
      </c>
      <c r="K16" s="111" t="s">
        <v>65</v>
      </c>
    </row>
    <row r="17" spans="3:11" ht="15" customHeight="1" x14ac:dyDescent="0.4">
      <c r="C17" s="547" t="s">
        <v>216</v>
      </c>
      <c r="D17" s="132">
        <v>36</v>
      </c>
      <c r="E17" s="111">
        <v>478</v>
      </c>
      <c r="F17" s="229">
        <v>211</v>
      </c>
      <c r="G17" s="111">
        <v>267</v>
      </c>
      <c r="H17" s="132">
        <v>36</v>
      </c>
      <c r="I17" s="111">
        <v>478</v>
      </c>
      <c r="J17" s="111" t="s">
        <v>65</v>
      </c>
      <c r="K17" s="111" t="s">
        <v>65</v>
      </c>
    </row>
    <row r="18" spans="3:11" ht="15" customHeight="1" x14ac:dyDescent="0.4">
      <c r="C18" s="547" t="s">
        <v>217</v>
      </c>
      <c r="D18" s="132">
        <v>33</v>
      </c>
      <c r="E18" s="111">
        <v>462</v>
      </c>
      <c r="F18" s="229">
        <v>187</v>
      </c>
      <c r="G18" s="111">
        <v>275</v>
      </c>
      <c r="H18" s="132">
        <v>31</v>
      </c>
      <c r="I18" s="111">
        <v>412</v>
      </c>
      <c r="J18" s="111">
        <v>2</v>
      </c>
      <c r="K18" s="111">
        <v>50</v>
      </c>
    </row>
    <row r="19" spans="3:11" ht="15" customHeight="1" x14ac:dyDescent="0.4">
      <c r="C19" s="547" t="s">
        <v>218</v>
      </c>
      <c r="D19" s="132">
        <v>45</v>
      </c>
      <c r="E19" s="111">
        <v>165</v>
      </c>
      <c r="F19" s="229">
        <v>75</v>
      </c>
      <c r="G19" s="111">
        <v>90</v>
      </c>
      <c r="H19" s="132">
        <v>45</v>
      </c>
      <c r="I19" s="111">
        <v>165</v>
      </c>
      <c r="J19" s="111" t="s">
        <v>65</v>
      </c>
      <c r="K19" s="111" t="s">
        <v>65</v>
      </c>
    </row>
    <row r="20" spans="3:11" ht="15" customHeight="1" x14ac:dyDescent="0.4">
      <c r="C20" s="547" t="s">
        <v>219</v>
      </c>
      <c r="D20" s="132">
        <v>37</v>
      </c>
      <c r="E20" s="111">
        <v>180</v>
      </c>
      <c r="F20" s="229">
        <v>56</v>
      </c>
      <c r="G20" s="111">
        <v>124</v>
      </c>
      <c r="H20" s="132">
        <v>37</v>
      </c>
      <c r="I20" s="111">
        <v>180</v>
      </c>
      <c r="J20" s="111" t="s">
        <v>65</v>
      </c>
      <c r="K20" s="111" t="s">
        <v>65</v>
      </c>
    </row>
    <row r="21" spans="3:11" ht="15" customHeight="1" x14ac:dyDescent="0.4">
      <c r="C21" s="547" t="s">
        <v>220</v>
      </c>
      <c r="D21" s="132">
        <v>14</v>
      </c>
      <c r="E21" s="111">
        <v>100</v>
      </c>
      <c r="F21" s="229">
        <v>69</v>
      </c>
      <c r="G21" s="111">
        <v>31</v>
      </c>
      <c r="H21" s="132">
        <v>14</v>
      </c>
      <c r="I21" s="111">
        <v>100</v>
      </c>
      <c r="J21" s="111" t="s">
        <v>65</v>
      </c>
      <c r="K21" s="111" t="s">
        <v>65</v>
      </c>
    </row>
    <row r="22" spans="3:11" ht="15" customHeight="1" x14ac:dyDescent="0.4">
      <c r="C22" s="547" t="s">
        <v>221</v>
      </c>
      <c r="D22" s="132">
        <v>11</v>
      </c>
      <c r="E22" s="111">
        <v>29</v>
      </c>
      <c r="F22" s="229">
        <v>14</v>
      </c>
      <c r="G22" s="111">
        <v>15</v>
      </c>
      <c r="H22" s="132">
        <v>11</v>
      </c>
      <c r="I22" s="111">
        <v>29</v>
      </c>
      <c r="J22" s="111" t="s">
        <v>65</v>
      </c>
      <c r="K22" s="111" t="s">
        <v>65</v>
      </c>
    </row>
    <row r="23" spans="3:11" ht="15" customHeight="1" x14ac:dyDescent="0.4">
      <c r="C23" s="547" t="s">
        <v>222</v>
      </c>
      <c r="D23" s="132">
        <v>9</v>
      </c>
      <c r="E23" s="111">
        <v>82</v>
      </c>
      <c r="F23" s="229">
        <v>36</v>
      </c>
      <c r="G23" s="111">
        <v>46</v>
      </c>
      <c r="H23" s="132">
        <v>9</v>
      </c>
      <c r="I23" s="111">
        <v>82</v>
      </c>
      <c r="J23" s="111" t="s">
        <v>65</v>
      </c>
      <c r="K23" s="111" t="s">
        <v>65</v>
      </c>
    </row>
    <row r="24" spans="3:11" ht="15" customHeight="1" x14ac:dyDescent="0.4">
      <c r="C24" s="547" t="s">
        <v>223</v>
      </c>
      <c r="D24" s="132">
        <v>5</v>
      </c>
      <c r="E24" s="111">
        <v>24</v>
      </c>
      <c r="F24" s="229">
        <v>7</v>
      </c>
      <c r="G24" s="111">
        <v>17</v>
      </c>
      <c r="H24" s="132">
        <v>5</v>
      </c>
      <c r="I24" s="111">
        <v>24</v>
      </c>
      <c r="J24" s="111" t="s">
        <v>65</v>
      </c>
      <c r="K24" s="111" t="s">
        <v>65</v>
      </c>
    </row>
    <row r="25" spans="3:11" ht="15" customHeight="1" x14ac:dyDescent="0.4">
      <c r="C25" s="547" t="s">
        <v>224</v>
      </c>
      <c r="D25" s="132">
        <v>15</v>
      </c>
      <c r="E25" s="111">
        <v>150</v>
      </c>
      <c r="F25" s="229">
        <v>55</v>
      </c>
      <c r="G25" s="111">
        <v>95</v>
      </c>
      <c r="H25" s="132">
        <v>15</v>
      </c>
      <c r="I25" s="111">
        <v>150</v>
      </c>
      <c r="J25" s="111" t="s">
        <v>65</v>
      </c>
      <c r="K25" s="111" t="s">
        <v>65</v>
      </c>
    </row>
    <row r="26" spans="3:11" ht="15" customHeight="1" x14ac:dyDescent="0.4">
      <c r="C26" s="547" t="s">
        <v>225</v>
      </c>
      <c r="D26" s="132">
        <v>29</v>
      </c>
      <c r="E26" s="111">
        <v>382</v>
      </c>
      <c r="F26" s="229">
        <v>268</v>
      </c>
      <c r="G26" s="111">
        <v>114</v>
      </c>
      <c r="H26" s="132">
        <v>29</v>
      </c>
      <c r="I26" s="111">
        <v>382</v>
      </c>
      <c r="J26" s="111" t="s">
        <v>65</v>
      </c>
      <c r="K26" s="111" t="s">
        <v>65</v>
      </c>
    </row>
    <row r="27" spans="3:11" ht="15" customHeight="1" x14ac:dyDescent="0.4">
      <c r="C27" s="547" t="s">
        <v>226</v>
      </c>
      <c r="D27" s="132">
        <v>102</v>
      </c>
      <c r="E27" s="111">
        <v>1204</v>
      </c>
      <c r="F27" s="229">
        <v>616</v>
      </c>
      <c r="G27" s="111">
        <v>588</v>
      </c>
      <c r="H27" s="132">
        <v>102</v>
      </c>
      <c r="I27" s="111">
        <v>1204</v>
      </c>
      <c r="J27" s="111" t="s">
        <v>65</v>
      </c>
      <c r="K27" s="111" t="s">
        <v>65</v>
      </c>
    </row>
    <row r="28" spans="3:11" ht="15" customHeight="1" x14ac:dyDescent="0.4">
      <c r="C28" s="547" t="s">
        <v>227</v>
      </c>
      <c r="D28" s="132">
        <v>50</v>
      </c>
      <c r="E28" s="111">
        <v>478</v>
      </c>
      <c r="F28" s="229">
        <v>261</v>
      </c>
      <c r="G28" s="111">
        <v>217</v>
      </c>
      <c r="H28" s="132">
        <v>50</v>
      </c>
      <c r="I28" s="111">
        <v>478</v>
      </c>
      <c r="J28" s="111" t="s">
        <v>65</v>
      </c>
      <c r="K28" s="111" t="s">
        <v>65</v>
      </c>
    </row>
    <row r="29" spans="3:11" ht="15" customHeight="1" x14ac:dyDescent="0.4">
      <c r="C29" s="547" t="s">
        <v>228</v>
      </c>
      <c r="D29" s="132">
        <v>108</v>
      </c>
      <c r="E29" s="111">
        <v>828</v>
      </c>
      <c r="F29" s="229">
        <v>352</v>
      </c>
      <c r="G29" s="111">
        <v>462</v>
      </c>
      <c r="H29" s="132">
        <v>108</v>
      </c>
      <c r="I29" s="111">
        <v>828</v>
      </c>
      <c r="J29" s="111" t="s">
        <v>65</v>
      </c>
      <c r="K29" s="111" t="s">
        <v>65</v>
      </c>
    </row>
    <row r="30" spans="3:11" ht="15" customHeight="1" x14ac:dyDescent="0.4">
      <c r="C30" s="547" t="s">
        <v>229</v>
      </c>
      <c r="D30" s="132">
        <v>131</v>
      </c>
      <c r="E30" s="111">
        <v>1966</v>
      </c>
      <c r="F30" s="229">
        <v>616</v>
      </c>
      <c r="G30" s="111">
        <v>1350</v>
      </c>
      <c r="H30" s="132">
        <v>131</v>
      </c>
      <c r="I30" s="111">
        <v>1966</v>
      </c>
      <c r="J30" s="111" t="s">
        <v>65</v>
      </c>
      <c r="K30" s="111" t="s">
        <v>65</v>
      </c>
    </row>
    <row r="31" spans="3:11" ht="15" customHeight="1" x14ac:dyDescent="0.4">
      <c r="C31" s="547" t="s">
        <v>230</v>
      </c>
      <c r="D31" s="132">
        <v>103</v>
      </c>
      <c r="E31" s="111">
        <v>670</v>
      </c>
      <c r="F31" s="229">
        <v>366</v>
      </c>
      <c r="G31" s="111">
        <v>304</v>
      </c>
      <c r="H31" s="132">
        <v>102</v>
      </c>
      <c r="I31" s="111">
        <v>669</v>
      </c>
      <c r="J31" s="111">
        <v>1</v>
      </c>
      <c r="K31" s="111">
        <v>1</v>
      </c>
    </row>
    <row r="32" spans="3:11" ht="15" customHeight="1" x14ac:dyDescent="0.4">
      <c r="C32" s="547" t="s">
        <v>231</v>
      </c>
      <c r="D32" s="132">
        <v>86</v>
      </c>
      <c r="E32" s="111">
        <v>890</v>
      </c>
      <c r="F32" s="229">
        <v>525</v>
      </c>
      <c r="G32" s="111">
        <v>364</v>
      </c>
      <c r="H32" s="132">
        <v>86</v>
      </c>
      <c r="I32" s="111">
        <v>890</v>
      </c>
      <c r="J32" s="111" t="s">
        <v>65</v>
      </c>
      <c r="K32" s="111" t="s">
        <v>65</v>
      </c>
    </row>
    <row r="33" spans="3:11" ht="15" customHeight="1" x14ac:dyDescent="0.4">
      <c r="C33" s="547" t="s">
        <v>232</v>
      </c>
      <c r="D33" s="132">
        <v>242</v>
      </c>
      <c r="E33" s="111">
        <v>2614</v>
      </c>
      <c r="F33" s="229">
        <v>944</v>
      </c>
      <c r="G33" s="111">
        <v>1670</v>
      </c>
      <c r="H33" s="132">
        <v>242</v>
      </c>
      <c r="I33" s="111">
        <v>2614</v>
      </c>
      <c r="J33" s="111" t="s">
        <v>65</v>
      </c>
      <c r="K33" s="111" t="s">
        <v>65</v>
      </c>
    </row>
    <row r="34" spans="3:11" ht="15" customHeight="1" x14ac:dyDescent="0.4">
      <c r="C34" s="547" t="s">
        <v>233</v>
      </c>
      <c r="D34" s="132">
        <v>148</v>
      </c>
      <c r="E34" s="111">
        <v>930</v>
      </c>
      <c r="F34" s="229">
        <v>294</v>
      </c>
      <c r="G34" s="111">
        <v>629</v>
      </c>
      <c r="H34" s="132">
        <v>148</v>
      </c>
      <c r="I34" s="111">
        <v>930</v>
      </c>
      <c r="J34" s="111" t="s">
        <v>65</v>
      </c>
      <c r="K34" s="111" t="s">
        <v>65</v>
      </c>
    </row>
    <row r="35" spans="3:11" ht="15" customHeight="1" x14ac:dyDescent="0.4">
      <c r="C35" s="547" t="s">
        <v>234</v>
      </c>
      <c r="D35" s="132">
        <v>52</v>
      </c>
      <c r="E35" s="111">
        <v>788</v>
      </c>
      <c r="F35" s="229">
        <v>388</v>
      </c>
      <c r="G35" s="111">
        <v>400</v>
      </c>
      <c r="H35" s="132">
        <v>52</v>
      </c>
      <c r="I35" s="111">
        <v>788</v>
      </c>
      <c r="J35" s="111" t="s">
        <v>65</v>
      </c>
      <c r="K35" s="111" t="s">
        <v>65</v>
      </c>
    </row>
    <row r="36" spans="3:11" ht="15" customHeight="1" x14ac:dyDescent="0.4">
      <c r="C36" s="547" t="s">
        <v>235</v>
      </c>
      <c r="D36" s="132">
        <v>172</v>
      </c>
      <c r="E36" s="111">
        <v>4626</v>
      </c>
      <c r="F36" s="229">
        <v>2642</v>
      </c>
      <c r="G36" s="111">
        <v>1976</v>
      </c>
      <c r="H36" s="132">
        <v>172</v>
      </c>
      <c r="I36" s="111">
        <v>4626</v>
      </c>
      <c r="J36" s="111" t="s">
        <v>65</v>
      </c>
      <c r="K36" s="111" t="s">
        <v>65</v>
      </c>
    </row>
    <row r="37" spans="3:11" ht="15" customHeight="1" x14ac:dyDescent="0.4">
      <c r="C37" s="547" t="s">
        <v>236</v>
      </c>
      <c r="D37" s="132">
        <v>34</v>
      </c>
      <c r="E37" s="111">
        <v>568</v>
      </c>
      <c r="F37" s="229">
        <v>231</v>
      </c>
      <c r="G37" s="111">
        <v>337</v>
      </c>
      <c r="H37" s="132">
        <v>34</v>
      </c>
      <c r="I37" s="111">
        <v>568</v>
      </c>
      <c r="J37" s="111" t="s">
        <v>65</v>
      </c>
      <c r="K37" s="111" t="s">
        <v>65</v>
      </c>
    </row>
    <row r="38" spans="3:11" ht="15" customHeight="1" x14ac:dyDescent="0.4">
      <c r="C38" s="547" t="s">
        <v>237</v>
      </c>
      <c r="D38" s="132">
        <v>50</v>
      </c>
      <c r="E38" s="111">
        <v>357</v>
      </c>
      <c r="F38" s="229">
        <v>248</v>
      </c>
      <c r="G38" s="111">
        <v>109</v>
      </c>
      <c r="H38" s="132">
        <v>50</v>
      </c>
      <c r="I38" s="111">
        <v>357</v>
      </c>
      <c r="J38" s="111" t="s">
        <v>65</v>
      </c>
      <c r="K38" s="111" t="s">
        <v>65</v>
      </c>
    </row>
    <row r="39" spans="3:11" ht="15" customHeight="1" x14ac:dyDescent="0.4">
      <c r="C39" s="547" t="s">
        <v>238</v>
      </c>
      <c r="D39" s="132">
        <v>305</v>
      </c>
      <c r="E39" s="111">
        <v>1635</v>
      </c>
      <c r="F39" s="229">
        <v>716</v>
      </c>
      <c r="G39" s="111">
        <v>906</v>
      </c>
      <c r="H39" s="132">
        <v>305</v>
      </c>
      <c r="I39" s="111">
        <v>1635</v>
      </c>
      <c r="J39" s="111" t="s">
        <v>65</v>
      </c>
      <c r="K39" s="111" t="s">
        <v>65</v>
      </c>
    </row>
    <row r="40" spans="3:11" ht="15" customHeight="1" x14ac:dyDescent="0.4">
      <c r="C40" s="547" t="s">
        <v>239</v>
      </c>
      <c r="D40" s="132">
        <v>31</v>
      </c>
      <c r="E40" s="111">
        <v>307</v>
      </c>
      <c r="F40" s="229">
        <v>182</v>
      </c>
      <c r="G40" s="111">
        <v>125</v>
      </c>
      <c r="H40" s="132">
        <v>31</v>
      </c>
      <c r="I40" s="111">
        <v>307</v>
      </c>
      <c r="J40" s="111" t="s">
        <v>65</v>
      </c>
      <c r="K40" s="111" t="s">
        <v>65</v>
      </c>
    </row>
    <row r="41" spans="3:11" ht="15" customHeight="1" x14ac:dyDescent="0.4">
      <c r="C41" s="547" t="s">
        <v>240</v>
      </c>
      <c r="D41" s="132">
        <v>77</v>
      </c>
      <c r="E41" s="111">
        <v>452</v>
      </c>
      <c r="F41" s="229">
        <v>260</v>
      </c>
      <c r="G41" s="111">
        <v>192</v>
      </c>
      <c r="H41" s="132">
        <v>77</v>
      </c>
      <c r="I41" s="111">
        <v>452</v>
      </c>
      <c r="J41" s="111" t="s">
        <v>65</v>
      </c>
      <c r="K41" s="111" t="s">
        <v>65</v>
      </c>
    </row>
    <row r="42" spans="3:11" ht="15" customHeight="1" x14ac:dyDescent="0.4">
      <c r="C42" s="547" t="s">
        <v>241</v>
      </c>
      <c r="D42" s="132">
        <v>27</v>
      </c>
      <c r="E42" s="111">
        <v>363</v>
      </c>
      <c r="F42" s="229">
        <v>160</v>
      </c>
      <c r="G42" s="111">
        <v>203</v>
      </c>
      <c r="H42" s="132">
        <v>27</v>
      </c>
      <c r="I42" s="111">
        <v>363</v>
      </c>
      <c r="J42" s="111" t="s">
        <v>65</v>
      </c>
      <c r="K42" s="111" t="s">
        <v>65</v>
      </c>
    </row>
    <row r="43" spans="3:11" ht="15" customHeight="1" x14ac:dyDescent="0.4">
      <c r="C43" s="547" t="s">
        <v>242</v>
      </c>
      <c r="D43" s="132">
        <v>107</v>
      </c>
      <c r="E43" s="111">
        <v>1651</v>
      </c>
      <c r="F43" s="229">
        <v>691</v>
      </c>
      <c r="G43" s="111">
        <v>937</v>
      </c>
      <c r="H43" s="132">
        <v>107</v>
      </c>
      <c r="I43" s="111">
        <v>1651</v>
      </c>
      <c r="J43" s="111" t="s">
        <v>65</v>
      </c>
      <c r="K43" s="111" t="s">
        <v>65</v>
      </c>
    </row>
    <row r="44" spans="3:11" ht="15" customHeight="1" x14ac:dyDescent="0.4">
      <c r="C44" s="547" t="s">
        <v>243</v>
      </c>
      <c r="D44" s="132">
        <v>51</v>
      </c>
      <c r="E44" s="111">
        <v>833</v>
      </c>
      <c r="F44" s="229">
        <v>617</v>
      </c>
      <c r="G44" s="111">
        <v>216</v>
      </c>
      <c r="H44" s="132">
        <v>47</v>
      </c>
      <c r="I44" s="111">
        <v>494</v>
      </c>
      <c r="J44" s="111">
        <v>4</v>
      </c>
      <c r="K44" s="111">
        <v>339</v>
      </c>
    </row>
    <row r="45" spans="3:11" ht="15" customHeight="1" x14ac:dyDescent="0.4">
      <c r="C45" s="547" t="s">
        <v>244</v>
      </c>
      <c r="D45" s="132">
        <v>30</v>
      </c>
      <c r="E45" s="111">
        <v>332</v>
      </c>
      <c r="F45" s="229">
        <v>129</v>
      </c>
      <c r="G45" s="111">
        <v>203</v>
      </c>
      <c r="H45" s="132">
        <v>30</v>
      </c>
      <c r="I45" s="111">
        <v>332</v>
      </c>
      <c r="J45" s="111" t="s">
        <v>65</v>
      </c>
      <c r="K45" s="111" t="s">
        <v>65</v>
      </c>
    </row>
    <row r="46" spans="3:11" ht="15" customHeight="1" x14ac:dyDescent="0.4">
      <c r="C46" s="547" t="s">
        <v>245</v>
      </c>
      <c r="D46" s="132">
        <v>31</v>
      </c>
      <c r="E46" s="111">
        <v>237</v>
      </c>
      <c r="F46" s="229">
        <v>104</v>
      </c>
      <c r="G46" s="111">
        <v>133</v>
      </c>
      <c r="H46" s="132">
        <v>31</v>
      </c>
      <c r="I46" s="111">
        <v>237</v>
      </c>
      <c r="J46" s="111" t="s">
        <v>65</v>
      </c>
      <c r="K46" s="111" t="s">
        <v>65</v>
      </c>
    </row>
    <row r="47" spans="3:11" ht="15" customHeight="1" x14ac:dyDescent="0.4">
      <c r="C47" s="547" t="s">
        <v>246</v>
      </c>
      <c r="D47" s="132">
        <v>147</v>
      </c>
      <c r="E47" s="111">
        <v>1470</v>
      </c>
      <c r="F47" s="229">
        <v>741</v>
      </c>
      <c r="G47" s="111">
        <v>669</v>
      </c>
      <c r="H47" s="132">
        <v>147</v>
      </c>
      <c r="I47" s="111">
        <v>1470</v>
      </c>
      <c r="J47" s="111" t="s">
        <v>65</v>
      </c>
      <c r="K47" s="111" t="s">
        <v>65</v>
      </c>
    </row>
    <row r="48" spans="3:11" ht="15" customHeight="1" x14ac:dyDescent="0.4">
      <c r="C48" s="547" t="s">
        <v>247</v>
      </c>
      <c r="D48" s="132">
        <v>68</v>
      </c>
      <c r="E48" s="111">
        <v>433</v>
      </c>
      <c r="F48" s="229">
        <v>259</v>
      </c>
      <c r="G48" s="111">
        <v>174</v>
      </c>
      <c r="H48" s="132">
        <v>67</v>
      </c>
      <c r="I48" s="111">
        <v>426</v>
      </c>
      <c r="J48" s="111">
        <v>1</v>
      </c>
      <c r="K48" s="111">
        <v>7</v>
      </c>
    </row>
    <row r="49" spans="3:11" ht="15" customHeight="1" x14ac:dyDescent="0.4">
      <c r="C49" s="548" t="s">
        <v>248</v>
      </c>
      <c r="D49" s="549">
        <v>43</v>
      </c>
      <c r="E49" s="550">
        <v>472</v>
      </c>
      <c r="F49" s="260">
        <v>228</v>
      </c>
      <c r="G49" s="550">
        <v>149</v>
      </c>
      <c r="H49" s="549">
        <v>43</v>
      </c>
      <c r="I49" s="550">
        <v>472</v>
      </c>
      <c r="J49" s="550" t="s">
        <v>65</v>
      </c>
      <c r="K49" s="550" t="s">
        <v>65</v>
      </c>
    </row>
    <row r="50" spans="3:11" ht="18.75" customHeight="1" x14ac:dyDescent="0.4">
      <c r="C50" s="551" t="s">
        <v>121</v>
      </c>
      <c r="D50" s="540">
        <f>SUM(D51:D72)</f>
        <v>944</v>
      </c>
      <c r="E50" s="540">
        <f t="shared" ref="E50:K50" si="2">SUM(E51:E72)</f>
        <v>7158</v>
      </c>
      <c r="F50" s="540">
        <f t="shared" si="2"/>
        <v>3481</v>
      </c>
      <c r="G50" s="540">
        <f t="shared" si="2"/>
        <v>3675</v>
      </c>
      <c r="H50" s="540">
        <f t="shared" si="2"/>
        <v>940</v>
      </c>
      <c r="I50" s="540">
        <f t="shared" si="2"/>
        <v>7042</v>
      </c>
      <c r="J50" s="540">
        <f t="shared" si="2"/>
        <v>4</v>
      </c>
      <c r="K50" s="540">
        <f t="shared" si="2"/>
        <v>116</v>
      </c>
    </row>
    <row r="51" spans="3:11" ht="15" customHeight="1" x14ac:dyDescent="0.4">
      <c r="C51" s="547" t="s">
        <v>249</v>
      </c>
      <c r="D51" s="552">
        <v>120</v>
      </c>
      <c r="E51" s="553">
        <v>1376</v>
      </c>
      <c r="F51" s="553">
        <v>694</v>
      </c>
      <c r="G51" s="111">
        <v>682</v>
      </c>
      <c r="H51" s="132">
        <v>119</v>
      </c>
      <c r="I51" s="111">
        <v>1351</v>
      </c>
      <c r="J51" s="111">
        <v>1</v>
      </c>
      <c r="K51" s="111">
        <v>25</v>
      </c>
    </row>
    <row r="52" spans="3:11" ht="15" customHeight="1" x14ac:dyDescent="0.4">
      <c r="C52" s="547" t="s">
        <v>250</v>
      </c>
      <c r="D52" s="552">
        <v>134</v>
      </c>
      <c r="E52" s="553">
        <v>699</v>
      </c>
      <c r="F52" s="553">
        <v>275</v>
      </c>
      <c r="G52" s="111">
        <v>424</v>
      </c>
      <c r="H52" s="132">
        <v>134</v>
      </c>
      <c r="I52" s="111">
        <v>699</v>
      </c>
      <c r="J52" s="111" t="s">
        <v>65</v>
      </c>
      <c r="K52" s="111" t="s">
        <v>65</v>
      </c>
    </row>
    <row r="53" spans="3:11" ht="15" customHeight="1" x14ac:dyDescent="0.4">
      <c r="C53" s="547" t="s">
        <v>251</v>
      </c>
      <c r="D53" s="552">
        <v>72</v>
      </c>
      <c r="E53" s="553">
        <v>415</v>
      </c>
      <c r="F53" s="553">
        <v>208</v>
      </c>
      <c r="G53" s="111">
        <v>207</v>
      </c>
      <c r="H53" s="132">
        <v>72</v>
      </c>
      <c r="I53" s="111">
        <v>415</v>
      </c>
      <c r="J53" s="111" t="s">
        <v>65</v>
      </c>
      <c r="K53" s="111" t="s">
        <v>65</v>
      </c>
    </row>
    <row r="54" spans="3:11" ht="15" customHeight="1" x14ac:dyDescent="0.4">
      <c r="C54" s="547" t="s">
        <v>252</v>
      </c>
      <c r="D54" s="552">
        <v>84</v>
      </c>
      <c r="E54" s="553">
        <v>636</v>
      </c>
      <c r="F54" s="553">
        <v>325</v>
      </c>
      <c r="G54" s="111">
        <v>311</v>
      </c>
      <c r="H54" s="132">
        <v>84</v>
      </c>
      <c r="I54" s="111">
        <v>636</v>
      </c>
      <c r="J54" s="111" t="s">
        <v>65</v>
      </c>
      <c r="K54" s="111" t="s">
        <v>65</v>
      </c>
    </row>
    <row r="55" spans="3:11" ht="15" customHeight="1" x14ac:dyDescent="0.4">
      <c r="C55" s="547" t="s">
        <v>253</v>
      </c>
      <c r="D55" s="552">
        <v>23</v>
      </c>
      <c r="E55" s="553">
        <v>238</v>
      </c>
      <c r="F55" s="553">
        <v>102</v>
      </c>
      <c r="G55" s="111">
        <v>136</v>
      </c>
      <c r="H55" s="132">
        <v>23</v>
      </c>
      <c r="I55" s="111">
        <v>238</v>
      </c>
      <c r="J55" s="111" t="s">
        <v>65</v>
      </c>
      <c r="K55" s="111" t="s">
        <v>65</v>
      </c>
    </row>
    <row r="56" spans="3:11" ht="15" customHeight="1" x14ac:dyDescent="0.4">
      <c r="C56" s="547" t="s">
        <v>254</v>
      </c>
      <c r="D56" s="552">
        <v>28</v>
      </c>
      <c r="E56" s="553">
        <v>93</v>
      </c>
      <c r="F56" s="553">
        <v>51</v>
      </c>
      <c r="G56" s="111">
        <v>42</v>
      </c>
      <c r="H56" s="132">
        <v>28</v>
      </c>
      <c r="I56" s="111">
        <v>93</v>
      </c>
      <c r="J56" s="111" t="s">
        <v>65</v>
      </c>
      <c r="K56" s="111" t="s">
        <v>65</v>
      </c>
    </row>
    <row r="57" spans="3:11" ht="15" customHeight="1" x14ac:dyDescent="0.4">
      <c r="C57" s="547" t="s">
        <v>255</v>
      </c>
      <c r="D57" s="552">
        <v>6</v>
      </c>
      <c r="E57" s="553">
        <v>11</v>
      </c>
      <c r="F57" s="553">
        <v>9</v>
      </c>
      <c r="G57" s="111">
        <v>2</v>
      </c>
      <c r="H57" s="132">
        <v>6</v>
      </c>
      <c r="I57" s="111">
        <v>11</v>
      </c>
      <c r="J57" s="111" t="s">
        <v>65</v>
      </c>
      <c r="K57" s="111" t="s">
        <v>65</v>
      </c>
    </row>
    <row r="58" spans="3:11" ht="15" customHeight="1" x14ac:dyDescent="0.4">
      <c r="C58" s="547" t="s">
        <v>256</v>
      </c>
      <c r="D58" s="552">
        <v>44</v>
      </c>
      <c r="E58" s="553">
        <v>173</v>
      </c>
      <c r="F58" s="553">
        <v>89</v>
      </c>
      <c r="G58" s="111">
        <v>84</v>
      </c>
      <c r="H58" s="132">
        <v>44</v>
      </c>
      <c r="I58" s="111">
        <v>173</v>
      </c>
      <c r="J58" s="111" t="s">
        <v>65</v>
      </c>
      <c r="K58" s="111" t="s">
        <v>65</v>
      </c>
    </row>
    <row r="59" spans="3:11" ht="15" customHeight="1" x14ac:dyDescent="0.4">
      <c r="C59" s="547" t="s">
        <v>257</v>
      </c>
      <c r="D59" s="552">
        <v>22</v>
      </c>
      <c r="E59" s="553">
        <v>97</v>
      </c>
      <c r="F59" s="553">
        <v>50</v>
      </c>
      <c r="G59" s="111">
        <v>47</v>
      </c>
      <c r="H59" s="132">
        <v>22</v>
      </c>
      <c r="I59" s="111">
        <v>97</v>
      </c>
      <c r="J59" s="111" t="s">
        <v>65</v>
      </c>
      <c r="K59" s="111" t="s">
        <v>65</v>
      </c>
    </row>
    <row r="60" spans="3:11" ht="15" customHeight="1" x14ac:dyDescent="0.4">
      <c r="C60" s="547" t="s">
        <v>258</v>
      </c>
      <c r="D60" s="552">
        <v>3</v>
      </c>
      <c r="E60" s="553">
        <v>60</v>
      </c>
      <c r="F60" s="553">
        <v>25</v>
      </c>
      <c r="G60" s="111">
        <v>35</v>
      </c>
      <c r="H60" s="132">
        <v>2</v>
      </c>
      <c r="I60" s="111">
        <v>56</v>
      </c>
      <c r="J60" s="111">
        <v>1</v>
      </c>
      <c r="K60" s="111">
        <v>4</v>
      </c>
    </row>
    <row r="61" spans="3:11" ht="15" customHeight="1" x14ac:dyDescent="0.4">
      <c r="C61" s="547" t="s">
        <v>259</v>
      </c>
      <c r="D61" s="552">
        <v>2</v>
      </c>
      <c r="E61" s="553">
        <v>7</v>
      </c>
      <c r="F61" s="553">
        <v>3</v>
      </c>
      <c r="G61" s="111">
        <v>3</v>
      </c>
      <c r="H61" s="132">
        <v>2</v>
      </c>
      <c r="I61" s="111">
        <v>7</v>
      </c>
      <c r="J61" s="111" t="s">
        <v>65</v>
      </c>
      <c r="K61" s="111" t="s">
        <v>65</v>
      </c>
    </row>
    <row r="62" spans="3:11" ht="15" customHeight="1" x14ac:dyDescent="0.4">
      <c r="C62" s="547" t="s">
        <v>260</v>
      </c>
      <c r="D62" s="552">
        <v>23</v>
      </c>
      <c r="E62" s="553">
        <v>260</v>
      </c>
      <c r="F62" s="553">
        <v>200</v>
      </c>
      <c r="G62" s="111">
        <v>60</v>
      </c>
      <c r="H62" s="132">
        <v>23</v>
      </c>
      <c r="I62" s="111">
        <v>260</v>
      </c>
      <c r="J62" s="111" t="s">
        <v>65</v>
      </c>
      <c r="K62" s="111" t="s">
        <v>65</v>
      </c>
    </row>
    <row r="63" spans="3:11" ht="15" customHeight="1" x14ac:dyDescent="0.4">
      <c r="C63" s="547" t="s">
        <v>261</v>
      </c>
      <c r="D63" s="552">
        <v>30</v>
      </c>
      <c r="E63" s="553">
        <v>707</v>
      </c>
      <c r="F63" s="553">
        <v>234</v>
      </c>
      <c r="G63" s="111">
        <v>473</v>
      </c>
      <c r="H63" s="132">
        <v>30</v>
      </c>
      <c r="I63" s="111">
        <v>707</v>
      </c>
      <c r="J63" s="111" t="s">
        <v>65</v>
      </c>
      <c r="K63" s="111" t="s">
        <v>65</v>
      </c>
    </row>
    <row r="64" spans="3:11" ht="15" customHeight="1" x14ac:dyDescent="0.4">
      <c r="C64" s="547" t="s">
        <v>262</v>
      </c>
      <c r="D64" s="552">
        <v>4</v>
      </c>
      <c r="E64" s="553">
        <v>196</v>
      </c>
      <c r="F64" s="553">
        <v>162</v>
      </c>
      <c r="G64" s="111">
        <v>34</v>
      </c>
      <c r="H64" s="132">
        <v>4</v>
      </c>
      <c r="I64" s="111">
        <v>196</v>
      </c>
      <c r="J64" s="111" t="s">
        <v>65</v>
      </c>
      <c r="K64" s="111" t="s">
        <v>65</v>
      </c>
    </row>
    <row r="65" spans="3:11" ht="15" customHeight="1" x14ac:dyDescent="0.4">
      <c r="C65" s="547" t="s">
        <v>263</v>
      </c>
      <c r="D65" s="552">
        <v>1</v>
      </c>
      <c r="E65" s="553">
        <v>1</v>
      </c>
      <c r="F65" s="553">
        <v>1</v>
      </c>
      <c r="G65" s="111" t="s">
        <v>65</v>
      </c>
      <c r="H65" s="132" t="s">
        <v>65</v>
      </c>
      <c r="I65" s="111" t="s">
        <v>65</v>
      </c>
      <c r="J65" s="111">
        <v>1</v>
      </c>
      <c r="K65" s="111">
        <v>1</v>
      </c>
    </row>
    <row r="66" spans="3:11" ht="15" customHeight="1" x14ac:dyDescent="0.4">
      <c r="C66" s="547" t="s">
        <v>264</v>
      </c>
      <c r="D66" s="552">
        <v>156</v>
      </c>
      <c r="E66" s="553">
        <v>1019</v>
      </c>
      <c r="F66" s="553">
        <v>584</v>
      </c>
      <c r="G66" s="111">
        <v>435</v>
      </c>
      <c r="H66" s="132">
        <v>156</v>
      </c>
      <c r="I66" s="111">
        <v>1019</v>
      </c>
      <c r="J66" s="111" t="s">
        <v>65</v>
      </c>
      <c r="K66" s="111" t="s">
        <v>65</v>
      </c>
    </row>
    <row r="67" spans="3:11" ht="15" customHeight="1" x14ac:dyDescent="0.4">
      <c r="C67" s="547" t="s">
        <v>265</v>
      </c>
      <c r="D67" s="552">
        <v>25</v>
      </c>
      <c r="E67" s="553">
        <v>173</v>
      </c>
      <c r="F67" s="553">
        <v>59</v>
      </c>
      <c r="G67" s="111">
        <v>114</v>
      </c>
      <c r="H67" s="132">
        <v>25</v>
      </c>
      <c r="I67" s="111">
        <v>173</v>
      </c>
      <c r="J67" s="111" t="s">
        <v>65</v>
      </c>
      <c r="K67" s="111" t="s">
        <v>65</v>
      </c>
    </row>
    <row r="68" spans="3:11" ht="15" customHeight="1" x14ac:dyDescent="0.4">
      <c r="C68" s="547" t="s">
        <v>266</v>
      </c>
      <c r="D68" s="552">
        <v>15</v>
      </c>
      <c r="E68" s="553">
        <v>77</v>
      </c>
      <c r="F68" s="553">
        <v>44</v>
      </c>
      <c r="G68" s="111">
        <v>32</v>
      </c>
      <c r="H68" s="132">
        <v>15</v>
      </c>
      <c r="I68" s="111">
        <v>77</v>
      </c>
      <c r="J68" s="111" t="s">
        <v>65</v>
      </c>
      <c r="K68" s="111" t="s">
        <v>65</v>
      </c>
    </row>
    <row r="69" spans="3:11" ht="15" customHeight="1" x14ac:dyDescent="0.4">
      <c r="C69" s="547" t="s">
        <v>267</v>
      </c>
      <c r="D69" s="552">
        <v>12</v>
      </c>
      <c r="E69" s="553">
        <v>237</v>
      </c>
      <c r="F69" s="553">
        <v>147</v>
      </c>
      <c r="G69" s="111">
        <v>90</v>
      </c>
      <c r="H69" s="132">
        <v>11</v>
      </c>
      <c r="I69" s="111">
        <v>151</v>
      </c>
      <c r="J69" s="111">
        <v>1</v>
      </c>
      <c r="K69" s="111">
        <v>86</v>
      </c>
    </row>
    <row r="70" spans="3:11" ht="15" customHeight="1" x14ac:dyDescent="0.4">
      <c r="C70" s="547" t="s">
        <v>268</v>
      </c>
      <c r="D70" s="552">
        <v>18</v>
      </c>
      <c r="E70" s="553">
        <v>165</v>
      </c>
      <c r="F70" s="553">
        <v>45</v>
      </c>
      <c r="G70" s="111">
        <v>120</v>
      </c>
      <c r="H70" s="132">
        <v>18</v>
      </c>
      <c r="I70" s="111">
        <v>165</v>
      </c>
      <c r="J70" s="111" t="s">
        <v>65</v>
      </c>
      <c r="K70" s="111" t="s">
        <v>65</v>
      </c>
    </row>
    <row r="71" spans="3:11" ht="15" customHeight="1" x14ac:dyDescent="0.4">
      <c r="C71" s="547" t="s">
        <v>269</v>
      </c>
      <c r="D71" s="552">
        <v>77</v>
      </c>
      <c r="E71" s="553">
        <v>263</v>
      </c>
      <c r="F71" s="553">
        <v>89</v>
      </c>
      <c r="G71" s="111">
        <v>174</v>
      </c>
      <c r="H71" s="132">
        <v>77</v>
      </c>
      <c r="I71" s="111">
        <v>263</v>
      </c>
      <c r="J71" s="111" t="s">
        <v>65</v>
      </c>
      <c r="K71" s="111" t="s">
        <v>65</v>
      </c>
    </row>
    <row r="72" spans="3:11" ht="15" customHeight="1" x14ac:dyDescent="0.4">
      <c r="C72" s="547" t="s">
        <v>270</v>
      </c>
      <c r="D72" s="552">
        <v>45</v>
      </c>
      <c r="E72" s="553">
        <v>255</v>
      </c>
      <c r="F72" s="553">
        <v>85</v>
      </c>
      <c r="G72" s="111">
        <v>170</v>
      </c>
      <c r="H72" s="132">
        <v>45</v>
      </c>
      <c r="I72" s="111">
        <v>255</v>
      </c>
      <c r="J72" s="111" t="s">
        <v>65</v>
      </c>
      <c r="K72" s="111" t="s">
        <v>65</v>
      </c>
    </row>
    <row r="73" spans="3:11" ht="18" customHeight="1" x14ac:dyDescent="0.4">
      <c r="C73" s="554" t="s">
        <v>122</v>
      </c>
      <c r="D73" s="125">
        <f>SUM(D74:D88)</f>
        <v>304</v>
      </c>
      <c r="E73" s="125">
        <f t="shared" ref="E73:K73" si="3">SUM(E74:E88)</f>
        <v>2350</v>
      </c>
      <c r="F73" s="125">
        <f t="shared" si="3"/>
        <v>1313</v>
      </c>
      <c r="G73" s="125">
        <f t="shared" si="3"/>
        <v>1036</v>
      </c>
      <c r="H73" s="125">
        <f t="shared" si="3"/>
        <v>301</v>
      </c>
      <c r="I73" s="125">
        <f t="shared" si="3"/>
        <v>2329</v>
      </c>
      <c r="J73" s="125">
        <f t="shared" si="3"/>
        <v>3</v>
      </c>
      <c r="K73" s="125">
        <f t="shared" si="3"/>
        <v>21</v>
      </c>
    </row>
    <row r="74" spans="3:11" ht="15" customHeight="1" x14ac:dyDescent="0.4">
      <c r="C74" s="339" t="s">
        <v>271</v>
      </c>
      <c r="D74" s="552">
        <v>35</v>
      </c>
      <c r="E74" s="555">
        <v>177</v>
      </c>
      <c r="F74" s="553">
        <v>82</v>
      </c>
      <c r="G74" s="229">
        <v>95</v>
      </c>
      <c r="H74" s="111">
        <v>35</v>
      </c>
      <c r="I74" s="120">
        <v>177</v>
      </c>
      <c r="J74" s="111" t="s">
        <v>65</v>
      </c>
      <c r="K74" s="111" t="s">
        <v>65</v>
      </c>
    </row>
    <row r="75" spans="3:11" ht="15" customHeight="1" x14ac:dyDescent="0.4">
      <c r="C75" s="339" t="s">
        <v>272</v>
      </c>
      <c r="D75" s="552">
        <v>3</v>
      </c>
      <c r="E75" s="555">
        <v>5</v>
      </c>
      <c r="F75" s="553">
        <v>3</v>
      </c>
      <c r="G75" s="229">
        <v>2</v>
      </c>
      <c r="H75" s="111">
        <v>3</v>
      </c>
      <c r="I75" s="120">
        <v>5</v>
      </c>
      <c r="J75" s="111" t="s">
        <v>65</v>
      </c>
      <c r="K75" s="111" t="s">
        <v>65</v>
      </c>
    </row>
    <row r="76" spans="3:11" ht="15" customHeight="1" x14ac:dyDescent="0.4">
      <c r="C76" s="339" t="s">
        <v>273</v>
      </c>
      <c r="D76" s="552">
        <v>12</v>
      </c>
      <c r="E76" s="555">
        <v>163</v>
      </c>
      <c r="F76" s="553">
        <v>70</v>
      </c>
      <c r="G76" s="229">
        <v>93</v>
      </c>
      <c r="H76" s="111">
        <v>12</v>
      </c>
      <c r="I76" s="120">
        <v>163</v>
      </c>
      <c r="J76" s="111" t="s">
        <v>65</v>
      </c>
      <c r="K76" s="111" t="s">
        <v>65</v>
      </c>
    </row>
    <row r="77" spans="3:11" ht="15" customHeight="1" x14ac:dyDescent="0.4">
      <c r="C77" s="339" t="s">
        <v>274</v>
      </c>
      <c r="D77" s="552">
        <v>92</v>
      </c>
      <c r="E77" s="555">
        <v>618</v>
      </c>
      <c r="F77" s="553">
        <v>283</v>
      </c>
      <c r="G77" s="229">
        <v>335</v>
      </c>
      <c r="H77" s="111">
        <v>92</v>
      </c>
      <c r="I77" s="229">
        <v>618</v>
      </c>
      <c r="J77" s="111" t="s">
        <v>65</v>
      </c>
      <c r="K77" s="111" t="s">
        <v>65</v>
      </c>
    </row>
    <row r="78" spans="3:11" ht="15" customHeight="1" x14ac:dyDescent="0.4">
      <c r="C78" s="339" t="s">
        <v>275</v>
      </c>
      <c r="D78" s="552">
        <v>3</v>
      </c>
      <c r="E78" s="555">
        <v>24</v>
      </c>
      <c r="F78" s="553">
        <v>10</v>
      </c>
      <c r="G78" s="229">
        <v>14</v>
      </c>
      <c r="H78" s="111">
        <v>3</v>
      </c>
      <c r="I78" s="229">
        <v>24</v>
      </c>
      <c r="J78" s="111" t="s">
        <v>65</v>
      </c>
      <c r="K78" s="111" t="s">
        <v>65</v>
      </c>
    </row>
    <row r="79" spans="3:11" ht="15" customHeight="1" x14ac:dyDescent="0.4">
      <c r="C79" s="339" t="s">
        <v>276</v>
      </c>
      <c r="D79" s="552">
        <v>11</v>
      </c>
      <c r="E79" s="555">
        <v>72</v>
      </c>
      <c r="F79" s="553">
        <v>28</v>
      </c>
      <c r="G79" s="229">
        <v>44</v>
      </c>
      <c r="H79" s="111">
        <v>11</v>
      </c>
      <c r="I79" s="229">
        <v>72</v>
      </c>
      <c r="J79" s="111" t="s">
        <v>65</v>
      </c>
      <c r="K79" s="111" t="s">
        <v>65</v>
      </c>
    </row>
    <row r="80" spans="3:11" ht="15" customHeight="1" x14ac:dyDescent="0.4">
      <c r="C80" s="339" t="s">
        <v>277</v>
      </c>
      <c r="D80" s="552">
        <v>16</v>
      </c>
      <c r="E80" s="555">
        <v>106</v>
      </c>
      <c r="F80" s="553">
        <v>56</v>
      </c>
      <c r="G80" s="229">
        <v>50</v>
      </c>
      <c r="H80" s="111">
        <v>16</v>
      </c>
      <c r="I80" s="229">
        <v>106</v>
      </c>
      <c r="J80" s="111" t="s">
        <v>65</v>
      </c>
      <c r="K80" s="111" t="s">
        <v>65</v>
      </c>
    </row>
    <row r="81" spans="3:11" ht="15" customHeight="1" x14ac:dyDescent="0.4">
      <c r="C81" s="339" t="s">
        <v>278</v>
      </c>
      <c r="D81" s="552">
        <v>5</v>
      </c>
      <c r="E81" s="555">
        <v>18</v>
      </c>
      <c r="F81" s="553">
        <v>12</v>
      </c>
      <c r="G81" s="229">
        <v>6</v>
      </c>
      <c r="H81" s="111">
        <v>5</v>
      </c>
      <c r="I81" s="229">
        <v>18</v>
      </c>
      <c r="J81" s="111" t="s">
        <v>65</v>
      </c>
      <c r="K81" s="111" t="s">
        <v>65</v>
      </c>
    </row>
    <row r="82" spans="3:11" ht="15" customHeight="1" x14ac:dyDescent="0.4">
      <c r="C82" s="339" t="s">
        <v>279</v>
      </c>
      <c r="D82" s="552">
        <v>39</v>
      </c>
      <c r="E82" s="555">
        <v>226</v>
      </c>
      <c r="F82" s="553">
        <v>115</v>
      </c>
      <c r="G82" s="229">
        <v>111</v>
      </c>
      <c r="H82" s="111">
        <v>39</v>
      </c>
      <c r="I82" s="229">
        <v>226</v>
      </c>
      <c r="J82" s="111" t="s">
        <v>65</v>
      </c>
      <c r="K82" s="111" t="s">
        <v>65</v>
      </c>
    </row>
    <row r="83" spans="3:11" ht="15" customHeight="1" x14ac:dyDescent="0.4">
      <c r="C83" s="339" t="s">
        <v>280</v>
      </c>
      <c r="D83" s="552">
        <v>4</v>
      </c>
      <c r="E83" s="555">
        <v>12</v>
      </c>
      <c r="F83" s="553">
        <v>9</v>
      </c>
      <c r="G83" s="229">
        <v>3</v>
      </c>
      <c r="H83" s="111">
        <v>4</v>
      </c>
      <c r="I83" s="229">
        <v>12</v>
      </c>
      <c r="J83" s="111" t="s">
        <v>65</v>
      </c>
      <c r="K83" s="111" t="s">
        <v>65</v>
      </c>
    </row>
    <row r="84" spans="3:11" ht="15" customHeight="1" x14ac:dyDescent="0.4">
      <c r="C84" s="339" t="s">
        <v>281</v>
      </c>
      <c r="D84" s="552">
        <v>2</v>
      </c>
      <c r="E84" s="555">
        <v>15</v>
      </c>
      <c r="F84" s="553">
        <v>5</v>
      </c>
      <c r="G84" s="229">
        <v>10</v>
      </c>
      <c r="H84" s="111">
        <v>1</v>
      </c>
      <c r="I84" s="229">
        <v>8</v>
      </c>
      <c r="J84" s="111">
        <v>1</v>
      </c>
      <c r="K84" s="111">
        <v>7</v>
      </c>
    </row>
    <row r="85" spans="3:11" ht="15" customHeight="1" x14ac:dyDescent="0.4">
      <c r="C85" s="339" t="s">
        <v>282</v>
      </c>
      <c r="D85" s="552">
        <v>10</v>
      </c>
      <c r="E85" s="555">
        <v>57</v>
      </c>
      <c r="F85" s="553">
        <v>36</v>
      </c>
      <c r="G85" s="229">
        <v>21</v>
      </c>
      <c r="H85" s="111">
        <v>10</v>
      </c>
      <c r="I85" s="229">
        <v>57</v>
      </c>
      <c r="J85" s="111" t="s">
        <v>65</v>
      </c>
      <c r="K85" s="111" t="s">
        <v>65</v>
      </c>
    </row>
    <row r="86" spans="3:11" ht="15" customHeight="1" x14ac:dyDescent="0.4">
      <c r="C86" s="339" t="s">
        <v>283</v>
      </c>
      <c r="D86" s="552">
        <v>37</v>
      </c>
      <c r="E86" s="555">
        <v>489</v>
      </c>
      <c r="F86" s="553">
        <v>379</v>
      </c>
      <c r="G86" s="229">
        <v>109</v>
      </c>
      <c r="H86" s="111">
        <v>35</v>
      </c>
      <c r="I86" s="229">
        <v>475</v>
      </c>
      <c r="J86" s="111">
        <v>2</v>
      </c>
      <c r="K86" s="111">
        <v>14</v>
      </c>
    </row>
    <row r="87" spans="3:11" ht="15" customHeight="1" x14ac:dyDescent="0.4">
      <c r="C87" s="339" t="s">
        <v>284</v>
      </c>
      <c r="D87" s="552">
        <v>5</v>
      </c>
      <c r="E87" s="555">
        <v>130</v>
      </c>
      <c r="F87" s="553">
        <v>110</v>
      </c>
      <c r="G87" s="229">
        <v>20</v>
      </c>
      <c r="H87" s="111">
        <v>5</v>
      </c>
      <c r="I87" s="229">
        <v>130</v>
      </c>
      <c r="J87" s="111" t="s">
        <v>65</v>
      </c>
      <c r="K87" s="111" t="s">
        <v>65</v>
      </c>
    </row>
    <row r="88" spans="3:11" ht="15" customHeight="1" x14ac:dyDescent="0.4">
      <c r="C88" s="339" t="s">
        <v>285</v>
      </c>
      <c r="D88" s="552">
        <v>30</v>
      </c>
      <c r="E88" s="555">
        <v>238</v>
      </c>
      <c r="F88" s="553">
        <v>115</v>
      </c>
      <c r="G88" s="229">
        <v>123</v>
      </c>
      <c r="H88" s="111">
        <v>30</v>
      </c>
      <c r="I88" s="229">
        <v>238</v>
      </c>
      <c r="J88" s="111" t="s">
        <v>65</v>
      </c>
      <c r="K88" s="111" t="s">
        <v>65</v>
      </c>
    </row>
    <row r="89" spans="3:11" ht="15.75" customHeight="1" x14ac:dyDescent="0.4">
      <c r="C89" s="554" t="s">
        <v>123</v>
      </c>
      <c r="D89" s="125">
        <f>SUM(D90:D96)</f>
        <v>414</v>
      </c>
      <c r="E89" s="125">
        <f t="shared" ref="E89:K89" si="4">SUM(E90:E96)</f>
        <v>4056</v>
      </c>
      <c r="F89" s="125">
        <f t="shared" si="4"/>
        <v>2170</v>
      </c>
      <c r="G89" s="125">
        <f t="shared" si="4"/>
        <v>1885</v>
      </c>
      <c r="H89" s="125">
        <f t="shared" si="4"/>
        <v>407</v>
      </c>
      <c r="I89" s="125">
        <f t="shared" si="4"/>
        <v>3485</v>
      </c>
      <c r="J89" s="125">
        <f t="shared" si="4"/>
        <v>7</v>
      </c>
      <c r="K89" s="125">
        <f t="shared" si="4"/>
        <v>571</v>
      </c>
    </row>
    <row r="90" spans="3:11" ht="15" customHeight="1" x14ac:dyDescent="0.4">
      <c r="C90" s="547" t="s">
        <v>286</v>
      </c>
      <c r="D90" s="552">
        <v>18</v>
      </c>
      <c r="E90" s="555">
        <v>38</v>
      </c>
      <c r="F90" s="553">
        <v>8</v>
      </c>
      <c r="G90" s="229">
        <v>30</v>
      </c>
      <c r="H90" s="111">
        <v>18</v>
      </c>
      <c r="I90" s="120">
        <v>38</v>
      </c>
      <c r="J90" s="111" t="s">
        <v>65</v>
      </c>
      <c r="K90" s="111" t="s">
        <v>65</v>
      </c>
    </row>
    <row r="91" spans="3:11" ht="15" customHeight="1" x14ac:dyDescent="0.4">
      <c r="C91" s="339" t="s">
        <v>287</v>
      </c>
      <c r="D91" s="552">
        <v>26</v>
      </c>
      <c r="E91" s="555">
        <v>189</v>
      </c>
      <c r="F91" s="553">
        <v>133</v>
      </c>
      <c r="G91" s="229">
        <v>56</v>
      </c>
      <c r="H91" s="111">
        <v>25</v>
      </c>
      <c r="I91" s="120">
        <v>113</v>
      </c>
      <c r="J91" s="111">
        <v>1</v>
      </c>
      <c r="K91" s="111">
        <v>76</v>
      </c>
    </row>
    <row r="92" spans="3:11" ht="15" customHeight="1" x14ac:dyDescent="0.4">
      <c r="C92" s="339" t="s">
        <v>288</v>
      </c>
      <c r="D92" s="552">
        <v>147</v>
      </c>
      <c r="E92" s="555">
        <v>2363</v>
      </c>
      <c r="F92" s="553">
        <v>1093</v>
      </c>
      <c r="G92" s="229">
        <v>1270</v>
      </c>
      <c r="H92" s="111">
        <v>147</v>
      </c>
      <c r="I92" s="120">
        <v>2363</v>
      </c>
      <c r="J92" s="111" t="s">
        <v>65</v>
      </c>
      <c r="K92" s="111" t="s">
        <v>65</v>
      </c>
    </row>
    <row r="93" spans="3:11" ht="15" customHeight="1" x14ac:dyDescent="0.4">
      <c r="C93" s="339" t="s">
        <v>289</v>
      </c>
      <c r="D93" s="552">
        <v>4</v>
      </c>
      <c r="E93" s="555">
        <v>8</v>
      </c>
      <c r="F93" s="553">
        <v>5</v>
      </c>
      <c r="G93" s="229">
        <v>3</v>
      </c>
      <c r="H93" s="111">
        <v>4</v>
      </c>
      <c r="I93" s="120">
        <v>8</v>
      </c>
      <c r="J93" s="111" t="s">
        <v>65</v>
      </c>
      <c r="K93" s="111" t="s">
        <v>65</v>
      </c>
    </row>
    <row r="94" spans="3:11" ht="15" customHeight="1" x14ac:dyDescent="0.4">
      <c r="C94" s="339" t="s">
        <v>290</v>
      </c>
      <c r="D94" s="552">
        <v>8</v>
      </c>
      <c r="E94" s="555">
        <v>21</v>
      </c>
      <c r="F94" s="553">
        <v>9</v>
      </c>
      <c r="G94" s="229">
        <v>12</v>
      </c>
      <c r="H94" s="111">
        <v>8</v>
      </c>
      <c r="I94" s="120">
        <v>21</v>
      </c>
      <c r="J94" s="111" t="s">
        <v>65</v>
      </c>
      <c r="K94" s="111" t="s">
        <v>65</v>
      </c>
    </row>
    <row r="95" spans="3:11" ht="15" customHeight="1" x14ac:dyDescent="0.4">
      <c r="C95" s="339" t="s">
        <v>291</v>
      </c>
      <c r="D95" s="552">
        <v>118</v>
      </c>
      <c r="E95" s="555">
        <v>563</v>
      </c>
      <c r="F95" s="553">
        <v>285</v>
      </c>
      <c r="G95" s="229">
        <v>278</v>
      </c>
      <c r="H95" s="111">
        <v>114</v>
      </c>
      <c r="I95" s="120">
        <v>533</v>
      </c>
      <c r="J95" s="111">
        <v>4</v>
      </c>
      <c r="K95" s="111">
        <v>30</v>
      </c>
    </row>
    <row r="96" spans="3:11" ht="15" customHeight="1" x14ac:dyDescent="0.4">
      <c r="C96" s="556" t="s">
        <v>292</v>
      </c>
      <c r="D96" s="557">
        <v>93</v>
      </c>
      <c r="E96" s="558">
        <v>874</v>
      </c>
      <c r="F96" s="559">
        <v>637</v>
      </c>
      <c r="G96" s="260">
        <v>236</v>
      </c>
      <c r="H96" s="550">
        <v>91</v>
      </c>
      <c r="I96" s="560">
        <v>409</v>
      </c>
      <c r="J96" s="550">
        <v>2</v>
      </c>
      <c r="K96" s="550">
        <v>465</v>
      </c>
    </row>
    <row r="97" spans="3:11" ht="16.5" customHeight="1" x14ac:dyDescent="0.4">
      <c r="C97" s="561"/>
      <c r="D97" s="229"/>
      <c r="E97" s="229"/>
      <c r="F97" s="229"/>
      <c r="G97" s="229"/>
      <c r="H97" s="229"/>
      <c r="I97" s="229"/>
      <c r="J97" s="229"/>
      <c r="K97" s="229" t="s">
        <v>293</v>
      </c>
    </row>
    <row r="98" spans="3:11" ht="16.5" customHeight="1" x14ac:dyDescent="0.4">
      <c r="C98" s="228" t="s">
        <v>294</v>
      </c>
    </row>
  </sheetData>
  <mergeCells count="8">
    <mergeCell ref="J7:J8"/>
    <mergeCell ref="K7:K8"/>
    <mergeCell ref="C5:C8"/>
    <mergeCell ref="D5:G6"/>
    <mergeCell ref="D7:D8"/>
    <mergeCell ref="E7:E8"/>
    <mergeCell ref="H7:H8"/>
    <mergeCell ref="I7:I8"/>
  </mergeCells>
  <phoneticPr fontId="4"/>
  <hyperlinks>
    <hyperlink ref="A1" location="基本情報!C56" display="基本情報"/>
  </hyperlinks>
  <pageMargins left="0.70866141732283472" right="0.70866141732283472" top="0.74803149606299213" bottom="0.74803149606299213" header="0.31496062992125984" footer="0.31496062992125984"/>
  <pageSetup paperSize="9" scale="5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FFFFCC"/>
  </sheetPr>
  <dimension ref="A1:I158"/>
  <sheetViews>
    <sheetView zoomScaleNormal="100" zoomScaleSheetLayoutView="85" workbookViewId="0">
      <selection activeCell="C4" sqref="D5:G5"/>
    </sheetView>
  </sheetViews>
  <sheetFormatPr defaultColWidth="9" defaultRowHeight="13.5" x14ac:dyDescent="0.4"/>
  <cols>
    <col min="1" max="1" width="4.625" style="9" customWidth="1"/>
    <col min="2" max="2" width="2.125" style="9" customWidth="1"/>
    <col min="3" max="3" width="17.5" style="9" customWidth="1"/>
    <col min="4" max="8" width="16.25" style="9" customWidth="1"/>
    <col min="9" max="9" width="4.125" style="5" customWidth="1"/>
    <col min="10" max="16384" width="9" style="9"/>
  </cols>
  <sheetData>
    <row r="1" spans="1:9" ht="13.5" customHeight="1" x14ac:dyDescent="0.4">
      <c r="A1" s="7" t="s">
        <v>2</v>
      </c>
      <c r="B1" s="8"/>
    </row>
    <row r="2" spans="1:9" ht="13.5" customHeight="1" x14ac:dyDescent="0.4">
      <c r="A2" s="10"/>
      <c r="B2" s="8"/>
    </row>
    <row r="3" spans="1:9" ht="21" customHeight="1" x14ac:dyDescent="0.4">
      <c r="C3" s="562" t="s">
        <v>295</v>
      </c>
      <c r="D3" s="563"/>
    </row>
    <row r="4" spans="1:9" ht="114" customHeight="1" x14ac:dyDescent="0.4">
      <c r="C4" s="564" t="s">
        <v>296</v>
      </c>
      <c r="D4" s="564"/>
      <c r="E4" s="564"/>
      <c r="F4" s="564"/>
      <c r="G4" s="564"/>
      <c r="H4" s="564"/>
      <c r="I4" s="565"/>
    </row>
    <row r="5" spans="1:9" ht="26.25" customHeight="1" x14ac:dyDescent="0.4">
      <c r="C5" s="566" t="s">
        <v>297</v>
      </c>
      <c r="D5" s="183"/>
      <c r="E5" s="183"/>
      <c r="F5" s="183"/>
      <c r="G5" s="183"/>
      <c r="H5" s="183"/>
      <c r="I5" s="183"/>
    </row>
    <row r="6" spans="1:9" ht="26.25" customHeight="1" x14ac:dyDescent="0.4">
      <c r="H6" s="528" t="s">
        <v>298</v>
      </c>
      <c r="I6" s="567"/>
    </row>
    <row r="7" spans="1:9" ht="26.25" customHeight="1" x14ac:dyDescent="0.4">
      <c r="C7" s="568" t="s">
        <v>299</v>
      </c>
      <c r="D7" s="569" t="s">
        <v>300</v>
      </c>
      <c r="E7" s="569"/>
      <c r="F7" s="569"/>
      <c r="G7" s="569"/>
      <c r="H7" s="569"/>
      <c r="I7" s="570"/>
    </row>
    <row r="8" spans="1:9" ht="26.25" customHeight="1" x14ac:dyDescent="0.4">
      <c r="C8" s="571"/>
      <c r="D8" s="572" t="s">
        <v>301</v>
      </c>
      <c r="E8" s="572" t="s">
        <v>302</v>
      </c>
      <c r="F8" s="573" t="s">
        <v>303</v>
      </c>
      <c r="G8" s="573" t="s">
        <v>304</v>
      </c>
      <c r="H8" s="572" t="s">
        <v>305</v>
      </c>
      <c r="I8" s="570"/>
    </row>
    <row r="9" spans="1:9" ht="26.25" customHeight="1" x14ac:dyDescent="0.4">
      <c r="C9" s="574"/>
      <c r="D9" s="575"/>
      <c r="E9" s="576" t="s">
        <v>306</v>
      </c>
      <c r="F9" s="576" t="s">
        <v>307</v>
      </c>
      <c r="G9" s="576" t="s">
        <v>307</v>
      </c>
      <c r="H9" s="576" t="s">
        <v>308</v>
      </c>
      <c r="I9" s="577"/>
    </row>
    <row r="10" spans="1:9" ht="26.25" customHeight="1" x14ac:dyDescent="0.4">
      <c r="C10" s="578" t="s">
        <v>309</v>
      </c>
      <c r="D10" s="579">
        <v>11245</v>
      </c>
      <c r="E10" s="579">
        <v>80546</v>
      </c>
      <c r="F10" s="579">
        <v>234878634</v>
      </c>
      <c r="G10" s="579">
        <v>3470277</v>
      </c>
      <c r="H10" s="579">
        <v>1216079</v>
      </c>
      <c r="I10" s="580"/>
    </row>
    <row r="11" spans="1:9" ht="26.25" customHeight="1" x14ac:dyDescent="0.4">
      <c r="C11" s="578" t="s">
        <v>310</v>
      </c>
      <c r="D11" s="579">
        <v>8838</v>
      </c>
      <c r="E11" s="579">
        <v>64990</v>
      </c>
      <c r="F11" s="579">
        <v>202280477</v>
      </c>
      <c r="G11" s="579">
        <v>2992306</v>
      </c>
      <c r="H11" s="579">
        <v>944861</v>
      </c>
      <c r="I11" s="580"/>
    </row>
    <row r="12" spans="1:9" ht="26.25" customHeight="1" x14ac:dyDescent="0.4">
      <c r="C12" s="578" t="s">
        <v>311</v>
      </c>
      <c r="D12" s="579">
        <v>2407</v>
      </c>
      <c r="E12" s="579">
        <v>15556</v>
      </c>
      <c r="F12" s="579">
        <v>32598157</v>
      </c>
      <c r="G12" s="579">
        <v>477971</v>
      </c>
      <c r="H12" s="579">
        <v>271218</v>
      </c>
      <c r="I12" s="580"/>
    </row>
    <row r="13" spans="1:9" ht="26.25" customHeight="1" x14ac:dyDescent="0.4">
      <c r="C13" s="581"/>
      <c r="D13" s="579"/>
      <c r="E13" s="579"/>
      <c r="F13" s="579"/>
      <c r="G13" s="579"/>
      <c r="H13" s="579"/>
      <c r="I13" s="580"/>
    </row>
    <row r="14" spans="1:9" ht="26.25" customHeight="1" x14ac:dyDescent="0.4">
      <c r="C14" s="582" t="s">
        <v>203</v>
      </c>
      <c r="D14" s="583">
        <v>732</v>
      </c>
      <c r="E14" s="583">
        <v>5524</v>
      </c>
      <c r="F14" s="583">
        <v>11298799</v>
      </c>
      <c r="G14" s="583">
        <v>143210</v>
      </c>
      <c r="H14" s="583">
        <v>118687</v>
      </c>
      <c r="I14" s="580"/>
    </row>
    <row r="15" spans="1:9" ht="26.25" customHeight="1" x14ac:dyDescent="0.4">
      <c r="C15" s="581"/>
      <c r="D15" s="579"/>
      <c r="E15" s="579"/>
      <c r="F15" s="579"/>
      <c r="G15" s="579"/>
      <c r="H15" s="579"/>
      <c r="I15" s="580"/>
    </row>
    <row r="16" spans="1:9" ht="26.25" customHeight="1" x14ac:dyDescent="0.4">
      <c r="B16" s="584"/>
      <c r="C16" s="585" t="s">
        <v>75</v>
      </c>
      <c r="D16" s="579">
        <v>3041</v>
      </c>
      <c r="E16" s="579">
        <v>21354</v>
      </c>
      <c r="F16" s="579">
        <v>76913717</v>
      </c>
      <c r="G16" s="579">
        <v>792698</v>
      </c>
      <c r="H16" s="579">
        <v>264751</v>
      </c>
      <c r="I16" s="580"/>
    </row>
    <row r="17" spans="2:9" ht="26.25" customHeight="1" x14ac:dyDescent="0.4">
      <c r="B17" s="584"/>
      <c r="C17" s="585" t="s">
        <v>59</v>
      </c>
      <c r="D17" s="579">
        <v>638</v>
      </c>
      <c r="E17" s="579">
        <v>5503</v>
      </c>
      <c r="F17" s="579">
        <v>15016451</v>
      </c>
      <c r="G17" s="579">
        <v>195493</v>
      </c>
      <c r="H17" s="579">
        <v>89638</v>
      </c>
      <c r="I17" s="580"/>
    </row>
    <row r="18" spans="2:9" ht="26.25" customHeight="1" x14ac:dyDescent="0.4">
      <c r="B18" s="584"/>
      <c r="C18" s="585" t="s">
        <v>60</v>
      </c>
      <c r="D18" s="579">
        <v>572</v>
      </c>
      <c r="E18" s="579">
        <v>3067</v>
      </c>
      <c r="F18" s="579">
        <v>6551206</v>
      </c>
      <c r="G18" s="579">
        <v>74226</v>
      </c>
      <c r="H18" s="579">
        <v>44714</v>
      </c>
      <c r="I18" s="580"/>
    </row>
    <row r="19" spans="2:9" ht="26.25" customHeight="1" x14ac:dyDescent="0.4">
      <c r="B19" s="584"/>
      <c r="C19" s="585" t="s">
        <v>61</v>
      </c>
      <c r="D19" s="579">
        <v>809</v>
      </c>
      <c r="E19" s="579">
        <v>10620</v>
      </c>
      <c r="F19" s="579">
        <v>50171554</v>
      </c>
      <c r="G19" s="579">
        <v>1128020</v>
      </c>
      <c r="H19" s="579">
        <v>89069</v>
      </c>
      <c r="I19" s="580"/>
    </row>
    <row r="20" spans="2:9" ht="26.25" customHeight="1" x14ac:dyDescent="0.4">
      <c r="B20" s="584"/>
      <c r="C20" s="585" t="s">
        <v>62</v>
      </c>
      <c r="D20" s="579">
        <v>553</v>
      </c>
      <c r="E20" s="579">
        <v>3819</v>
      </c>
      <c r="F20" s="579">
        <v>7524443</v>
      </c>
      <c r="G20" s="579">
        <v>60584</v>
      </c>
      <c r="H20" s="579">
        <v>72849</v>
      </c>
      <c r="I20" s="580"/>
    </row>
    <row r="21" spans="2:9" ht="26.25" customHeight="1" x14ac:dyDescent="0.4">
      <c r="B21" s="584"/>
      <c r="C21" s="585" t="s">
        <v>63</v>
      </c>
      <c r="D21" s="579">
        <v>465</v>
      </c>
      <c r="E21" s="579">
        <v>2639</v>
      </c>
      <c r="F21" s="579">
        <v>6692155</v>
      </c>
      <c r="G21" s="579">
        <v>168899</v>
      </c>
      <c r="H21" s="579">
        <v>33993</v>
      </c>
      <c r="I21" s="580"/>
    </row>
    <row r="22" spans="2:9" ht="26.25" customHeight="1" x14ac:dyDescent="0.4">
      <c r="B22" s="584"/>
      <c r="C22" s="585" t="s">
        <v>64</v>
      </c>
      <c r="D22" s="579">
        <v>895</v>
      </c>
      <c r="E22" s="579">
        <v>5328</v>
      </c>
      <c r="F22" s="579">
        <v>11394159</v>
      </c>
      <c r="G22" s="579">
        <v>191747</v>
      </c>
      <c r="H22" s="579">
        <v>89209</v>
      </c>
      <c r="I22" s="580"/>
    </row>
    <row r="23" spans="2:9" ht="26.25" customHeight="1" x14ac:dyDescent="0.4">
      <c r="B23" s="584"/>
      <c r="C23" s="585" t="s">
        <v>312</v>
      </c>
      <c r="D23" s="579">
        <v>359</v>
      </c>
      <c r="E23" s="579">
        <v>3295</v>
      </c>
      <c r="F23" s="579">
        <v>7925503</v>
      </c>
      <c r="G23" s="579">
        <v>85597</v>
      </c>
      <c r="H23" s="579">
        <v>73602</v>
      </c>
      <c r="I23" s="580"/>
    </row>
    <row r="24" spans="2:9" ht="26.25" customHeight="1" x14ac:dyDescent="0.4">
      <c r="B24" s="584"/>
      <c r="C24" s="585" t="s">
        <v>313</v>
      </c>
      <c r="D24" s="579">
        <v>514</v>
      </c>
      <c r="E24" s="579">
        <v>2557</v>
      </c>
      <c r="F24" s="579">
        <v>6739319</v>
      </c>
      <c r="G24" s="579">
        <v>108184</v>
      </c>
      <c r="H24" s="579">
        <v>45217</v>
      </c>
      <c r="I24" s="580"/>
    </row>
    <row r="25" spans="2:9" ht="26.25" customHeight="1" x14ac:dyDescent="0.4">
      <c r="B25" s="584"/>
      <c r="C25" s="586" t="s">
        <v>314</v>
      </c>
      <c r="D25" s="587">
        <v>260</v>
      </c>
      <c r="E25" s="587">
        <v>1284</v>
      </c>
      <c r="F25" s="587">
        <v>2053171</v>
      </c>
      <c r="G25" s="587">
        <v>43648</v>
      </c>
      <c r="H25" s="587">
        <v>23132</v>
      </c>
      <c r="I25" s="580"/>
    </row>
    <row r="26" spans="2:9" ht="26.25" customHeight="1" x14ac:dyDescent="0.4">
      <c r="B26" s="584"/>
      <c r="C26" s="588"/>
      <c r="D26" s="544"/>
      <c r="E26" s="544"/>
      <c r="F26" s="544"/>
      <c r="G26" s="544"/>
      <c r="H26" s="544" t="s">
        <v>315</v>
      </c>
      <c r="I26" s="544"/>
    </row>
    <row r="27" spans="2:9" ht="26.25" customHeight="1" x14ac:dyDescent="0.4">
      <c r="B27" s="584"/>
      <c r="C27" s="588"/>
      <c r="D27" s="544"/>
      <c r="E27" s="544"/>
      <c r="F27" s="544"/>
      <c r="G27" s="544"/>
      <c r="H27" s="544" t="s">
        <v>316</v>
      </c>
      <c r="I27" s="544"/>
    </row>
    <row r="28" spans="2:9" ht="26.25" customHeight="1" x14ac:dyDescent="0.4">
      <c r="B28" s="584"/>
      <c r="C28" s="588"/>
      <c r="D28" s="544"/>
      <c r="E28" s="544"/>
      <c r="F28" s="544"/>
      <c r="G28" s="544"/>
      <c r="H28" s="589" t="s">
        <v>317</v>
      </c>
      <c r="I28" s="589"/>
    </row>
    <row r="29" spans="2:9" ht="14.25" x14ac:dyDescent="0.4">
      <c r="B29" s="584"/>
      <c r="C29" s="590"/>
      <c r="D29" s="544"/>
      <c r="E29" s="544"/>
      <c r="F29" s="544"/>
      <c r="G29" s="544"/>
      <c r="H29" s="544"/>
      <c r="I29" s="544"/>
    </row>
    <row r="30" spans="2:9" ht="14.25" x14ac:dyDescent="0.4">
      <c r="B30" s="584"/>
      <c r="C30" s="591"/>
      <c r="D30" s="592"/>
      <c r="E30" s="592"/>
      <c r="F30" s="592"/>
      <c r="G30" s="592"/>
      <c r="H30" s="544"/>
      <c r="I30" s="544"/>
    </row>
    <row r="31" spans="2:9" ht="14.25" x14ac:dyDescent="0.4">
      <c r="B31" s="584"/>
      <c r="C31" s="591"/>
      <c r="D31" s="592"/>
      <c r="E31" s="592"/>
      <c r="F31" s="592"/>
      <c r="G31" s="592"/>
      <c r="H31" s="544"/>
      <c r="I31" s="544"/>
    </row>
    <row r="32" spans="2:9" ht="14.25" x14ac:dyDescent="0.4">
      <c r="B32" s="584"/>
      <c r="C32" s="591"/>
      <c r="D32" s="592"/>
      <c r="E32" s="592"/>
      <c r="F32" s="592"/>
      <c r="G32" s="592"/>
      <c r="H32" s="544"/>
      <c r="I32" s="544"/>
    </row>
    <row r="33" spans="2:9" ht="14.25" x14ac:dyDescent="0.4">
      <c r="B33" s="584"/>
      <c r="C33" s="591"/>
      <c r="D33" s="592"/>
      <c r="E33" s="592"/>
      <c r="F33" s="592"/>
      <c r="G33" s="592"/>
      <c r="H33" s="544"/>
      <c r="I33" s="544"/>
    </row>
    <row r="34" spans="2:9" ht="14.25" x14ac:dyDescent="0.4">
      <c r="B34" s="584"/>
      <c r="C34" s="591"/>
      <c r="D34" s="592"/>
      <c r="E34" s="592"/>
      <c r="F34" s="592"/>
      <c r="G34" s="592"/>
      <c r="H34" s="544"/>
      <c r="I34" s="544"/>
    </row>
    <row r="35" spans="2:9" x14ac:dyDescent="0.4">
      <c r="B35" s="584"/>
      <c r="C35" s="593"/>
    </row>
    <row r="36" spans="2:9" x14ac:dyDescent="0.4">
      <c r="B36" s="584"/>
      <c r="C36" s="593"/>
    </row>
    <row r="37" spans="2:9" x14ac:dyDescent="0.4">
      <c r="B37" s="584"/>
      <c r="C37" s="593"/>
    </row>
    <row r="38" spans="2:9" x14ac:dyDescent="0.4">
      <c r="B38" s="584"/>
      <c r="C38" s="593"/>
    </row>
    <row r="39" spans="2:9" x14ac:dyDescent="0.4">
      <c r="B39" s="584"/>
      <c r="C39" s="593"/>
    </row>
    <row r="40" spans="2:9" x14ac:dyDescent="0.4">
      <c r="B40" s="584"/>
      <c r="C40" s="593"/>
    </row>
    <row r="41" spans="2:9" x14ac:dyDescent="0.4">
      <c r="B41" s="584"/>
      <c r="C41" s="593"/>
    </row>
    <row r="42" spans="2:9" x14ac:dyDescent="0.4">
      <c r="B42" s="584"/>
      <c r="C42" s="593"/>
    </row>
    <row r="43" spans="2:9" x14ac:dyDescent="0.4">
      <c r="B43" s="584"/>
      <c r="C43" s="593"/>
    </row>
    <row r="44" spans="2:9" x14ac:dyDescent="0.4">
      <c r="B44" s="584"/>
      <c r="C44" s="593"/>
    </row>
    <row r="45" spans="2:9" x14ac:dyDescent="0.4">
      <c r="B45" s="584"/>
      <c r="C45" s="593"/>
    </row>
    <row r="46" spans="2:9" x14ac:dyDescent="0.4">
      <c r="B46" s="584"/>
      <c r="C46" s="593"/>
    </row>
    <row r="47" spans="2:9" x14ac:dyDescent="0.4">
      <c r="B47" s="584"/>
      <c r="C47" s="593"/>
    </row>
    <row r="48" spans="2:9" x14ac:dyDescent="0.4">
      <c r="B48" s="584"/>
      <c r="C48" s="593"/>
    </row>
    <row r="49" spans="2:3" x14ac:dyDescent="0.4">
      <c r="B49" s="584"/>
      <c r="C49" s="593"/>
    </row>
    <row r="50" spans="2:3" x14ac:dyDescent="0.4">
      <c r="B50" s="584"/>
      <c r="C50" s="593"/>
    </row>
    <row r="51" spans="2:3" x14ac:dyDescent="0.4">
      <c r="B51" s="584"/>
      <c r="C51" s="593"/>
    </row>
    <row r="52" spans="2:3" x14ac:dyDescent="0.4">
      <c r="B52" s="584"/>
      <c r="C52" s="593"/>
    </row>
    <row r="53" spans="2:3" x14ac:dyDescent="0.4">
      <c r="B53" s="584"/>
      <c r="C53" s="593"/>
    </row>
    <row r="54" spans="2:3" x14ac:dyDescent="0.4">
      <c r="B54" s="584"/>
      <c r="C54" s="593"/>
    </row>
    <row r="55" spans="2:3" x14ac:dyDescent="0.4">
      <c r="B55" s="584"/>
      <c r="C55" s="593"/>
    </row>
    <row r="56" spans="2:3" x14ac:dyDescent="0.4">
      <c r="B56" s="584"/>
      <c r="C56" s="593"/>
    </row>
    <row r="57" spans="2:3" x14ac:dyDescent="0.4">
      <c r="B57" s="584"/>
      <c r="C57" s="593"/>
    </row>
    <row r="58" spans="2:3" x14ac:dyDescent="0.4">
      <c r="B58" s="584"/>
      <c r="C58" s="593"/>
    </row>
    <row r="59" spans="2:3" x14ac:dyDescent="0.4">
      <c r="B59" s="584"/>
      <c r="C59" s="593"/>
    </row>
    <row r="60" spans="2:3" x14ac:dyDescent="0.4">
      <c r="B60" s="584"/>
      <c r="C60" s="593"/>
    </row>
    <row r="61" spans="2:3" x14ac:dyDescent="0.4">
      <c r="B61" s="584"/>
      <c r="C61" s="593"/>
    </row>
    <row r="62" spans="2:3" x14ac:dyDescent="0.4">
      <c r="B62" s="584"/>
      <c r="C62" s="593"/>
    </row>
    <row r="63" spans="2:3" x14ac:dyDescent="0.4">
      <c r="B63" s="584"/>
      <c r="C63" s="593"/>
    </row>
    <row r="64" spans="2:3" x14ac:dyDescent="0.4">
      <c r="B64" s="584"/>
      <c r="C64" s="593"/>
    </row>
    <row r="65" spans="2:3" x14ac:dyDescent="0.4">
      <c r="B65" s="584"/>
      <c r="C65" s="593"/>
    </row>
    <row r="66" spans="2:3" x14ac:dyDescent="0.4">
      <c r="B66" s="584"/>
      <c r="C66" s="593"/>
    </row>
    <row r="67" spans="2:3" x14ac:dyDescent="0.4">
      <c r="B67" s="584"/>
      <c r="C67" s="593"/>
    </row>
    <row r="68" spans="2:3" x14ac:dyDescent="0.4">
      <c r="B68" s="584"/>
      <c r="C68" s="593"/>
    </row>
    <row r="69" spans="2:3" x14ac:dyDescent="0.4">
      <c r="B69" s="584"/>
      <c r="C69" s="593"/>
    </row>
    <row r="70" spans="2:3" x14ac:dyDescent="0.4">
      <c r="B70" s="584"/>
      <c r="C70" s="593"/>
    </row>
    <row r="71" spans="2:3" x14ac:dyDescent="0.4">
      <c r="B71" s="584"/>
      <c r="C71" s="593"/>
    </row>
    <row r="72" spans="2:3" x14ac:dyDescent="0.4">
      <c r="B72" s="584"/>
      <c r="C72" s="593"/>
    </row>
    <row r="73" spans="2:3" x14ac:dyDescent="0.4">
      <c r="B73" s="584"/>
      <c r="C73" s="593"/>
    </row>
    <row r="74" spans="2:3" x14ac:dyDescent="0.4">
      <c r="B74" s="584"/>
      <c r="C74" s="593"/>
    </row>
    <row r="75" spans="2:3" x14ac:dyDescent="0.4">
      <c r="B75" s="584"/>
      <c r="C75" s="593"/>
    </row>
    <row r="76" spans="2:3" x14ac:dyDescent="0.4">
      <c r="B76" s="584"/>
      <c r="C76" s="593"/>
    </row>
    <row r="77" spans="2:3" x14ac:dyDescent="0.4">
      <c r="B77" s="584"/>
      <c r="C77" s="593"/>
    </row>
    <row r="78" spans="2:3" x14ac:dyDescent="0.4">
      <c r="B78" s="584"/>
      <c r="C78" s="593"/>
    </row>
    <row r="79" spans="2:3" x14ac:dyDescent="0.4">
      <c r="B79" s="584"/>
      <c r="C79" s="593"/>
    </row>
    <row r="80" spans="2:3" x14ac:dyDescent="0.4">
      <c r="B80" s="584"/>
      <c r="C80" s="593"/>
    </row>
    <row r="81" spans="2:3" x14ac:dyDescent="0.4">
      <c r="B81" s="584"/>
      <c r="C81" s="593"/>
    </row>
    <row r="82" spans="2:3" x14ac:dyDescent="0.4">
      <c r="B82" s="584"/>
      <c r="C82" s="593"/>
    </row>
    <row r="83" spans="2:3" x14ac:dyDescent="0.4">
      <c r="B83" s="584"/>
      <c r="C83" s="593"/>
    </row>
    <row r="84" spans="2:3" x14ac:dyDescent="0.4">
      <c r="B84" s="584"/>
      <c r="C84" s="593"/>
    </row>
    <row r="85" spans="2:3" x14ac:dyDescent="0.4">
      <c r="B85" s="584"/>
      <c r="C85" s="593"/>
    </row>
    <row r="86" spans="2:3" x14ac:dyDescent="0.4">
      <c r="B86" s="584"/>
      <c r="C86" s="593"/>
    </row>
    <row r="87" spans="2:3" x14ac:dyDescent="0.4">
      <c r="B87" s="584"/>
      <c r="C87" s="593"/>
    </row>
    <row r="88" spans="2:3" x14ac:dyDescent="0.4">
      <c r="B88" s="584"/>
      <c r="C88" s="593"/>
    </row>
    <row r="89" spans="2:3" x14ac:dyDescent="0.4">
      <c r="B89" s="584"/>
      <c r="C89" s="593"/>
    </row>
    <row r="90" spans="2:3" x14ac:dyDescent="0.4">
      <c r="B90" s="584"/>
      <c r="C90" s="593"/>
    </row>
    <row r="91" spans="2:3" x14ac:dyDescent="0.4">
      <c r="B91" s="584"/>
      <c r="C91" s="593"/>
    </row>
    <row r="92" spans="2:3" x14ac:dyDescent="0.4">
      <c r="B92" s="584"/>
      <c r="C92" s="593"/>
    </row>
    <row r="93" spans="2:3" x14ac:dyDescent="0.4">
      <c r="B93" s="584"/>
      <c r="C93" s="593"/>
    </row>
    <row r="94" spans="2:3" x14ac:dyDescent="0.4">
      <c r="B94" s="584"/>
      <c r="C94" s="593"/>
    </row>
    <row r="95" spans="2:3" x14ac:dyDescent="0.4">
      <c r="B95" s="584"/>
      <c r="C95" s="593"/>
    </row>
    <row r="96" spans="2:3" x14ac:dyDescent="0.4">
      <c r="B96" s="584"/>
      <c r="C96" s="593"/>
    </row>
    <row r="97" spans="2:3" x14ac:dyDescent="0.4">
      <c r="B97" s="584"/>
      <c r="C97" s="593"/>
    </row>
    <row r="98" spans="2:3" x14ac:dyDescent="0.4">
      <c r="B98" s="584"/>
      <c r="C98" s="593"/>
    </row>
    <row r="99" spans="2:3" x14ac:dyDescent="0.4">
      <c r="B99" s="584"/>
      <c r="C99" s="593"/>
    </row>
    <row r="100" spans="2:3" x14ac:dyDescent="0.4">
      <c r="B100" s="584"/>
      <c r="C100" s="593"/>
    </row>
    <row r="101" spans="2:3" x14ac:dyDescent="0.4">
      <c r="B101" s="584"/>
      <c r="C101" s="593"/>
    </row>
    <row r="102" spans="2:3" x14ac:dyDescent="0.4">
      <c r="B102" s="584"/>
      <c r="C102" s="593"/>
    </row>
    <row r="103" spans="2:3" x14ac:dyDescent="0.4">
      <c r="B103" s="584"/>
      <c r="C103" s="593"/>
    </row>
    <row r="104" spans="2:3" x14ac:dyDescent="0.4">
      <c r="B104" s="584"/>
      <c r="C104" s="593"/>
    </row>
    <row r="105" spans="2:3" x14ac:dyDescent="0.4">
      <c r="B105" s="584"/>
      <c r="C105" s="593"/>
    </row>
    <row r="106" spans="2:3" x14ac:dyDescent="0.4">
      <c r="B106" s="584"/>
      <c r="C106" s="593"/>
    </row>
    <row r="107" spans="2:3" x14ac:dyDescent="0.4">
      <c r="B107" s="584"/>
      <c r="C107" s="593"/>
    </row>
    <row r="108" spans="2:3" x14ac:dyDescent="0.4">
      <c r="B108" s="584"/>
      <c r="C108" s="593"/>
    </row>
    <row r="109" spans="2:3" x14ac:dyDescent="0.4">
      <c r="B109" s="584"/>
      <c r="C109" s="593"/>
    </row>
    <row r="110" spans="2:3" x14ac:dyDescent="0.4">
      <c r="B110" s="584"/>
      <c r="C110" s="593"/>
    </row>
    <row r="111" spans="2:3" x14ac:dyDescent="0.4">
      <c r="B111" s="584"/>
      <c r="C111" s="593"/>
    </row>
    <row r="112" spans="2:3" x14ac:dyDescent="0.4">
      <c r="B112" s="584"/>
      <c r="C112" s="593"/>
    </row>
    <row r="113" spans="2:3" x14ac:dyDescent="0.4">
      <c r="B113" s="584"/>
      <c r="C113" s="593"/>
    </row>
    <row r="114" spans="2:3" x14ac:dyDescent="0.4">
      <c r="B114" s="584"/>
      <c r="C114" s="593"/>
    </row>
    <row r="115" spans="2:3" x14ac:dyDescent="0.4">
      <c r="B115" s="584"/>
      <c r="C115" s="593"/>
    </row>
    <row r="116" spans="2:3" x14ac:dyDescent="0.4">
      <c r="B116" s="584"/>
      <c r="C116" s="593"/>
    </row>
    <row r="117" spans="2:3" x14ac:dyDescent="0.4">
      <c r="B117" s="584"/>
      <c r="C117" s="593"/>
    </row>
    <row r="118" spans="2:3" x14ac:dyDescent="0.4">
      <c r="B118" s="584"/>
      <c r="C118" s="593"/>
    </row>
    <row r="119" spans="2:3" x14ac:dyDescent="0.4">
      <c r="B119" s="584"/>
      <c r="C119" s="593"/>
    </row>
    <row r="120" spans="2:3" x14ac:dyDescent="0.4">
      <c r="B120" s="584"/>
      <c r="C120" s="593"/>
    </row>
    <row r="121" spans="2:3" x14ac:dyDescent="0.4">
      <c r="B121" s="584"/>
      <c r="C121" s="593"/>
    </row>
    <row r="122" spans="2:3" x14ac:dyDescent="0.4">
      <c r="B122" s="584"/>
      <c r="C122" s="593"/>
    </row>
    <row r="123" spans="2:3" x14ac:dyDescent="0.4">
      <c r="B123" s="584"/>
      <c r="C123" s="593"/>
    </row>
    <row r="124" spans="2:3" x14ac:dyDescent="0.4">
      <c r="B124" s="584"/>
      <c r="C124" s="593"/>
    </row>
    <row r="125" spans="2:3" x14ac:dyDescent="0.4">
      <c r="B125" s="584"/>
      <c r="C125" s="593"/>
    </row>
    <row r="126" spans="2:3" x14ac:dyDescent="0.4">
      <c r="B126" s="584"/>
      <c r="C126" s="593"/>
    </row>
    <row r="127" spans="2:3" x14ac:dyDescent="0.4">
      <c r="B127" s="584"/>
      <c r="C127" s="593"/>
    </row>
    <row r="128" spans="2:3" x14ac:dyDescent="0.4">
      <c r="B128" s="584"/>
      <c r="C128" s="593"/>
    </row>
    <row r="129" spans="2:3" x14ac:dyDescent="0.4">
      <c r="B129" s="584"/>
      <c r="C129" s="593"/>
    </row>
    <row r="130" spans="2:3" x14ac:dyDescent="0.4">
      <c r="B130" s="584"/>
      <c r="C130" s="593"/>
    </row>
    <row r="131" spans="2:3" x14ac:dyDescent="0.4">
      <c r="B131" s="584"/>
      <c r="C131" s="593"/>
    </row>
    <row r="132" spans="2:3" x14ac:dyDescent="0.4">
      <c r="B132" s="584"/>
      <c r="C132" s="593"/>
    </row>
    <row r="133" spans="2:3" x14ac:dyDescent="0.4">
      <c r="B133" s="584"/>
      <c r="C133" s="593"/>
    </row>
    <row r="134" spans="2:3" x14ac:dyDescent="0.4">
      <c r="B134" s="584"/>
      <c r="C134" s="593"/>
    </row>
    <row r="135" spans="2:3" x14ac:dyDescent="0.4">
      <c r="B135" s="584"/>
      <c r="C135" s="593"/>
    </row>
    <row r="136" spans="2:3" x14ac:dyDescent="0.4">
      <c r="B136" s="584"/>
      <c r="C136" s="593"/>
    </row>
    <row r="137" spans="2:3" x14ac:dyDescent="0.4">
      <c r="B137" s="584"/>
      <c r="C137" s="593"/>
    </row>
    <row r="138" spans="2:3" x14ac:dyDescent="0.4">
      <c r="B138" s="584"/>
      <c r="C138" s="593"/>
    </row>
    <row r="139" spans="2:3" x14ac:dyDescent="0.4">
      <c r="B139" s="584"/>
      <c r="C139" s="593"/>
    </row>
    <row r="140" spans="2:3" x14ac:dyDescent="0.4">
      <c r="B140" s="584"/>
      <c r="C140" s="593"/>
    </row>
    <row r="141" spans="2:3" x14ac:dyDescent="0.4">
      <c r="B141" s="584"/>
      <c r="C141" s="593"/>
    </row>
    <row r="142" spans="2:3" x14ac:dyDescent="0.4">
      <c r="B142" s="584"/>
      <c r="C142" s="593"/>
    </row>
    <row r="143" spans="2:3" x14ac:dyDescent="0.4">
      <c r="B143" s="584"/>
      <c r="C143" s="593"/>
    </row>
    <row r="144" spans="2:3" x14ac:dyDescent="0.4">
      <c r="B144" s="584"/>
      <c r="C144" s="593"/>
    </row>
    <row r="145" spans="2:3" x14ac:dyDescent="0.4">
      <c r="B145" s="584"/>
      <c r="C145" s="593"/>
    </row>
    <row r="146" spans="2:3" x14ac:dyDescent="0.4">
      <c r="B146" s="584"/>
      <c r="C146" s="593"/>
    </row>
    <row r="147" spans="2:3" x14ac:dyDescent="0.4">
      <c r="B147" s="584"/>
      <c r="C147" s="593"/>
    </row>
    <row r="148" spans="2:3" x14ac:dyDescent="0.4">
      <c r="B148" s="584"/>
      <c r="C148" s="593"/>
    </row>
    <row r="149" spans="2:3" x14ac:dyDescent="0.4">
      <c r="B149" s="584"/>
      <c r="C149" s="593"/>
    </row>
    <row r="150" spans="2:3" x14ac:dyDescent="0.4">
      <c r="B150" s="584"/>
      <c r="C150" s="593"/>
    </row>
    <row r="151" spans="2:3" x14ac:dyDescent="0.4">
      <c r="B151" s="584"/>
      <c r="C151" s="593"/>
    </row>
    <row r="152" spans="2:3" x14ac:dyDescent="0.4">
      <c r="B152" s="584"/>
      <c r="C152" s="593"/>
    </row>
    <row r="153" spans="2:3" x14ac:dyDescent="0.4">
      <c r="B153" s="584"/>
      <c r="C153" s="593"/>
    </row>
    <row r="154" spans="2:3" x14ac:dyDescent="0.4">
      <c r="B154" s="584"/>
      <c r="C154" s="593"/>
    </row>
    <row r="155" spans="2:3" x14ac:dyDescent="0.4">
      <c r="B155" s="584"/>
      <c r="C155" s="593"/>
    </row>
    <row r="156" spans="2:3" x14ac:dyDescent="0.4">
      <c r="B156" s="584"/>
      <c r="C156" s="593"/>
    </row>
    <row r="157" spans="2:3" x14ac:dyDescent="0.4">
      <c r="B157" s="584"/>
      <c r="C157" s="593"/>
    </row>
    <row r="158" spans="2:3" x14ac:dyDescent="0.4">
      <c r="B158" s="584"/>
      <c r="C158" s="593"/>
    </row>
  </sheetData>
  <mergeCells count="2">
    <mergeCell ref="C4:H4"/>
    <mergeCell ref="C7:C8"/>
  </mergeCells>
  <phoneticPr fontId="4"/>
  <hyperlinks>
    <hyperlink ref="A1" location="基本情報!C57" display="基本情報"/>
    <hyperlink ref="H28" r:id="rId1"/>
  </hyperlinks>
  <pageMargins left="0.70866141732283472" right="0.70866141732283472" top="0.74803149606299213" bottom="0.74803149606299213" header="0.31496062992125984" footer="0.31496062992125984"/>
  <pageSetup paperSize="9" scale="80"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tabColor rgb="FFFFFFCC"/>
    <pageSetUpPr fitToPage="1"/>
  </sheetPr>
  <dimension ref="A1:S45"/>
  <sheetViews>
    <sheetView zoomScaleNormal="100" zoomScaleSheetLayoutView="100" workbookViewId="0">
      <selection activeCell="C4" sqref="D5:G5"/>
    </sheetView>
  </sheetViews>
  <sheetFormatPr defaultColWidth="9" defaultRowHeight="13.5" x14ac:dyDescent="0.4"/>
  <cols>
    <col min="1" max="1" width="4.625" style="9" customWidth="1"/>
    <col min="2" max="2" width="2.125" style="9" customWidth="1"/>
    <col min="3" max="3" width="10.375" style="9" customWidth="1"/>
    <col min="4" max="4" width="12.375" style="9" customWidth="1"/>
    <col min="5" max="16" width="10.375" style="9" customWidth="1"/>
    <col min="17" max="16384" width="9" style="9"/>
  </cols>
  <sheetData>
    <row r="1" spans="1:19" ht="13.5" customHeight="1" x14ac:dyDescent="0.4">
      <c r="A1" s="7" t="s">
        <v>2</v>
      </c>
      <c r="B1" s="8"/>
      <c r="E1" s="584"/>
      <c r="G1" s="584"/>
      <c r="I1" s="584"/>
      <c r="K1" s="584"/>
      <c r="M1" s="584"/>
    </row>
    <row r="2" spans="1:19" ht="13.5" customHeight="1" x14ac:dyDescent="0.4">
      <c r="A2" s="10"/>
      <c r="B2" s="8"/>
      <c r="E2" s="584"/>
      <c r="G2" s="584"/>
      <c r="I2" s="584"/>
      <c r="K2" s="584"/>
      <c r="M2" s="584"/>
    </row>
    <row r="3" spans="1:19" ht="21" customHeight="1" x14ac:dyDescent="0.4">
      <c r="B3" s="147"/>
      <c r="C3" s="143" t="s">
        <v>318</v>
      </c>
      <c r="D3" s="143"/>
      <c r="E3" s="143"/>
      <c r="F3" s="529"/>
      <c r="G3" s="529"/>
      <c r="H3" s="594"/>
      <c r="J3" s="147"/>
      <c r="K3" s="147"/>
      <c r="L3" s="147"/>
      <c r="N3" s="147"/>
      <c r="S3" s="594"/>
    </row>
    <row r="4" spans="1:19" ht="13.5" customHeight="1" x14ac:dyDescent="0.4">
      <c r="N4" s="82"/>
      <c r="P4" s="181" t="s">
        <v>319</v>
      </c>
    </row>
    <row r="5" spans="1:19" ht="14.25" customHeight="1" x14ac:dyDescent="0.4">
      <c r="C5" s="314" t="s">
        <v>46</v>
      </c>
      <c r="D5" s="315"/>
      <c r="E5" s="595" t="s">
        <v>320</v>
      </c>
      <c r="F5" s="596"/>
      <c r="G5" s="595" t="s">
        <v>321</v>
      </c>
      <c r="H5" s="596"/>
      <c r="I5" s="595" t="s">
        <v>322</v>
      </c>
      <c r="J5" s="596"/>
      <c r="K5" s="595" t="s">
        <v>323</v>
      </c>
      <c r="L5" s="596"/>
      <c r="M5" s="595" t="s">
        <v>324</v>
      </c>
      <c r="N5" s="596"/>
      <c r="O5" s="595" t="s">
        <v>325</v>
      </c>
      <c r="P5" s="596"/>
    </row>
    <row r="6" spans="1:19" ht="14.25" customHeight="1" x14ac:dyDescent="0.4">
      <c r="C6" s="322"/>
      <c r="D6" s="323"/>
      <c r="E6" s="98" t="s">
        <v>56</v>
      </c>
      <c r="F6" s="597" t="s">
        <v>326</v>
      </c>
      <c r="G6" s="98" t="s">
        <v>56</v>
      </c>
      <c r="H6" s="597" t="s">
        <v>326</v>
      </c>
      <c r="I6" s="98" t="s">
        <v>56</v>
      </c>
      <c r="J6" s="598" t="s">
        <v>326</v>
      </c>
      <c r="K6" s="98" t="s">
        <v>56</v>
      </c>
      <c r="L6" s="597" t="s">
        <v>326</v>
      </c>
      <c r="M6" s="98" t="s">
        <v>56</v>
      </c>
      <c r="N6" s="598" t="s">
        <v>326</v>
      </c>
      <c r="O6" s="98" t="s">
        <v>56</v>
      </c>
      <c r="P6" s="598" t="s">
        <v>326</v>
      </c>
    </row>
    <row r="7" spans="1:19" ht="14.25" customHeight="1" x14ac:dyDescent="0.4">
      <c r="B7" s="599"/>
      <c r="C7" s="600"/>
      <c r="D7" s="601" t="s">
        <v>24</v>
      </c>
      <c r="E7" s="199">
        <v>1466</v>
      </c>
      <c r="F7" s="602">
        <v>100</v>
      </c>
      <c r="G7" s="199">
        <v>1512</v>
      </c>
      <c r="H7" s="602">
        <v>100</v>
      </c>
      <c r="I7" s="199">
        <v>1439</v>
      </c>
      <c r="J7" s="602">
        <v>100</v>
      </c>
      <c r="K7" s="199">
        <v>1366</v>
      </c>
      <c r="L7" s="603">
        <v>100</v>
      </c>
      <c r="M7" s="237">
        <v>1207</v>
      </c>
      <c r="N7" s="604">
        <v>100</v>
      </c>
      <c r="O7" s="237">
        <v>732</v>
      </c>
      <c r="P7" s="604">
        <v>100</v>
      </c>
    </row>
    <row r="8" spans="1:19" ht="14.25" customHeight="1" x14ac:dyDescent="0.4">
      <c r="B8" s="599"/>
      <c r="C8" s="605"/>
      <c r="D8" s="205" t="s">
        <v>119</v>
      </c>
      <c r="E8" s="606">
        <v>777</v>
      </c>
      <c r="F8" s="607">
        <v>100</v>
      </c>
      <c r="G8" s="606">
        <v>824</v>
      </c>
      <c r="H8" s="607">
        <v>100</v>
      </c>
      <c r="I8" s="606">
        <v>849</v>
      </c>
      <c r="J8" s="607">
        <v>100</v>
      </c>
      <c r="K8" s="606">
        <v>802</v>
      </c>
      <c r="L8" s="608">
        <v>100</v>
      </c>
      <c r="M8" s="211" t="s">
        <v>197</v>
      </c>
      <c r="N8" s="211" t="s">
        <v>197</v>
      </c>
      <c r="O8" s="211" t="s">
        <v>197</v>
      </c>
      <c r="P8" s="211" t="s">
        <v>197</v>
      </c>
    </row>
    <row r="9" spans="1:19" ht="14.25" customHeight="1" x14ac:dyDescent="0.4">
      <c r="B9" s="599"/>
      <c r="C9" s="609" t="s">
        <v>327</v>
      </c>
      <c r="D9" s="205" t="s">
        <v>121</v>
      </c>
      <c r="E9" s="606">
        <v>317</v>
      </c>
      <c r="F9" s="607">
        <v>100</v>
      </c>
      <c r="G9" s="606">
        <v>331</v>
      </c>
      <c r="H9" s="607">
        <v>100</v>
      </c>
      <c r="I9" s="606">
        <v>273</v>
      </c>
      <c r="J9" s="607">
        <v>100</v>
      </c>
      <c r="K9" s="606">
        <v>267</v>
      </c>
      <c r="L9" s="610">
        <v>100</v>
      </c>
      <c r="M9" s="211" t="s">
        <v>197</v>
      </c>
      <c r="N9" s="211" t="s">
        <v>197</v>
      </c>
      <c r="O9" s="211" t="s">
        <v>197</v>
      </c>
      <c r="P9" s="211" t="s">
        <v>197</v>
      </c>
    </row>
    <row r="10" spans="1:19" ht="14.25" customHeight="1" x14ac:dyDescent="0.4">
      <c r="B10" s="599"/>
      <c r="C10" s="605"/>
      <c r="D10" s="205" t="s">
        <v>122</v>
      </c>
      <c r="E10" s="606">
        <v>199</v>
      </c>
      <c r="F10" s="607">
        <v>100</v>
      </c>
      <c r="G10" s="606">
        <v>186</v>
      </c>
      <c r="H10" s="607">
        <v>100</v>
      </c>
      <c r="I10" s="606">
        <v>166</v>
      </c>
      <c r="J10" s="607">
        <v>100</v>
      </c>
      <c r="K10" s="606">
        <v>150</v>
      </c>
      <c r="L10" s="610">
        <v>100</v>
      </c>
      <c r="M10" s="211" t="s">
        <v>197</v>
      </c>
      <c r="N10" s="211" t="s">
        <v>197</v>
      </c>
      <c r="O10" s="211" t="s">
        <v>197</v>
      </c>
      <c r="P10" s="211" t="s">
        <v>197</v>
      </c>
    </row>
    <row r="11" spans="1:19" ht="14.25" customHeight="1" x14ac:dyDescent="0.4">
      <c r="B11" s="599"/>
      <c r="C11" s="611"/>
      <c r="D11" s="215" t="s">
        <v>123</v>
      </c>
      <c r="E11" s="612">
        <v>173</v>
      </c>
      <c r="F11" s="613">
        <v>100</v>
      </c>
      <c r="G11" s="612">
        <v>171</v>
      </c>
      <c r="H11" s="607">
        <v>100</v>
      </c>
      <c r="I11" s="612">
        <v>151</v>
      </c>
      <c r="J11" s="613">
        <v>100</v>
      </c>
      <c r="K11" s="606">
        <v>147</v>
      </c>
      <c r="L11" s="614">
        <v>100</v>
      </c>
      <c r="M11" s="211" t="s">
        <v>197</v>
      </c>
      <c r="N11" s="211" t="s">
        <v>197</v>
      </c>
      <c r="O11" s="211" t="s">
        <v>197</v>
      </c>
      <c r="P11" s="211" t="s">
        <v>197</v>
      </c>
    </row>
    <row r="12" spans="1:19" ht="14.25" customHeight="1" x14ac:dyDescent="0.4">
      <c r="C12" s="600"/>
      <c r="D12" s="601" t="s">
        <v>24</v>
      </c>
      <c r="E12" s="199">
        <v>152</v>
      </c>
      <c r="F12" s="602">
        <v>10.368349249658936</v>
      </c>
      <c r="G12" s="199">
        <v>166</v>
      </c>
      <c r="H12" s="602">
        <v>10.978835978835978</v>
      </c>
      <c r="I12" s="199">
        <v>141</v>
      </c>
      <c r="J12" s="602">
        <v>9.7984711605281447</v>
      </c>
      <c r="K12" s="199">
        <v>150</v>
      </c>
      <c r="L12" s="615">
        <v>10.980966325036604</v>
      </c>
      <c r="M12" s="237">
        <v>146</v>
      </c>
      <c r="N12" s="604">
        <v>12.096106048053024</v>
      </c>
      <c r="O12" s="237">
        <v>87</v>
      </c>
      <c r="P12" s="604">
        <v>11.885245901639344</v>
      </c>
    </row>
    <row r="13" spans="1:19" ht="14.25" customHeight="1" x14ac:dyDescent="0.4">
      <c r="C13" s="605"/>
      <c r="D13" s="205" t="s">
        <v>119</v>
      </c>
      <c r="E13" s="616">
        <v>85</v>
      </c>
      <c r="F13" s="617">
        <v>10.939510939510939</v>
      </c>
      <c r="G13" s="616">
        <v>97</v>
      </c>
      <c r="H13" s="617">
        <v>11.771844660194175</v>
      </c>
      <c r="I13" s="616">
        <v>95</v>
      </c>
      <c r="J13" s="617">
        <v>11.189634864546525</v>
      </c>
      <c r="K13" s="206">
        <v>100</v>
      </c>
      <c r="L13" s="618">
        <v>12.468827930174564</v>
      </c>
      <c r="M13" s="211" t="s">
        <v>197</v>
      </c>
      <c r="N13" s="211" t="s">
        <v>197</v>
      </c>
      <c r="O13" s="211" t="s">
        <v>197</v>
      </c>
      <c r="P13" s="211" t="s">
        <v>197</v>
      </c>
    </row>
    <row r="14" spans="1:19" ht="14.25" customHeight="1" x14ac:dyDescent="0.4">
      <c r="C14" s="609" t="s">
        <v>328</v>
      </c>
      <c r="D14" s="205" t="s">
        <v>121</v>
      </c>
      <c r="E14" s="616">
        <v>38</v>
      </c>
      <c r="F14" s="619">
        <v>11.987381703470032</v>
      </c>
      <c r="G14" s="616">
        <v>42</v>
      </c>
      <c r="H14" s="619">
        <v>12.688821752265861</v>
      </c>
      <c r="I14" s="616">
        <v>26</v>
      </c>
      <c r="J14" s="617">
        <v>9.5238095238095237</v>
      </c>
      <c r="K14" s="206">
        <v>29</v>
      </c>
      <c r="L14" s="618">
        <v>10.861423220973784</v>
      </c>
      <c r="M14" s="211" t="s">
        <v>197</v>
      </c>
      <c r="N14" s="211" t="s">
        <v>197</v>
      </c>
      <c r="O14" s="211" t="s">
        <v>197</v>
      </c>
      <c r="P14" s="211" t="s">
        <v>197</v>
      </c>
    </row>
    <row r="15" spans="1:19" ht="14.25" customHeight="1" x14ac:dyDescent="0.4">
      <c r="C15" s="605"/>
      <c r="D15" s="205" t="s">
        <v>122</v>
      </c>
      <c r="E15" s="616">
        <v>14</v>
      </c>
      <c r="F15" s="619">
        <v>7.0351758793969852</v>
      </c>
      <c r="G15" s="616">
        <v>13</v>
      </c>
      <c r="H15" s="619">
        <v>6.9892473118279561</v>
      </c>
      <c r="I15" s="616">
        <v>14</v>
      </c>
      <c r="J15" s="617">
        <v>8.4337349397590362</v>
      </c>
      <c r="K15" s="206">
        <v>15</v>
      </c>
      <c r="L15" s="618">
        <v>10</v>
      </c>
      <c r="M15" s="211" t="s">
        <v>197</v>
      </c>
      <c r="N15" s="211" t="s">
        <v>197</v>
      </c>
      <c r="O15" s="211" t="s">
        <v>197</v>
      </c>
      <c r="P15" s="211" t="s">
        <v>197</v>
      </c>
    </row>
    <row r="16" spans="1:19" ht="14.25" customHeight="1" x14ac:dyDescent="0.4">
      <c r="C16" s="611"/>
      <c r="D16" s="215" t="s">
        <v>123</v>
      </c>
      <c r="E16" s="620">
        <v>15</v>
      </c>
      <c r="F16" s="621">
        <v>8.6705202312138727</v>
      </c>
      <c r="G16" s="620">
        <v>14</v>
      </c>
      <c r="H16" s="621">
        <v>8.1871345029239766</v>
      </c>
      <c r="I16" s="620">
        <v>6</v>
      </c>
      <c r="J16" s="617">
        <v>3.9735099337748347</v>
      </c>
      <c r="K16" s="216">
        <v>6</v>
      </c>
      <c r="L16" s="618">
        <v>4.0816326530612246</v>
      </c>
      <c r="M16" s="211" t="s">
        <v>197</v>
      </c>
      <c r="N16" s="211" t="s">
        <v>197</v>
      </c>
      <c r="O16" s="211" t="s">
        <v>197</v>
      </c>
      <c r="P16" s="211" t="s">
        <v>197</v>
      </c>
    </row>
    <row r="17" spans="3:16" ht="14.25" customHeight="1" x14ac:dyDescent="0.4">
      <c r="C17" s="600"/>
      <c r="D17" s="601" t="s">
        <v>24</v>
      </c>
      <c r="E17" s="199">
        <v>1314</v>
      </c>
      <c r="F17" s="603">
        <v>89.631650750341066</v>
      </c>
      <c r="G17" s="199">
        <v>1346</v>
      </c>
      <c r="H17" s="603">
        <v>89.021164021164026</v>
      </c>
      <c r="I17" s="195">
        <v>1298</v>
      </c>
      <c r="J17" s="603">
        <v>90.201528839471862</v>
      </c>
      <c r="K17" s="199">
        <v>1216</v>
      </c>
      <c r="L17" s="603">
        <v>89.019033674963396</v>
      </c>
      <c r="M17" s="237">
        <v>1061</v>
      </c>
      <c r="N17" s="604">
        <v>87.903893951946969</v>
      </c>
      <c r="O17" s="237">
        <v>645</v>
      </c>
      <c r="P17" s="604">
        <v>88.114754098360663</v>
      </c>
    </row>
    <row r="18" spans="3:16" ht="14.25" customHeight="1" x14ac:dyDescent="0.4">
      <c r="C18" s="605"/>
      <c r="D18" s="205" t="s">
        <v>119</v>
      </c>
      <c r="E18" s="616">
        <v>692</v>
      </c>
      <c r="F18" s="622">
        <v>89.060489060489061</v>
      </c>
      <c r="G18" s="616">
        <v>727</v>
      </c>
      <c r="H18" s="622">
        <v>88.228155339805824</v>
      </c>
      <c r="I18" s="616">
        <v>754</v>
      </c>
      <c r="J18" s="617">
        <v>88.810365135453466</v>
      </c>
      <c r="K18" s="206">
        <v>702</v>
      </c>
      <c r="L18" s="618">
        <v>87.531172069825431</v>
      </c>
      <c r="M18" s="211" t="s">
        <v>197</v>
      </c>
      <c r="N18" s="211" t="s">
        <v>197</v>
      </c>
      <c r="O18" s="211" t="s">
        <v>197</v>
      </c>
      <c r="P18" s="211" t="s">
        <v>197</v>
      </c>
    </row>
    <row r="19" spans="3:16" ht="14.25" customHeight="1" x14ac:dyDescent="0.4">
      <c r="C19" s="609" t="s">
        <v>329</v>
      </c>
      <c r="D19" s="205" t="s">
        <v>121</v>
      </c>
      <c r="E19" s="616">
        <v>279</v>
      </c>
      <c r="F19" s="618">
        <v>88.012618296529965</v>
      </c>
      <c r="G19" s="616">
        <v>289</v>
      </c>
      <c r="H19" s="618">
        <v>87.311178247734134</v>
      </c>
      <c r="I19" s="616">
        <v>247</v>
      </c>
      <c r="J19" s="617">
        <v>90.476190476190482</v>
      </c>
      <c r="K19" s="206">
        <v>238</v>
      </c>
      <c r="L19" s="618">
        <v>89.138576779026209</v>
      </c>
      <c r="M19" s="211" t="s">
        <v>197</v>
      </c>
      <c r="N19" s="211" t="s">
        <v>197</v>
      </c>
      <c r="O19" s="211" t="s">
        <v>197</v>
      </c>
      <c r="P19" s="211" t="s">
        <v>197</v>
      </c>
    </row>
    <row r="20" spans="3:16" ht="14.25" customHeight="1" x14ac:dyDescent="0.4">
      <c r="C20" s="605"/>
      <c r="D20" s="205" t="s">
        <v>122</v>
      </c>
      <c r="E20" s="616">
        <v>185</v>
      </c>
      <c r="F20" s="618">
        <v>92.964824120603012</v>
      </c>
      <c r="G20" s="616">
        <v>173</v>
      </c>
      <c r="H20" s="618">
        <v>93.010752688172033</v>
      </c>
      <c r="I20" s="616">
        <v>152</v>
      </c>
      <c r="J20" s="617">
        <v>91.566265060240966</v>
      </c>
      <c r="K20" s="206">
        <v>135</v>
      </c>
      <c r="L20" s="618">
        <v>90</v>
      </c>
      <c r="M20" s="211" t="s">
        <v>197</v>
      </c>
      <c r="N20" s="211" t="s">
        <v>197</v>
      </c>
      <c r="O20" s="211" t="s">
        <v>197</v>
      </c>
      <c r="P20" s="211" t="s">
        <v>197</v>
      </c>
    </row>
    <row r="21" spans="3:16" ht="14.25" customHeight="1" x14ac:dyDescent="0.4">
      <c r="C21" s="611"/>
      <c r="D21" s="215" t="s">
        <v>123</v>
      </c>
      <c r="E21" s="620">
        <v>158</v>
      </c>
      <c r="F21" s="623">
        <v>91.329479768786129</v>
      </c>
      <c r="G21" s="620">
        <v>157</v>
      </c>
      <c r="H21" s="623">
        <v>91.812865497076018</v>
      </c>
      <c r="I21" s="620">
        <v>145</v>
      </c>
      <c r="J21" s="624">
        <v>96.026490066225165</v>
      </c>
      <c r="K21" s="216">
        <v>141</v>
      </c>
      <c r="L21" s="623">
        <v>95.918367346938766</v>
      </c>
      <c r="M21" s="219" t="s">
        <v>197</v>
      </c>
      <c r="N21" s="219" t="s">
        <v>197</v>
      </c>
      <c r="O21" s="219" t="s">
        <v>197</v>
      </c>
      <c r="P21" s="219" t="s">
        <v>197</v>
      </c>
    </row>
    <row r="22" spans="3:16" ht="16.5" customHeight="1" x14ac:dyDescent="0.4">
      <c r="C22" s="625"/>
      <c r="D22" s="626"/>
      <c r="E22" s="627"/>
      <c r="F22" s="628"/>
      <c r="G22" s="627"/>
      <c r="H22" s="628"/>
      <c r="J22" s="94"/>
      <c r="K22" s="94"/>
      <c r="L22" s="94"/>
      <c r="M22" s="94"/>
      <c r="N22" s="94"/>
      <c r="P22" s="97" t="s">
        <v>330</v>
      </c>
    </row>
    <row r="23" spans="3:16" ht="16.5" customHeight="1" x14ac:dyDescent="0.4">
      <c r="C23" s="9" t="s">
        <v>331</v>
      </c>
    </row>
    <row r="25" spans="3:16" ht="16.5" x14ac:dyDescent="0.4">
      <c r="C25" s="143" t="s">
        <v>332</v>
      </c>
      <c r="D25" s="143"/>
      <c r="E25" s="143"/>
      <c r="F25" s="529"/>
      <c r="G25" s="529"/>
      <c r="M25" s="584"/>
    </row>
    <row r="26" spans="3:16" x14ac:dyDescent="0.4">
      <c r="N26" s="94"/>
      <c r="P26" s="82" t="s">
        <v>333</v>
      </c>
    </row>
    <row r="27" spans="3:16" x14ac:dyDescent="0.4">
      <c r="C27" s="314" t="s">
        <v>46</v>
      </c>
      <c r="D27" s="378"/>
      <c r="E27" s="595" t="s">
        <v>320</v>
      </c>
      <c r="F27" s="596"/>
      <c r="G27" s="595" t="s">
        <v>321</v>
      </c>
      <c r="H27" s="596"/>
      <c r="I27" s="595" t="s">
        <v>334</v>
      </c>
      <c r="J27" s="596"/>
      <c r="K27" s="595" t="s">
        <v>323</v>
      </c>
      <c r="L27" s="596"/>
      <c r="M27" s="595" t="s">
        <v>324</v>
      </c>
      <c r="N27" s="596"/>
      <c r="O27" s="595" t="s">
        <v>325</v>
      </c>
      <c r="P27" s="596"/>
    </row>
    <row r="28" spans="3:16" x14ac:dyDescent="0.4">
      <c r="C28" s="322"/>
      <c r="D28" s="385"/>
      <c r="E28" s="98" t="s">
        <v>335</v>
      </c>
      <c r="F28" s="597" t="s">
        <v>326</v>
      </c>
      <c r="G28" s="98" t="s">
        <v>335</v>
      </c>
      <c r="H28" s="597" t="s">
        <v>326</v>
      </c>
      <c r="I28" s="98" t="s">
        <v>335</v>
      </c>
      <c r="J28" s="598" t="s">
        <v>326</v>
      </c>
      <c r="K28" s="98" t="s">
        <v>335</v>
      </c>
      <c r="L28" s="597" t="s">
        <v>326</v>
      </c>
      <c r="M28" s="98" t="s">
        <v>335</v>
      </c>
      <c r="N28" s="598" t="s">
        <v>326</v>
      </c>
      <c r="O28" s="98" t="s">
        <v>335</v>
      </c>
      <c r="P28" s="598" t="s">
        <v>326</v>
      </c>
    </row>
    <row r="29" spans="3:16" ht="14.25" x14ac:dyDescent="0.4">
      <c r="C29" s="600"/>
      <c r="D29" s="601" t="s">
        <v>24</v>
      </c>
      <c r="E29" s="199">
        <v>5429</v>
      </c>
      <c r="F29" s="615">
        <v>100</v>
      </c>
      <c r="G29" s="199">
        <v>6246</v>
      </c>
      <c r="H29" s="615">
        <v>100</v>
      </c>
      <c r="I29" s="199">
        <v>7285</v>
      </c>
      <c r="J29" s="602">
        <v>100</v>
      </c>
      <c r="K29" s="199">
        <v>7368</v>
      </c>
      <c r="L29" s="603">
        <v>100</v>
      </c>
      <c r="M29" s="237">
        <v>7302</v>
      </c>
      <c r="N29" s="604">
        <v>100</v>
      </c>
      <c r="O29" s="237">
        <v>5524</v>
      </c>
      <c r="P29" s="604">
        <v>100</v>
      </c>
    </row>
    <row r="30" spans="3:16" ht="14.25" x14ac:dyDescent="0.4">
      <c r="C30" s="605"/>
      <c r="D30" s="495" t="s">
        <v>119</v>
      </c>
      <c r="E30" s="616">
        <v>3342</v>
      </c>
      <c r="F30" s="618">
        <v>100</v>
      </c>
      <c r="G30" s="616">
        <v>3827</v>
      </c>
      <c r="H30" s="618">
        <v>100</v>
      </c>
      <c r="I30" s="616">
        <v>5077</v>
      </c>
      <c r="J30" s="617">
        <v>100</v>
      </c>
      <c r="K30" s="616">
        <v>5084</v>
      </c>
      <c r="L30" s="618">
        <v>100</v>
      </c>
      <c r="M30" s="211" t="s">
        <v>197</v>
      </c>
      <c r="N30" s="211" t="s">
        <v>197</v>
      </c>
      <c r="O30" s="211" t="s">
        <v>197</v>
      </c>
      <c r="P30" s="211" t="s">
        <v>197</v>
      </c>
    </row>
    <row r="31" spans="3:16" ht="14.25" x14ac:dyDescent="0.4">
      <c r="C31" s="609" t="s">
        <v>327</v>
      </c>
      <c r="D31" s="495" t="s">
        <v>121</v>
      </c>
      <c r="E31" s="616">
        <v>1040</v>
      </c>
      <c r="F31" s="618">
        <v>100</v>
      </c>
      <c r="G31" s="616">
        <v>1307</v>
      </c>
      <c r="H31" s="618">
        <v>100</v>
      </c>
      <c r="I31" s="616">
        <v>1151</v>
      </c>
      <c r="J31" s="617">
        <v>100</v>
      </c>
      <c r="K31" s="616">
        <v>1291</v>
      </c>
      <c r="L31" s="622">
        <v>100</v>
      </c>
      <c r="M31" s="211" t="s">
        <v>197</v>
      </c>
      <c r="N31" s="211" t="s">
        <v>197</v>
      </c>
      <c r="O31" s="211" t="s">
        <v>197</v>
      </c>
      <c r="P31" s="211" t="s">
        <v>197</v>
      </c>
    </row>
    <row r="32" spans="3:16" ht="14.25" x14ac:dyDescent="0.4">
      <c r="C32" s="605"/>
      <c r="D32" s="495" t="s">
        <v>122</v>
      </c>
      <c r="E32" s="616">
        <v>534</v>
      </c>
      <c r="F32" s="618">
        <v>100</v>
      </c>
      <c r="G32" s="616">
        <v>458</v>
      </c>
      <c r="H32" s="618">
        <v>100</v>
      </c>
      <c r="I32" s="616">
        <v>474</v>
      </c>
      <c r="J32" s="617">
        <v>100</v>
      </c>
      <c r="K32" s="616">
        <v>408</v>
      </c>
      <c r="L32" s="622">
        <v>100</v>
      </c>
      <c r="M32" s="211" t="s">
        <v>197</v>
      </c>
      <c r="N32" s="211" t="s">
        <v>197</v>
      </c>
      <c r="O32" s="211" t="s">
        <v>197</v>
      </c>
      <c r="P32" s="211" t="s">
        <v>197</v>
      </c>
    </row>
    <row r="33" spans="3:16" ht="14.25" x14ac:dyDescent="0.4">
      <c r="C33" s="611"/>
      <c r="D33" s="495" t="s">
        <v>123</v>
      </c>
      <c r="E33" s="616">
        <v>513</v>
      </c>
      <c r="F33" s="618">
        <v>100</v>
      </c>
      <c r="G33" s="616">
        <v>654</v>
      </c>
      <c r="H33" s="618">
        <v>100</v>
      </c>
      <c r="I33" s="616">
        <v>583</v>
      </c>
      <c r="J33" s="617">
        <v>100</v>
      </c>
      <c r="K33" s="616">
        <v>585</v>
      </c>
      <c r="L33" s="622">
        <v>100</v>
      </c>
      <c r="M33" s="211" t="s">
        <v>197</v>
      </c>
      <c r="N33" s="211" t="s">
        <v>197</v>
      </c>
      <c r="O33" s="211" t="s">
        <v>197</v>
      </c>
      <c r="P33" s="211" t="s">
        <v>197</v>
      </c>
    </row>
    <row r="34" spans="3:16" ht="14.25" x14ac:dyDescent="0.4">
      <c r="C34" s="600"/>
      <c r="D34" s="601" t="s">
        <v>24</v>
      </c>
      <c r="E34" s="199">
        <v>940</v>
      </c>
      <c r="F34" s="603">
        <v>17.314422545588506</v>
      </c>
      <c r="G34" s="199">
        <v>1142</v>
      </c>
      <c r="H34" s="603">
        <v>18.283701569004162</v>
      </c>
      <c r="I34" s="199">
        <v>1055</v>
      </c>
      <c r="J34" s="603">
        <v>14.481811942347289</v>
      </c>
      <c r="K34" s="199">
        <v>1342</v>
      </c>
      <c r="L34" s="603">
        <v>18.213897937024974</v>
      </c>
      <c r="M34" s="199">
        <v>1243</v>
      </c>
      <c r="N34" s="629">
        <v>17.022733497671872</v>
      </c>
      <c r="O34" s="199">
        <v>754</v>
      </c>
      <c r="P34" s="629">
        <v>13.649529326574946</v>
      </c>
    </row>
    <row r="35" spans="3:16" ht="14.25" x14ac:dyDescent="0.4">
      <c r="C35" s="605"/>
      <c r="D35" s="495" t="s">
        <v>119</v>
      </c>
      <c r="E35" s="616">
        <v>583</v>
      </c>
      <c r="F35" s="618">
        <v>17.444643925792938</v>
      </c>
      <c r="G35" s="616">
        <v>810</v>
      </c>
      <c r="H35" s="618">
        <v>21.165403710478181</v>
      </c>
      <c r="I35" s="616">
        <v>837</v>
      </c>
      <c r="J35" s="618">
        <v>16.486113846759899</v>
      </c>
      <c r="K35" s="206">
        <v>1081</v>
      </c>
      <c r="L35" s="618">
        <v>21.262785208497245</v>
      </c>
      <c r="M35" s="211" t="s">
        <v>197</v>
      </c>
      <c r="N35" s="211" t="s">
        <v>197</v>
      </c>
      <c r="O35" s="211" t="s">
        <v>197</v>
      </c>
      <c r="P35" s="211" t="s">
        <v>197</v>
      </c>
    </row>
    <row r="36" spans="3:16" ht="14.25" x14ac:dyDescent="0.4">
      <c r="C36" s="609" t="s">
        <v>328</v>
      </c>
      <c r="D36" s="495" t="s">
        <v>121</v>
      </c>
      <c r="E36" s="616">
        <v>126</v>
      </c>
      <c r="F36" s="618">
        <v>12.115384615384615</v>
      </c>
      <c r="G36" s="616">
        <v>206</v>
      </c>
      <c r="H36" s="618">
        <v>15.761285386381024</v>
      </c>
      <c r="I36" s="616">
        <v>136</v>
      </c>
      <c r="J36" s="618">
        <v>11.815812337098174</v>
      </c>
      <c r="K36" s="206">
        <v>162</v>
      </c>
      <c r="L36" s="618">
        <v>12.54841208365608</v>
      </c>
      <c r="M36" s="211" t="s">
        <v>197</v>
      </c>
      <c r="N36" s="211" t="s">
        <v>197</v>
      </c>
      <c r="O36" s="211" t="s">
        <v>197</v>
      </c>
      <c r="P36" s="211" t="s">
        <v>197</v>
      </c>
    </row>
    <row r="37" spans="3:16" ht="14.25" x14ac:dyDescent="0.4">
      <c r="C37" s="605"/>
      <c r="D37" s="495" t="s">
        <v>122</v>
      </c>
      <c r="E37" s="206">
        <v>162</v>
      </c>
      <c r="F37" s="618">
        <v>30.337078651685395</v>
      </c>
      <c r="G37" s="616">
        <v>48</v>
      </c>
      <c r="H37" s="618">
        <v>10.480349344978166</v>
      </c>
      <c r="I37" s="616">
        <v>58</v>
      </c>
      <c r="J37" s="618">
        <v>12.236286919831224</v>
      </c>
      <c r="K37" s="206">
        <v>73</v>
      </c>
      <c r="L37" s="618">
        <v>17.892156862745097</v>
      </c>
      <c r="M37" s="211" t="s">
        <v>197</v>
      </c>
      <c r="N37" s="211" t="s">
        <v>197</v>
      </c>
      <c r="O37" s="211" t="s">
        <v>197</v>
      </c>
      <c r="P37" s="211" t="s">
        <v>197</v>
      </c>
    </row>
    <row r="38" spans="3:16" ht="14.25" x14ac:dyDescent="0.4">
      <c r="C38" s="611"/>
      <c r="D38" s="495" t="s">
        <v>123</v>
      </c>
      <c r="E38" s="620">
        <v>69</v>
      </c>
      <c r="F38" s="623">
        <v>13.450292397660817</v>
      </c>
      <c r="G38" s="620">
        <v>78</v>
      </c>
      <c r="H38" s="623">
        <v>11.926605504587156</v>
      </c>
      <c r="I38" s="620">
        <v>24</v>
      </c>
      <c r="J38" s="623">
        <v>4.1166380789022305</v>
      </c>
      <c r="K38" s="216">
        <v>26</v>
      </c>
      <c r="L38" s="623">
        <v>4.4444444444444446</v>
      </c>
      <c r="M38" s="219" t="s">
        <v>197</v>
      </c>
      <c r="N38" s="219" t="s">
        <v>197</v>
      </c>
      <c r="O38" s="219" t="s">
        <v>197</v>
      </c>
      <c r="P38" s="219" t="s">
        <v>197</v>
      </c>
    </row>
    <row r="39" spans="3:16" ht="14.25" x14ac:dyDescent="0.4">
      <c r="C39" s="600"/>
      <c r="D39" s="601" t="s">
        <v>24</v>
      </c>
      <c r="E39" s="199">
        <v>4489</v>
      </c>
      <c r="F39" s="603">
        <v>82.685577454411501</v>
      </c>
      <c r="G39" s="199">
        <v>5105</v>
      </c>
      <c r="H39" s="603">
        <v>81.732308677553632</v>
      </c>
      <c r="I39" s="199">
        <v>6230</v>
      </c>
      <c r="J39" s="603">
        <v>85.518188057652708</v>
      </c>
      <c r="K39" s="199">
        <v>6026</v>
      </c>
      <c r="L39" s="603">
        <v>81.786102062975033</v>
      </c>
      <c r="M39" s="237">
        <v>6059</v>
      </c>
      <c r="N39" s="604">
        <v>82.977266502328135</v>
      </c>
      <c r="O39" s="237">
        <v>4770</v>
      </c>
      <c r="P39" s="604">
        <v>86.35047067342505</v>
      </c>
    </row>
    <row r="40" spans="3:16" ht="14.25" x14ac:dyDescent="0.4">
      <c r="C40" s="605"/>
      <c r="D40" s="495" t="s">
        <v>119</v>
      </c>
      <c r="E40" s="616">
        <v>2759</v>
      </c>
      <c r="F40" s="618">
        <v>82.555356074207069</v>
      </c>
      <c r="G40" s="616">
        <v>3018</v>
      </c>
      <c r="H40" s="618">
        <v>78.860726417559448</v>
      </c>
      <c r="I40" s="616">
        <v>4240</v>
      </c>
      <c r="J40" s="618">
        <v>83.513886153240108</v>
      </c>
      <c r="K40" s="206">
        <v>4003</v>
      </c>
      <c r="L40" s="618">
        <v>78.737214791502751</v>
      </c>
      <c r="M40" s="211" t="s">
        <v>197</v>
      </c>
      <c r="N40" s="211" t="s">
        <v>197</v>
      </c>
      <c r="O40" s="211" t="s">
        <v>197</v>
      </c>
      <c r="P40" s="211" t="s">
        <v>197</v>
      </c>
    </row>
    <row r="41" spans="3:16" ht="14.25" x14ac:dyDescent="0.4">
      <c r="C41" s="609" t="s">
        <v>329</v>
      </c>
      <c r="D41" s="495" t="s">
        <v>121</v>
      </c>
      <c r="E41" s="616">
        <v>914</v>
      </c>
      <c r="F41" s="618">
        <v>87.884615384615387</v>
      </c>
      <c r="G41" s="616">
        <v>1101</v>
      </c>
      <c r="H41" s="618">
        <v>84.238714613618967</v>
      </c>
      <c r="I41" s="616">
        <v>1015</v>
      </c>
      <c r="J41" s="618">
        <v>88.18418766290182</v>
      </c>
      <c r="K41" s="206">
        <v>1129</v>
      </c>
      <c r="L41" s="618">
        <v>87.451587916343925</v>
      </c>
      <c r="M41" s="211" t="s">
        <v>197</v>
      </c>
      <c r="N41" s="211" t="s">
        <v>197</v>
      </c>
      <c r="O41" s="211" t="s">
        <v>197</v>
      </c>
      <c r="P41" s="211" t="s">
        <v>197</v>
      </c>
    </row>
    <row r="42" spans="3:16" ht="14.25" x14ac:dyDescent="0.4">
      <c r="C42" s="605"/>
      <c r="D42" s="495" t="s">
        <v>122</v>
      </c>
      <c r="E42" s="616">
        <v>372</v>
      </c>
      <c r="F42" s="618">
        <v>69.662921348314612</v>
      </c>
      <c r="G42" s="616">
        <v>410</v>
      </c>
      <c r="H42" s="618">
        <v>89.519650655021834</v>
      </c>
      <c r="I42" s="616">
        <v>416</v>
      </c>
      <c r="J42" s="618">
        <v>87.763713080168785</v>
      </c>
      <c r="K42" s="206">
        <v>335</v>
      </c>
      <c r="L42" s="618">
        <v>82.107843137254903</v>
      </c>
      <c r="M42" s="211" t="s">
        <v>197</v>
      </c>
      <c r="N42" s="211" t="s">
        <v>197</v>
      </c>
      <c r="O42" s="211" t="s">
        <v>197</v>
      </c>
      <c r="P42" s="211" t="s">
        <v>197</v>
      </c>
    </row>
    <row r="43" spans="3:16" ht="14.25" x14ac:dyDescent="0.4">
      <c r="C43" s="611"/>
      <c r="D43" s="500" t="s">
        <v>123</v>
      </c>
      <c r="E43" s="620">
        <v>444</v>
      </c>
      <c r="F43" s="623">
        <v>86.549707602339183</v>
      </c>
      <c r="G43" s="620">
        <v>576</v>
      </c>
      <c r="H43" s="623">
        <v>88.073394495412856</v>
      </c>
      <c r="I43" s="620">
        <v>559</v>
      </c>
      <c r="J43" s="623">
        <v>95.883361921097759</v>
      </c>
      <c r="K43" s="216">
        <v>559</v>
      </c>
      <c r="L43" s="623">
        <v>95.555555555555557</v>
      </c>
      <c r="M43" s="219" t="s">
        <v>197</v>
      </c>
      <c r="N43" s="219" t="s">
        <v>197</v>
      </c>
      <c r="O43" s="219" t="s">
        <v>197</v>
      </c>
      <c r="P43" s="219" t="s">
        <v>197</v>
      </c>
    </row>
    <row r="44" spans="3:16" ht="14.25" x14ac:dyDescent="0.4">
      <c r="C44" s="625"/>
      <c r="D44" s="626"/>
      <c r="E44" s="627"/>
      <c r="F44" s="628"/>
      <c r="G44" s="627"/>
      <c r="H44" s="628"/>
      <c r="J44" s="94"/>
      <c r="K44" s="94"/>
      <c r="L44" s="94"/>
      <c r="M44" s="94"/>
      <c r="N44" s="94"/>
      <c r="P44" s="97" t="s">
        <v>330</v>
      </c>
    </row>
    <row r="45" spans="3:16" x14ac:dyDescent="0.4">
      <c r="C45" s="9" t="s">
        <v>331</v>
      </c>
    </row>
  </sheetData>
  <mergeCells count="2">
    <mergeCell ref="C5:D6"/>
    <mergeCell ref="C27:D28"/>
  </mergeCells>
  <phoneticPr fontId="4"/>
  <hyperlinks>
    <hyperlink ref="A1" location="基本情報!C58" display="基本情報"/>
  </hyperlinks>
  <pageMargins left="0.7" right="0.7" top="0.75" bottom="0.75" header="0.3" footer="0.3"/>
  <pageSetup paperSize="9" scale="7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tabColor rgb="FFFFFFCC"/>
  </sheetPr>
  <dimension ref="A1:V47"/>
  <sheetViews>
    <sheetView zoomScaleNormal="100" zoomScaleSheetLayoutView="100" workbookViewId="0">
      <selection activeCell="C4" sqref="D5:G5"/>
    </sheetView>
  </sheetViews>
  <sheetFormatPr defaultColWidth="9" defaultRowHeight="13.5" x14ac:dyDescent="0.4"/>
  <cols>
    <col min="1" max="1" width="4.625" style="9" customWidth="1"/>
    <col min="2" max="2" width="2.125" style="9" customWidth="1"/>
    <col min="3" max="3" width="11.25" style="9" customWidth="1"/>
    <col min="4" max="4" width="15" style="9" customWidth="1"/>
    <col min="5" max="12" width="13.75" style="9" customWidth="1"/>
    <col min="13" max="13" width="9" style="9"/>
    <col min="14" max="14" width="10.5" style="9" bestFit="1" customWidth="1"/>
    <col min="15" max="15" width="9" style="9"/>
    <col min="16" max="16" width="12.75" style="9" bestFit="1" customWidth="1"/>
    <col min="17" max="17" width="9" style="9"/>
    <col min="18" max="18" width="14.75" style="9" customWidth="1"/>
    <col min="19" max="16384" width="9" style="9"/>
  </cols>
  <sheetData>
    <row r="1" spans="1:22" s="10" customFormat="1" ht="13.5" customHeight="1" x14ac:dyDescent="0.4">
      <c r="A1" s="7" t="s">
        <v>2</v>
      </c>
      <c r="B1" s="8"/>
      <c r="E1" s="630"/>
      <c r="F1" s="630"/>
      <c r="G1" s="630"/>
      <c r="H1" s="630"/>
      <c r="I1" s="630"/>
      <c r="J1" s="630"/>
      <c r="K1" s="630"/>
    </row>
    <row r="2" spans="1:22" ht="13.5" customHeight="1" x14ac:dyDescent="0.4">
      <c r="A2" s="10"/>
      <c r="B2" s="8"/>
      <c r="E2" s="584"/>
      <c r="F2" s="584"/>
      <c r="G2" s="584"/>
      <c r="H2" s="584"/>
      <c r="I2" s="584"/>
      <c r="J2" s="584"/>
      <c r="K2" s="584"/>
    </row>
    <row r="3" spans="1:22" ht="21" customHeight="1" x14ac:dyDescent="0.4">
      <c r="B3" s="147"/>
      <c r="C3" s="143" t="s">
        <v>336</v>
      </c>
      <c r="D3" s="144"/>
      <c r="E3" s="144"/>
      <c r="H3" s="147"/>
      <c r="I3" s="147"/>
      <c r="J3" s="147"/>
      <c r="K3" s="147"/>
      <c r="L3" s="147"/>
      <c r="O3" s="594"/>
    </row>
    <row r="4" spans="1:22" ht="16.5" customHeight="1" x14ac:dyDescent="0.4">
      <c r="C4" s="631"/>
      <c r="D4" s="631"/>
      <c r="E4" s="631"/>
      <c r="F4" s="631"/>
      <c r="G4" s="631"/>
      <c r="H4" s="631"/>
      <c r="I4" s="147"/>
      <c r="K4" s="632"/>
      <c r="L4" s="633" t="s">
        <v>337</v>
      </c>
    </row>
    <row r="5" spans="1:22" ht="14.25" customHeight="1" x14ac:dyDescent="0.4">
      <c r="C5" s="634"/>
      <c r="D5" s="635"/>
      <c r="E5" s="636"/>
      <c r="F5" s="636"/>
      <c r="G5" s="636"/>
      <c r="H5" s="636"/>
      <c r="I5" s="637"/>
      <c r="J5" s="637"/>
      <c r="K5" s="638"/>
      <c r="L5" s="639"/>
    </row>
    <row r="6" spans="1:22" ht="14.25" customHeight="1" x14ac:dyDescent="0.4">
      <c r="C6" s="640" t="s">
        <v>189</v>
      </c>
      <c r="D6" s="641"/>
      <c r="E6" s="642" t="s">
        <v>338</v>
      </c>
      <c r="F6" s="642" t="s">
        <v>339</v>
      </c>
      <c r="G6" s="642" t="s">
        <v>340</v>
      </c>
      <c r="H6" s="642" t="s">
        <v>341</v>
      </c>
      <c r="I6" s="643" t="s">
        <v>342</v>
      </c>
      <c r="J6" s="643" t="s">
        <v>343</v>
      </c>
      <c r="K6" s="595" t="s">
        <v>344</v>
      </c>
      <c r="L6" s="596"/>
    </row>
    <row r="7" spans="1:22" ht="14.25" customHeight="1" x14ac:dyDescent="0.4">
      <c r="C7" s="644"/>
      <c r="D7" s="645"/>
      <c r="E7" s="646"/>
      <c r="F7" s="646"/>
      <c r="G7" s="646"/>
      <c r="H7" s="646"/>
      <c r="I7" s="647"/>
      <c r="J7" s="647"/>
      <c r="K7" s="648" t="s">
        <v>345</v>
      </c>
      <c r="L7" s="649" t="s">
        <v>346</v>
      </c>
    </row>
    <row r="8" spans="1:22" ht="14.25" customHeight="1" x14ac:dyDescent="0.4">
      <c r="B8" s="599"/>
      <c r="C8" s="650"/>
      <c r="D8" s="601" t="s">
        <v>24</v>
      </c>
      <c r="E8" s="651">
        <v>77589</v>
      </c>
      <c r="F8" s="651">
        <v>84918</v>
      </c>
      <c r="G8" s="651">
        <v>102909</v>
      </c>
      <c r="H8" s="651">
        <v>103759</v>
      </c>
      <c r="I8" s="651">
        <v>117131</v>
      </c>
      <c r="J8" s="651">
        <v>112988</v>
      </c>
      <c r="K8" s="652">
        <v>-4143</v>
      </c>
      <c r="L8" s="653">
        <v>-3.5370653371011973</v>
      </c>
    </row>
    <row r="9" spans="1:22" ht="12" customHeight="1" x14ac:dyDescent="0.4">
      <c r="B9" s="599"/>
      <c r="C9" s="654"/>
      <c r="D9" s="495" t="s">
        <v>119</v>
      </c>
      <c r="E9" s="655">
        <v>54302</v>
      </c>
      <c r="F9" s="655">
        <v>59679</v>
      </c>
      <c r="G9" s="655">
        <v>77290</v>
      </c>
      <c r="H9" s="656">
        <v>78004</v>
      </c>
      <c r="I9" s="656" t="s">
        <v>198</v>
      </c>
      <c r="J9" s="656" t="s">
        <v>198</v>
      </c>
      <c r="K9" s="657" t="s">
        <v>198</v>
      </c>
      <c r="L9" s="54" t="s">
        <v>198</v>
      </c>
      <c r="N9" s="658"/>
      <c r="O9" s="658"/>
      <c r="P9" s="658"/>
      <c r="Q9" s="658"/>
      <c r="R9" s="658"/>
      <c r="S9" s="659"/>
      <c r="T9" s="659"/>
      <c r="U9" s="659"/>
      <c r="V9" s="659"/>
    </row>
    <row r="10" spans="1:22" ht="12" customHeight="1" x14ac:dyDescent="0.4">
      <c r="B10" s="599"/>
      <c r="C10" s="660" t="s">
        <v>327</v>
      </c>
      <c r="D10" s="495" t="s">
        <v>121</v>
      </c>
      <c r="E10" s="655">
        <v>13985</v>
      </c>
      <c r="F10" s="655">
        <v>15881</v>
      </c>
      <c r="G10" s="655">
        <v>15830</v>
      </c>
      <c r="H10" s="656">
        <v>16430</v>
      </c>
      <c r="I10" s="661" t="s">
        <v>198</v>
      </c>
      <c r="J10" s="661" t="s">
        <v>198</v>
      </c>
      <c r="K10" s="662" t="s">
        <v>198</v>
      </c>
      <c r="L10" s="663" t="s">
        <v>198</v>
      </c>
      <c r="N10" s="658"/>
      <c r="O10" s="658"/>
      <c r="P10" s="658"/>
      <c r="Q10" s="658"/>
      <c r="R10" s="658"/>
      <c r="S10" s="659"/>
      <c r="T10" s="659"/>
      <c r="U10" s="659"/>
      <c r="V10" s="659"/>
    </row>
    <row r="11" spans="1:22" ht="12" customHeight="1" x14ac:dyDescent="0.4">
      <c r="B11" s="599"/>
      <c r="C11" s="654"/>
      <c r="D11" s="495" t="s">
        <v>122</v>
      </c>
      <c r="E11" s="655">
        <v>4369</v>
      </c>
      <c r="F11" s="655">
        <v>4209</v>
      </c>
      <c r="G11" s="655">
        <v>4174</v>
      </c>
      <c r="H11" s="656">
        <v>4148</v>
      </c>
      <c r="I11" s="661" t="s">
        <v>198</v>
      </c>
      <c r="J11" s="661" t="s">
        <v>198</v>
      </c>
      <c r="K11" s="662" t="s">
        <v>198</v>
      </c>
      <c r="L11" s="663" t="s">
        <v>198</v>
      </c>
      <c r="N11" s="658"/>
      <c r="O11" s="658"/>
      <c r="P11" s="658"/>
      <c r="Q11" s="658"/>
      <c r="R11" s="658"/>
      <c r="S11" s="659"/>
      <c r="T11" s="659"/>
      <c r="U11" s="659"/>
      <c r="V11" s="659"/>
    </row>
    <row r="12" spans="1:22" ht="12" customHeight="1" x14ac:dyDescent="0.4">
      <c r="B12" s="599"/>
      <c r="C12" s="664"/>
      <c r="D12" s="500" t="s">
        <v>123</v>
      </c>
      <c r="E12" s="655">
        <v>4933</v>
      </c>
      <c r="F12" s="655">
        <v>5149</v>
      </c>
      <c r="G12" s="655">
        <v>5615</v>
      </c>
      <c r="H12" s="656">
        <v>5177</v>
      </c>
      <c r="I12" s="665" t="s">
        <v>198</v>
      </c>
      <c r="J12" s="665" t="s">
        <v>198</v>
      </c>
      <c r="K12" s="666" t="s">
        <v>198</v>
      </c>
      <c r="L12" s="667" t="s">
        <v>198</v>
      </c>
      <c r="N12" s="658"/>
      <c r="O12" s="658"/>
      <c r="P12" s="658"/>
      <c r="Q12" s="658"/>
      <c r="R12" s="658"/>
      <c r="S12" s="659"/>
      <c r="T12" s="659"/>
      <c r="U12" s="659"/>
      <c r="V12" s="659"/>
    </row>
    <row r="13" spans="1:22" ht="14.25" customHeight="1" x14ac:dyDescent="0.4">
      <c r="C13" s="650"/>
      <c r="D13" s="601" t="s">
        <v>24</v>
      </c>
      <c r="E13" s="651">
        <v>24458</v>
      </c>
      <c r="F13" s="651">
        <v>28648</v>
      </c>
      <c r="G13" s="651">
        <v>26570</v>
      </c>
      <c r="H13" s="651">
        <v>32324</v>
      </c>
      <c r="I13" s="651">
        <v>32988</v>
      </c>
      <c r="J13" s="651">
        <v>32184</v>
      </c>
      <c r="K13" s="652">
        <v>-804</v>
      </c>
      <c r="L13" s="653">
        <v>-2.437249909057837</v>
      </c>
      <c r="R13" s="658"/>
    </row>
    <row r="14" spans="1:22" ht="12" customHeight="1" x14ac:dyDescent="0.4">
      <c r="C14" s="654"/>
      <c r="D14" s="495" t="s">
        <v>119</v>
      </c>
      <c r="E14" s="668">
        <v>18128</v>
      </c>
      <c r="F14" s="656">
        <v>23042</v>
      </c>
      <c r="G14" s="656">
        <v>22085</v>
      </c>
      <c r="H14" s="656">
        <v>27057</v>
      </c>
      <c r="I14" s="656" t="s">
        <v>198</v>
      </c>
      <c r="J14" s="656" t="s">
        <v>198</v>
      </c>
      <c r="K14" s="657" t="s">
        <v>198</v>
      </c>
      <c r="L14" s="54" t="s">
        <v>198</v>
      </c>
      <c r="N14" s="658"/>
      <c r="O14" s="658"/>
      <c r="P14" s="658"/>
      <c r="Q14" s="658"/>
      <c r="R14" s="658"/>
    </row>
    <row r="15" spans="1:22" ht="12" customHeight="1" x14ac:dyDescent="0.4">
      <c r="C15" s="660" t="s">
        <v>328</v>
      </c>
      <c r="D15" s="495" t="s">
        <v>121</v>
      </c>
      <c r="E15" s="656">
        <v>3621</v>
      </c>
      <c r="F15" s="656">
        <v>3603</v>
      </c>
      <c r="G15" s="656">
        <v>3242</v>
      </c>
      <c r="H15" s="656">
        <v>3717</v>
      </c>
      <c r="I15" s="661" t="s">
        <v>198</v>
      </c>
      <c r="J15" s="661" t="s">
        <v>198</v>
      </c>
      <c r="K15" s="662" t="s">
        <v>198</v>
      </c>
      <c r="L15" s="663" t="s">
        <v>198</v>
      </c>
      <c r="N15" s="658"/>
      <c r="O15" s="658"/>
      <c r="P15" s="658"/>
      <c r="Q15" s="658"/>
      <c r="R15" s="658"/>
    </row>
    <row r="16" spans="1:22" ht="12" customHeight="1" x14ac:dyDescent="0.4">
      <c r="C16" s="654"/>
      <c r="D16" s="495" t="s">
        <v>122</v>
      </c>
      <c r="E16" s="656">
        <v>978</v>
      </c>
      <c r="F16" s="656">
        <v>889</v>
      </c>
      <c r="G16" s="656">
        <v>920</v>
      </c>
      <c r="H16" s="656">
        <v>1387</v>
      </c>
      <c r="I16" s="661" t="s">
        <v>198</v>
      </c>
      <c r="J16" s="661" t="s">
        <v>198</v>
      </c>
      <c r="K16" s="662" t="s">
        <v>198</v>
      </c>
      <c r="L16" s="663" t="s">
        <v>198</v>
      </c>
      <c r="N16" s="658"/>
      <c r="O16" s="658"/>
      <c r="P16" s="658"/>
      <c r="Q16" s="658"/>
      <c r="R16" s="658"/>
    </row>
    <row r="17" spans="3:18" ht="12" customHeight="1" x14ac:dyDescent="0.4">
      <c r="C17" s="664"/>
      <c r="D17" s="500" t="s">
        <v>123</v>
      </c>
      <c r="E17" s="669">
        <v>1731</v>
      </c>
      <c r="F17" s="669">
        <v>1114</v>
      </c>
      <c r="G17" s="669">
        <v>323</v>
      </c>
      <c r="H17" s="669">
        <v>163</v>
      </c>
      <c r="I17" s="665" t="s">
        <v>198</v>
      </c>
      <c r="J17" s="665" t="s">
        <v>198</v>
      </c>
      <c r="K17" s="666" t="s">
        <v>198</v>
      </c>
      <c r="L17" s="667" t="s">
        <v>198</v>
      </c>
      <c r="N17" s="658"/>
      <c r="O17" s="658"/>
      <c r="P17" s="658"/>
      <c r="Q17" s="658"/>
      <c r="R17" s="658"/>
    </row>
    <row r="18" spans="3:18" ht="14.25" customHeight="1" x14ac:dyDescent="0.4">
      <c r="C18" s="650"/>
      <c r="D18" s="601" t="s">
        <v>24</v>
      </c>
      <c r="E18" s="670">
        <v>53132</v>
      </c>
      <c r="F18" s="670">
        <v>56271</v>
      </c>
      <c r="G18" s="670">
        <v>76339</v>
      </c>
      <c r="H18" s="670">
        <v>71435</v>
      </c>
      <c r="I18" s="651">
        <v>84143</v>
      </c>
      <c r="J18" s="651">
        <v>80804</v>
      </c>
      <c r="K18" s="652">
        <v>-3339</v>
      </c>
      <c r="L18" s="653">
        <v>-3.968244536087373</v>
      </c>
      <c r="R18" s="658"/>
    </row>
    <row r="19" spans="3:18" ht="12" customHeight="1" x14ac:dyDescent="0.4">
      <c r="C19" s="654"/>
      <c r="D19" s="495" t="s">
        <v>119</v>
      </c>
      <c r="E19" s="656">
        <v>36174</v>
      </c>
      <c r="F19" s="656">
        <v>36637</v>
      </c>
      <c r="G19" s="656">
        <v>55206</v>
      </c>
      <c r="H19" s="656">
        <v>50947</v>
      </c>
      <c r="I19" s="656" t="s">
        <v>198</v>
      </c>
      <c r="J19" s="656" t="s">
        <v>198</v>
      </c>
      <c r="K19" s="657" t="s">
        <v>198</v>
      </c>
      <c r="L19" s="54" t="s">
        <v>198</v>
      </c>
      <c r="M19" s="426"/>
      <c r="N19" s="658"/>
      <c r="O19" s="658"/>
      <c r="P19" s="658"/>
      <c r="Q19" s="658"/>
      <c r="R19" s="658"/>
    </row>
    <row r="20" spans="3:18" ht="12" customHeight="1" x14ac:dyDescent="0.4">
      <c r="C20" s="660" t="s">
        <v>329</v>
      </c>
      <c r="D20" s="495" t="s">
        <v>121</v>
      </c>
      <c r="E20" s="656">
        <v>10365</v>
      </c>
      <c r="F20" s="656">
        <v>12278</v>
      </c>
      <c r="G20" s="656">
        <v>12587</v>
      </c>
      <c r="H20" s="656">
        <v>12713</v>
      </c>
      <c r="I20" s="661" t="s">
        <v>198</v>
      </c>
      <c r="J20" s="661" t="s">
        <v>198</v>
      </c>
      <c r="K20" s="662" t="s">
        <v>198</v>
      </c>
      <c r="L20" s="663" t="s">
        <v>198</v>
      </c>
      <c r="N20" s="658"/>
      <c r="O20" s="658"/>
      <c r="P20" s="658"/>
      <c r="Q20" s="658"/>
      <c r="R20" s="658"/>
    </row>
    <row r="21" spans="3:18" ht="12" customHeight="1" x14ac:dyDescent="0.4">
      <c r="C21" s="654"/>
      <c r="D21" s="495" t="s">
        <v>122</v>
      </c>
      <c r="E21" s="656">
        <v>3391</v>
      </c>
      <c r="F21" s="656">
        <v>3320</v>
      </c>
      <c r="G21" s="656">
        <v>3254</v>
      </c>
      <c r="H21" s="656">
        <v>2761</v>
      </c>
      <c r="I21" s="661" t="s">
        <v>198</v>
      </c>
      <c r="J21" s="661" t="s">
        <v>198</v>
      </c>
      <c r="K21" s="662" t="s">
        <v>198</v>
      </c>
      <c r="L21" s="663" t="s">
        <v>198</v>
      </c>
      <c r="N21" s="658"/>
      <c r="O21" s="658"/>
      <c r="P21" s="658"/>
      <c r="Q21" s="658"/>
      <c r="R21" s="658"/>
    </row>
    <row r="22" spans="3:18" ht="12" customHeight="1" x14ac:dyDescent="0.4">
      <c r="C22" s="664"/>
      <c r="D22" s="500" t="s">
        <v>123</v>
      </c>
      <c r="E22" s="669">
        <v>3202</v>
      </c>
      <c r="F22" s="669">
        <v>4036</v>
      </c>
      <c r="G22" s="669">
        <v>5292</v>
      </c>
      <c r="H22" s="669">
        <v>5014</v>
      </c>
      <c r="I22" s="665" t="s">
        <v>198</v>
      </c>
      <c r="J22" s="665" t="s">
        <v>198</v>
      </c>
      <c r="K22" s="666" t="s">
        <v>198</v>
      </c>
      <c r="L22" s="667" t="s">
        <v>198</v>
      </c>
    </row>
    <row r="23" spans="3:18" ht="16.5" customHeight="1" x14ac:dyDescent="0.4">
      <c r="C23" s="625"/>
      <c r="D23" s="626"/>
      <c r="E23" s="627"/>
      <c r="F23" s="628"/>
      <c r="G23" s="627"/>
      <c r="H23" s="628"/>
      <c r="J23" s="94"/>
      <c r="K23" s="94"/>
      <c r="L23" s="97" t="s">
        <v>330</v>
      </c>
      <c r="M23" s="94"/>
      <c r="N23" s="94"/>
    </row>
    <row r="24" spans="3:18" ht="16.5" customHeight="1" x14ac:dyDescent="0.4">
      <c r="C24" s="671" t="s">
        <v>331</v>
      </c>
    </row>
    <row r="26" spans="3:18" ht="16.5" x14ac:dyDescent="0.4">
      <c r="C26" s="143" t="s">
        <v>347</v>
      </c>
      <c r="D26" s="144"/>
      <c r="E26" s="144"/>
      <c r="F26" s="144"/>
      <c r="G26" s="529"/>
      <c r="H26" s="529"/>
      <c r="I26" s="529"/>
      <c r="J26" s="529"/>
      <c r="K26" s="529"/>
      <c r="L26" s="529"/>
    </row>
    <row r="27" spans="3:18" x14ac:dyDescent="0.4">
      <c r="C27" s="631"/>
      <c r="D27" s="631"/>
      <c r="E27" s="631"/>
      <c r="F27" s="631"/>
      <c r="G27" s="631"/>
      <c r="H27" s="631"/>
      <c r="I27" s="147"/>
      <c r="J27" s="672"/>
      <c r="K27" s="672"/>
      <c r="L27" s="633" t="s">
        <v>348</v>
      </c>
    </row>
    <row r="28" spans="3:18" x14ac:dyDescent="0.4">
      <c r="C28" s="634"/>
      <c r="D28" s="673"/>
      <c r="E28" s="636"/>
      <c r="F28" s="636"/>
      <c r="G28" s="636"/>
      <c r="H28" s="636"/>
      <c r="I28" s="636"/>
      <c r="J28" s="637"/>
      <c r="K28" s="638"/>
      <c r="L28" s="639"/>
    </row>
    <row r="29" spans="3:18" x14ac:dyDescent="0.4">
      <c r="C29" s="640" t="s">
        <v>189</v>
      </c>
      <c r="D29" s="674"/>
      <c r="E29" s="642" t="s">
        <v>338</v>
      </c>
      <c r="F29" s="642" t="s">
        <v>339</v>
      </c>
      <c r="G29" s="642" t="s">
        <v>340</v>
      </c>
      <c r="H29" s="642" t="s">
        <v>341</v>
      </c>
      <c r="I29" s="642" t="s">
        <v>342</v>
      </c>
      <c r="J29" s="643" t="s">
        <v>343</v>
      </c>
      <c r="K29" s="595" t="s">
        <v>344</v>
      </c>
      <c r="L29" s="596"/>
    </row>
    <row r="30" spans="3:18" x14ac:dyDescent="0.4">
      <c r="C30" s="644"/>
      <c r="D30" s="675"/>
      <c r="E30" s="646"/>
      <c r="F30" s="646"/>
      <c r="G30" s="646"/>
      <c r="H30" s="646"/>
      <c r="I30" s="646"/>
      <c r="J30" s="647"/>
      <c r="K30" s="676" t="s">
        <v>349</v>
      </c>
      <c r="L30" s="649" t="s">
        <v>346</v>
      </c>
    </row>
    <row r="31" spans="3:18" x14ac:dyDescent="0.4">
      <c r="C31" s="677"/>
      <c r="D31" s="601" t="s">
        <v>24</v>
      </c>
      <c r="E31" s="651">
        <v>5293</v>
      </c>
      <c r="F31" s="651">
        <v>5616</v>
      </c>
      <c r="G31" s="651">
        <v>7151</v>
      </c>
      <c r="H31" s="651">
        <v>7596</v>
      </c>
      <c r="I31" s="678">
        <v>9704</v>
      </c>
      <c r="J31" s="651">
        <v>15436</v>
      </c>
      <c r="K31" s="679">
        <v>5732</v>
      </c>
      <c r="L31" s="653">
        <v>59.068425391591092</v>
      </c>
    </row>
    <row r="32" spans="3:18" ht="12" customHeight="1" x14ac:dyDescent="0.4">
      <c r="C32" s="660"/>
      <c r="D32" s="495" t="s">
        <v>119</v>
      </c>
      <c r="E32" s="655">
        <v>6989</v>
      </c>
      <c r="F32" s="655">
        <v>7243</v>
      </c>
      <c r="G32" s="655">
        <v>9104</v>
      </c>
      <c r="H32" s="655">
        <v>9726</v>
      </c>
      <c r="I32" s="656" t="s">
        <v>198</v>
      </c>
      <c r="J32" s="656" t="s">
        <v>198</v>
      </c>
      <c r="K32" s="680" t="s">
        <v>198</v>
      </c>
      <c r="L32" s="54" t="s">
        <v>198</v>
      </c>
    </row>
    <row r="33" spans="3:12" ht="12" customHeight="1" x14ac:dyDescent="0.4">
      <c r="C33" s="660" t="s">
        <v>327</v>
      </c>
      <c r="D33" s="495" t="s">
        <v>121</v>
      </c>
      <c r="E33" s="655">
        <v>4412</v>
      </c>
      <c r="F33" s="655">
        <v>4798</v>
      </c>
      <c r="G33" s="655">
        <v>5798</v>
      </c>
      <c r="H33" s="655">
        <v>6154</v>
      </c>
      <c r="I33" s="661" t="s">
        <v>198</v>
      </c>
      <c r="J33" s="661" t="s">
        <v>198</v>
      </c>
      <c r="K33" s="681" t="s">
        <v>198</v>
      </c>
      <c r="L33" s="663" t="s">
        <v>198</v>
      </c>
    </row>
    <row r="34" spans="3:12" ht="12" customHeight="1" x14ac:dyDescent="0.4">
      <c r="C34" s="660"/>
      <c r="D34" s="495" t="s">
        <v>122</v>
      </c>
      <c r="E34" s="655">
        <v>2195</v>
      </c>
      <c r="F34" s="655">
        <v>2263</v>
      </c>
      <c r="G34" s="655">
        <v>2514</v>
      </c>
      <c r="H34" s="655">
        <v>2765</v>
      </c>
      <c r="I34" s="661" t="s">
        <v>198</v>
      </c>
      <c r="J34" s="661" t="s">
        <v>198</v>
      </c>
      <c r="K34" s="681" t="s">
        <v>198</v>
      </c>
      <c r="L34" s="663" t="s">
        <v>197</v>
      </c>
    </row>
    <row r="35" spans="3:12" ht="12" customHeight="1" x14ac:dyDescent="0.4">
      <c r="C35" s="682"/>
      <c r="D35" s="500" t="s">
        <v>123</v>
      </c>
      <c r="E35" s="655">
        <v>2852</v>
      </c>
      <c r="F35" s="655">
        <v>3011</v>
      </c>
      <c r="G35" s="655">
        <v>3719</v>
      </c>
      <c r="H35" s="655">
        <v>3522</v>
      </c>
      <c r="I35" s="665" t="s">
        <v>198</v>
      </c>
      <c r="J35" s="665" t="s">
        <v>198</v>
      </c>
      <c r="K35" s="683" t="s">
        <v>198</v>
      </c>
      <c r="L35" s="667" t="s">
        <v>198</v>
      </c>
    </row>
    <row r="36" spans="3:12" x14ac:dyDescent="0.4">
      <c r="C36" s="677"/>
      <c r="D36" s="601" t="s">
        <v>24</v>
      </c>
      <c r="E36" s="651">
        <v>16090</v>
      </c>
      <c r="F36" s="651">
        <v>17258</v>
      </c>
      <c r="G36" s="651">
        <v>18844</v>
      </c>
      <c r="H36" s="651">
        <v>21549</v>
      </c>
      <c r="I36" s="678">
        <v>22595</v>
      </c>
      <c r="J36" s="684">
        <v>36993</v>
      </c>
      <c r="K36" s="679">
        <v>14398</v>
      </c>
      <c r="L36" s="653">
        <v>63.722062403186541</v>
      </c>
    </row>
    <row r="37" spans="3:12" ht="12" customHeight="1" x14ac:dyDescent="0.4">
      <c r="C37" s="660"/>
      <c r="D37" s="495" t="s">
        <v>119</v>
      </c>
      <c r="E37" s="655">
        <v>21327</v>
      </c>
      <c r="F37" s="655">
        <v>23755</v>
      </c>
      <c r="G37" s="655">
        <v>23247</v>
      </c>
      <c r="H37" s="655">
        <v>27057</v>
      </c>
      <c r="I37" s="656" t="s">
        <v>198</v>
      </c>
      <c r="J37" s="656" t="s">
        <v>198</v>
      </c>
      <c r="K37" s="680" t="s">
        <v>198</v>
      </c>
      <c r="L37" s="54" t="s">
        <v>198</v>
      </c>
    </row>
    <row r="38" spans="3:12" ht="12" customHeight="1" x14ac:dyDescent="0.4">
      <c r="C38" s="660" t="s">
        <v>328</v>
      </c>
      <c r="D38" s="495" t="s">
        <v>121</v>
      </c>
      <c r="E38" s="655">
        <v>9528</v>
      </c>
      <c r="F38" s="655">
        <v>8579</v>
      </c>
      <c r="G38" s="655">
        <v>12470</v>
      </c>
      <c r="H38" s="655">
        <v>12817</v>
      </c>
      <c r="I38" s="661" t="s">
        <v>198</v>
      </c>
      <c r="J38" s="661" t="s">
        <v>198</v>
      </c>
      <c r="K38" s="681" t="s">
        <v>198</v>
      </c>
      <c r="L38" s="663" t="s">
        <v>198</v>
      </c>
    </row>
    <row r="39" spans="3:12" ht="12" customHeight="1" x14ac:dyDescent="0.4">
      <c r="C39" s="660"/>
      <c r="D39" s="495" t="s">
        <v>122</v>
      </c>
      <c r="E39" s="655">
        <v>6987</v>
      </c>
      <c r="F39" s="655">
        <v>6838</v>
      </c>
      <c r="G39" s="655">
        <v>6571</v>
      </c>
      <c r="H39" s="655">
        <v>9247</v>
      </c>
      <c r="I39" s="661" t="s">
        <v>198</v>
      </c>
      <c r="J39" s="661" t="s">
        <v>198</v>
      </c>
      <c r="K39" s="681" t="s">
        <v>198</v>
      </c>
      <c r="L39" s="663" t="s">
        <v>198</v>
      </c>
    </row>
    <row r="40" spans="3:12" ht="12" customHeight="1" x14ac:dyDescent="0.4">
      <c r="C40" s="682"/>
      <c r="D40" s="500" t="s">
        <v>123</v>
      </c>
      <c r="E40" s="655">
        <v>11540</v>
      </c>
      <c r="F40" s="655">
        <v>7957</v>
      </c>
      <c r="G40" s="655">
        <v>5387</v>
      </c>
      <c r="H40" s="655">
        <v>2717</v>
      </c>
      <c r="I40" s="665" t="s">
        <v>198</v>
      </c>
      <c r="J40" s="665" t="s">
        <v>198</v>
      </c>
      <c r="K40" s="683" t="s">
        <v>198</v>
      </c>
      <c r="L40" s="667" t="s">
        <v>198</v>
      </c>
    </row>
    <row r="41" spans="3:12" x14ac:dyDescent="0.4">
      <c r="C41" s="677"/>
      <c r="D41" s="601" t="s">
        <v>24</v>
      </c>
      <c r="E41" s="651">
        <v>4043</v>
      </c>
      <c r="F41" s="651">
        <v>4181</v>
      </c>
      <c r="G41" s="651">
        <v>5881</v>
      </c>
      <c r="H41" s="651">
        <v>5875</v>
      </c>
      <c r="I41" s="678">
        <v>7931</v>
      </c>
      <c r="J41" s="651">
        <v>12528</v>
      </c>
      <c r="K41" s="679">
        <v>4597</v>
      </c>
      <c r="L41" s="653">
        <v>57.962425923590978</v>
      </c>
    </row>
    <row r="42" spans="3:12" ht="12" customHeight="1" x14ac:dyDescent="0.4">
      <c r="C42" s="660"/>
      <c r="D42" s="495" t="s">
        <v>119</v>
      </c>
      <c r="E42" s="655">
        <v>5227</v>
      </c>
      <c r="F42" s="655">
        <v>5039</v>
      </c>
      <c r="G42" s="655">
        <v>7322</v>
      </c>
      <c r="H42" s="655">
        <v>7257</v>
      </c>
      <c r="I42" s="656" t="s">
        <v>198</v>
      </c>
      <c r="J42" s="656" t="s">
        <v>198</v>
      </c>
      <c r="K42" s="680" t="s">
        <v>198</v>
      </c>
      <c r="L42" s="54" t="s">
        <v>198</v>
      </c>
    </row>
    <row r="43" spans="3:12" ht="12" customHeight="1" x14ac:dyDescent="0.4">
      <c r="C43" s="660" t="s">
        <v>329</v>
      </c>
      <c r="D43" s="495" t="s">
        <v>121</v>
      </c>
      <c r="E43" s="655">
        <v>3715</v>
      </c>
      <c r="F43" s="655">
        <v>4248</v>
      </c>
      <c r="G43" s="655">
        <v>5096</v>
      </c>
      <c r="H43" s="655">
        <v>5342</v>
      </c>
      <c r="I43" s="661" t="s">
        <v>198</v>
      </c>
      <c r="J43" s="661" t="s">
        <v>198</v>
      </c>
      <c r="K43" s="681" t="s">
        <v>198</v>
      </c>
      <c r="L43" s="663" t="s">
        <v>198</v>
      </c>
    </row>
    <row r="44" spans="3:12" ht="12" customHeight="1" x14ac:dyDescent="0.4">
      <c r="C44" s="660"/>
      <c r="D44" s="495" t="s">
        <v>122</v>
      </c>
      <c r="E44" s="655">
        <v>1833</v>
      </c>
      <c r="F44" s="655">
        <v>1919</v>
      </c>
      <c r="G44" s="655">
        <v>2141</v>
      </c>
      <c r="H44" s="655">
        <v>2045</v>
      </c>
      <c r="I44" s="661" t="s">
        <v>198</v>
      </c>
      <c r="J44" s="661" t="s">
        <v>198</v>
      </c>
      <c r="K44" s="681" t="s">
        <v>198</v>
      </c>
      <c r="L44" s="663" t="s">
        <v>198</v>
      </c>
    </row>
    <row r="45" spans="3:12" ht="12" customHeight="1" x14ac:dyDescent="0.4">
      <c r="C45" s="682"/>
      <c r="D45" s="500" t="s">
        <v>123</v>
      </c>
      <c r="E45" s="685">
        <v>2027</v>
      </c>
      <c r="F45" s="685">
        <v>2571</v>
      </c>
      <c r="G45" s="685">
        <v>3650</v>
      </c>
      <c r="H45" s="685">
        <v>3556</v>
      </c>
      <c r="I45" s="665" t="s">
        <v>198</v>
      </c>
      <c r="J45" s="665" t="s">
        <v>198</v>
      </c>
      <c r="K45" s="683" t="s">
        <v>198</v>
      </c>
      <c r="L45" s="667" t="s">
        <v>198</v>
      </c>
    </row>
    <row r="46" spans="3:12" ht="14.25" x14ac:dyDescent="0.4">
      <c r="C46" s="625"/>
      <c r="D46" s="626"/>
      <c r="E46" s="627"/>
      <c r="F46" s="628"/>
      <c r="G46" s="627"/>
      <c r="H46" s="628"/>
      <c r="J46" s="94"/>
      <c r="K46" s="94"/>
      <c r="L46" s="97" t="s">
        <v>330</v>
      </c>
    </row>
    <row r="47" spans="3:12" x14ac:dyDescent="0.4">
      <c r="C47" s="9" t="s">
        <v>331</v>
      </c>
    </row>
  </sheetData>
  <phoneticPr fontId="4"/>
  <hyperlinks>
    <hyperlink ref="A1" location="基本情報!A40" display="基本情報"/>
    <hyperlink ref="A1:XFD1" location="基本情報!C60" display="基本情報"/>
  </hyperlinks>
  <pageMargins left="0.70866141732283472" right="0.70866141732283472" top="0.74803149606299213" bottom="0.74803149606299213" header="0.31496062992125984" footer="0.31496062992125984"/>
  <pageSetup paperSize="9" scale="8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FFFFCC"/>
  </sheetPr>
  <dimension ref="A1:O24"/>
  <sheetViews>
    <sheetView zoomScaleNormal="100" zoomScaleSheetLayoutView="100" workbookViewId="0">
      <selection activeCell="C4" sqref="D5:G5"/>
    </sheetView>
  </sheetViews>
  <sheetFormatPr defaultColWidth="9" defaultRowHeight="13.5" x14ac:dyDescent="0.4"/>
  <cols>
    <col min="1" max="1" width="4.625" style="9" customWidth="1"/>
    <col min="2" max="2" width="2.125" style="9" customWidth="1"/>
    <col min="3" max="3" width="10.375" style="9" customWidth="1"/>
    <col min="4" max="4" width="11.625" style="9" customWidth="1"/>
    <col min="5" max="10" width="10.375" style="9" customWidth="1"/>
    <col min="11" max="12" width="12.625" style="9" customWidth="1"/>
    <col min="13" max="16384" width="9" style="9"/>
  </cols>
  <sheetData>
    <row r="1" spans="1:15" ht="13.5" customHeight="1" x14ac:dyDescent="0.4">
      <c r="A1" s="7" t="s">
        <v>2</v>
      </c>
      <c r="B1" s="8"/>
      <c r="E1" s="584"/>
      <c r="F1" s="584"/>
      <c r="G1" s="584"/>
      <c r="H1" s="584"/>
      <c r="I1" s="584"/>
      <c r="J1" s="584"/>
      <c r="K1" s="584"/>
    </row>
    <row r="2" spans="1:15" ht="13.5" customHeight="1" x14ac:dyDescent="0.4"/>
    <row r="3" spans="1:15" ht="21" customHeight="1" x14ac:dyDescent="0.4">
      <c r="B3" s="147"/>
      <c r="C3" s="143" t="s">
        <v>350</v>
      </c>
      <c r="D3" s="144"/>
      <c r="E3" s="144"/>
      <c r="F3" s="144"/>
      <c r="J3" s="529"/>
      <c r="K3" s="529"/>
      <c r="O3" s="594"/>
    </row>
    <row r="4" spans="1:15" ht="18.75" customHeight="1" x14ac:dyDescent="0.4">
      <c r="H4" s="631"/>
      <c r="I4" s="147"/>
      <c r="J4" s="631"/>
      <c r="K4" s="672"/>
      <c r="L4" s="633" t="s">
        <v>348</v>
      </c>
    </row>
    <row r="5" spans="1:15" ht="18.75" customHeight="1" x14ac:dyDescent="0.4">
      <c r="C5" s="634"/>
      <c r="D5" s="673"/>
      <c r="E5" s="636"/>
      <c r="F5" s="636"/>
      <c r="G5" s="636"/>
      <c r="H5" s="636"/>
      <c r="I5" s="636"/>
      <c r="J5" s="637"/>
      <c r="K5" s="638"/>
      <c r="L5" s="639"/>
    </row>
    <row r="6" spans="1:15" ht="18.75" customHeight="1" x14ac:dyDescent="0.4">
      <c r="C6" s="640" t="s">
        <v>189</v>
      </c>
      <c r="D6" s="674"/>
      <c r="E6" s="642" t="s">
        <v>338</v>
      </c>
      <c r="F6" s="642" t="s">
        <v>339</v>
      </c>
      <c r="G6" s="642" t="s">
        <v>340</v>
      </c>
      <c r="H6" s="642" t="s">
        <v>341</v>
      </c>
      <c r="I6" s="642" t="s">
        <v>342</v>
      </c>
      <c r="J6" s="643" t="s">
        <v>343</v>
      </c>
      <c r="K6" s="686" t="s">
        <v>351</v>
      </c>
      <c r="L6" s="687"/>
    </row>
    <row r="7" spans="1:15" ht="18.75" customHeight="1" x14ac:dyDescent="0.4">
      <c r="C7" s="644"/>
      <c r="D7" s="675"/>
      <c r="E7" s="646"/>
      <c r="F7" s="646"/>
      <c r="G7" s="646"/>
      <c r="H7" s="646"/>
      <c r="I7" s="646"/>
      <c r="J7" s="647"/>
      <c r="K7" s="676" t="s">
        <v>349</v>
      </c>
      <c r="L7" s="649" t="s">
        <v>346</v>
      </c>
    </row>
    <row r="8" spans="1:15" ht="18.75" customHeight="1" x14ac:dyDescent="0.4">
      <c r="B8" s="599"/>
      <c r="C8" s="650"/>
      <c r="D8" s="601" t="s">
        <v>24</v>
      </c>
      <c r="E8" s="651">
        <v>1429</v>
      </c>
      <c r="F8" s="651">
        <v>1360</v>
      </c>
      <c r="G8" s="651">
        <v>1413</v>
      </c>
      <c r="H8" s="670">
        <v>1406</v>
      </c>
      <c r="I8" s="688">
        <v>1886</v>
      </c>
      <c r="J8" s="678">
        <v>2045</v>
      </c>
      <c r="K8" s="678">
        <v>159</v>
      </c>
      <c r="L8" s="653">
        <v>8.4305408271474036</v>
      </c>
    </row>
    <row r="9" spans="1:15" ht="18.75" customHeight="1" x14ac:dyDescent="0.4">
      <c r="B9" s="599"/>
      <c r="C9" s="654"/>
      <c r="D9" s="495" t="s">
        <v>119</v>
      </c>
      <c r="E9" s="655">
        <v>1625</v>
      </c>
      <c r="F9" s="655">
        <v>1559</v>
      </c>
      <c r="G9" s="655">
        <v>1807</v>
      </c>
      <c r="H9" s="656">
        <v>1534</v>
      </c>
      <c r="I9" s="656" t="s">
        <v>198</v>
      </c>
      <c r="J9" s="656" t="s">
        <v>198</v>
      </c>
      <c r="K9" s="689" t="s">
        <v>198</v>
      </c>
      <c r="L9" s="54" t="s">
        <v>198</v>
      </c>
    </row>
    <row r="10" spans="1:15" ht="18.75" customHeight="1" x14ac:dyDescent="0.4">
      <c r="B10" s="599"/>
      <c r="C10" s="660" t="s">
        <v>327</v>
      </c>
      <c r="D10" s="495" t="s">
        <v>121</v>
      </c>
      <c r="E10" s="655">
        <v>1345</v>
      </c>
      <c r="F10" s="655">
        <v>1215</v>
      </c>
      <c r="G10" s="655">
        <v>1570</v>
      </c>
      <c r="H10" s="656">
        <v>1273</v>
      </c>
      <c r="I10" s="661" t="s">
        <v>198</v>
      </c>
      <c r="J10" s="661" t="s">
        <v>198</v>
      </c>
      <c r="K10" s="690" t="s">
        <v>198</v>
      </c>
      <c r="L10" s="663" t="s">
        <v>198</v>
      </c>
    </row>
    <row r="11" spans="1:15" ht="18.75" customHeight="1" x14ac:dyDescent="0.4">
      <c r="B11" s="599"/>
      <c r="C11" s="654"/>
      <c r="D11" s="495" t="s">
        <v>122</v>
      </c>
      <c r="E11" s="655">
        <v>818</v>
      </c>
      <c r="F11" s="655">
        <v>919</v>
      </c>
      <c r="G11" s="655">
        <v>930</v>
      </c>
      <c r="H11" s="656">
        <v>1017</v>
      </c>
      <c r="I11" s="661" t="s">
        <v>198</v>
      </c>
      <c r="J11" s="661" t="s">
        <v>198</v>
      </c>
      <c r="K11" s="690" t="s">
        <v>198</v>
      </c>
      <c r="L11" s="663" t="s">
        <v>198</v>
      </c>
    </row>
    <row r="12" spans="1:15" ht="18.75" customHeight="1" x14ac:dyDescent="0.4">
      <c r="B12" s="599"/>
      <c r="C12" s="664"/>
      <c r="D12" s="500" t="s">
        <v>123</v>
      </c>
      <c r="E12" s="655">
        <v>962</v>
      </c>
      <c r="F12" s="655">
        <v>787</v>
      </c>
      <c r="G12" s="685">
        <v>1099</v>
      </c>
      <c r="H12" s="656">
        <v>885</v>
      </c>
      <c r="I12" s="665" t="s">
        <v>198</v>
      </c>
      <c r="J12" s="665" t="s">
        <v>198</v>
      </c>
      <c r="K12" s="691" t="s">
        <v>198</v>
      </c>
      <c r="L12" s="667" t="s">
        <v>198</v>
      </c>
    </row>
    <row r="13" spans="1:15" ht="18.75" customHeight="1" x14ac:dyDescent="0.4">
      <c r="C13" s="650"/>
      <c r="D13" s="601" t="s">
        <v>24</v>
      </c>
      <c r="E13" s="651">
        <v>2602</v>
      </c>
      <c r="F13" s="651">
        <v>2509</v>
      </c>
      <c r="G13" s="651">
        <v>2518</v>
      </c>
      <c r="H13" s="651">
        <v>2409</v>
      </c>
      <c r="I13" s="678">
        <v>2738</v>
      </c>
      <c r="J13" s="678">
        <v>4268</v>
      </c>
      <c r="K13" s="678">
        <v>1530</v>
      </c>
      <c r="L13" s="653">
        <v>55.880204528853184</v>
      </c>
    </row>
    <row r="14" spans="1:15" ht="18.75" customHeight="1" x14ac:dyDescent="0.4">
      <c r="C14" s="654"/>
      <c r="D14" s="495" t="s">
        <v>119</v>
      </c>
      <c r="E14" s="655">
        <v>3109</v>
      </c>
      <c r="F14" s="655">
        <v>2845</v>
      </c>
      <c r="G14" s="655">
        <v>2740</v>
      </c>
      <c r="H14" s="656">
        <v>2503</v>
      </c>
      <c r="I14" s="656" t="s">
        <v>198</v>
      </c>
      <c r="J14" s="656" t="s">
        <v>198</v>
      </c>
      <c r="K14" s="689" t="s">
        <v>198</v>
      </c>
      <c r="L14" s="54" t="s">
        <v>198</v>
      </c>
    </row>
    <row r="15" spans="1:15" ht="18.75" customHeight="1" x14ac:dyDescent="0.4">
      <c r="C15" s="660" t="s">
        <v>328</v>
      </c>
      <c r="D15" s="495" t="s">
        <v>121</v>
      </c>
      <c r="E15" s="655">
        <v>2874</v>
      </c>
      <c r="F15" s="655">
        <v>1749</v>
      </c>
      <c r="G15" s="655">
        <v>2384</v>
      </c>
      <c r="H15" s="656">
        <v>2294</v>
      </c>
      <c r="I15" s="661" t="s">
        <v>198</v>
      </c>
      <c r="J15" s="661" t="s">
        <v>198</v>
      </c>
      <c r="K15" s="690" t="s">
        <v>198</v>
      </c>
      <c r="L15" s="663" t="s">
        <v>198</v>
      </c>
    </row>
    <row r="16" spans="1:15" ht="18.75" customHeight="1" x14ac:dyDescent="0.4">
      <c r="C16" s="654"/>
      <c r="D16" s="495" t="s">
        <v>122</v>
      </c>
      <c r="E16" s="656">
        <v>604</v>
      </c>
      <c r="F16" s="655">
        <v>1852</v>
      </c>
      <c r="G16" s="655">
        <v>1673</v>
      </c>
      <c r="H16" s="656">
        <v>1900</v>
      </c>
      <c r="I16" s="661" t="s">
        <v>198</v>
      </c>
      <c r="J16" s="661" t="s">
        <v>198</v>
      </c>
      <c r="K16" s="690" t="s">
        <v>198</v>
      </c>
      <c r="L16" s="663" t="s">
        <v>198</v>
      </c>
    </row>
    <row r="17" spans="3:14" ht="18.75" customHeight="1" x14ac:dyDescent="0.4">
      <c r="C17" s="664"/>
      <c r="D17" s="500" t="s">
        <v>123</v>
      </c>
      <c r="E17" s="685">
        <v>2509</v>
      </c>
      <c r="F17" s="685">
        <v>1428</v>
      </c>
      <c r="G17" s="685">
        <v>1405</v>
      </c>
      <c r="H17" s="656">
        <v>627</v>
      </c>
      <c r="I17" s="665" t="s">
        <v>198</v>
      </c>
      <c r="J17" s="665" t="s">
        <v>198</v>
      </c>
      <c r="K17" s="691" t="s">
        <v>198</v>
      </c>
      <c r="L17" s="667" t="s">
        <v>198</v>
      </c>
    </row>
    <row r="18" spans="3:14" ht="18.75" customHeight="1" x14ac:dyDescent="0.4">
      <c r="C18" s="650"/>
      <c r="D18" s="601" t="s">
        <v>24</v>
      </c>
      <c r="E18" s="670">
        <v>1184</v>
      </c>
      <c r="F18" s="670">
        <v>1102</v>
      </c>
      <c r="G18" s="670">
        <v>1225</v>
      </c>
      <c r="H18" s="651">
        <v>1185</v>
      </c>
      <c r="I18" s="678">
        <v>1682</v>
      </c>
      <c r="J18" s="692">
        <v>1694</v>
      </c>
      <c r="K18" s="678">
        <v>12</v>
      </c>
      <c r="L18" s="653">
        <v>0.71343638525565023</v>
      </c>
    </row>
    <row r="19" spans="3:14" ht="18.75" customHeight="1" x14ac:dyDescent="0.4">
      <c r="C19" s="654"/>
      <c r="D19" s="495" t="s">
        <v>119</v>
      </c>
      <c r="E19" s="655">
        <v>1311</v>
      </c>
      <c r="F19" s="655">
        <v>1214</v>
      </c>
      <c r="G19" s="655">
        <v>1590</v>
      </c>
      <c r="H19" s="656">
        <v>1272</v>
      </c>
      <c r="I19" s="656" t="s">
        <v>198</v>
      </c>
      <c r="J19" s="656" t="s">
        <v>198</v>
      </c>
      <c r="K19" s="689" t="s">
        <v>198</v>
      </c>
      <c r="L19" s="54" t="s">
        <v>198</v>
      </c>
    </row>
    <row r="20" spans="3:14" ht="18.75" customHeight="1" x14ac:dyDescent="0.4">
      <c r="C20" s="660" t="s">
        <v>329</v>
      </c>
      <c r="D20" s="495" t="s">
        <v>121</v>
      </c>
      <c r="E20" s="655">
        <v>1134</v>
      </c>
      <c r="F20" s="655">
        <v>1115</v>
      </c>
      <c r="G20" s="655">
        <v>1444</v>
      </c>
      <c r="H20" s="656">
        <v>1126</v>
      </c>
      <c r="I20" s="661" t="s">
        <v>198</v>
      </c>
      <c r="J20" s="661" t="s">
        <v>198</v>
      </c>
      <c r="K20" s="690" t="s">
        <v>198</v>
      </c>
      <c r="L20" s="663" t="s">
        <v>198</v>
      </c>
    </row>
    <row r="21" spans="3:14" ht="18.75" customHeight="1" x14ac:dyDescent="0.4">
      <c r="C21" s="654"/>
      <c r="D21" s="495" t="s">
        <v>122</v>
      </c>
      <c r="E21" s="655">
        <v>912</v>
      </c>
      <c r="F21" s="655">
        <v>810</v>
      </c>
      <c r="G21" s="655">
        <v>826</v>
      </c>
      <c r="H21" s="656">
        <v>824</v>
      </c>
      <c r="I21" s="661" t="s">
        <v>198</v>
      </c>
      <c r="J21" s="661" t="s">
        <v>198</v>
      </c>
      <c r="K21" s="690" t="s">
        <v>198</v>
      </c>
      <c r="L21" s="663" t="s">
        <v>198</v>
      </c>
    </row>
    <row r="22" spans="3:14" ht="18.75" customHeight="1" x14ac:dyDescent="0.4">
      <c r="C22" s="664"/>
      <c r="D22" s="500" t="s">
        <v>123</v>
      </c>
      <c r="E22" s="685">
        <v>721</v>
      </c>
      <c r="F22" s="685">
        <v>701</v>
      </c>
      <c r="G22" s="685">
        <v>1084</v>
      </c>
      <c r="H22" s="669">
        <v>897</v>
      </c>
      <c r="I22" s="665" t="s">
        <v>198</v>
      </c>
      <c r="J22" s="665" t="s">
        <v>198</v>
      </c>
      <c r="K22" s="691" t="s">
        <v>198</v>
      </c>
      <c r="L22" s="667" t="s">
        <v>198</v>
      </c>
    </row>
    <row r="23" spans="3:14" ht="18.75" customHeight="1" x14ac:dyDescent="0.4">
      <c r="C23" s="625"/>
      <c r="D23" s="626"/>
      <c r="E23" s="627"/>
      <c r="F23" s="628"/>
      <c r="G23" s="627"/>
      <c r="H23" s="628"/>
      <c r="J23" s="94"/>
      <c r="K23" s="94"/>
      <c r="L23" s="97" t="s">
        <v>330</v>
      </c>
      <c r="M23" s="94"/>
      <c r="N23" s="94"/>
    </row>
    <row r="24" spans="3:14" ht="18.75" customHeight="1" x14ac:dyDescent="0.4">
      <c r="C24" s="9" t="s">
        <v>331</v>
      </c>
    </row>
  </sheetData>
  <mergeCells count="1">
    <mergeCell ref="K6:L6"/>
  </mergeCells>
  <phoneticPr fontId="4"/>
  <hyperlinks>
    <hyperlink ref="A1" location="基本情報!C62" display="基本情報"/>
  </hyperlinks>
  <pageMargins left="0.7" right="0.7" top="0.75" bottom="0.75" header="0.3" footer="0.3"/>
  <pageSetup paperSize="9" scale="9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FFFFCC"/>
  </sheetPr>
  <dimension ref="A1:V89"/>
  <sheetViews>
    <sheetView zoomScaleNormal="100" zoomScaleSheetLayoutView="85" workbookViewId="0">
      <selection activeCell="C4" sqref="D5:G5"/>
    </sheetView>
  </sheetViews>
  <sheetFormatPr defaultColWidth="9" defaultRowHeight="13.5" x14ac:dyDescent="0.4"/>
  <cols>
    <col min="1" max="1" width="4.625" style="9" customWidth="1"/>
    <col min="2" max="2" width="2.125" style="9" customWidth="1"/>
    <col min="3" max="3" width="16.75" style="9" customWidth="1"/>
    <col min="4" max="4" width="11.625" style="9" customWidth="1"/>
    <col min="5" max="6" width="9.125" style="9" bestFit="1" customWidth="1"/>
    <col min="7" max="7" width="12" style="9" bestFit="1" customWidth="1"/>
    <col min="8" max="9" width="9.125" style="9" bestFit="1" customWidth="1"/>
    <col min="10" max="10" width="13.25" style="9" bestFit="1" customWidth="1"/>
    <col min="11" max="12" width="9.125" style="9" bestFit="1" customWidth="1"/>
    <col min="13" max="13" width="13.25" style="9" bestFit="1" customWidth="1"/>
    <col min="14" max="15" width="9.125" style="9" bestFit="1" customWidth="1"/>
    <col min="16" max="16" width="13.25" style="9" bestFit="1" customWidth="1"/>
    <col min="17" max="18" width="9" style="9" customWidth="1"/>
    <col min="19" max="19" width="13.375" style="9" customWidth="1"/>
    <col min="20" max="16384" width="9" style="9"/>
  </cols>
  <sheetData>
    <row r="1" spans="1:22" ht="13.5" customHeight="1" x14ac:dyDescent="0.4">
      <c r="A1" s="7" t="s">
        <v>2</v>
      </c>
      <c r="B1" s="8"/>
    </row>
    <row r="2" spans="1:22" ht="13.5" customHeight="1" x14ac:dyDescent="0.4">
      <c r="A2" s="10"/>
      <c r="B2" s="8"/>
    </row>
    <row r="3" spans="1:22" ht="21" customHeight="1" x14ac:dyDescent="0.4">
      <c r="C3" s="90" t="s">
        <v>352</v>
      </c>
      <c r="D3" s="90"/>
      <c r="E3" s="90"/>
      <c r="F3" s="90"/>
      <c r="G3" s="90"/>
      <c r="H3" s="90"/>
      <c r="I3" s="90"/>
      <c r="J3" s="259"/>
      <c r="K3" s="594"/>
      <c r="L3" s="693"/>
      <c r="M3" s="693"/>
      <c r="O3" s="694"/>
      <c r="V3" s="594"/>
    </row>
    <row r="4" spans="1:22" ht="16.5" customHeight="1" x14ac:dyDescent="0.4">
      <c r="K4" s="695"/>
      <c r="L4" s="695"/>
      <c r="M4" s="695"/>
      <c r="N4" s="97"/>
      <c r="O4" s="97"/>
      <c r="P4" s="97"/>
      <c r="S4" s="694" t="s">
        <v>353</v>
      </c>
    </row>
    <row r="5" spans="1:22" ht="18" customHeight="1" x14ac:dyDescent="0.4">
      <c r="C5" s="696" t="s">
        <v>354</v>
      </c>
      <c r="D5" s="696" t="s">
        <v>46</v>
      </c>
      <c r="E5" s="99" t="s">
        <v>321</v>
      </c>
      <c r="F5" s="101"/>
      <c r="G5" s="102"/>
      <c r="H5" s="99" t="s">
        <v>322</v>
      </c>
      <c r="I5" s="101"/>
      <c r="J5" s="102"/>
      <c r="K5" s="99" t="s">
        <v>355</v>
      </c>
      <c r="L5" s="101"/>
      <c r="M5" s="102"/>
      <c r="N5" s="99" t="s">
        <v>356</v>
      </c>
      <c r="O5" s="101"/>
      <c r="P5" s="102"/>
      <c r="Q5" s="99" t="s">
        <v>87</v>
      </c>
      <c r="R5" s="101"/>
      <c r="S5" s="102"/>
    </row>
    <row r="6" spans="1:22" ht="18" customHeight="1" x14ac:dyDescent="0.4">
      <c r="C6" s="697"/>
      <c r="D6" s="697"/>
      <c r="E6" s="325" t="s">
        <v>56</v>
      </c>
      <c r="F6" s="325" t="s">
        <v>58</v>
      </c>
      <c r="G6" s="192" t="s">
        <v>357</v>
      </c>
      <c r="H6" s="325" t="s">
        <v>56</v>
      </c>
      <c r="I6" s="325" t="s">
        <v>58</v>
      </c>
      <c r="J6" s="192" t="s">
        <v>357</v>
      </c>
      <c r="K6" s="325" t="s">
        <v>56</v>
      </c>
      <c r="L6" s="325" t="s">
        <v>58</v>
      </c>
      <c r="M6" s="698" t="s">
        <v>357</v>
      </c>
      <c r="N6" s="325" t="s">
        <v>56</v>
      </c>
      <c r="O6" s="325" t="s">
        <v>58</v>
      </c>
      <c r="P6" s="192" t="s">
        <v>357</v>
      </c>
      <c r="Q6" s="325" t="s">
        <v>56</v>
      </c>
      <c r="R6" s="325" t="s">
        <v>58</v>
      </c>
      <c r="S6" s="192" t="s">
        <v>357</v>
      </c>
    </row>
    <row r="7" spans="1:22" ht="18" customHeight="1" x14ac:dyDescent="0.4">
      <c r="C7" s="699"/>
      <c r="D7" s="700" t="s">
        <v>24</v>
      </c>
      <c r="E7" s="202">
        <v>1512</v>
      </c>
      <c r="F7" s="202">
        <v>6246</v>
      </c>
      <c r="G7" s="202">
        <v>8491800</v>
      </c>
      <c r="H7" s="202">
        <v>1439</v>
      </c>
      <c r="I7" s="202">
        <v>7285</v>
      </c>
      <c r="J7" s="202">
        <v>10290911</v>
      </c>
      <c r="K7" s="202">
        <v>1366</v>
      </c>
      <c r="L7" s="202">
        <v>7368</v>
      </c>
      <c r="M7" s="201">
        <v>10375900</v>
      </c>
      <c r="N7" s="202">
        <v>1207</v>
      </c>
      <c r="O7" s="202">
        <v>7302</v>
      </c>
      <c r="P7" s="202">
        <v>11713100</v>
      </c>
      <c r="Q7" s="202">
        <v>732</v>
      </c>
      <c r="R7" s="202">
        <v>5524</v>
      </c>
      <c r="S7" s="202">
        <v>11298799</v>
      </c>
    </row>
    <row r="8" spans="1:22" ht="18" customHeight="1" x14ac:dyDescent="0.4">
      <c r="C8" s="139"/>
      <c r="D8" s="495" t="s">
        <v>119</v>
      </c>
      <c r="E8" s="119">
        <v>824</v>
      </c>
      <c r="F8" s="119">
        <v>3827</v>
      </c>
      <c r="G8" s="119">
        <v>5967900</v>
      </c>
      <c r="H8" s="119">
        <v>849</v>
      </c>
      <c r="I8" s="119">
        <v>5077</v>
      </c>
      <c r="J8" s="119">
        <v>7729025</v>
      </c>
      <c r="K8" s="119">
        <v>802</v>
      </c>
      <c r="L8" s="119">
        <v>5084</v>
      </c>
      <c r="M8" s="504">
        <v>7800400</v>
      </c>
      <c r="N8" s="119" t="s">
        <v>358</v>
      </c>
      <c r="O8" s="119" t="s">
        <v>358</v>
      </c>
      <c r="P8" s="119" t="s">
        <v>358</v>
      </c>
      <c r="Q8" s="119" t="s">
        <v>358</v>
      </c>
      <c r="R8" s="119" t="s">
        <v>358</v>
      </c>
      <c r="S8" s="119" t="s">
        <v>358</v>
      </c>
    </row>
    <row r="9" spans="1:22" ht="18" customHeight="1" x14ac:dyDescent="0.4">
      <c r="C9" s="701" t="s">
        <v>359</v>
      </c>
      <c r="D9" s="495" t="s">
        <v>121</v>
      </c>
      <c r="E9" s="119">
        <v>331</v>
      </c>
      <c r="F9" s="119">
        <v>1307</v>
      </c>
      <c r="G9" s="119">
        <v>1588100</v>
      </c>
      <c r="H9" s="119">
        <v>273</v>
      </c>
      <c r="I9" s="119">
        <v>1151</v>
      </c>
      <c r="J9" s="119">
        <v>1582951</v>
      </c>
      <c r="K9" s="119">
        <v>267</v>
      </c>
      <c r="L9" s="119">
        <v>1291</v>
      </c>
      <c r="M9" s="504">
        <v>1643000</v>
      </c>
      <c r="N9" s="211" t="s">
        <v>358</v>
      </c>
      <c r="O9" s="211" t="s">
        <v>358</v>
      </c>
      <c r="P9" s="211" t="s">
        <v>358</v>
      </c>
      <c r="Q9" s="211" t="s">
        <v>358</v>
      </c>
      <c r="R9" s="211" t="s">
        <v>358</v>
      </c>
      <c r="S9" s="211" t="s">
        <v>358</v>
      </c>
    </row>
    <row r="10" spans="1:22" ht="18" customHeight="1" x14ac:dyDescent="0.4">
      <c r="C10" s="139"/>
      <c r="D10" s="495" t="s">
        <v>122</v>
      </c>
      <c r="E10" s="119">
        <v>186</v>
      </c>
      <c r="F10" s="119">
        <v>458</v>
      </c>
      <c r="G10" s="119">
        <v>420900</v>
      </c>
      <c r="H10" s="119">
        <v>166</v>
      </c>
      <c r="I10" s="119">
        <v>474</v>
      </c>
      <c r="J10" s="119">
        <v>417404</v>
      </c>
      <c r="K10" s="119">
        <v>150</v>
      </c>
      <c r="L10" s="119">
        <v>408</v>
      </c>
      <c r="M10" s="504">
        <v>414800</v>
      </c>
      <c r="N10" s="211" t="s">
        <v>358</v>
      </c>
      <c r="O10" s="211" t="s">
        <v>358</v>
      </c>
      <c r="P10" s="211" t="s">
        <v>358</v>
      </c>
      <c r="Q10" s="211" t="s">
        <v>358</v>
      </c>
      <c r="R10" s="211" t="s">
        <v>358</v>
      </c>
      <c r="S10" s="211" t="s">
        <v>358</v>
      </c>
    </row>
    <row r="11" spans="1:22" ht="18" customHeight="1" x14ac:dyDescent="0.4">
      <c r="C11" s="133"/>
      <c r="D11" s="500" t="s">
        <v>123</v>
      </c>
      <c r="E11" s="507">
        <v>171</v>
      </c>
      <c r="F11" s="507">
        <v>654</v>
      </c>
      <c r="G11" s="507">
        <v>514900</v>
      </c>
      <c r="H11" s="507">
        <v>151</v>
      </c>
      <c r="I11" s="507">
        <v>583</v>
      </c>
      <c r="J11" s="507">
        <v>561531</v>
      </c>
      <c r="K11" s="507">
        <v>147</v>
      </c>
      <c r="L11" s="507">
        <v>585</v>
      </c>
      <c r="M11" s="506">
        <v>517700</v>
      </c>
      <c r="N11" s="702" t="s">
        <v>358</v>
      </c>
      <c r="O11" s="702" t="s">
        <v>358</v>
      </c>
      <c r="P11" s="702" t="s">
        <v>358</v>
      </c>
      <c r="Q11" s="702" t="s">
        <v>358</v>
      </c>
      <c r="R11" s="702" t="s">
        <v>358</v>
      </c>
      <c r="S11" s="702" t="s">
        <v>358</v>
      </c>
    </row>
    <row r="12" spans="1:22" ht="18" customHeight="1" x14ac:dyDescent="0.4">
      <c r="C12" s="699"/>
      <c r="D12" s="700" t="s">
        <v>24</v>
      </c>
      <c r="E12" s="202">
        <v>166</v>
      </c>
      <c r="F12" s="202">
        <v>1142</v>
      </c>
      <c r="G12" s="202">
        <v>2864800</v>
      </c>
      <c r="H12" s="202">
        <v>141</v>
      </c>
      <c r="I12" s="202">
        <v>1055</v>
      </c>
      <c r="J12" s="202">
        <v>2656994</v>
      </c>
      <c r="K12" s="202">
        <v>150</v>
      </c>
      <c r="L12" s="202">
        <v>1342</v>
      </c>
      <c r="M12" s="201">
        <v>3232400</v>
      </c>
      <c r="N12" s="202">
        <v>146</v>
      </c>
      <c r="O12" s="202">
        <v>1243</v>
      </c>
      <c r="P12" s="202">
        <v>3298800</v>
      </c>
      <c r="Q12" s="202">
        <v>87</v>
      </c>
      <c r="R12" s="202">
        <v>754</v>
      </c>
      <c r="S12" s="202">
        <v>3218355</v>
      </c>
    </row>
    <row r="13" spans="1:22" ht="18" customHeight="1" x14ac:dyDescent="0.4">
      <c r="C13" s="139"/>
      <c r="D13" s="495" t="s">
        <v>119</v>
      </c>
      <c r="E13" s="119">
        <v>97</v>
      </c>
      <c r="F13" s="119">
        <v>810</v>
      </c>
      <c r="G13" s="119">
        <v>2304200</v>
      </c>
      <c r="H13" s="119">
        <v>95</v>
      </c>
      <c r="I13" s="119">
        <v>837</v>
      </c>
      <c r="J13" s="119">
        <v>2208469</v>
      </c>
      <c r="K13" s="119">
        <v>100</v>
      </c>
      <c r="L13" s="119">
        <v>1081</v>
      </c>
      <c r="M13" s="504">
        <v>2705700</v>
      </c>
      <c r="N13" s="119" t="s">
        <v>358</v>
      </c>
      <c r="O13" s="119" t="s">
        <v>358</v>
      </c>
      <c r="P13" s="119" t="s">
        <v>358</v>
      </c>
      <c r="Q13" s="119" t="s">
        <v>358</v>
      </c>
      <c r="R13" s="119" t="s">
        <v>358</v>
      </c>
      <c r="S13" s="119" t="s">
        <v>358</v>
      </c>
    </row>
    <row r="14" spans="1:22" ht="18" customHeight="1" x14ac:dyDescent="0.4">
      <c r="C14" s="701" t="s">
        <v>360</v>
      </c>
      <c r="D14" s="495" t="s">
        <v>121</v>
      </c>
      <c r="E14" s="119">
        <v>42</v>
      </c>
      <c r="F14" s="119">
        <v>206</v>
      </c>
      <c r="G14" s="119">
        <v>360300</v>
      </c>
      <c r="H14" s="119">
        <v>26</v>
      </c>
      <c r="I14" s="119">
        <v>136</v>
      </c>
      <c r="J14" s="119">
        <v>324209</v>
      </c>
      <c r="K14" s="119">
        <v>29</v>
      </c>
      <c r="L14" s="119">
        <v>162</v>
      </c>
      <c r="M14" s="504">
        <v>371700</v>
      </c>
      <c r="N14" s="211" t="s">
        <v>358</v>
      </c>
      <c r="O14" s="211" t="s">
        <v>358</v>
      </c>
      <c r="P14" s="211" t="s">
        <v>358</v>
      </c>
      <c r="Q14" s="211" t="s">
        <v>358</v>
      </c>
      <c r="R14" s="211" t="s">
        <v>358</v>
      </c>
      <c r="S14" s="211" t="s">
        <v>358</v>
      </c>
    </row>
    <row r="15" spans="1:22" ht="18" customHeight="1" x14ac:dyDescent="0.4">
      <c r="C15" s="139"/>
      <c r="D15" s="495" t="s">
        <v>122</v>
      </c>
      <c r="E15" s="119">
        <v>13</v>
      </c>
      <c r="F15" s="119">
        <v>48</v>
      </c>
      <c r="G15" s="119">
        <v>88900</v>
      </c>
      <c r="H15" s="119">
        <v>14</v>
      </c>
      <c r="I15" s="119">
        <v>58</v>
      </c>
      <c r="J15" s="119">
        <v>91996</v>
      </c>
      <c r="K15" s="119">
        <v>15</v>
      </c>
      <c r="L15" s="119">
        <v>73</v>
      </c>
      <c r="M15" s="504">
        <v>138700</v>
      </c>
      <c r="N15" s="211" t="s">
        <v>358</v>
      </c>
      <c r="O15" s="211" t="s">
        <v>358</v>
      </c>
      <c r="P15" s="211" t="s">
        <v>358</v>
      </c>
      <c r="Q15" s="211" t="s">
        <v>358</v>
      </c>
      <c r="R15" s="211" t="s">
        <v>358</v>
      </c>
      <c r="S15" s="211" t="s">
        <v>358</v>
      </c>
    </row>
    <row r="16" spans="1:22" ht="18" customHeight="1" x14ac:dyDescent="0.4">
      <c r="C16" s="703"/>
      <c r="D16" s="500" t="s">
        <v>123</v>
      </c>
      <c r="E16" s="119">
        <v>14</v>
      </c>
      <c r="F16" s="119">
        <v>78</v>
      </c>
      <c r="G16" s="119">
        <v>111400</v>
      </c>
      <c r="H16" s="119">
        <v>6</v>
      </c>
      <c r="I16" s="119">
        <v>24</v>
      </c>
      <c r="J16" s="119">
        <v>32320</v>
      </c>
      <c r="K16" s="119">
        <v>6</v>
      </c>
      <c r="L16" s="119">
        <v>26</v>
      </c>
      <c r="M16" s="504">
        <v>16300</v>
      </c>
      <c r="N16" s="702" t="s">
        <v>358</v>
      </c>
      <c r="O16" s="702" t="s">
        <v>358</v>
      </c>
      <c r="P16" s="702" t="s">
        <v>358</v>
      </c>
      <c r="Q16" s="702" t="s">
        <v>358</v>
      </c>
      <c r="R16" s="702" t="s">
        <v>358</v>
      </c>
      <c r="S16" s="702" t="s">
        <v>358</v>
      </c>
    </row>
    <row r="17" spans="3:19" ht="18" customHeight="1" x14ac:dyDescent="0.4">
      <c r="C17" s="704"/>
      <c r="D17" s="700" t="s">
        <v>24</v>
      </c>
      <c r="E17" s="705" t="s">
        <v>361</v>
      </c>
      <c r="F17" s="705" t="s">
        <v>361</v>
      </c>
      <c r="G17" s="705" t="s">
        <v>361</v>
      </c>
      <c r="H17" s="705" t="s">
        <v>361</v>
      </c>
      <c r="I17" s="705" t="s">
        <v>361</v>
      </c>
      <c r="J17" s="705" t="s">
        <v>361</v>
      </c>
      <c r="K17" s="705" t="s">
        <v>361</v>
      </c>
      <c r="L17" s="705" t="s">
        <v>361</v>
      </c>
      <c r="M17" s="705" t="s">
        <v>361</v>
      </c>
      <c r="N17" s="705" t="s">
        <v>361</v>
      </c>
      <c r="O17" s="705" t="s">
        <v>361</v>
      </c>
      <c r="P17" s="706" t="s">
        <v>361</v>
      </c>
      <c r="Q17" s="706" t="s">
        <v>361</v>
      </c>
      <c r="R17" s="706" t="s">
        <v>361</v>
      </c>
      <c r="S17" s="706" t="s">
        <v>361</v>
      </c>
    </row>
    <row r="18" spans="3:19" ht="18" customHeight="1" x14ac:dyDescent="0.4">
      <c r="C18" s="707"/>
      <c r="D18" s="495" t="s">
        <v>119</v>
      </c>
      <c r="E18" s="119" t="s">
        <v>361</v>
      </c>
      <c r="F18" s="119" t="s">
        <v>361</v>
      </c>
      <c r="G18" s="119" t="s">
        <v>361</v>
      </c>
      <c r="H18" s="119" t="s">
        <v>361</v>
      </c>
      <c r="I18" s="119" t="s">
        <v>361</v>
      </c>
      <c r="J18" s="119" t="s">
        <v>361</v>
      </c>
      <c r="K18" s="119" t="s">
        <v>361</v>
      </c>
      <c r="L18" s="119" t="s">
        <v>361</v>
      </c>
      <c r="M18" s="504" t="s">
        <v>361</v>
      </c>
      <c r="N18" s="119" t="s">
        <v>358</v>
      </c>
      <c r="O18" s="119" t="s">
        <v>358</v>
      </c>
      <c r="P18" s="708" t="s">
        <v>358</v>
      </c>
      <c r="Q18" s="708" t="s">
        <v>358</v>
      </c>
      <c r="R18" s="708" t="s">
        <v>358</v>
      </c>
      <c r="S18" s="708" t="s">
        <v>358</v>
      </c>
    </row>
    <row r="19" spans="3:19" ht="18" customHeight="1" x14ac:dyDescent="0.4">
      <c r="C19" s="709" t="s">
        <v>362</v>
      </c>
      <c r="D19" s="495" t="s">
        <v>121</v>
      </c>
      <c r="E19" s="119" t="s">
        <v>361</v>
      </c>
      <c r="F19" s="119" t="s">
        <v>361</v>
      </c>
      <c r="G19" s="119" t="s">
        <v>361</v>
      </c>
      <c r="H19" s="119" t="s">
        <v>361</v>
      </c>
      <c r="I19" s="119" t="s">
        <v>361</v>
      </c>
      <c r="J19" s="119" t="s">
        <v>361</v>
      </c>
      <c r="K19" s="119" t="s">
        <v>361</v>
      </c>
      <c r="L19" s="119" t="s">
        <v>361</v>
      </c>
      <c r="M19" s="504" t="s">
        <v>361</v>
      </c>
      <c r="N19" s="211" t="s">
        <v>358</v>
      </c>
      <c r="O19" s="211" t="s">
        <v>358</v>
      </c>
      <c r="P19" s="708" t="s">
        <v>358</v>
      </c>
      <c r="Q19" s="708" t="s">
        <v>358</v>
      </c>
      <c r="R19" s="708" t="s">
        <v>358</v>
      </c>
      <c r="S19" s="708" t="s">
        <v>358</v>
      </c>
    </row>
    <row r="20" spans="3:19" ht="18" customHeight="1" x14ac:dyDescent="0.4">
      <c r="C20" s="707"/>
      <c r="D20" s="495" t="s">
        <v>122</v>
      </c>
      <c r="E20" s="119" t="s">
        <v>361</v>
      </c>
      <c r="F20" s="119" t="s">
        <v>361</v>
      </c>
      <c r="G20" s="119" t="s">
        <v>361</v>
      </c>
      <c r="H20" s="119" t="s">
        <v>361</v>
      </c>
      <c r="I20" s="119" t="s">
        <v>361</v>
      </c>
      <c r="J20" s="119" t="s">
        <v>361</v>
      </c>
      <c r="K20" s="119" t="s">
        <v>361</v>
      </c>
      <c r="L20" s="119" t="s">
        <v>361</v>
      </c>
      <c r="M20" s="504" t="s">
        <v>361</v>
      </c>
      <c r="N20" s="211" t="s">
        <v>358</v>
      </c>
      <c r="O20" s="211" t="s">
        <v>358</v>
      </c>
      <c r="P20" s="708" t="s">
        <v>358</v>
      </c>
      <c r="Q20" s="708" t="s">
        <v>358</v>
      </c>
      <c r="R20" s="708" t="s">
        <v>358</v>
      </c>
      <c r="S20" s="708" t="s">
        <v>358</v>
      </c>
    </row>
    <row r="21" spans="3:19" ht="18" customHeight="1" x14ac:dyDescent="0.4">
      <c r="C21" s="710"/>
      <c r="D21" s="500" t="s">
        <v>123</v>
      </c>
      <c r="E21" s="711" t="s">
        <v>361</v>
      </c>
      <c r="F21" s="711" t="s">
        <v>361</v>
      </c>
      <c r="G21" s="711" t="s">
        <v>361</v>
      </c>
      <c r="H21" s="711" t="s">
        <v>361</v>
      </c>
      <c r="I21" s="711" t="s">
        <v>361</v>
      </c>
      <c r="J21" s="711" t="s">
        <v>361</v>
      </c>
      <c r="K21" s="711" t="s">
        <v>361</v>
      </c>
      <c r="L21" s="711" t="s">
        <v>361</v>
      </c>
      <c r="M21" s="712" t="s">
        <v>361</v>
      </c>
      <c r="N21" s="702" t="s">
        <v>358</v>
      </c>
      <c r="O21" s="702" t="s">
        <v>358</v>
      </c>
      <c r="P21" s="713" t="s">
        <v>358</v>
      </c>
      <c r="Q21" s="713" t="s">
        <v>358</v>
      </c>
      <c r="R21" s="713" t="s">
        <v>358</v>
      </c>
      <c r="S21" s="713" t="s">
        <v>358</v>
      </c>
    </row>
    <row r="22" spans="3:19" ht="18" customHeight="1" x14ac:dyDescent="0.4">
      <c r="C22" s="714" t="s">
        <v>363</v>
      </c>
      <c r="D22" s="700" t="s">
        <v>24</v>
      </c>
      <c r="E22" s="705" t="s">
        <v>361</v>
      </c>
      <c r="F22" s="705" t="s">
        <v>361</v>
      </c>
      <c r="G22" s="705" t="s">
        <v>361</v>
      </c>
      <c r="H22" s="705" t="s">
        <v>361</v>
      </c>
      <c r="I22" s="705" t="s">
        <v>361</v>
      </c>
      <c r="J22" s="705" t="s">
        <v>361</v>
      </c>
      <c r="K22" s="705" t="s">
        <v>361</v>
      </c>
      <c r="L22" s="705" t="s">
        <v>361</v>
      </c>
      <c r="M22" s="705" t="s">
        <v>361</v>
      </c>
      <c r="N22" s="715">
        <v>3</v>
      </c>
      <c r="O22" s="715">
        <v>35</v>
      </c>
      <c r="P22" s="706">
        <v>38315</v>
      </c>
      <c r="Q22" s="706">
        <v>1</v>
      </c>
      <c r="R22" s="706">
        <v>1</v>
      </c>
      <c r="S22" s="706" t="s">
        <v>364</v>
      </c>
    </row>
    <row r="23" spans="3:19" ht="18" customHeight="1" x14ac:dyDescent="0.4">
      <c r="C23" s="716"/>
      <c r="D23" s="495" t="s">
        <v>119</v>
      </c>
      <c r="E23" s="119">
        <v>2</v>
      </c>
      <c r="F23" s="119">
        <v>4</v>
      </c>
      <c r="G23" s="119" t="s">
        <v>365</v>
      </c>
      <c r="H23" s="119">
        <v>2</v>
      </c>
      <c r="I23" s="119">
        <v>2</v>
      </c>
      <c r="J23" s="119" t="s">
        <v>365</v>
      </c>
      <c r="K23" s="111">
        <v>1</v>
      </c>
      <c r="L23" s="111">
        <v>1</v>
      </c>
      <c r="M23" s="132" t="s">
        <v>365</v>
      </c>
      <c r="N23" s="119" t="s">
        <v>358</v>
      </c>
      <c r="O23" s="119" t="s">
        <v>358</v>
      </c>
      <c r="P23" s="708" t="s">
        <v>358</v>
      </c>
      <c r="Q23" s="708" t="s">
        <v>358</v>
      </c>
      <c r="R23" s="708" t="s">
        <v>358</v>
      </c>
      <c r="S23" s="708" t="s">
        <v>358</v>
      </c>
    </row>
    <row r="24" spans="3:19" ht="18" customHeight="1" x14ac:dyDescent="0.4">
      <c r="C24" s="716"/>
      <c r="D24" s="495" t="s">
        <v>121</v>
      </c>
      <c r="E24" s="119">
        <v>2</v>
      </c>
      <c r="F24" s="119">
        <v>3</v>
      </c>
      <c r="G24" s="119" t="s">
        <v>365</v>
      </c>
      <c r="H24" s="119" t="s">
        <v>361</v>
      </c>
      <c r="I24" s="119" t="s">
        <v>361</v>
      </c>
      <c r="J24" s="119" t="s">
        <v>361</v>
      </c>
      <c r="K24" s="111" t="s">
        <v>361</v>
      </c>
      <c r="L24" s="111" t="s">
        <v>361</v>
      </c>
      <c r="M24" s="132" t="s">
        <v>361</v>
      </c>
      <c r="N24" s="211" t="s">
        <v>358</v>
      </c>
      <c r="O24" s="211" t="s">
        <v>358</v>
      </c>
      <c r="P24" s="708" t="s">
        <v>358</v>
      </c>
      <c r="Q24" s="708" t="s">
        <v>358</v>
      </c>
      <c r="R24" s="708" t="s">
        <v>358</v>
      </c>
      <c r="S24" s="708" t="s">
        <v>358</v>
      </c>
    </row>
    <row r="25" spans="3:19" ht="18" customHeight="1" x14ac:dyDescent="0.4">
      <c r="C25" s="716"/>
      <c r="D25" s="495" t="s">
        <v>122</v>
      </c>
      <c r="E25" s="119" t="s">
        <v>361</v>
      </c>
      <c r="F25" s="119" t="s">
        <v>361</v>
      </c>
      <c r="G25" s="119" t="s">
        <v>361</v>
      </c>
      <c r="H25" s="119" t="s">
        <v>361</v>
      </c>
      <c r="I25" s="119" t="s">
        <v>361</v>
      </c>
      <c r="J25" s="119" t="s">
        <v>361</v>
      </c>
      <c r="K25" s="119" t="s">
        <v>361</v>
      </c>
      <c r="L25" s="119" t="s">
        <v>361</v>
      </c>
      <c r="M25" s="504" t="s">
        <v>361</v>
      </c>
      <c r="N25" s="211" t="s">
        <v>358</v>
      </c>
      <c r="O25" s="211" t="s">
        <v>358</v>
      </c>
      <c r="P25" s="708" t="s">
        <v>358</v>
      </c>
      <c r="Q25" s="708" t="s">
        <v>358</v>
      </c>
      <c r="R25" s="708" t="s">
        <v>358</v>
      </c>
      <c r="S25" s="708" t="s">
        <v>358</v>
      </c>
    </row>
    <row r="26" spans="3:19" ht="18" customHeight="1" x14ac:dyDescent="0.4">
      <c r="C26" s="717"/>
      <c r="D26" s="500" t="s">
        <v>123</v>
      </c>
      <c r="E26" s="711" t="s">
        <v>361</v>
      </c>
      <c r="F26" s="711" t="s">
        <v>361</v>
      </c>
      <c r="G26" s="711" t="s">
        <v>361</v>
      </c>
      <c r="H26" s="711" t="s">
        <v>361</v>
      </c>
      <c r="I26" s="711" t="s">
        <v>361</v>
      </c>
      <c r="J26" s="711" t="s">
        <v>361</v>
      </c>
      <c r="K26" s="711" t="s">
        <v>361</v>
      </c>
      <c r="L26" s="711" t="s">
        <v>361</v>
      </c>
      <c r="M26" s="712" t="s">
        <v>361</v>
      </c>
      <c r="N26" s="702" t="s">
        <v>358</v>
      </c>
      <c r="O26" s="702" t="s">
        <v>358</v>
      </c>
      <c r="P26" s="713" t="s">
        <v>358</v>
      </c>
      <c r="Q26" s="713" t="s">
        <v>358</v>
      </c>
      <c r="R26" s="713" t="s">
        <v>358</v>
      </c>
      <c r="S26" s="713" t="s">
        <v>358</v>
      </c>
    </row>
    <row r="27" spans="3:19" ht="18" customHeight="1" x14ac:dyDescent="0.4">
      <c r="C27" s="718"/>
      <c r="D27" s="700" t="s">
        <v>24</v>
      </c>
      <c r="E27" s="705" t="s">
        <v>361</v>
      </c>
      <c r="F27" s="705" t="s">
        <v>361</v>
      </c>
      <c r="G27" s="705" t="s">
        <v>361</v>
      </c>
      <c r="H27" s="705" t="s">
        <v>361</v>
      </c>
      <c r="I27" s="705" t="s">
        <v>361</v>
      </c>
      <c r="J27" s="705" t="s">
        <v>361</v>
      </c>
      <c r="K27" s="705" t="s">
        <v>361</v>
      </c>
      <c r="L27" s="705" t="s">
        <v>361</v>
      </c>
      <c r="M27" s="705" t="s">
        <v>361</v>
      </c>
      <c r="N27" s="715">
        <v>37</v>
      </c>
      <c r="O27" s="715">
        <v>371</v>
      </c>
      <c r="P27" s="706">
        <v>871674</v>
      </c>
      <c r="Q27" s="706">
        <v>29</v>
      </c>
      <c r="R27" s="706">
        <v>263</v>
      </c>
      <c r="S27" s="706">
        <v>563066</v>
      </c>
    </row>
    <row r="28" spans="3:19" ht="18" customHeight="1" x14ac:dyDescent="0.4">
      <c r="C28" s="719"/>
      <c r="D28" s="495" t="s">
        <v>119</v>
      </c>
      <c r="E28" s="119">
        <v>27</v>
      </c>
      <c r="F28" s="119">
        <v>262</v>
      </c>
      <c r="G28" s="119">
        <v>497200</v>
      </c>
      <c r="H28" s="119">
        <v>23</v>
      </c>
      <c r="I28" s="119">
        <v>263</v>
      </c>
      <c r="J28" s="119">
        <v>561029</v>
      </c>
      <c r="K28" s="111">
        <v>30</v>
      </c>
      <c r="L28" s="111">
        <v>361</v>
      </c>
      <c r="M28" s="132">
        <v>637500</v>
      </c>
      <c r="N28" s="119" t="s">
        <v>358</v>
      </c>
      <c r="O28" s="119" t="s">
        <v>358</v>
      </c>
      <c r="P28" s="708" t="s">
        <v>358</v>
      </c>
      <c r="Q28" s="708" t="s">
        <v>358</v>
      </c>
      <c r="R28" s="708" t="s">
        <v>358</v>
      </c>
      <c r="S28" s="708" t="s">
        <v>358</v>
      </c>
    </row>
    <row r="29" spans="3:19" ht="18" customHeight="1" x14ac:dyDescent="0.4">
      <c r="C29" s="720" t="s">
        <v>366</v>
      </c>
      <c r="D29" s="495" t="s">
        <v>121</v>
      </c>
      <c r="E29" s="119">
        <v>15</v>
      </c>
      <c r="F29" s="119">
        <v>38</v>
      </c>
      <c r="G29" s="119">
        <v>53100</v>
      </c>
      <c r="H29" s="119">
        <v>7</v>
      </c>
      <c r="I29" s="119">
        <v>22</v>
      </c>
      <c r="J29" s="119">
        <v>25199</v>
      </c>
      <c r="K29" s="111">
        <v>8</v>
      </c>
      <c r="L29" s="111">
        <v>22</v>
      </c>
      <c r="M29" s="132">
        <v>23200</v>
      </c>
      <c r="N29" s="211" t="s">
        <v>358</v>
      </c>
      <c r="O29" s="211" t="s">
        <v>358</v>
      </c>
      <c r="P29" s="708" t="s">
        <v>358</v>
      </c>
      <c r="Q29" s="708" t="s">
        <v>358</v>
      </c>
      <c r="R29" s="708" t="s">
        <v>358</v>
      </c>
      <c r="S29" s="708" t="s">
        <v>358</v>
      </c>
    </row>
    <row r="30" spans="3:19" ht="18" customHeight="1" x14ac:dyDescent="0.4">
      <c r="C30" s="719"/>
      <c r="D30" s="495" t="s">
        <v>122</v>
      </c>
      <c r="E30" s="119" t="s">
        <v>361</v>
      </c>
      <c r="F30" s="119" t="s">
        <v>361</v>
      </c>
      <c r="G30" s="119" t="s">
        <v>361</v>
      </c>
      <c r="H30" s="119">
        <v>9</v>
      </c>
      <c r="I30" s="119">
        <v>42</v>
      </c>
      <c r="J30" s="119">
        <v>49500</v>
      </c>
      <c r="K30" s="119" t="s">
        <v>361</v>
      </c>
      <c r="L30" s="119" t="s">
        <v>361</v>
      </c>
      <c r="M30" s="504" t="s">
        <v>361</v>
      </c>
      <c r="N30" s="211" t="s">
        <v>358</v>
      </c>
      <c r="O30" s="211" t="s">
        <v>358</v>
      </c>
      <c r="P30" s="708" t="s">
        <v>358</v>
      </c>
      <c r="Q30" s="708" t="s">
        <v>358</v>
      </c>
      <c r="R30" s="708" t="s">
        <v>358</v>
      </c>
      <c r="S30" s="708" t="s">
        <v>358</v>
      </c>
    </row>
    <row r="31" spans="3:19" ht="18" customHeight="1" x14ac:dyDescent="0.4">
      <c r="C31" s="721"/>
      <c r="D31" s="500" t="s">
        <v>123</v>
      </c>
      <c r="E31" s="119" t="s">
        <v>361</v>
      </c>
      <c r="F31" s="119" t="s">
        <v>361</v>
      </c>
      <c r="G31" s="119" t="s">
        <v>361</v>
      </c>
      <c r="H31" s="119">
        <v>4</v>
      </c>
      <c r="I31" s="119">
        <v>17</v>
      </c>
      <c r="J31" s="119" t="s">
        <v>365</v>
      </c>
      <c r="K31" s="119" t="s">
        <v>361</v>
      </c>
      <c r="L31" s="119" t="s">
        <v>361</v>
      </c>
      <c r="M31" s="504" t="s">
        <v>361</v>
      </c>
      <c r="N31" s="702" t="s">
        <v>358</v>
      </c>
      <c r="O31" s="702" t="s">
        <v>358</v>
      </c>
      <c r="P31" s="713" t="s">
        <v>358</v>
      </c>
      <c r="Q31" s="713" t="s">
        <v>358</v>
      </c>
      <c r="R31" s="713" t="s">
        <v>358</v>
      </c>
      <c r="S31" s="713" t="s">
        <v>358</v>
      </c>
    </row>
    <row r="32" spans="3:19" ht="18" customHeight="1" x14ac:dyDescent="0.4">
      <c r="C32" s="722" t="s">
        <v>367</v>
      </c>
      <c r="D32" s="700" t="s">
        <v>24</v>
      </c>
      <c r="E32" s="705" t="s">
        <v>361</v>
      </c>
      <c r="F32" s="705" t="s">
        <v>361</v>
      </c>
      <c r="G32" s="705" t="s">
        <v>361</v>
      </c>
      <c r="H32" s="705" t="s">
        <v>361</v>
      </c>
      <c r="I32" s="705" t="s">
        <v>361</v>
      </c>
      <c r="J32" s="705" t="s">
        <v>361</v>
      </c>
      <c r="K32" s="705" t="s">
        <v>361</v>
      </c>
      <c r="L32" s="705" t="s">
        <v>361</v>
      </c>
      <c r="M32" s="705" t="s">
        <v>361</v>
      </c>
      <c r="N32" s="715">
        <v>50</v>
      </c>
      <c r="O32" s="715">
        <v>497</v>
      </c>
      <c r="P32" s="706">
        <v>1536796</v>
      </c>
      <c r="Q32" s="706">
        <v>27</v>
      </c>
      <c r="R32" s="706">
        <v>163</v>
      </c>
      <c r="S32" s="706">
        <v>1081368</v>
      </c>
    </row>
    <row r="33" spans="3:19" ht="18" customHeight="1" x14ac:dyDescent="0.4">
      <c r="C33" s="723"/>
      <c r="D33" s="495" t="s">
        <v>119</v>
      </c>
      <c r="E33" s="119">
        <v>35</v>
      </c>
      <c r="F33" s="119">
        <v>340</v>
      </c>
      <c r="G33" s="119">
        <v>854500</v>
      </c>
      <c r="H33" s="119">
        <v>32</v>
      </c>
      <c r="I33" s="119">
        <v>316</v>
      </c>
      <c r="J33" s="119">
        <v>755087</v>
      </c>
      <c r="K33" s="111">
        <v>36</v>
      </c>
      <c r="L33" s="111">
        <v>480</v>
      </c>
      <c r="M33" s="132">
        <v>1172100</v>
      </c>
      <c r="N33" s="119" t="s">
        <v>358</v>
      </c>
      <c r="O33" s="119" t="s">
        <v>358</v>
      </c>
      <c r="P33" s="708" t="s">
        <v>358</v>
      </c>
      <c r="Q33" s="708" t="s">
        <v>358</v>
      </c>
      <c r="R33" s="708" t="s">
        <v>358</v>
      </c>
      <c r="S33" s="708" t="s">
        <v>358</v>
      </c>
    </row>
    <row r="34" spans="3:19" ht="18" customHeight="1" x14ac:dyDescent="0.4">
      <c r="C34" s="723"/>
      <c r="D34" s="495" t="s">
        <v>121</v>
      </c>
      <c r="E34" s="119">
        <v>12</v>
      </c>
      <c r="F34" s="119">
        <v>56</v>
      </c>
      <c r="G34" s="119">
        <v>144100</v>
      </c>
      <c r="H34" s="119">
        <v>11</v>
      </c>
      <c r="I34" s="119">
        <v>78</v>
      </c>
      <c r="J34" s="119" t="s">
        <v>365</v>
      </c>
      <c r="K34" s="111">
        <v>12</v>
      </c>
      <c r="L34" s="111">
        <v>78</v>
      </c>
      <c r="M34" s="132">
        <v>187100</v>
      </c>
      <c r="N34" s="211" t="s">
        <v>358</v>
      </c>
      <c r="O34" s="211" t="s">
        <v>358</v>
      </c>
      <c r="P34" s="708" t="s">
        <v>358</v>
      </c>
      <c r="Q34" s="708" t="s">
        <v>358</v>
      </c>
      <c r="R34" s="708" t="s">
        <v>358</v>
      </c>
      <c r="S34" s="708" t="s">
        <v>358</v>
      </c>
    </row>
    <row r="35" spans="3:19" ht="18" customHeight="1" x14ac:dyDescent="0.4">
      <c r="C35" s="723"/>
      <c r="D35" s="495" t="s">
        <v>122</v>
      </c>
      <c r="E35" s="119" t="s">
        <v>361</v>
      </c>
      <c r="F35" s="119" t="s">
        <v>361</v>
      </c>
      <c r="G35" s="119" t="s">
        <v>361</v>
      </c>
      <c r="H35" s="119">
        <v>1</v>
      </c>
      <c r="I35" s="119">
        <v>3</v>
      </c>
      <c r="J35" s="119" t="s">
        <v>365</v>
      </c>
      <c r="K35" s="119" t="s">
        <v>361</v>
      </c>
      <c r="L35" s="119" t="s">
        <v>361</v>
      </c>
      <c r="M35" s="504" t="s">
        <v>361</v>
      </c>
      <c r="N35" s="211" t="s">
        <v>358</v>
      </c>
      <c r="O35" s="211" t="s">
        <v>358</v>
      </c>
      <c r="P35" s="708" t="s">
        <v>358</v>
      </c>
      <c r="Q35" s="708" t="s">
        <v>358</v>
      </c>
      <c r="R35" s="708" t="s">
        <v>358</v>
      </c>
      <c r="S35" s="708" t="s">
        <v>358</v>
      </c>
    </row>
    <row r="36" spans="3:19" ht="18" customHeight="1" x14ac:dyDescent="0.4">
      <c r="C36" s="724"/>
      <c r="D36" s="500" t="s">
        <v>123</v>
      </c>
      <c r="E36" s="711" t="s">
        <v>361</v>
      </c>
      <c r="F36" s="711" t="s">
        <v>361</v>
      </c>
      <c r="G36" s="711" t="s">
        <v>361</v>
      </c>
      <c r="H36" s="711">
        <v>1</v>
      </c>
      <c r="I36" s="711">
        <v>5</v>
      </c>
      <c r="J36" s="711" t="s">
        <v>365</v>
      </c>
      <c r="K36" s="711" t="s">
        <v>361</v>
      </c>
      <c r="L36" s="711" t="s">
        <v>361</v>
      </c>
      <c r="M36" s="712" t="s">
        <v>361</v>
      </c>
      <c r="N36" s="702" t="s">
        <v>358</v>
      </c>
      <c r="O36" s="702" t="s">
        <v>358</v>
      </c>
      <c r="P36" s="713" t="s">
        <v>358</v>
      </c>
      <c r="Q36" s="713" t="s">
        <v>358</v>
      </c>
      <c r="R36" s="713" t="s">
        <v>358</v>
      </c>
      <c r="S36" s="713" t="s">
        <v>358</v>
      </c>
    </row>
    <row r="37" spans="3:19" ht="18" customHeight="1" x14ac:dyDescent="0.4">
      <c r="C37" s="718"/>
      <c r="D37" s="700" t="s">
        <v>24</v>
      </c>
      <c r="E37" s="705" t="s">
        <v>361</v>
      </c>
      <c r="F37" s="705" t="s">
        <v>361</v>
      </c>
      <c r="G37" s="705" t="s">
        <v>361</v>
      </c>
      <c r="H37" s="705" t="s">
        <v>361</v>
      </c>
      <c r="I37" s="705" t="s">
        <v>361</v>
      </c>
      <c r="J37" s="705" t="s">
        <v>361</v>
      </c>
      <c r="K37" s="705" t="s">
        <v>361</v>
      </c>
      <c r="L37" s="705" t="s">
        <v>361</v>
      </c>
      <c r="M37" s="705" t="s">
        <v>361</v>
      </c>
      <c r="N37" s="715">
        <v>26</v>
      </c>
      <c r="O37" s="715">
        <v>148</v>
      </c>
      <c r="P37" s="706">
        <v>448689</v>
      </c>
      <c r="Q37" s="706">
        <v>14</v>
      </c>
      <c r="R37" s="706">
        <v>76</v>
      </c>
      <c r="S37" s="706">
        <v>307685</v>
      </c>
    </row>
    <row r="38" spans="3:19" ht="18" customHeight="1" x14ac:dyDescent="0.4">
      <c r="C38" s="719"/>
      <c r="D38" s="495" t="s">
        <v>119</v>
      </c>
      <c r="E38" s="119">
        <v>21</v>
      </c>
      <c r="F38" s="119">
        <v>141</v>
      </c>
      <c r="G38" s="119" t="s">
        <v>365</v>
      </c>
      <c r="H38" s="119">
        <v>15</v>
      </c>
      <c r="I38" s="119">
        <v>100</v>
      </c>
      <c r="J38" s="119" t="s">
        <v>365</v>
      </c>
      <c r="K38" s="111">
        <v>17</v>
      </c>
      <c r="L38" s="111">
        <v>94</v>
      </c>
      <c r="M38" s="132">
        <v>381200</v>
      </c>
      <c r="N38" s="119" t="s">
        <v>358</v>
      </c>
      <c r="O38" s="119" t="s">
        <v>358</v>
      </c>
      <c r="P38" s="708" t="s">
        <v>358</v>
      </c>
      <c r="Q38" s="708" t="s">
        <v>358</v>
      </c>
      <c r="R38" s="708" t="s">
        <v>358</v>
      </c>
      <c r="S38" s="708" t="s">
        <v>358</v>
      </c>
    </row>
    <row r="39" spans="3:19" ht="18" customHeight="1" x14ac:dyDescent="0.4">
      <c r="C39" s="720" t="s">
        <v>368</v>
      </c>
      <c r="D39" s="495" t="s">
        <v>121</v>
      </c>
      <c r="E39" s="119">
        <v>2</v>
      </c>
      <c r="F39" s="119">
        <v>10</v>
      </c>
      <c r="G39" s="119" t="s">
        <v>365</v>
      </c>
      <c r="H39" s="119">
        <v>2</v>
      </c>
      <c r="I39" s="119">
        <v>9</v>
      </c>
      <c r="J39" s="119" t="s">
        <v>365</v>
      </c>
      <c r="K39" s="111">
        <v>2</v>
      </c>
      <c r="L39" s="111">
        <v>12</v>
      </c>
      <c r="M39" s="132" t="s">
        <v>365</v>
      </c>
      <c r="N39" s="211" t="s">
        <v>358</v>
      </c>
      <c r="O39" s="211" t="s">
        <v>358</v>
      </c>
      <c r="P39" s="708" t="s">
        <v>358</v>
      </c>
      <c r="Q39" s="708" t="s">
        <v>358</v>
      </c>
      <c r="R39" s="708" t="s">
        <v>358</v>
      </c>
      <c r="S39" s="708" t="s">
        <v>358</v>
      </c>
    </row>
    <row r="40" spans="3:19" ht="18" customHeight="1" x14ac:dyDescent="0.4">
      <c r="C40" s="719"/>
      <c r="D40" s="495" t="s">
        <v>122</v>
      </c>
      <c r="E40" s="119" t="s">
        <v>361</v>
      </c>
      <c r="F40" s="119" t="s">
        <v>361</v>
      </c>
      <c r="G40" s="119" t="s">
        <v>361</v>
      </c>
      <c r="H40" s="119">
        <v>1</v>
      </c>
      <c r="I40" s="119">
        <v>5</v>
      </c>
      <c r="J40" s="119" t="s">
        <v>365</v>
      </c>
      <c r="K40" s="119" t="s">
        <v>361</v>
      </c>
      <c r="L40" s="119" t="s">
        <v>361</v>
      </c>
      <c r="M40" s="504" t="s">
        <v>361</v>
      </c>
      <c r="N40" s="211" t="s">
        <v>358</v>
      </c>
      <c r="O40" s="211" t="s">
        <v>358</v>
      </c>
      <c r="P40" s="708" t="s">
        <v>358</v>
      </c>
      <c r="Q40" s="708" t="s">
        <v>358</v>
      </c>
      <c r="R40" s="708" t="s">
        <v>358</v>
      </c>
      <c r="S40" s="708" t="s">
        <v>358</v>
      </c>
    </row>
    <row r="41" spans="3:19" ht="18" customHeight="1" x14ac:dyDescent="0.4">
      <c r="C41" s="721"/>
      <c r="D41" s="500" t="s">
        <v>123</v>
      </c>
      <c r="E41" s="711" t="s">
        <v>361</v>
      </c>
      <c r="F41" s="711" t="s">
        <v>361</v>
      </c>
      <c r="G41" s="711" t="s">
        <v>361</v>
      </c>
      <c r="H41" s="711">
        <v>1</v>
      </c>
      <c r="I41" s="711">
        <v>2</v>
      </c>
      <c r="J41" s="711" t="s">
        <v>365</v>
      </c>
      <c r="K41" s="711" t="s">
        <v>361</v>
      </c>
      <c r="L41" s="711" t="s">
        <v>361</v>
      </c>
      <c r="M41" s="712" t="s">
        <v>361</v>
      </c>
      <c r="N41" s="702" t="s">
        <v>358</v>
      </c>
      <c r="O41" s="702" t="s">
        <v>358</v>
      </c>
      <c r="P41" s="713" t="s">
        <v>358</v>
      </c>
      <c r="Q41" s="713" t="s">
        <v>358</v>
      </c>
      <c r="R41" s="713" t="s">
        <v>358</v>
      </c>
      <c r="S41" s="713" t="s">
        <v>358</v>
      </c>
    </row>
    <row r="42" spans="3:19" ht="18" customHeight="1" x14ac:dyDescent="0.4">
      <c r="C42" s="718"/>
      <c r="D42" s="700" t="s">
        <v>24</v>
      </c>
      <c r="E42" s="705" t="s">
        <v>361</v>
      </c>
      <c r="F42" s="705" t="s">
        <v>361</v>
      </c>
      <c r="G42" s="705" t="s">
        <v>361</v>
      </c>
      <c r="H42" s="705" t="s">
        <v>361</v>
      </c>
      <c r="I42" s="705" t="s">
        <v>361</v>
      </c>
      <c r="J42" s="705" t="s">
        <v>361</v>
      </c>
      <c r="K42" s="705" t="s">
        <v>361</v>
      </c>
      <c r="L42" s="705" t="s">
        <v>361</v>
      </c>
      <c r="M42" s="705" t="s">
        <v>361</v>
      </c>
      <c r="N42" s="715">
        <v>30</v>
      </c>
      <c r="O42" s="715">
        <v>192</v>
      </c>
      <c r="P42" s="706">
        <v>403365</v>
      </c>
      <c r="Q42" s="706">
        <v>16</v>
      </c>
      <c r="R42" s="706">
        <v>251</v>
      </c>
      <c r="S42" s="706">
        <v>1266096</v>
      </c>
    </row>
    <row r="43" spans="3:19" ht="18" customHeight="1" x14ac:dyDescent="0.4">
      <c r="C43" s="719"/>
      <c r="D43" s="495" t="s">
        <v>119</v>
      </c>
      <c r="E43" s="119">
        <v>12</v>
      </c>
      <c r="F43" s="119">
        <v>63</v>
      </c>
      <c r="G43" s="119">
        <v>3914</v>
      </c>
      <c r="H43" s="119">
        <v>23</v>
      </c>
      <c r="I43" s="119">
        <v>156</v>
      </c>
      <c r="J43" s="119">
        <v>611342</v>
      </c>
      <c r="K43" s="111">
        <v>16</v>
      </c>
      <c r="L43" s="111">
        <v>145</v>
      </c>
      <c r="M43" s="132" t="s">
        <v>365</v>
      </c>
      <c r="N43" s="119" t="s">
        <v>358</v>
      </c>
      <c r="O43" s="119" t="s">
        <v>358</v>
      </c>
      <c r="P43" s="708" t="s">
        <v>358</v>
      </c>
      <c r="Q43" s="708" t="s">
        <v>358</v>
      </c>
      <c r="R43" s="708" t="s">
        <v>358</v>
      </c>
      <c r="S43" s="708" t="s">
        <v>358</v>
      </c>
    </row>
    <row r="44" spans="3:19" ht="18" customHeight="1" x14ac:dyDescent="0.4">
      <c r="C44" s="720" t="s">
        <v>369</v>
      </c>
      <c r="D44" s="495" t="s">
        <v>121</v>
      </c>
      <c r="E44" s="119">
        <v>11</v>
      </c>
      <c r="F44" s="119">
        <v>99</v>
      </c>
      <c r="G44" s="119" t="s">
        <v>365</v>
      </c>
      <c r="H44" s="119">
        <v>6</v>
      </c>
      <c r="I44" s="119">
        <v>27</v>
      </c>
      <c r="J44" s="119">
        <v>102197</v>
      </c>
      <c r="K44" s="111">
        <v>7</v>
      </c>
      <c r="L44" s="111">
        <v>50</v>
      </c>
      <c r="M44" s="132" t="s">
        <v>365</v>
      </c>
      <c r="N44" s="211" t="s">
        <v>358</v>
      </c>
      <c r="O44" s="211" t="s">
        <v>358</v>
      </c>
      <c r="P44" s="708" t="s">
        <v>358</v>
      </c>
      <c r="Q44" s="708" t="s">
        <v>358</v>
      </c>
      <c r="R44" s="708" t="s">
        <v>358</v>
      </c>
      <c r="S44" s="708" t="s">
        <v>358</v>
      </c>
    </row>
    <row r="45" spans="3:19" ht="18" customHeight="1" x14ac:dyDescent="0.4">
      <c r="C45" s="719"/>
      <c r="D45" s="495" t="s">
        <v>122</v>
      </c>
      <c r="E45" s="119" t="s">
        <v>361</v>
      </c>
      <c r="F45" s="119" t="s">
        <v>361</v>
      </c>
      <c r="G45" s="119" t="s">
        <v>361</v>
      </c>
      <c r="H45" s="119">
        <v>3</v>
      </c>
      <c r="I45" s="119">
        <v>8</v>
      </c>
      <c r="J45" s="119" t="s">
        <v>365</v>
      </c>
      <c r="K45" s="119" t="s">
        <v>361</v>
      </c>
      <c r="L45" s="119" t="s">
        <v>361</v>
      </c>
      <c r="M45" s="504" t="s">
        <v>361</v>
      </c>
      <c r="N45" s="211" t="s">
        <v>358</v>
      </c>
      <c r="O45" s="211" t="s">
        <v>358</v>
      </c>
      <c r="P45" s="708" t="s">
        <v>358</v>
      </c>
      <c r="Q45" s="708" t="s">
        <v>358</v>
      </c>
      <c r="R45" s="708" t="s">
        <v>358</v>
      </c>
      <c r="S45" s="708" t="s">
        <v>358</v>
      </c>
    </row>
    <row r="46" spans="3:19" ht="18" customHeight="1" x14ac:dyDescent="0.4">
      <c r="C46" s="725"/>
      <c r="D46" s="500" t="s">
        <v>123</v>
      </c>
      <c r="E46" s="507" t="s">
        <v>361</v>
      </c>
      <c r="F46" s="507" t="s">
        <v>361</v>
      </c>
      <c r="G46" s="507" t="s">
        <v>361</v>
      </c>
      <c r="H46" s="507" t="s">
        <v>361</v>
      </c>
      <c r="I46" s="507" t="s">
        <v>361</v>
      </c>
      <c r="J46" s="507" t="s">
        <v>361</v>
      </c>
      <c r="K46" s="507" t="s">
        <v>361</v>
      </c>
      <c r="L46" s="507" t="s">
        <v>361</v>
      </c>
      <c r="M46" s="506" t="s">
        <v>361</v>
      </c>
      <c r="N46" s="219" t="s">
        <v>358</v>
      </c>
      <c r="O46" s="219" t="s">
        <v>358</v>
      </c>
      <c r="P46" s="726" t="s">
        <v>358</v>
      </c>
      <c r="Q46" s="726" t="s">
        <v>358</v>
      </c>
      <c r="R46" s="726" t="s">
        <v>358</v>
      </c>
      <c r="S46" s="726" t="s">
        <v>358</v>
      </c>
    </row>
    <row r="47" spans="3:19" ht="17.25" customHeight="1" x14ac:dyDescent="0.4">
      <c r="C47" s="727" t="s">
        <v>370</v>
      </c>
      <c r="D47" s="728"/>
      <c r="E47" s="728"/>
      <c r="F47" s="728"/>
      <c r="G47" s="728"/>
      <c r="H47" s="728"/>
      <c r="I47" s="728"/>
      <c r="J47" s="728"/>
      <c r="K47" s="426"/>
      <c r="L47" s="426"/>
      <c r="M47" s="426"/>
      <c r="N47" s="426"/>
      <c r="O47" s="426"/>
      <c r="S47" s="729" t="s">
        <v>330</v>
      </c>
    </row>
    <row r="48" spans="3:19" ht="17.25" customHeight="1" x14ac:dyDescent="0.4">
      <c r="C48" s="730" t="s">
        <v>371</v>
      </c>
      <c r="D48" s="727"/>
      <c r="E48" s="727"/>
      <c r="F48" s="727"/>
      <c r="G48" s="727"/>
      <c r="H48" s="728"/>
      <c r="I48" s="728"/>
      <c r="J48" s="728"/>
      <c r="K48" s="426"/>
      <c r="L48" s="97"/>
      <c r="M48" s="97"/>
      <c r="N48" s="426"/>
      <c r="P48" s="729"/>
    </row>
    <row r="49" spans="2:19" ht="16.5" x14ac:dyDescent="0.4">
      <c r="B49" s="584"/>
      <c r="C49" s="90" t="s">
        <v>372</v>
      </c>
      <c r="D49" s="183"/>
      <c r="E49" s="183"/>
      <c r="F49" s="183"/>
      <c r="G49" s="183"/>
      <c r="H49" s="183"/>
      <c r="I49" s="183"/>
      <c r="J49" s="731"/>
      <c r="K49" s="694"/>
      <c r="L49" s="694"/>
      <c r="M49" s="694"/>
      <c r="O49" s="694"/>
      <c r="P49" s="694"/>
    </row>
    <row r="50" spans="2:19" ht="18.75" customHeight="1" x14ac:dyDescent="0.4">
      <c r="C50" s="732"/>
      <c r="D50" s="732"/>
      <c r="E50" s="732"/>
      <c r="F50" s="732"/>
      <c r="G50" s="732"/>
      <c r="H50" s="732"/>
      <c r="I50" s="732"/>
      <c r="J50" s="732"/>
      <c r="K50" s="97"/>
      <c r="L50" s="97"/>
      <c r="M50" s="97"/>
      <c r="N50" s="97"/>
      <c r="O50" s="97"/>
      <c r="S50" s="694" t="s">
        <v>353</v>
      </c>
    </row>
    <row r="51" spans="2:19" ht="17.25" customHeight="1" x14ac:dyDescent="0.4">
      <c r="C51" s="696" t="s">
        <v>354</v>
      </c>
      <c r="D51" s="696" t="s">
        <v>46</v>
      </c>
      <c r="E51" s="733" t="s">
        <v>321</v>
      </c>
      <c r="F51" s="734"/>
      <c r="G51" s="735"/>
      <c r="H51" s="733" t="s">
        <v>322</v>
      </c>
      <c r="I51" s="734"/>
      <c r="J51" s="735"/>
      <c r="K51" s="733" t="s">
        <v>355</v>
      </c>
      <c r="L51" s="734"/>
      <c r="M51" s="735"/>
      <c r="N51" s="733" t="s">
        <v>373</v>
      </c>
      <c r="O51" s="734"/>
      <c r="P51" s="735"/>
      <c r="Q51" s="733" t="s">
        <v>374</v>
      </c>
      <c r="R51" s="734"/>
      <c r="S51" s="735"/>
    </row>
    <row r="52" spans="2:19" ht="17.25" customHeight="1" x14ac:dyDescent="0.4">
      <c r="C52" s="697"/>
      <c r="D52" s="697"/>
      <c r="E52" s="325" t="s">
        <v>56</v>
      </c>
      <c r="F52" s="98" t="s">
        <v>58</v>
      </c>
      <c r="G52" s="736" t="s">
        <v>357</v>
      </c>
      <c r="H52" s="325" t="s">
        <v>56</v>
      </c>
      <c r="I52" s="98" t="s">
        <v>58</v>
      </c>
      <c r="J52" s="736" t="s">
        <v>357</v>
      </c>
      <c r="K52" s="325" t="s">
        <v>56</v>
      </c>
      <c r="L52" s="98" t="s">
        <v>58</v>
      </c>
      <c r="M52" s="737" t="s">
        <v>357</v>
      </c>
      <c r="N52" s="325" t="s">
        <v>56</v>
      </c>
      <c r="O52" s="98" t="s">
        <v>58</v>
      </c>
      <c r="P52" s="736" t="s">
        <v>357</v>
      </c>
      <c r="Q52" s="325" t="s">
        <v>56</v>
      </c>
      <c r="R52" s="98" t="s">
        <v>58</v>
      </c>
      <c r="S52" s="736" t="s">
        <v>357</v>
      </c>
    </row>
    <row r="53" spans="2:19" ht="17.25" customHeight="1" x14ac:dyDescent="0.4">
      <c r="C53" s="699"/>
      <c r="D53" s="700" t="s">
        <v>24</v>
      </c>
      <c r="E53" s="202">
        <v>1346</v>
      </c>
      <c r="F53" s="202">
        <v>5105</v>
      </c>
      <c r="G53" s="202">
        <v>5627100</v>
      </c>
      <c r="H53" s="202">
        <v>1298</v>
      </c>
      <c r="I53" s="202">
        <v>6230</v>
      </c>
      <c r="J53" s="202">
        <v>7633917</v>
      </c>
      <c r="K53" s="202">
        <v>1216</v>
      </c>
      <c r="L53" s="202">
        <v>6026</v>
      </c>
      <c r="M53" s="201">
        <v>7143500</v>
      </c>
      <c r="N53" s="202">
        <v>1061</v>
      </c>
      <c r="O53" s="202">
        <v>6059</v>
      </c>
      <c r="P53" s="202">
        <v>8414300</v>
      </c>
      <c r="Q53" s="202">
        <v>645</v>
      </c>
      <c r="R53" s="202">
        <v>4770</v>
      </c>
      <c r="S53" s="202">
        <v>8080444</v>
      </c>
    </row>
    <row r="54" spans="2:19" ht="17.25" customHeight="1" x14ac:dyDescent="0.4">
      <c r="C54" s="139"/>
      <c r="D54" s="495" t="s">
        <v>119</v>
      </c>
      <c r="E54" s="119">
        <v>727</v>
      </c>
      <c r="F54" s="119">
        <v>3018</v>
      </c>
      <c r="G54" s="119">
        <v>3663700</v>
      </c>
      <c r="H54" s="119">
        <v>754</v>
      </c>
      <c r="I54" s="119">
        <v>4240</v>
      </c>
      <c r="J54" s="119">
        <v>5520556</v>
      </c>
      <c r="K54" s="119">
        <v>702</v>
      </c>
      <c r="L54" s="119">
        <v>4003</v>
      </c>
      <c r="M54" s="504">
        <v>5094700</v>
      </c>
      <c r="N54" s="119" t="s">
        <v>358</v>
      </c>
      <c r="O54" s="708" t="s">
        <v>358</v>
      </c>
      <c r="P54" s="119" t="s">
        <v>358</v>
      </c>
      <c r="Q54" s="119" t="s">
        <v>358</v>
      </c>
      <c r="R54" s="119" t="s">
        <v>358</v>
      </c>
      <c r="S54" s="119" t="s">
        <v>358</v>
      </c>
    </row>
    <row r="55" spans="2:19" ht="17.25" customHeight="1" x14ac:dyDescent="0.4">
      <c r="C55" s="701" t="s">
        <v>375</v>
      </c>
      <c r="D55" s="495" t="s">
        <v>121</v>
      </c>
      <c r="E55" s="119">
        <v>289</v>
      </c>
      <c r="F55" s="119">
        <v>1101</v>
      </c>
      <c r="G55" s="119">
        <v>1227800</v>
      </c>
      <c r="H55" s="119">
        <v>247</v>
      </c>
      <c r="I55" s="119">
        <v>1015</v>
      </c>
      <c r="J55" s="119">
        <v>1258742</v>
      </c>
      <c r="K55" s="119">
        <v>238</v>
      </c>
      <c r="L55" s="119">
        <v>1129</v>
      </c>
      <c r="M55" s="504">
        <v>1271300</v>
      </c>
      <c r="N55" s="211" t="s">
        <v>358</v>
      </c>
      <c r="O55" s="708" t="s">
        <v>358</v>
      </c>
      <c r="P55" s="211" t="s">
        <v>358</v>
      </c>
      <c r="Q55" s="211" t="s">
        <v>358</v>
      </c>
      <c r="R55" s="211" t="s">
        <v>358</v>
      </c>
      <c r="S55" s="211" t="s">
        <v>358</v>
      </c>
    </row>
    <row r="56" spans="2:19" ht="17.25" customHeight="1" x14ac:dyDescent="0.4">
      <c r="C56" s="139"/>
      <c r="D56" s="495" t="s">
        <v>122</v>
      </c>
      <c r="E56" s="119">
        <v>173</v>
      </c>
      <c r="F56" s="119">
        <v>410</v>
      </c>
      <c r="G56" s="119">
        <v>332000</v>
      </c>
      <c r="H56" s="119">
        <v>152</v>
      </c>
      <c r="I56" s="119">
        <v>416</v>
      </c>
      <c r="J56" s="119">
        <v>325408</v>
      </c>
      <c r="K56" s="119">
        <v>135</v>
      </c>
      <c r="L56" s="119">
        <v>335</v>
      </c>
      <c r="M56" s="504">
        <v>276100</v>
      </c>
      <c r="N56" s="211" t="s">
        <v>358</v>
      </c>
      <c r="O56" s="708" t="s">
        <v>358</v>
      </c>
      <c r="P56" s="211" t="s">
        <v>358</v>
      </c>
      <c r="Q56" s="211" t="s">
        <v>358</v>
      </c>
      <c r="R56" s="211" t="s">
        <v>358</v>
      </c>
      <c r="S56" s="211" t="s">
        <v>358</v>
      </c>
    </row>
    <row r="57" spans="2:19" ht="17.25" customHeight="1" x14ac:dyDescent="0.4">
      <c r="C57" s="703"/>
      <c r="D57" s="500" t="s">
        <v>123</v>
      </c>
      <c r="E57" s="119">
        <v>157</v>
      </c>
      <c r="F57" s="119">
        <v>576</v>
      </c>
      <c r="G57" s="119">
        <v>403600</v>
      </c>
      <c r="H57" s="119">
        <v>145</v>
      </c>
      <c r="I57" s="119">
        <v>559</v>
      </c>
      <c r="J57" s="119">
        <v>529211</v>
      </c>
      <c r="K57" s="119">
        <v>141</v>
      </c>
      <c r="L57" s="119">
        <v>559</v>
      </c>
      <c r="M57" s="504">
        <v>501400</v>
      </c>
      <c r="N57" s="702" t="s">
        <v>358</v>
      </c>
      <c r="O57" s="713" t="s">
        <v>358</v>
      </c>
      <c r="P57" s="702" t="s">
        <v>358</v>
      </c>
      <c r="Q57" s="702" t="s">
        <v>358</v>
      </c>
      <c r="R57" s="702" t="s">
        <v>358</v>
      </c>
      <c r="S57" s="702" t="s">
        <v>358</v>
      </c>
    </row>
    <row r="58" spans="2:19" ht="17.25" customHeight="1" x14ac:dyDescent="0.4">
      <c r="C58" s="718"/>
      <c r="D58" s="700" t="s">
        <v>24</v>
      </c>
      <c r="E58" s="705" t="s">
        <v>361</v>
      </c>
      <c r="F58" s="705" t="s">
        <v>361</v>
      </c>
      <c r="G58" s="705" t="s">
        <v>361</v>
      </c>
      <c r="H58" s="705" t="s">
        <v>361</v>
      </c>
      <c r="I58" s="705" t="s">
        <v>361</v>
      </c>
      <c r="J58" s="705" t="s">
        <v>361</v>
      </c>
      <c r="K58" s="705" t="s">
        <v>361</v>
      </c>
      <c r="L58" s="705" t="s">
        <v>361</v>
      </c>
      <c r="M58" s="705" t="s">
        <v>361</v>
      </c>
      <c r="N58" s="715">
        <v>3</v>
      </c>
      <c r="O58" s="706">
        <v>279</v>
      </c>
      <c r="P58" s="706">
        <v>426136</v>
      </c>
      <c r="Q58" s="706">
        <v>6</v>
      </c>
      <c r="R58" s="706">
        <v>1086</v>
      </c>
      <c r="S58" s="706" t="s">
        <v>364</v>
      </c>
    </row>
    <row r="59" spans="2:19" ht="17.25" customHeight="1" x14ac:dyDescent="0.4">
      <c r="C59" s="719"/>
      <c r="D59" s="495" t="s">
        <v>119</v>
      </c>
      <c r="E59" s="119">
        <v>2</v>
      </c>
      <c r="F59" s="119">
        <v>146</v>
      </c>
      <c r="G59" s="119" t="s">
        <v>365</v>
      </c>
      <c r="H59" s="119">
        <v>5</v>
      </c>
      <c r="I59" s="119">
        <v>806</v>
      </c>
      <c r="J59" s="119">
        <v>1407068</v>
      </c>
      <c r="K59" s="119">
        <v>5</v>
      </c>
      <c r="L59" s="119">
        <v>862</v>
      </c>
      <c r="M59" s="504">
        <v>1480500</v>
      </c>
      <c r="N59" s="119" t="s">
        <v>358</v>
      </c>
      <c r="O59" s="708" t="s">
        <v>358</v>
      </c>
      <c r="P59" s="708" t="s">
        <v>358</v>
      </c>
      <c r="Q59" s="708" t="s">
        <v>358</v>
      </c>
      <c r="R59" s="708" t="s">
        <v>358</v>
      </c>
      <c r="S59" s="708" t="s">
        <v>358</v>
      </c>
    </row>
    <row r="60" spans="2:19" ht="17.25" customHeight="1" x14ac:dyDescent="0.4">
      <c r="C60" s="720" t="s">
        <v>376</v>
      </c>
      <c r="D60" s="495" t="s">
        <v>121</v>
      </c>
      <c r="E60" s="119">
        <v>1</v>
      </c>
      <c r="F60" s="119">
        <v>81</v>
      </c>
      <c r="G60" s="119" t="s">
        <v>365</v>
      </c>
      <c r="H60" s="119">
        <v>1</v>
      </c>
      <c r="I60" s="119">
        <v>103</v>
      </c>
      <c r="J60" s="119" t="s">
        <v>365</v>
      </c>
      <c r="K60" s="119">
        <v>1</v>
      </c>
      <c r="L60" s="119">
        <v>111</v>
      </c>
      <c r="M60" s="504" t="s">
        <v>365</v>
      </c>
      <c r="N60" s="211" t="s">
        <v>358</v>
      </c>
      <c r="O60" s="708" t="s">
        <v>358</v>
      </c>
      <c r="P60" s="708" t="s">
        <v>358</v>
      </c>
      <c r="Q60" s="708" t="s">
        <v>358</v>
      </c>
      <c r="R60" s="708" t="s">
        <v>358</v>
      </c>
      <c r="S60" s="708" t="s">
        <v>358</v>
      </c>
    </row>
    <row r="61" spans="2:19" ht="17.25" customHeight="1" x14ac:dyDescent="0.4">
      <c r="C61" s="719"/>
      <c r="D61" s="495" t="s">
        <v>122</v>
      </c>
      <c r="E61" s="119" t="s">
        <v>361</v>
      </c>
      <c r="F61" s="119" t="s">
        <v>361</v>
      </c>
      <c r="G61" s="119" t="s">
        <v>361</v>
      </c>
      <c r="H61" s="119" t="s">
        <v>361</v>
      </c>
      <c r="I61" s="119" t="s">
        <v>361</v>
      </c>
      <c r="J61" s="119" t="s">
        <v>361</v>
      </c>
      <c r="K61" s="119" t="s">
        <v>361</v>
      </c>
      <c r="L61" s="119" t="s">
        <v>361</v>
      </c>
      <c r="M61" s="504" t="s">
        <v>361</v>
      </c>
      <c r="N61" s="211" t="s">
        <v>358</v>
      </c>
      <c r="O61" s="708" t="s">
        <v>358</v>
      </c>
      <c r="P61" s="708" t="s">
        <v>358</v>
      </c>
      <c r="Q61" s="708" t="s">
        <v>358</v>
      </c>
      <c r="R61" s="708" t="s">
        <v>358</v>
      </c>
      <c r="S61" s="708" t="s">
        <v>358</v>
      </c>
    </row>
    <row r="62" spans="2:19" ht="17.25" customHeight="1" x14ac:dyDescent="0.4">
      <c r="C62" s="721"/>
      <c r="D62" s="500" t="s">
        <v>123</v>
      </c>
      <c r="E62" s="711">
        <v>2</v>
      </c>
      <c r="F62" s="711">
        <v>135</v>
      </c>
      <c r="G62" s="711" t="s">
        <v>377</v>
      </c>
      <c r="H62" s="711">
        <v>1</v>
      </c>
      <c r="I62" s="711">
        <v>134</v>
      </c>
      <c r="J62" s="711" t="s">
        <v>377</v>
      </c>
      <c r="K62" s="711">
        <v>1</v>
      </c>
      <c r="L62" s="711">
        <v>133</v>
      </c>
      <c r="M62" s="712" t="s">
        <v>377</v>
      </c>
      <c r="N62" s="702" t="s">
        <v>358</v>
      </c>
      <c r="O62" s="713" t="s">
        <v>358</v>
      </c>
      <c r="P62" s="713" t="s">
        <v>358</v>
      </c>
      <c r="Q62" s="713" t="s">
        <v>358</v>
      </c>
      <c r="R62" s="713" t="s">
        <v>358</v>
      </c>
      <c r="S62" s="713" t="s">
        <v>358</v>
      </c>
    </row>
    <row r="63" spans="2:19" ht="17.25" customHeight="1" x14ac:dyDescent="0.4">
      <c r="C63" s="738" t="s">
        <v>378</v>
      </c>
      <c r="D63" s="700" t="s">
        <v>24</v>
      </c>
      <c r="E63" s="705" t="s">
        <v>361</v>
      </c>
      <c r="F63" s="705" t="s">
        <v>361</v>
      </c>
      <c r="G63" s="705" t="s">
        <v>361</v>
      </c>
      <c r="H63" s="705" t="s">
        <v>361</v>
      </c>
      <c r="I63" s="705" t="s">
        <v>361</v>
      </c>
      <c r="J63" s="705" t="s">
        <v>361</v>
      </c>
      <c r="K63" s="705" t="s">
        <v>361</v>
      </c>
      <c r="L63" s="705" t="s">
        <v>361</v>
      </c>
      <c r="M63" s="705" t="s">
        <v>361</v>
      </c>
      <c r="N63" s="715">
        <v>98</v>
      </c>
      <c r="O63" s="706">
        <v>403</v>
      </c>
      <c r="P63" s="706">
        <v>523750</v>
      </c>
      <c r="Q63" s="706">
        <v>78</v>
      </c>
      <c r="R63" s="706">
        <v>428</v>
      </c>
      <c r="S63" s="706">
        <v>627439</v>
      </c>
    </row>
    <row r="64" spans="2:19" ht="17.25" customHeight="1" x14ac:dyDescent="0.4">
      <c r="C64" s="739"/>
      <c r="D64" s="495" t="s">
        <v>119</v>
      </c>
      <c r="E64" s="119">
        <v>63</v>
      </c>
      <c r="F64" s="119">
        <v>197</v>
      </c>
      <c r="G64" s="119">
        <v>181900</v>
      </c>
      <c r="H64" s="119">
        <v>89</v>
      </c>
      <c r="I64" s="119">
        <v>318</v>
      </c>
      <c r="J64" s="119">
        <v>423541</v>
      </c>
      <c r="K64" s="119">
        <v>82</v>
      </c>
      <c r="L64" s="119">
        <v>310</v>
      </c>
      <c r="M64" s="504">
        <v>407000</v>
      </c>
      <c r="N64" s="119" t="s">
        <v>358</v>
      </c>
      <c r="O64" s="708" t="s">
        <v>358</v>
      </c>
      <c r="P64" s="708" t="s">
        <v>358</v>
      </c>
      <c r="Q64" s="708" t="s">
        <v>358</v>
      </c>
      <c r="R64" s="708" t="s">
        <v>358</v>
      </c>
      <c r="S64" s="708" t="s">
        <v>358</v>
      </c>
    </row>
    <row r="65" spans="3:19" ht="17.25" customHeight="1" x14ac:dyDescent="0.4">
      <c r="C65" s="739"/>
      <c r="D65" s="495" t="s">
        <v>121</v>
      </c>
      <c r="E65" s="119">
        <v>31</v>
      </c>
      <c r="F65" s="119">
        <v>44</v>
      </c>
      <c r="G65" s="119">
        <v>17600</v>
      </c>
      <c r="H65" s="119">
        <v>27</v>
      </c>
      <c r="I65" s="119">
        <v>41</v>
      </c>
      <c r="J65" s="119" t="s">
        <v>365</v>
      </c>
      <c r="K65" s="119">
        <v>21</v>
      </c>
      <c r="L65" s="119">
        <v>44</v>
      </c>
      <c r="M65" s="504">
        <v>26900</v>
      </c>
      <c r="N65" s="211" t="s">
        <v>358</v>
      </c>
      <c r="O65" s="708" t="s">
        <v>358</v>
      </c>
      <c r="P65" s="708" t="s">
        <v>358</v>
      </c>
      <c r="Q65" s="708" t="s">
        <v>358</v>
      </c>
      <c r="R65" s="708" t="s">
        <v>358</v>
      </c>
      <c r="S65" s="708" t="s">
        <v>358</v>
      </c>
    </row>
    <row r="66" spans="3:19" ht="17.25" customHeight="1" x14ac:dyDescent="0.4">
      <c r="C66" s="739"/>
      <c r="D66" s="495" t="s">
        <v>122</v>
      </c>
      <c r="E66" s="119">
        <v>15</v>
      </c>
      <c r="F66" s="119">
        <v>20</v>
      </c>
      <c r="G66" s="119">
        <v>3700</v>
      </c>
      <c r="H66" s="119">
        <v>11</v>
      </c>
      <c r="I66" s="119">
        <v>14</v>
      </c>
      <c r="J66" s="119">
        <v>3399</v>
      </c>
      <c r="K66" s="119">
        <v>10</v>
      </c>
      <c r="L66" s="119">
        <v>12</v>
      </c>
      <c r="M66" s="504">
        <v>1700</v>
      </c>
      <c r="N66" s="211" t="s">
        <v>358</v>
      </c>
      <c r="O66" s="708" t="s">
        <v>358</v>
      </c>
      <c r="P66" s="708" t="s">
        <v>358</v>
      </c>
      <c r="Q66" s="708" t="s">
        <v>358</v>
      </c>
      <c r="R66" s="708" t="s">
        <v>358</v>
      </c>
      <c r="S66" s="708" t="s">
        <v>358</v>
      </c>
    </row>
    <row r="67" spans="3:19" ht="17.25" customHeight="1" x14ac:dyDescent="0.4">
      <c r="C67" s="740"/>
      <c r="D67" s="500" t="s">
        <v>123</v>
      </c>
      <c r="E67" s="711">
        <v>4</v>
      </c>
      <c r="F67" s="711">
        <v>11</v>
      </c>
      <c r="G67" s="711" t="s">
        <v>377</v>
      </c>
      <c r="H67" s="711">
        <v>2</v>
      </c>
      <c r="I67" s="711">
        <v>2</v>
      </c>
      <c r="J67" s="711" t="s">
        <v>377</v>
      </c>
      <c r="K67" s="711">
        <v>3</v>
      </c>
      <c r="L67" s="711">
        <v>4</v>
      </c>
      <c r="M67" s="712">
        <v>3</v>
      </c>
      <c r="N67" s="702" t="s">
        <v>358</v>
      </c>
      <c r="O67" s="713" t="s">
        <v>358</v>
      </c>
      <c r="P67" s="713" t="s">
        <v>358</v>
      </c>
      <c r="Q67" s="713" t="s">
        <v>358</v>
      </c>
      <c r="R67" s="713" t="s">
        <v>358</v>
      </c>
      <c r="S67" s="713" t="s">
        <v>358</v>
      </c>
    </row>
    <row r="68" spans="3:19" ht="17.25" customHeight="1" x14ac:dyDescent="0.4">
      <c r="C68" s="718"/>
      <c r="D68" s="700" t="s">
        <v>24</v>
      </c>
      <c r="E68" s="705" t="s">
        <v>361</v>
      </c>
      <c r="F68" s="705" t="s">
        <v>361</v>
      </c>
      <c r="G68" s="705" t="s">
        <v>361</v>
      </c>
      <c r="H68" s="705" t="s">
        <v>361</v>
      </c>
      <c r="I68" s="705" t="s">
        <v>361</v>
      </c>
      <c r="J68" s="705" t="s">
        <v>361</v>
      </c>
      <c r="K68" s="705" t="s">
        <v>361</v>
      </c>
      <c r="L68" s="705" t="s">
        <v>361</v>
      </c>
      <c r="M68" s="705" t="s">
        <v>361</v>
      </c>
      <c r="N68" s="715">
        <v>462</v>
      </c>
      <c r="O68" s="706">
        <v>3025</v>
      </c>
      <c r="P68" s="706">
        <v>3694590</v>
      </c>
      <c r="Q68" s="706">
        <v>221</v>
      </c>
      <c r="R68" s="706">
        <v>1257</v>
      </c>
      <c r="S68" s="706">
        <v>1679529</v>
      </c>
    </row>
    <row r="69" spans="3:19" ht="17.25" customHeight="1" x14ac:dyDescent="0.4">
      <c r="C69" s="719"/>
      <c r="D69" s="495" t="s">
        <v>119</v>
      </c>
      <c r="E69" s="119">
        <v>302</v>
      </c>
      <c r="F69" s="119">
        <v>1047</v>
      </c>
      <c r="G69" s="119">
        <v>1248300</v>
      </c>
      <c r="H69" s="119">
        <v>295</v>
      </c>
      <c r="I69" s="119">
        <v>1385</v>
      </c>
      <c r="J69" s="119">
        <v>1361796</v>
      </c>
      <c r="K69" s="119">
        <v>263</v>
      </c>
      <c r="L69" s="119">
        <v>1253</v>
      </c>
      <c r="M69" s="504">
        <v>1268600</v>
      </c>
      <c r="N69" s="119" t="s">
        <v>358</v>
      </c>
      <c r="O69" s="708" t="s">
        <v>358</v>
      </c>
      <c r="P69" s="708" t="s">
        <v>358</v>
      </c>
      <c r="Q69" s="708" t="s">
        <v>358</v>
      </c>
      <c r="R69" s="708" t="s">
        <v>358</v>
      </c>
      <c r="S69" s="708" t="s">
        <v>358</v>
      </c>
    </row>
    <row r="70" spans="3:19" ht="17.25" customHeight="1" x14ac:dyDescent="0.4">
      <c r="C70" s="720" t="s">
        <v>379</v>
      </c>
      <c r="D70" s="495" t="s">
        <v>121</v>
      </c>
      <c r="E70" s="119">
        <v>122</v>
      </c>
      <c r="F70" s="119">
        <v>445</v>
      </c>
      <c r="G70" s="119">
        <v>443600</v>
      </c>
      <c r="H70" s="119">
        <v>113</v>
      </c>
      <c r="I70" s="119">
        <v>471</v>
      </c>
      <c r="J70" s="111">
        <v>497026</v>
      </c>
      <c r="K70" s="119">
        <v>102</v>
      </c>
      <c r="L70" s="119">
        <v>481</v>
      </c>
      <c r="M70" s="504">
        <v>435900</v>
      </c>
      <c r="N70" s="211" t="s">
        <v>358</v>
      </c>
      <c r="O70" s="708" t="s">
        <v>358</v>
      </c>
      <c r="P70" s="708" t="s">
        <v>358</v>
      </c>
      <c r="Q70" s="708" t="s">
        <v>358</v>
      </c>
      <c r="R70" s="708" t="s">
        <v>358</v>
      </c>
      <c r="S70" s="708" t="s">
        <v>358</v>
      </c>
    </row>
    <row r="71" spans="3:19" ht="17.25" customHeight="1" x14ac:dyDescent="0.4">
      <c r="C71" s="719"/>
      <c r="D71" s="495" t="s">
        <v>122</v>
      </c>
      <c r="E71" s="119">
        <v>99</v>
      </c>
      <c r="F71" s="119">
        <v>209</v>
      </c>
      <c r="G71" s="119">
        <v>218800</v>
      </c>
      <c r="H71" s="119">
        <v>80</v>
      </c>
      <c r="I71" s="119">
        <v>199</v>
      </c>
      <c r="J71" s="119">
        <v>209336</v>
      </c>
      <c r="K71" s="119">
        <v>67</v>
      </c>
      <c r="L71" s="119">
        <v>179</v>
      </c>
      <c r="M71" s="504">
        <v>182000</v>
      </c>
      <c r="N71" s="211" t="s">
        <v>358</v>
      </c>
      <c r="O71" s="708" t="s">
        <v>358</v>
      </c>
      <c r="P71" s="708" t="s">
        <v>358</v>
      </c>
      <c r="Q71" s="708" t="s">
        <v>358</v>
      </c>
      <c r="R71" s="708" t="s">
        <v>358</v>
      </c>
      <c r="S71" s="708" t="s">
        <v>358</v>
      </c>
    </row>
    <row r="72" spans="3:19" ht="17.25" customHeight="1" x14ac:dyDescent="0.4">
      <c r="C72" s="721"/>
      <c r="D72" s="500" t="s">
        <v>123</v>
      </c>
      <c r="E72" s="711">
        <v>91</v>
      </c>
      <c r="F72" s="711">
        <v>238</v>
      </c>
      <c r="G72" s="711">
        <v>138500</v>
      </c>
      <c r="H72" s="711">
        <v>91</v>
      </c>
      <c r="I72" s="711">
        <v>233</v>
      </c>
      <c r="J72" s="711">
        <v>133754</v>
      </c>
      <c r="K72" s="711">
        <v>92</v>
      </c>
      <c r="L72" s="711" t="s">
        <v>380</v>
      </c>
      <c r="M72" s="712">
        <v>127500</v>
      </c>
      <c r="N72" s="702" t="s">
        <v>358</v>
      </c>
      <c r="O72" s="713" t="s">
        <v>358</v>
      </c>
      <c r="P72" s="713" t="s">
        <v>358</v>
      </c>
      <c r="Q72" s="713" t="s">
        <v>358</v>
      </c>
      <c r="R72" s="713" t="s">
        <v>358</v>
      </c>
      <c r="S72" s="713" t="s">
        <v>358</v>
      </c>
    </row>
    <row r="73" spans="3:19" ht="17.25" customHeight="1" x14ac:dyDescent="0.4">
      <c r="C73" s="741"/>
      <c r="D73" s="700" t="s">
        <v>24</v>
      </c>
      <c r="E73" s="705" t="s">
        <v>361</v>
      </c>
      <c r="F73" s="705" t="s">
        <v>361</v>
      </c>
      <c r="G73" s="705" t="s">
        <v>361</v>
      </c>
      <c r="H73" s="705" t="s">
        <v>361</v>
      </c>
      <c r="I73" s="705" t="s">
        <v>361</v>
      </c>
      <c r="J73" s="705" t="s">
        <v>361</v>
      </c>
      <c r="K73" s="705" t="s">
        <v>361</v>
      </c>
      <c r="L73" s="705" t="s">
        <v>361</v>
      </c>
      <c r="M73" s="705" t="s">
        <v>361</v>
      </c>
      <c r="N73" s="715">
        <v>67</v>
      </c>
      <c r="O73" s="706">
        <v>218</v>
      </c>
      <c r="P73" s="706">
        <v>351460</v>
      </c>
      <c r="Q73" s="706">
        <v>91</v>
      </c>
      <c r="R73" s="706">
        <v>467</v>
      </c>
      <c r="S73" s="706">
        <v>1100271</v>
      </c>
    </row>
    <row r="74" spans="3:19" ht="17.25" customHeight="1" x14ac:dyDescent="0.4">
      <c r="C74" s="742"/>
      <c r="D74" s="495" t="s">
        <v>119</v>
      </c>
      <c r="E74" s="119">
        <v>52</v>
      </c>
      <c r="F74" s="119">
        <v>172</v>
      </c>
      <c r="G74" s="119" t="s">
        <v>365</v>
      </c>
      <c r="H74" s="119">
        <v>50</v>
      </c>
      <c r="I74" s="119">
        <v>206</v>
      </c>
      <c r="J74" s="119">
        <v>240895</v>
      </c>
      <c r="K74" s="119">
        <v>50</v>
      </c>
      <c r="L74" s="119">
        <v>187</v>
      </c>
      <c r="M74" s="504">
        <v>268700</v>
      </c>
      <c r="N74" s="119" t="s">
        <v>358</v>
      </c>
      <c r="O74" s="708" t="s">
        <v>358</v>
      </c>
      <c r="P74" s="708" t="s">
        <v>358</v>
      </c>
      <c r="Q74" s="708" t="s">
        <v>358</v>
      </c>
      <c r="R74" s="708" t="s">
        <v>358</v>
      </c>
      <c r="S74" s="708" t="s">
        <v>358</v>
      </c>
    </row>
    <row r="75" spans="3:19" ht="17.25" customHeight="1" x14ac:dyDescent="0.4">
      <c r="C75" s="743" t="s">
        <v>381</v>
      </c>
      <c r="D75" s="495" t="s">
        <v>121</v>
      </c>
      <c r="E75" s="119">
        <v>19</v>
      </c>
      <c r="F75" s="119">
        <v>42</v>
      </c>
      <c r="G75" s="119" t="s">
        <v>365</v>
      </c>
      <c r="H75" s="119">
        <v>17</v>
      </c>
      <c r="I75" s="119">
        <v>29</v>
      </c>
      <c r="J75" s="119" t="s">
        <v>365</v>
      </c>
      <c r="K75" s="119">
        <v>16</v>
      </c>
      <c r="L75" s="119">
        <v>35</v>
      </c>
      <c r="M75" s="504">
        <v>35500</v>
      </c>
      <c r="N75" s="211" t="s">
        <v>358</v>
      </c>
      <c r="O75" s="708" t="s">
        <v>358</v>
      </c>
      <c r="P75" s="708" t="s">
        <v>358</v>
      </c>
      <c r="Q75" s="708" t="s">
        <v>358</v>
      </c>
      <c r="R75" s="708" t="s">
        <v>358</v>
      </c>
      <c r="S75" s="708" t="s">
        <v>358</v>
      </c>
    </row>
    <row r="76" spans="3:19" ht="17.25" customHeight="1" x14ac:dyDescent="0.4">
      <c r="C76" s="742"/>
      <c r="D76" s="495" t="s">
        <v>122</v>
      </c>
      <c r="E76" s="119">
        <v>3</v>
      </c>
      <c r="F76" s="119">
        <v>7</v>
      </c>
      <c r="G76" s="119">
        <v>5800</v>
      </c>
      <c r="H76" s="119">
        <v>3</v>
      </c>
      <c r="I76" s="119">
        <v>13</v>
      </c>
      <c r="J76" s="119">
        <v>3090</v>
      </c>
      <c r="K76" s="119">
        <v>2</v>
      </c>
      <c r="L76" s="119">
        <v>5</v>
      </c>
      <c r="M76" s="504" t="s">
        <v>365</v>
      </c>
      <c r="N76" s="211" t="s">
        <v>358</v>
      </c>
      <c r="O76" s="708" t="s">
        <v>358</v>
      </c>
      <c r="P76" s="708" t="s">
        <v>358</v>
      </c>
      <c r="Q76" s="708" t="s">
        <v>358</v>
      </c>
      <c r="R76" s="708" t="s">
        <v>358</v>
      </c>
      <c r="S76" s="708" t="s">
        <v>358</v>
      </c>
    </row>
    <row r="77" spans="3:19" ht="17.25" customHeight="1" x14ac:dyDescent="0.4">
      <c r="C77" s="744"/>
      <c r="D77" s="500" t="s">
        <v>123</v>
      </c>
      <c r="E77" s="711">
        <v>9</v>
      </c>
      <c r="F77" s="711">
        <v>32</v>
      </c>
      <c r="G77" s="711">
        <v>7700</v>
      </c>
      <c r="H77" s="711">
        <v>6</v>
      </c>
      <c r="I77" s="711">
        <v>15</v>
      </c>
      <c r="J77" s="711">
        <v>6530</v>
      </c>
      <c r="K77" s="711">
        <v>5</v>
      </c>
      <c r="L77" s="711">
        <v>14</v>
      </c>
      <c r="M77" s="712">
        <v>11200</v>
      </c>
      <c r="N77" s="702" t="s">
        <v>358</v>
      </c>
      <c r="O77" s="713" t="s">
        <v>358</v>
      </c>
      <c r="P77" s="713" t="s">
        <v>358</v>
      </c>
      <c r="Q77" s="713" t="s">
        <v>358</v>
      </c>
      <c r="R77" s="713" t="s">
        <v>358</v>
      </c>
      <c r="S77" s="713" t="s">
        <v>358</v>
      </c>
    </row>
    <row r="78" spans="3:19" ht="17.25" customHeight="1" x14ac:dyDescent="0.4">
      <c r="C78" s="745"/>
      <c r="D78" s="700" t="s">
        <v>24</v>
      </c>
      <c r="E78" s="705" t="s">
        <v>361</v>
      </c>
      <c r="F78" s="705" t="s">
        <v>361</v>
      </c>
      <c r="G78" s="705" t="s">
        <v>361</v>
      </c>
      <c r="H78" s="705" t="s">
        <v>361</v>
      </c>
      <c r="I78" s="705" t="s">
        <v>361</v>
      </c>
      <c r="J78" s="705" t="s">
        <v>361</v>
      </c>
      <c r="K78" s="705" t="s">
        <v>361</v>
      </c>
      <c r="L78" s="705" t="s">
        <v>361</v>
      </c>
      <c r="M78" s="705" t="s">
        <v>361</v>
      </c>
      <c r="N78" s="715">
        <v>91</v>
      </c>
      <c r="O78" s="706">
        <v>537</v>
      </c>
      <c r="P78" s="706">
        <v>1342708</v>
      </c>
      <c r="Q78" s="706">
        <v>236</v>
      </c>
      <c r="R78" s="706">
        <v>1430</v>
      </c>
      <c r="S78" s="706">
        <v>2615325</v>
      </c>
    </row>
    <row r="79" spans="3:19" ht="17.25" customHeight="1" x14ac:dyDescent="0.4">
      <c r="C79" s="746"/>
      <c r="D79" s="495" t="s">
        <v>119</v>
      </c>
      <c r="E79" s="119">
        <v>76</v>
      </c>
      <c r="F79" s="119">
        <v>350</v>
      </c>
      <c r="G79" s="119">
        <v>723800</v>
      </c>
      <c r="H79" s="119">
        <v>72</v>
      </c>
      <c r="I79" s="119">
        <v>401</v>
      </c>
      <c r="J79" s="119">
        <v>912414</v>
      </c>
      <c r="K79" s="119">
        <v>70</v>
      </c>
      <c r="L79" s="119">
        <v>271</v>
      </c>
      <c r="M79" s="504">
        <v>278700</v>
      </c>
      <c r="N79" s="119" t="s">
        <v>358</v>
      </c>
      <c r="O79" s="708" t="s">
        <v>358</v>
      </c>
      <c r="P79" s="708" t="s">
        <v>358</v>
      </c>
      <c r="Q79" s="708" t="s">
        <v>358</v>
      </c>
      <c r="R79" s="708" t="s">
        <v>358</v>
      </c>
      <c r="S79" s="708" t="s">
        <v>358</v>
      </c>
    </row>
    <row r="80" spans="3:19" ht="17.25" customHeight="1" x14ac:dyDescent="0.4">
      <c r="C80" s="747" t="s">
        <v>382</v>
      </c>
      <c r="D80" s="495" t="s">
        <v>121</v>
      </c>
      <c r="E80" s="119">
        <v>29</v>
      </c>
      <c r="F80" s="119">
        <v>147</v>
      </c>
      <c r="G80" s="119">
        <v>211500</v>
      </c>
      <c r="H80" s="119">
        <v>21</v>
      </c>
      <c r="I80" s="119">
        <v>112</v>
      </c>
      <c r="J80" s="119">
        <v>220167</v>
      </c>
      <c r="K80" s="119">
        <v>25</v>
      </c>
      <c r="L80" s="119">
        <v>191</v>
      </c>
      <c r="M80" s="504">
        <v>226000</v>
      </c>
      <c r="N80" s="211" t="s">
        <v>358</v>
      </c>
      <c r="O80" s="708" t="s">
        <v>358</v>
      </c>
      <c r="P80" s="708" t="s">
        <v>358</v>
      </c>
      <c r="Q80" s="708" t="s">
        <v>358</v>
      </c>
      <c r="R80" s="708" t="s">
        <v>358</v>
      </c>
      <c r="S80" s="708" t="s">
        <v>358</v>
      </c>
    </row>
    <row r="81" spans="2:19" ht="17.25" customHeight="1" x14ac:dyDescent="0.4">
      <c r="C81" s="746"/>
      <c r="D81" s="495" t="s">
        <v>122</v>
      </c>
      <c r="E81" s="119">
        <v>7</v>
      </c>
      <c r="F81" s="119">
        <v>13</v>
      </c>
      <c r="G81" s="119">
        <v>10000</v>
      </c>
      <c r="H81" s="119">
        <v>7</v>
      </c>
      <c r="I81" s="119">
        <v>14</v>
      </c>
      <c r="J81" s="119">
        <v>7509</v>
      </c>
      <c r="K81" s="119">
        <v>6</v>
      </c>
      <c r="L81" s="119">
        <v>10</v>
      </c>
      <c r="M81" s="504">
        <v>3600</v>
      </c>
      <c r="N81" s="211" t="s">
        <v>358</v>
      </c>
      <c r="O81" s="708" t="s">
        <v>358</v>
      </c>
      <c r="P81" s="708" t="s">
        <v>358</v>
      </c>
      <c r="Q81" s="708" t="s">
        <v>358</v>
      </c>
      <c r="R81" s="708" t="s">
        <v>358</v>
      </c>
      <c r="S81" s="708" t="s">
        <v>358</v>
      </c>
    </row>
    <row r="82" spans="2:19" ht="17.25" customHeight="1" x14ac:dyDescent="0.4">
      <c r="C82" s="748"/>
      <c r="D82" s="500" t="s">
        <v>123</v>
      </c>
      <c r="E82" s="711">
        <v>7</v>
      </c>
      <c r="F82" s="711">
        <v>28</v>
      </c>
      <c r="G82" s="711">
        <v>48600</v>
      </c>
      <c r="H82" s="711">
        <v>6</v>
      </c>
      <c r="I82" s="711">
        <v>29</v>
      </c>
      <c r="J82" s="711">
        <v>42949</v>
      </c>
      <c r="K82" s="711">
        <v>4</v>
      </c>
      <c r="L82" s="711">
        <v>25</v>
      </c>
      <c r="M82" s="712">
        <v>42500</v>
      </c>
      <c r="N82" s="702" t="s">
        <v>358</v>
      </c>
      <c r="O82" s="713" t="s">
        <v>358</v>
      </c>
      <c r="P82" s="713" t="s">
        <v>358</v>
      </c>
      <c r="Q82" s="713" t="s">
        <v>358</v>
      </c>
      <c r="R82" s="713" t="s">
        <v>358</v>
      </c>
      <c r="S82" s="713" t="s">
        <v>358</v>
      </c>
    </row>
    <row r="83" spans="2:19" ht="17.25" customHeight="1" x14ac:dyDescent="0.4">
      <c r="C83" s="718"/>
      <c r="D83" s="700" t="s">
        <v>24</v>
      </c>
      <c r="E83" s="705" t="s">
        <v>361</v>
      </c>
      <c r="F83" s="705" t="s">
        <v>361</v>
      </c>
      <c r="G83" s="705" t="s">
        <v>361</v>
      </c>
      <c r="H83" s="705" t="s">
        <v>361</v>
      </c>
      <c r="I83" s="705" t="s">
        <v>361</v>
      </c>
      <c r="J83" s="705" t="s">
        <v>361</v>
      </c>
      <c r="K83" s="705" t="s">
        <v>361</v>
      </c>
      <c r="L83" s="705" t="s">
        <v>361</v>
      </c>
      <c r="M83" s="705" t="s">
        <v>361</v>
      </c>
      <c r="N83" s="715">
        <v>340</v>
      </c>
      <c r="O83" s="706">
        <v>1597</v>
      </c>
      <c r="P83" s="706">
        <v>2075651</v>
      </c>
      <c r="Q83" s="706">
        <v>13</v>
      </c>
      <c r="R83" s="706">
        <v>102</v>
      </c>
      <c r="S83" s="706">
        <v>124611</v>
      </c>
    </row>
    <row r="84" spans="2:19" ht="17.25" customHeight="1" x14ac:dyDescent="0.4">
      <c r="C84" s="719"/>
      <c r="D84" s="495" t="s">
        <v>119</v>
      </c>
      <c r="E84" s="119">
        <v>232</v>
      </c>
      <c r="F84" s="119">
        <v>1106</v>
      </c>
      <c r="G84" s="119">
        <v>949100</v>
      </c>
      <c r="H84" s="119">
        <v>243</v>
      </c>
      <c r="I84" s="119">
        <v>1124</v>
      </c>
      <c r="J84" s="119">
        <v>1174842</v>
      </c>
      <c r="K84" s="119">
        <v>232</v>
      </c>
      <c r="L84" s="119">
        <v>1120</v>
      </c>
      <c r="M84" s="504">
        <v>1391200</v>
      </c>
      <c r="N84" s="119" t="s">
        <v>358</v>
      </c>
      <c r="O84" s="708" t="s">
        <v>358</v>
      </c>
      <c r="P84" s="708" t="s">
        <v>358</v>
      </c>
      <c r="Q84" s="708" t="s">
        <v>358</v>
      </c>
      <c r="R84" s="708" t="s">
        <v>358</v>
      </c>
      <c r="S84" s="708" t="s">
        <v>358</v>
      </c>
    </row>
    <row r="85" spans="2:19" ht="17.25" customHeight="1" x14ac:dyDescent="0.4">
      <c r="C85" s="720" t="s">
        <v>383</v>
      </c>
      <c r="D85" s="495" t="s">
        <v>121</v>
      </c>
      <c r="E85" s="119">
        <v>87</v>
      </c>
      <c r="F85" s="119">
        <v>342</v>
      </c>
      <c r="G85" s="119">
        <v>297600</v>
      </c>
      <c r="H85" s="119">
        <v>68</v>
      </c>
      <c r="I85" s="119">
        <v>259</v>
      </c>
      <c r="J85" s="119" t="s">
        <v>365</v>
      </c>
      <c r="K85" s="119">
        <v>73</v>
      </c>
      <c r="L85" s="119">
        <v>267</v>
      </c>
      <c r="M85" s="504" t="s">
        <v>365</v>
      </c>
      <c r="N85" s="211" t="s">
        <v>358</v>
      </c>
      <c r="O85" s="708" t="s">
        <v>358</v>
      </c>
      <c r="P85" s="708" t="s">
        <v>358</v>
      </c>
      <c r="Q85" s="708" t="s">
        <v>358</v>
      </c>
      <c r="R85" s="708" t="s">
        <v>358</v>
      </c>
      <c r="S85" s="708" t="s">
        <v>358</v>
      </c>
    </row>
    <row r="86" spans="2:19" ht="17.25" customHeight="1" x14ac:dyDescent="0.4">
      <c r="C86" s="719"/>
      <c r="D86" s="495" t="s">
        <v>122</v>
      </c>
      <c r="E86" s="119">
        <v>49</v>
      </c>
      <c r="F86" s="119">
        <v>161</v>
      </c>
      <c r="G86" s="119">
        <v>93700</v>
      </c>
      <c r="H86" s="119">
        <v>51</v>
      </c>
      <c r="I86" s="119">
        <v>176</v>
      </c>
      <c r="J86" s="119">
        <v>102074</v>
      </c>
      <c r="K86" s="119">
        <v>50</v>
      </c>
      <c r="L86" s="119">
        <v>129</v>
      </c>
      <c r="M86" s="504" t="s">
        <v>365</v>
      </c>
      <c r="N86" s="211" t="s">
        <v>358</v>
      </c>
      <c r="O86" s="708" t="s">
        <v>358</v>
      </c>
      <c r="P86" s="708" t="s">
        <v>358</v>
      </c>
      <c r="Q86" s="708" t="s">
        <v>358</v>
      </c>
      <c r="R86" s="708" t="s">
        <v>358</v>
      </c>
      <c r="S86" s="708" t="s">
        <v>358</v>
      </c>
    </row>
    <row r="87" spans="2:19" ht="17.25" customHeight="1" x14ac:dyDescent="0.4">
      <c r="C87" s="725"/>
      <c r="D87" s="500" t="s">
        <v>123</v>
      </c>
      <c r="E87" s="507">
        <v>44</v>
      </c>
      <c r="F87" s="507">
        <v>132</v>
      </c>
      <c r="G87" s="507">
        <v>68800</v>
      </c>
      <c r="H87" s="507">
        <v>39</v>
      </c>
      <c r="I87" s="507">
        <v>146</v>
      </c>
      <c r="J87" s="507">
        <v>68491</v>
      </c>
      <c r="K87" s="507">
        <v>36</v>
      </c>
      <c r="L87" s="507">
        <v>129</v>
      </c>
      <c r="M87" s="506" t="s">
        <v>365</v>
      </c>
      <c r="N87" s="219" t="s">
        <v>358</v>
      </c>
      <c r="O87" s="726" t="s">
        <v>358</v>
      </c>
      <c r="P87" s="726" t="s">
        <v>358</v>
      </c>
      <c r="Q87" s="726" t="s">
        <v>358</v>
      </c>
      <c r="R87" s="726" t="s">
        <v>358</v>
      </c>
      <c r="S87" s="726" t="s">
        <v>358</v>
      </c>
    </row>
    <row r="88" spans="2:19" ht="17.25" customHeight="1" x14ac:dyDescent="0.4">
      <c r="C88" s="107" t="s">
        <v>370</v>
      </c>
      <c r="D88" s="107"/>
      <c r="E88" s="107"/>
      <c r="F88" s="107"/>
      <c r="G88" s="107"/>
      <c r="H88" s="97"/>
      <c r="I88" s="97"/>
      <c r="J88" s="97"/>
      <c r="K88" s="426"/>
      <c r="L88" s="426"/>
      <c r="M88" s="426"/>
      <c r="N88" s="426"/>
      <c r="O88" s="426"/>
      <c r="P88" s="426"/>
      <c r="S88" s="97" t="s">
        <v>330</v>
      </c>
    </row>
    <row r="89" spans="2:19" ht="17.25" customHeight="1" x14ac:dyDescent="0.4">
      <c r="B89" s="426"/>
      <c r="C89" s="142" t="s">
        <v>371</v>
      </c>
      <c r="D89" s="107"/>
      <c r="E89" s="107"/>
      <c r="F89" s="107"/>
      <c r="G89" s="107"/>
      <c r="L89" s="97"/>
      <c r="M89" s="97"/>
      <c r="P89" s="97"/>
    </row>
  </sheetData>
  <mergeCells count="12">
    <mergeCell ref="E51:G51"/>
    <mergeCell ref="H51:J51"/>
    <mergeCell ref="K51:M51"/>
    <mergeCell ref="N51:P51"/>
    <mergeCell ref="Q51:S51"/>
    <mergeCell ref="C63:C67"/>
    <mergeCell ref="C5:C6"/>
    <mergeCell ref="D5:D6"/>
    <mergeCell ref="C22:C26"/>
    <mergeCell ref="C32:C36"/>
    <mergeCell ref="C51:C52"/>
    <mergeCell ref="D51:D52"/>
  </mergeCells>
  <phoneticPr fontId="4"/>
  <hyperlinks>
    <hyperlink ref="A1" location="基本情報!C63" display="基本情報"/>
  </hyperlinks>
  <pageMargins left="0.7" right="0.7" top="0.75" bottom="0.75" header="0.3" footer="0.3"/>
  <pageSetup paperSize="9" scale="60" orientation="landscape" r:id="rId1"/>
  <rowBreaks count="1" manualBreakCount="1">
    <brk id="48" min="2"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44">
    <tabColor rgb="FFFFFFCC"/>
    <pageSetUpPr fitToPage="1"/>
  </sheetPr>
  <dimension ref="A1:O25"/>
  <sheetViews>
    <sheetView zoomScaleNormal="100" workbookViewId="0">
      <selection activeCell="C4" sqref="D5:G5"/>
    </sheetView>
  </sheetViews>
  <sheetFormatPr defaultColWidth="9" defaultRowHeight="13.5" x14ac:dyDescent="0.4"/>
  <cols>
    <col min="1" max="1" width="4.625" style="9" customWidth="1"/>
    <col min="2" max="2" width="2.125" style="9" customWidth="1"/>
    <col min="3" max="3" width="25.5" style="9" customWidth="1"/>
    <col min="4" max="7" width="14.625" style="9" customWidth="1"/>
    <col min="8" max="8" width="16.25" style="9" customWidth="1"/>
    <col min="9" max="11" width="14.625" style="9" customWidth="1"/>
    <col min="12" max="16384" width="9" style="9"/>
  </cols>
  <sheetData>
    <row r="1" spans="1:15" ht="13.5" customHeight="1" x14ac:dyDescent="0.4">
      <c r="A1" s="7" t="s">
        <v>2</v>
      </c>
      <c r="B1" s="8"/>
    </row>
    <row r="2" spans="1:15" ht="13.5" customHeight="1" x14ac:dyDescent="0.4">
      <c r="A2" s="10"/>
      <c r="B2" s="8"/>
    </row>
    <row r="3" spans="1:15" ht="21" customHeight="1" x14ac:dyDescent="0.4">
      <c r="B3" s="584"/>
      <c r="C3" s="90" t="s">
        <v>384</v>
      </c>
      <c r="D3" s="183"/>
      <c r="E3" s="183"/>
      <c r="F3" s="183"/>
      <c r="G3" s="183"/>
      <c r="H3" s="183"/>
      <c r="N3" s="594"/>
    </row>
    <row r="4" spans="1:15" ht="16.5" customHeight="1" x14ac:dyDescent="0.4">
      <c r="J4" s="480"/>
      <c r="K4" s="480" t="s">
        <v>385</v>
      </c>
    </row>
    <row r="5" spans="1:15" ht="24.6" customHeight="1" x14ac:dyDescent="0.4">
      <c r="C5" s="298" t="s">
        <v>354</v>
      </c>
      <c r="D5" s="298" t="s">
        <v>56</v>
      </c>
      <c r="E5" s="749" t="s">
        <v>386</v>
      </c>
      <c r="F5" s="750" t="s">
        <v>387</v>
      </c>
      <c r="G5" s="749" t="s">
        <v>388</v>
      </c>
      <c r="H5" s="749" t="s">
        <v>389</v>
      </c>
      <c r="I5" s="149" t="s">
        <v>390</v>
      </c>
      <c r="J5" s="151"/>
      <c r="K5" s="150"/>
    </row>
    <row r="6" spans="1:15" ht="24.6" customHeight="1" x14ac:dyDescent="0.4">
      <c r="C6" s="324"/>
      <c r="D6" s="324"/>
      <c r="E6" s="751"/>
      <c r="F6" s="752"/>
      <c r="G6" s="751"/>
      <c r="H6" s="751"/>
      <c r="I6" s="753" t="s">
        <v>391</v>
      </c>
      <c r="J6" s="753" t="s">
        <v>392</v>
      </c>
      <c r="K6" s="753" t="s">
        <v>393</v>
      </c>
    </row>
    <row r="7" spans="1:15" ht="21" customHeight="1" x14ac:dyDescent="0.4">
      <c r="C7" s="754"/>
      <c r="D7" s="755"/>
      <c r="E7" s="755"/>
      <c r="F7" s="755"/>
      <c r="G7" s="755"/>
      <c r="H7" s="755"/>
      <c r="I7" s="755"/>
      <c r="J7" s="755"/>
      <c r="K7" s="756"/>
    </row>
    <row r="8" spans="1:15" ht="26.25" customHeight="1" x14ac:dyDescent="0.4">
      <c r="C8" s="757" t="s">
        <v>394</v>
      </c>
      <c r="D8" s="758">
        <v>732</v>
      </c>
      <c r="E8" s="758">
        <v>5524</v>
      </c>
      <c r="F8" s="758">
        <v>11298799</v>
      </c>
      <c r="G8" s="758">
        <v>143210</v>
      </c>
      <c r="H8" s="758">
        <v>118687</v>
      </c>
      <c r="I8" s="758">
        <v>15435.517759562841</v>
      </c>
      <c r="J8" s="758">
        <v>2045.4017016654598</v>
      </c>
      <c r="K8" s="759" t="s">
        <v>197</v>
      </c>
      <c r="O8" s="760"/>
    </row>
    <row r="9" spans="1:15" ht="26.25" customHeight="1" x14ac:dyDescent="0.4">
      <c r="C9" s="761"/>
      <c r="D9" s="762"/>
      <c r="E9" s="762"/>
      <c r="F9" s="762"/>
      <c r="G9" s="762"/>
      <c r="H9" s="762"/>
      <c r="I9" s="762"/>
      <c r="J9" s="762"/>
      <c r="K9" s="763"/>
    </row>
    <row r="10" spans="1:15" ht="26.25" customHeight="1" x14ac:dyDescent="0.4">
      <c r="C10" s="757" t="s">
        <v>395</v>
      </c>
      <c r="D10" s="758">
        <v>87</v>
      </c>
      <c r="E10" s="758">
        <v>754</v>
      </c>
      <c r="F10" s="758">
        <v>3218355</v>
      </c>
      <c r="G10" s="758" t="s">
        <v>197</v>
      </c>
      <c r="H10" s="758" t="s">
        <v>358</v>
      </c>
      <c r="I10" s="764">
        <v>36992.586206896551</v>
      </c>
      <c r="J10" s="758">
        <v>4268.3753315649865</v>
      </c>
      <c r="K10" s="759" t="s">
        <v>197</v>
      </c>
    </row>
    <row r="11" spans="1:15" ht="26.25" customHeight="1" x14ac:dyDescent="0.4">
      <c r="C11" s="765" t="s">
        <v>396</v>
      </c>
      <c r="D11" s="766" t="s">
        <v>358</v>
      </c>
      <c r="E11" s="766" t="s">
        <v>358</v>
      </c>
      <c r="F11" s="766" t="s">
        <v>358</v>
      </c>
      <c r="G11" s="766" t="s">
        <v>358</v>
      </c>
      <c r="H11" s="766" t="s">
        <v>358</v>
      </c>
      <c r="I11" s="766" t="s">
        <v>358</v>
      </c>
      <c r="J11" s="766" t="s">
        <v>358</v>
      </c>
      <c r="K11" s="767" t="s">
        <v>358</v>
      </c>
    </row>
    <row r="12" spans="1:15" ht="26.25" customHeight="1" x14ac:dyDescent="0.4">
      <c r="C12" s="765" t="s">
        <v>397</v>
      </c>
      <c r="D12" s="768">
        <v>1</v>
      </c>
      <c r="E12" s="768">
        <v>1</v>
      </c>
      <c r="F12" s="668" t="s">
        <v>364</v>
      </c>
      <c r="G12" s="768" t="s">
        <v>364</v>
      </c>
      <c r="H12" s="769" t="s">
        <v>358</v>
      </c>
      <c r="I12" s="768" t="s">
        <v>364</v>
      </c>
      <c r="J12" s="768" t="s">
        <v>364</v>
      </c>
      <c r="K12" s="767" t="s">
        <v>358</v>
      </c>
      <c r="L12" s="770"/>
    </row>
    <row r="13" spans="1:15" ht="26.25" customHeight="1" x14ac:dyDescent="0.4">
      <c r="C13" s="765" t="s">
        <v>398</v>
      </c>
      <c r="D13" s="768">
        <v>29</v>
      </c>
      <c r="E13" s="768">
        <v>263</v>
      </c>
      <c r="F13" s="668">
        <v>563066</v>
      </c>
      <c r="G13" s="768">
        <v>7303</v>
      </c>
      <c r="H13" s="769" t="s">
        <v>358</v>
      </c>
      <c r="I13" s="768">
        <v>19416.068965517243</v>
      </c>
      <c r="J13" s="771">
        <v>2140.9353612167301</v>
      </c>
      <c r="K13" s="767" t="s">
        <v>358</v>
      </c>
    </row>
    <row r="14" spans="1:15" ht="26.25" customHeight="1" x14ac:dyDescent="0.4">
      <c r="C14" s="772" t="s">
        <v>399</v>
      </c>
      <c r="D14" s="768">
        <v>27</v>
      </c>
      <c r="E14" s="768">
        <v>163</v>
      </c>
      <c r="F14" s="668">
        <v>1081368</v>
      </c>
      <c r="G14" s="768">
        <v>24446</v>
      </c>
      <c r="H14" s="769" t="s">
        <v>358</v>
      </c>
      <c r="I14" s="768">
        <v>40050.666666666664</v>
      </c>
      <c r="J14" s="771">
        <v>6634.1595092024536</v>
      </c>
      <c r="K14" s="767" t="s">
        <v>358</v>
      </c>
    </row>
    <row r="15" spans="1:15" ht="26.25" customHeight="1" x14ac:dyDescent="0.4">
      <c r="C15" s="765" t="s">
        <v>400</v>
      </c>
      <c r="D15" s="768">
        <v>14</v>
      </c>
      <c r="E15" s="768">
        <v>76</v>
      </c>
      <c r="F15" s="668">
        <v>307685</v>
      </c>
      <c r="G15" s="768">
        <v>1016</v>
      </c>
      <c r="H15" s="769" t="s">
        <v>358</v>
      </c>
      <c r="I15" s="768">
        <v>21977.5</v>
      </c>
      <c r="J15" s="771">
        <v>4048.4868421052633</v>
      </c>
      <c r="K15" s="767" t="s">
        <v>358</v>
      </c>
    </row>
    <row r="16" spans="1:15" ht="26.25" customHeight="1" x14ac:dyDescent="0.4">
      <c r="C16" s="773" t="s">
        <v>401</v>
      </c>
      <c r="D16" s="768">
        <v>16</v>
      </c>
      <c r="E16" s="768">
        <v>251</v>
      </c>
      <c r="F16" s="668">
        <v>1266096</v>
      </c>
      <c r="G16" s="768">
        <v>4256</v>
      </c>
      <c r="H16" s="769" t="s">
        <v>358</v>
      </c>
      <c r="I16" s="768">
        <v>79131</v>
      </c>
      <c r="J16" s="771">
        <v>5044.2071713147407</v>
      </c>
      <c r="K16" s="767" t="s">
        <v>358</v>
      </c>
    </row>
    <row r="17" spans="3:11" ht="26.25" customHeight="1" x14ac:dyDescent="0.4">
      <c r="C17" s="757" t="s">
        <v>402</v>
      </c>
      <c r="D17" s="758">
        <v>645</v>
      </c>
      <c r="E17" s="758">
        <v>4770</v>
      </c>
      <c r="F17" s="758">
        <v>8080444</v>
      </c>
      <c r="G17" s="758" t="s">
        <v>197</v>
      </c>
      <c r="H17" s="758">
        <v>118687</v>
      </c>
      <c r="I17" s="764">
        <v>12527.82015503876</v>
      </c>
      <c r="J17" s="758">
        <v>1694.0134171907757</v>
      </c>
      <c r="K17" s="759">
        <v>68.081963483785088</v>
      </c>
    </row>
    <row r="18" spans="3:11" ht="26.25" customHeight="1" x14ac:dyDescent="0.4">
      <c r="C18" s="765" t="s">
        <v>396</v>
      </c>
      <c r="D18" s="768">
        <v>6</v>
      </c>
      <c r="E18" s="768">
        <v>1086</v>
      </c>
      <c r="F18" s="768" t="s">
        <v>364</v>
      </c>
      <c r="G18" s="668" t="s">
        <v>364</v>
      </c>
      <c r="H18" s="668">
        <v>32642</v>
      </c>
      <c r="I18" s="768" t="s">
        <v>364</v>
      </c>
      <c r="J18" s="768" t="s">
        <v>364</v>
      </c>
      <c r="K18" s="774" t="s">
        <v>197</v>
      </c>
    </row>
    <row r="19" spans="3:11" ht="26.25" customHeight="1" x14ac:dyDescent="0.4">
      <c r="C19" s="775" t="s">
        <v>403</v>
      </c>
      <c r="D19" s="768">
        <v>78</v>
      </c>
      <c r="E19" s="768">
        <v>428</v>
      </c>
      <c r="F19" s="768">
        <v>627439</v>
      </c>
      <c r="G19" s="668">
        <v>8767</v>
      </c>
      <c r="H19" s="668">
        <v>15410</v>
      </c>
      <c r="I19" s="768">
        <v>8044.0897435897432</v>
      </c>
      <c r="J19" s="768">
        <v>1465.9789719626169</v>
      </c>
      <c r="K19" s="774">
        <v>40.716353017521094</v>
      </c>
    </row>
    <row r="20" spans="3:11" ht="26.25" customHeight="1" x14ac:dyDescent="0.4">
      <c r="C20" s="765" t="s">
        <v>398</v>
      </c>
      <c r="D20" s="768">
        <v>221</v>
      </c>
      <c r="E20" s="768">
        <v>1257</v>
      </c>
      <c r="F20" s="768">
        <v>1679529</v>
      </c>
      <c r="G20" s="668">
        <v>7804</v>
      </c>
      <c r="H20" s="668">
        <v>16045</v>
      </c>
      <c r="I20" s="768">
        <v>7599.6787330316738</v>
      </c>
      <c r="J20" s="768">
        <v>1336.1408114558471</v>
      </c>
      <c r="K20" s="774">
        <v>104.67616079775631</v>
      </c>
    </row>
    <row r="21" spans="3:11" ht="26.25" customHeight="1" x14ac:dyDescent="0.4">
      <c r="C21" s="765" t="s">
        <v>381</v>
      </c>
      <c r="D21" s="708">
        <v>91</v>
      </c>
      <c r="E21" s="708">
        <v>467</v>
      </c>
      <c r="F21" s="708">
        <v>1100271</v>
      </c>
      <c r="G21" s="708">
        <v>11479</v>
      </c>
      <c r="H21" s="708">
        <v>11273</v>
      </c>
      <c r="I21" s="768">
        <v>12090.89010989011</v>
      </c>
      <c r="J21" s="768">
        <v>2356.0406852248393</v>
      </c>
      <c r="K21" s="774">
        <v>97.602324137319258</v>
      </c>
    </row>
    <row r="22" spans="3:11" ht="26.25" customHeight="1" x14ac:dyDescent="0.4">
      <c r="C22" s="765" t="s">
        <v>382</v>
      </c>
      <c r="D22" s="768">
        <v>236</v>
      </c>
      <c r="E22" s="768">
        <v>1430</v>
      </c>
      <c r="F22" s="768">
        <v>2615325</v>
      </c>
      <c r="G22" s="668">
        <v>76401</v>
      </c>
      <c r="H22" s="668">
        <v>43317</v>
      </c>
      <c r="I22" s="768">
        <v>11081.885593220339</v>
      </c>
      <c r="J22" s="768">
        <v>1828.8986013986014</v>
      </c>
      <c r="K22" s="774">
        <v>60.37641110880255</v>
      </c>
    </row>
    <row r="23" spans="3:11" ht="26.25" customHeight="1" x14ac:dyDescent="0.4">
      <c r="C23" s="776" t="s">
        <v>383</v>
      </c>
      <c r="D23" s="777">
        <v>13</v>
      </c>
      <c r="E23" s="777">
        <v>102</v>
      </c>
      <c r="F23" s="777">
        <v>124611</v>
      </c>
      <c r="G23" s="778">
        <v>1738</v>
      </c>
      <c r="H23" s="778" t="s">
        <v>94</v>
      </c>
      <c r="I23" s="777">
        <v>9585.461538461539</v>
      </c>
      <c r="J23" s="777">
        <v>1221.6764705882354</v>
      </c>
      <c r="K23" s="779" t="s">
        <v>197</v>
      </c>
    </row>
    <row r="24" spans="3:11" ht="16.5" customHeight="1" x14ac:dyDescent="0.4">
      <c r="C24" s="228"/>
      <c r="D24" s="426"/>
      <c r="E24" s="426"/>
      <c r="F24" s="426"/>
      <c r="G24" s="426"/>
      <c r="H24" s="426"/>
      <c r="I24" s="426"/>
      <c r="J24" s="426"/>
      <c r="K24" s="97" t="s">
        <v>404</v>
      </c>
    </row>
    <row r="25" spans="3:11" x14ac:dyDescent="0.4">
      <c r="C25" s="247"/>
      <c r="D25" s="520"/>
      <c r="E25" s="520"/>
      <c r="F25" s="520"/>
      <c r="G25" s="520"/>
      <c r="H25" s="520"/>
      <c r="J25" s="97"/>
      <c r="K25" s="97"/>
    </row>
  </sheetData>
  <mergeCells count="6">
    <mergeCell ref="C5:C6"/>
    <mergeCell ref="D5:D6"/>
    <mergeCell ref="E5:E6"/>
    <mergeCell ref="F5:F6"/>
    <mergeCell ref="G5:G6"/>
    <mergeCell ref="H5:H6"/>
  </mergeCells>
  <phoneticPr fontId="4"/>
  <hyperlinks>
    <hyperlink ref="A1" location="基本情報!C64" display="基本情報"/>
  </hyperlinks>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FFFFCC"/>
    <pageSetUpPr fitToPage="1"/>
  </sheetPr>
  <dimension ref="A1:HP35"/>
  <sheetViews>
    <sheetView zoomScaleNormal="100" workbookViewId="0">
      <selection activeCell="C4" sqref="D5:G5"/>
    </sheetView>
  </sheetViews>
  <sheetFormatPr defaultColWidth="9" defaultRowHeight="13.5" x14ac:dyDescent="0.4"/>
  <cols>
    <col min="1" max="1" width="4.75" style="9" customWidth="1"/>
    <col min="2" max="2" width="2.125" style="9" customWidth="1"/>
    <col min="3" max="3" width="12.625" style="9" customWidth="1"/>
    <col min="4" max="4" width="10.875" style="9" customWidth="1"/>
    <col min="5" max="6" width="9.125" style="9" bestFit="1" customWidth="1"/>
    <col min="7" max="7" width="11.625" style="9" customWidth="1"/>
    <col min="8" max="8" width="12.125" style="9" customWidth="1"/>
    <col min="9" max="9" width="13.375" style="9" customWidth="1"/>
    <col min="10" max="10" width="12" style="9" bestFit="1" customWidth="1"/>
    <col min="11" max="11" width="12.25" style="9" bestFit="1" customWidth="1"/>
    <col min="12" max="12" width="13.375" style="9" customWidth="1"/>
    <col min="13" max="13" width="14.875" style="9" customWidth="1"/>
    <col min="14" max="14" width="13.125" style="9" customWidth="1"/>
    <col min="15" max="16" width="9" style="9" customWidth="1"/>
    <col min="17" max="16384" width="9" style="9"/>
  </cols>
  <sheetData>
    <row r="1" spans="1:16" ht="13.5" customHeight="1" x14ac:dyDescent="0.4">
      <c r="A1" s="7" t="s">
        <v>2</v>
      </c>
      <c r="B1" s="8"/>
    </row>
    <row r="2" spans="1:16" ht="13.5" customHeight="1" x14ac:dyDescent="0.4">
      <c r="A2" s="10"/>
      <c r="B2" s="8"/>
    </row>
    <row r="3" spans="1:16" ht="21" customHeight="1" x14ac:dyDescent="0.4">
      <c r="C3" s="529" t="s">
        <v>405</v>
      </c>
      <c r="D3" s="780"/>
      <c r="E3" s="780"/>
      <c r="F3" s="780"/>
      <c r="G3" s="780"/>
      <c r="H3" s="780"/>
      <c r="I3" s="147"/>
      <c r="J3" s="147"/>
      <c r="K3" s="147"/>
      <c r="L3" s="147"/>
      <c r="M3" s="160"/>
      <c r="N3" s="160"/>
    </row>
    <row r="4" spans="1:16" ht="50.1" customHeight="1" x14ac:dyDescent="0.4">
      <c r="C4" s="781" t="s">
        <v>406</v>
      </c>
      <c r="D4" s="781"/>
      <c r="E4" s="781"/>
      <c r="F4" s="781"/>
      <c r="G4" s="781"/>
      <c r="H4" s="781"/>
      <c r="I4" s="781"/>
      <c r="J4" s="781"/>
      <c r="K4" s="781"/>
      <c r="L4" s="781"/>
      <c r="M4" s="781"/>
      <c r="N4" s="781"/>
      <c r="O4" s="782"/>
      <c r="P4" s="782"/>
    </row>
    <row r="5" spans="1:16" ht="20.45" customHeight="1" x14ac:dyDescent="0.4">
      <c r="C5" s="524" t="s">
        <v>407</v>
      </c>
      <c r="D5" s="783"/>
      <c r="E5" s="783"/>
      <c r="F5" s="783"/>
      <c r="G5" s="783"/>
      <c r="H5" s="783"/>
      <c r="I5" s="784"/>
      <c r="J5" s="784"/>
      <c r="K5" s="528"/>
      <c r="L5" s="784"/>
      <c r="M5" s="527"/>
    </row>
    <row r="6" spans="1:16" ht="16.5" customHeight="1" x14ac:dyDescent="0.4">
      <c r="C6" s="524"/>
      <c r="D6" s="783"/>
      <c r="E6" s="783"/>
      <c r="F6" s="785"/>
      <c r="G6" s="785"/>
      <c r="H6" s="785"/>
      <c r="I6" s="147"/>
      <c r="J6" s="147"/>
      <c r="K6" s="530"/>
      <c r="L6" s="631"/>
      <c r="N6" s="528" t="s">
        <v>408</v>
      </c>
    </row>
    <row r="7" spans="1:16" ht="57.75" customHeight="1" x14ac:dyDescent="0.4">
      <c r="C7" s="786" t="s">
        <v>111</v>
      </c>
      <c r="D7" s="787" t="s">
        <v>46</v>
      </c>
      <c r="E7" s="787" t="s">
        <v>56</v>
      </c>
      <c r="F7" s="595" t="s">
        <v>409</v>
      </c>
      <c r="G7" s="596"/>
      <c r="H7" s="788" t="s">
        <v>410</v>
      </c>
      <c r="I7" s="789"/>
      <c r="J7" s="595" t="s">
        <v>411</v>
      </c>
      <c r="K7" s="790"/>
      <c r="L7" s="596"/>
      <c r="M7" s="786" t="s">
        <v>412</v>
      </c>
      <c r="N7" s="786" t="s">
        <v>413</v>
      </c>
      <c r="O7" s="760"/>
    </row>
    <row r="8" spans="1:16" x14ac:dyDescent="0.4">
      <c r="C8" s="791"/>
      <c r="D8" s="792"/>
      <c r="E8" s="792"/>
      <c r="F8" s="793" t="s">
        <v>89</v>
      </c>
      <c r="G8" s="794" t="s">
        <v>414</v>
      </c>
      <c r="H8" s="793" t="s">
        <v>415</v>
      </c>
      <c r="I8" s="794" t="s">
        <v>416</v>
      </c>
      <c r="J8" s="793" t="s">
        <v>415</v>
      </c>
      <c r="K8" s="794" t="s">
        <v>414</v>
      </c>
      <c r="L8" s="794" t="s">
        <v>416</v>
      </c>
      <c r="M8" s="791"/>
      <c r="N8" s="791"/>
    </row>
    <row r="9" spans="1:16" x14ac:dyDescent="0.4">
      <c r="C9" s="795"/>
      <c r="D9" s="796" t="s">
        <v>24</v>
      </c>
      <c r="E9" s="202">
        <v>180</v>
      </c>
      <c r="F9" s="202">
        <v>2075</v>
      </c>
      <c r="G9" s="653">
        <v>11.527777777777779</v>
      </c>
      <c r="H9" s="202">
        <v>586285</v>
      </c>
      <c r="I9" s="653">
        <v>282.54698795180724</v>
      </c>
      <c r="J9" s="202">
        <v>9100354</v>
      </c>
      <c r="K9" s="797">
        <v>50557.522222222222</v>
      </c>
      <c r="L9" s="797">
        <v>4385.712771084337</v>
      </c>
      <c r="M9" s="201">
        <v>6207715</v>
      </c>
      <c r="N9" s="202">
        <v>1950876</v>
      </c>
    </row>
    <row r="10" spans="1:16" x14ac:dyDescent="0.4">
      <c r="C10" s="798"/>
      <c r="D10" s="495" t="s">
        <v>119</v>
      </c>
      <c r="E10" s="111">
        <v>105</v>
      </c>
      <c r="F10" s="111">
        <v>1411</v>
      </c>
      <c r="G10" s="54">
        <v>13.438095238095238</v>
      </c>
      <c r="H10" s="111">
        <v>381325</v>
      </c>
      <c r="I10" s="54">
        <v>270.25159461374909</v>
      </c>
      <c r="J10" s="111">
        <v>1934235</v>
      </c>
      <c r="K10" s="54">
        <v>18421.285714285714</v>
      </c>
      <c r="L10" s="54">
        <v>1370.8256555634302</v>
      </c>
      <c r="M10" s="132">
        <v>950950</v>
      </c>
      <c r="N10" s="111">
        <v>937029</v>
      </c>
    </row>
    <row r="11" spans="1:16" x14ac:dyDescent="0.4">
      <c r="C11" s="799" t="s">
        <v>417</v>
      </c>
      <c r="D11" s="495" t="s">
        <v>121</v>
      </c>
      <c r="E11" s="111">
        <v>44</v>
      </c>
      <c r="F11" s="111">
        <v>393</v>
      </c>
      <c r="G11" s="54">
        <v>8.9318181818181817</v>
      </c>
      <c r="H11" s="111">
        <v>91747</v>
      </c>
      <c r="I11" s="54">
        <v>233.45292620865141</v>
      </c>
      <c r="J11" s="111">
        <v>530693</v>
      </c>
      <c r="K11" s="54">
        <v>12061.204545454546</v>
      </c>
      <c r="L11" s="54">
        <v>1350.3638676844785</v>
      </c>
      <c r="M11" s="132">
        <v>233054</v>
      </c>
      <c r="N11" s="111">
        <v>279965</v>
      </c>
    </row>
    <row r="12" spans="1:16" x14ac:dyDescent="0.4">
      <c r="C12" s="798"/>
      <c r="D12" s="495" t="s">
        <v>122</v>
      </c>
      <c r="E12" s="111">
        <v>7</v>
      </c>
      <c r="F12" s="111">
        <v>144</v>
      </c>
      <c r="G12" s="54">
        <v>20.571428571428573</v>
      </c>
      <c r="H12" s="111">
        <v>85723</v>
      </c>
      <c r="I12" s="54">
        <v>595.29861111111109</v>
      </c>
      <c r="J12" s="111">
        <v>6446153</v>
      </c>
      <c r="K12" s="54">
        <v>920879</v>
      </c>
      <c r="L12" s="54">
        <v>44764.951388888891</v>
      </c>
      <c r="M12" s="132">
        <v>4891664</v>
      </c>
      <c r="N12" s="111">
        <v>679381</v>
      </c>
    </row>
    <row r="13" spans="1:16" x14ac:dyDescent="0.4">
      <c r="C13" s="800"/>
      <c r="D13" s="801" t="s">
        <v>123</v>
      </c>
      <c r="E13" s="550">
        <v>24</v>
      </c>
      <c r="F13" s="550">
        <v>127</v>
      </c>
      <c r="G13" s="54">
        <v>5.291666666666667</v>
      </c>
      <c r="H13" s="550">
        <v>27490</v>
      </c>
      <c r="I13" s="54">
        <v>216.45669291338584</v>
      </c>
      <c r="J13" s="550">
        <v>189273</v>
      </c>
      <c r="K13" s="54">
        <v>7886.375</v>
      </c>
      <c r="L13" s="54">
        <v>1490.3385826771653</v>
      </c>
      <c r="M13" s="549">
        <v>132047</v>
      </c>
      <c r="N13" s="550">
        <v>54501</v>
      </c>
    </row>
    <row r="14" spans="1:16" x14ac:dyDescent="0.4">
      <c r="C14" s="795"/>
      <c r="D14" s="796" t="s">
        <v>24</v>
      </c>
      <c r="E14" s="202">
        <v>122</v>
      </c>
      <c r="F14" s="202">
        <v>2004</v>
      </c>
      <c r="G14" s="653">
        <v>16.42622950819672</v>
      </c>
      <c r="H14" s="202">
        <v>547181</v>
      </c>
      <c r="I14" s="653">
        <v>273.04441117764469</v>
      </c>
      <c r="J14" s="202">
        <v>3014079</v>
      </c>
      <c r="K14" s="653">
        <v>24705.565573770491</v>
      </c>
      <c r="L14" s="653">
        <v>1504.0314371257484</v>
      </c>
      <c r="M14" s="201">
        <v>1591664</v>
      </c>
      <c r="N14" s="202">
        <v>1354039</v>
      </c>
    </row>
    <row r="15" spans="1:16" x14ac:dyDescent="0.4">
      <c r="C15" s="798"/>
      <c r="D15" s="495" t="s">
        <v>119</v>
      </c>
      <c r="E15" s="111">
        <v>80</v>
      </c>
      <c r="F15" s="111">
        <v>1485</v>
      </c>
      <c r="G15" s="54">
        <v>18.5625</v>
      </c>
      <c r="H15" s="111">
        <v>417517</v>
      </c>
      <c r="I15" s="54">
        <v>281.15622895622897</v>
      </c>
      <c r="J15" s="111">
        <v>2271904</v>
      </c>
      <c r="K15" s="54">
        <v>28398.799999999999</v>
      </c>
      <c r="L15" s="54">
        <v>1529.9016835016835</v>
      </c>
      <c r="M15" s="132">
        <v>1152602</v>
      </c>
      <c r="N15" s="111">
        <v>1069319</v>
      </c>
    </row>
    <row r="16" spans="1:16" x14ac:dyDescent="0.4">
      <c r="C16" s="799" t="s">
        <v>418</v>
      </c>
      <c r="D16" s="495" t="s">
        <v>121</v>
      </c>
      <c r="E16" s="111">
        <v>23</v>
      </c>
      <c r="F16" s="111">
        <v>373</v>
      </c>
      <c r="G16" s="54">
        <v>16.217391304347824</v>
      </c>
      <c r="H16" s="111">
        <v>97119</v>
      </c>
      <c r="I16" s="54">
        <v>260.37265415549598</v>
      </c>
      <c r="J16" s="111">
        <v>525324</v>
      </c>
      <c r="K16" s="54">
        <v>22840.17391304348</v>
      </c>
      <c r="L16" s="54">
        <v>1408.3753351206435</v>
      </c>
      <c r="M16" s="132">
        <v>292253</v>
      </c>
      <c r="N16" s="111">
        <v>218014</v>
      </c>
    </row>
    <row r="17" spans="2:224" x14ac:dyDescent="0.4">
      <c r="C17" s="798"/>
      <c r="D17" s="495" t="s">
        <v>122</v>
      </c>
      <c r="E17" s="111">
        <v>3</v>
      </c>
      <c r="F17" s="111">
        <v>16</v>
      </c>
      <c r="G17" s="54">
        <v>5.333333333333333</v>
      </c>
      <c r="H17" s="111">
        <v>2828</v>
      </c>
      <c r="I17" s="54">
        <v>176.75</v>
      </c>
      <c r="J17" s="111">
        <v>9451</v>
      </c>
      <c r="K17" s="54">
        <v>3150.3333333333335</v>
      </c>
      <c r="L17" s="54">
        <v>590.6875</v>
      </c>
      <c r="M17" s="132">
        <v>3743</v>
      </c>
      <c r="N17" s="111">
        <v>5436</v>
      </c>
    </row>
    <row r="18" spans="2:224" x14ac:dyDescent="0.4">
      <c r="C18" s="800"/>
      <c r="D18" s="801" t="s">
        <v>123</v>
      </c>
      <c r="E18" s="550">
        <v>16</v>
      </c>
      <c r="F18" s="550">
        <v>130</v>
      </c>
      <c r="G18" s="54">
        <v>8.125</v>
      </c>
      <c r="H18" s="550">
        <v>29717</v>
      </c>
      <c r="I18" s="54">
        <v>228.59230769230768</v>
      </c>
      <c r="J18" s="550">
        <v>207400</v>
      </c>
      <c r="K18" s="802">
        <v>12962.5</v>
      </c>
      <c r="L18" s="802">
        <v>1595.3846153846155</v>
      </c>
      <c r="M18" s="549">
        <v>143066</v>
      </c>
      <c r="N18" s="550">
        <v>61270</v>
      </c>
    </row>
    <row r="19" spans="2:224" ht="18.75" customHeight="1" x14ac:dyDescent="0.4">
      <c r="C19" s="803" t="s">
        <v>419</v>
      </c>
      <c r="D19" s="804" t="s">
        <v>24</v>
      </c>
      <c r="E19" s="115">
        <v>196</v>
      </c>
      <c r="F19" s="115">
        <v>2565</v>
      </c>
      <c r="G19" s="47">
        <v>13.086734693877551</v>
      </c>
      <c r="H19" s="115">
        <v>579952</v>
      </c>
      <c r="I19" s="47">
        <v>226.10214424951266</v>
      </c>
      <c r="J19" s="115">
        <v>3108337</v>
      </c>
      <c r="K19" s="47">
        <v>15858.862244897959</v>
      </c>
      <c r="L19" s="47">
        <v>1211.8272904483431</v>
      </c>
      <c r="M19" s="805">
        <v>1689177</v>
      </c>
      <c r="N19" s="115">
        <v>1355332</v>
      </c>
    </row>
    <row r="20" spans="2:224" ht="18.75" customHeight="1" x14ac:dyDescent="0.4">
      <c r="C20" s="803" t="s">
        <v>420</v>
      </c>
      <c r="D20" s="804" t="s">
        <v>24</v>
      </c>
      <c r="E20" s="806">
        <v>131</v>
      </c>
      <c r="F20" s="806">
        <v>2520</v>
      </c>
      <c r="G20" s="807">
        <v>19.236641221374047</v>
      </c>
      <c r="H20" s="806">
        <v>718342</v>
      </c>
      <c r="I20" s="807">
        <v>285.05634920634918</v>
      </c>
      <c r="J20" s="806">
        <v>3331065</v>
      </c>
      <c r="K20" s="47">
        <v>25427.977099236643</v>
      </c>
      <c r="L20" s="47">
        <v>1321.8511904761904</v>
      </c>
      <c r="M20" s="806">
        <v>1768572</v>
      </c>
      <c r="N20" s="806">
        <v>1496445</v>
      </c>
    </row>
    <row r="21" spans="2:224" ht="18.75" customHeight="1" x14ac:dyDescent="0.4">
      <c r="C21" s="803" t="s">
        <v>421</v>
      </c>
      <c r="D21" s="804" t="s">
        <v>24</v>
      </c>
      <c r="E21" s="115">
        <v>126</v>
      </c>
      <c r="F21" s="115">
        <v>2634</v>
      </c>
      <c r="G21" s="47">
        <v>20.904761904761905</v>
      </c>
      <c r="H21" s="115">
        <v>699621</v>
      </c>
      <c r="I21" s="47">
        <v>265.61161731207289</v>
      </c>
      <c r="J21" s="115">
        <v>4059514</v>
      </c>
      <c r="K21" s="47">
        <v>32218.365079365078</v>
      </c>
      <c r="L21" s="47">
        <v>1541.1974183750949</v>
      </c>
      <c r="M21" s="115">
        <v>2488444</v>
      </c>
      <c r="N21" s="115">
        <v>1493647</v>
      </c>
      <c r="HP21" s="94" t="s">
        <v>380</v>
      </c>
    </row>
    <row r="22" spans="2:224" ht="18.75" customHeight="1" x14ac:dyDescent="0.4">
      <c r="C22" s="803" t="s">
        <v>343</v>
      </c>
      <c r="D22" s="804" t="s">
        <v>24</v>
      </c>
      <c r="E22" s="115">
        <v>136</v>
      </c>
      <c r="F22" s="115">
        <v>2658</v>
      </c>
      <c r="G22" s="47">
        <v>19.544117647058822</v>
      </c>
      <c r="H22" s="115">
        <v>690597</v>
      </c>
      <c r="I22" s="47">
        <v>259.81828442437921</v>
      </c>
      <c r="J22" s="115">
        <v>3864185</v>
      </c>
      <c r="K22" s="47">
        <v>28413.125</v>
      </c>
      <c r="L22" s="47">
        <v>1453.7942061700526</v>
      </c>
      <c r="M22" s="805">
        <v>2416237</v>
      </c>
      <c r="N22" s="115">
        <v>1391907</v>
      </c>
    </row>
    <row r="23" spans="2:224" ht="18.75" customHeight="1" x14ac:dyDescent="0.4">
      <c r="B23" s="94"/>
      <c r="C23" s="803" t="s">
        <v>422</v>
      </c>
      <c r="D23" s="804" t="s">
        <v>24</v>
      </c>
      <c r="E23" s="115">
        <v>128</v>
      </c>
      <c r="F23" s="115">
        <v>2692</v>
      </c>
      <c r="G23" s="47">
        <v>21.03125</v>
      </c>
      <c r="H23" s="115">
        <v>720158</v>
      </c>
      <c r="I23" s="47">
        <v>267.51783060921247</v>
      </c>
      <c r="J23" s="115">
        <v>3711299</v>
      </c>
      <c r="K23" s="47">
        <v>28994.5234375</v>
      </c>
      <c r="L23" s="47">
        <v>1378.640044576523</v>
      </c>
      <c r="M23" s="805">
        <v>2138118</v>
      </c>
      <c r="N23" s="115">
        <v>1492606</v>
      </c>
    </row>
    <row r="24" spans="2:224" ht="18.75" customHeight="1" x14ac:dyDescent="0.4">
      <c r="C24" s="803" t="s">
        <v>423</v>
      </c>
      <c r="D24" s="804" t="s">
        <v>24</v>
      </c>
      <c r="E24" s="806">
        <v>131</v>
      </c>
      <c r="F24" s="806">
        <v>2765</v>
      </c>
      <c r="G24" s="807">
        <v>21.106870229007633</v>
      </c>
      <c r="H24" s="806">
        <v>721286</v>
      </c>
      <c r="I24" s="807">
        <v>260.86292947558769</v>
      </c>
      <c r="J24" s="806">
        <v>3540290</v>
      </c>
      <c r="K24" s="807">
        <v>27025.114503816792</v>
      </c>
      <c r="L24" s="807">
        <v>1280.3942133815551</v>
      </c>
      <c r="M24" s="808">
        <v>1921195</v>
      </c>
      <c r="N24" s="806">
        <v>1540568</v>
      </c>
    </row>
    <row r="25" spans="2:224" ht="18.75" customHeight="1" x14ac:dyDescent="0.4">
      <c r="C25" s="803" t="s">
        <v>424</v>
      </c>
      <c r="D25" s="804" t="s">
        <v>24</v>
      </c>
      <c r="E25" s="806">
        <v>139</v>
      </c>
      <c r="F25" s="806">
        <v>3394</v>
      </c>
      <c r="G25" s="807">
        <v>24.417266187050359</v>
      </c>
      <c r="H25" s="806">
        <v>921047</v>
      </c>
      <c r="I25" s="807">
        <v>271.37507365939894</v>
      </c>
      <c r="J25" s="806">
        <v>5168920</v>
      </c>
      <c r="K25" s="807">
        <v>37186.474820143885</v>
      </c>
      <c r="L25" s="807">
        <v>1522.9581614614024</v>
      </c>
      <c r="M25" s="808">
        <v>2867352</v>
      </c>
      <c r="N25" s="806">
        <v>2145410</v>
      </c>
    </row>
    <row r="26" spans="2:224" ht="18.75" customHeight="1" x14ac:dyDescent="0.4">
      <c r="C26" s="803" t="s">
        <v>425</v>
      </c>
      <c r="D26" s="804" t="s">
        <v>24</v>
      </c>
      <c r="E26" s="806">
        <v>144</v>
      </c>
      <c r="F26" s="806">
        <v>3642</v>
      </c>
      <c r="G26" s="807">
        <v>25.291666666666668</v>
      </c>
      <c r="H26" s="806">
        <v>1039330</v>
      </c>
      <c r="I26" s="807">
        <v>285.37342119714441</v>
      </c>
      <c r="J26" s="806">
        <v>6151273</v>
      </c>
      <c r="K26" s="807">
        <v>42717.173611111109</v>
      </c>
      <c r="L26" s="807">
        <v>1688.9821526633718</v>
      </c>
      <c r="M26" s="808">
        <v>3639912</v>
      </c>
      <c r="N26" s="806">
        <v>2358923</v>
      </c>
    </row>
    <row r="27" spans="2:224" ht="18.75" customHeight="1" x14ac:dyDescent="0.4">
      <c r="C27" s="809" t="s">
        <v>426</v>
      </c>
      <c r="D27" s="810" t="s">
        <v>24</v>
      </c>
      <c r="E27" s="806">
        <v>139</v>
      </c>
      <c r="F27" s="806">
        <v>3515</v>
      </c>
      <c r="G27" s="807">
        <v>25.287769784172664</v>
      </c>
      <c r="H27" s="806">
        <v>1064356</v>
      </c>
      <c r="I27" s="807">
        <v>302.80398293029873</v>
      </c>
      <c r="J27" s="806">
        <v>6018695</v>
      </c>
      <c r="K27" s="807">
        <v>43299.96402877698</v>
      </c>
      <c r="L27" s="807">
        <v>1712.2887624466571</v>
      </c>
      <c r="M27" s="808">
        <v>3369933</v>
      </c>
      <c r="N27" s="806">
        <v>2485441</v>
      </c>
    </row>
    <row r="28" spans="2:224" ht="18.75" customHeight="1" x14ac:dyDescent="0.4">
      <c r="C28" s="809" t="s">
        <v>427</v>
      </c>
      <c r="D28" s="810" t="s">
        <v>24</v>
      </c>
      <c r="E28" s="806">
        <v>101</v>
      </c>
      <c r="F28" s="806">
        <v>3079</v>
      </c>
      <c r="G28" s="807">
        <v>30.485148514851399</v>
      </c>
      <c r="H28" s="806">
        <v>1000462</v>
      </c>
      <c r="I28" s="807">
        <v>324.93082169535501</v>
      </c>
      <c r="J28" s="806">
        <v>5333254</v>
      </c>
      <c r="K28" s="807">
        <v>52804.495049504898</v>
      </c>
      <c r="L28" s="807">
        <v>1732.13835660928</v>
      </c>
      <c r="M28" s="808">
        <v>2921550</v>
      </c>
      <c r="N28" s="806">
        <v>2234897</v>
      </c>
    </row>
    <row r="29" spans="2:224" ht="18.75" customHeight="1" x14ac:dyDescent="0.4">
      <c r="C29" s="809" t="s">
        <v>428</v>
      </c>
      <c r="D29" s="810" t="s">
        <v>24</v>
      </c>
      <c r="E29" s="806">
        <v>132</v>
      </c>
      <c r="F29" s="806">
        <v>3027</v>
      </c>
      <c r="G29" s="807">
        <v>22.931818181818102</v>
      </c>
      <c r="H29" s="806">
        <v>990017</v>
      </c>
      <c r="I29" s="807">
        <v>327.06210769738999</v>
      </c>
      <c r="J29" s="806">
        <v>5875315</v>
      </c>
      <c r="K29" s="807">
        <v>44509.962121212098</v>
      </c>
      <c r="L29" s="807">
        <v>1940.96960687149</v>
      </c>
      <c r="M29" s="808">
        <v>3202756</v>
      </c>
      <c r="N29" s="806">
        <v>2473762</v>
      </c>
    </row>
    <row r="30" spans="2:224" ht="18.75" customHeight="1" x14ac:dyDescent="0.4">
      <c r="C30" s="809" t="s">
        <v>429</v>
      </c>
      <c r="D30" s="810" t="s">
        <v>24</v>
      </c>
      <c r="E30" s="806">
        <v>113</v>
      </c>
      <c r="F30" s="806">
        <v>3448</v>
      </c>
      <c r="G30" s="807">
        <v>30.513274336283185</v>
      </c>
      <c r="H30" s="806">
        <v>1094500</v>
      </c>
      <c r="I30" s="807">
        <v>317.43039443155453</v>
      </c>
      <c r="J30" s="806">
        <v>6500980</v>
      </c>
      <c r="K30" s="807">
        <v>57530.796460176993</v>
      </c>
      <c r="L30" s="807">
        <v>1885.4350348027842</v>
      </c>
      <c r="M30" s="806">
        <v>3878541</v>
      </c>
      <c r="N30" s="806">
        <v>2444233</v>
      </c>
    </row>
    <row r="31" spans="2:224" ht="18.75" customHeight="1" x14ac:dyDescent="0.4">
      <c r="C31" s="809" t="s">
        <v>430</v>
      </c>
      <c r="D31" s="810" t="s">
        <v>24</v>
      </c>
      <c r="E31" s="806">
        <v>112</v>
      </c>
      <c r="F31" s="806">
        <v>3545</v>
      </c>
      <c r="G31" s="807">
        <f>F31/E31</f>
        <v>31.651785714285715</v>
      </c>
      <c r="H31" s="806">
        <v>1141862</v>
      </c>
      <c r="I31" s="807">
        <f>H31/F31</f>
        <v>322.10493653032438</v>
      </c>
      <c r="J31" s="806">
        <v>6794452</v>
      </c>
      <c r="K31" s="807">
        <f>J31/E31</f>
        <v>60664.75</v>
      </c>
      <c r="L31" s="807">
        <f>J31/F31</f>
        <v>1916.6296191819465</v>
      </c>
      <c r="M31" s="806">
        <v>3866699</v>
      </c>
      <c r="N31" s="806">
        <v>2742445</v>
      </c>
    </row>
    <row r="32" spans="2:224" ht="16.5" customHeight="1" x14ac:dyDescent="0.4">
      <c r="C32" s="811"/>
      <c r="D32" s="812"/>
      <c r="E32" s="813"/>
      <c r="F32" s="813"/>
      <c r="G32" s="814"/>
      <c r="H32" s="813"/>
      <c r="I32" s="814"/>
      <c r="J32" s="813"/>
      <c r="K32" s="814"/>
      <c r="L32" s="814"/>
      <c r="M32" s="813"/>
      <c r="N32" s="82" t="s">
        <v>431</v>
      </c>
    </row>
    <row r="33" spans="3:14" ht="16.5" customHeight="1" x14ac:dyDescent="0.4">
      <c r="C33" s="815" t="s">
        <v>432</v>
      </c>
      <c r="D33" s="816"/>
      <c r="E33" s="813"/>
      <c r="F33" s="813"/>
      <c r="G33" s="814"/>
      <c r="H33" s="813"/>
      <c r="J33" s="812"/>
      <c r="K33" s="812"/>
      <c r="L33" s="812"/>
      <c r="M33" s="812"/>
    </row>
    <row r="34" spans="3:14" ht="16.5" customHeight="1" x14ac:dyDescent="0.4">
      <c r="C34" s="9" t="s">
        <v>433</v>
      </c>
      <c r="D34" s="817"/>
      <c r="E34" s="817"/>
      <c r="F34" s="817"/>
      <c r="G34" s="817"/>
      <c r="H34" s="817"/>
      <c r="I34" s="817"/>
      <c r="J34" s="817"/>
      <c r="K34" s="817"/>
      <c r="L34" s="817"/>
      <c r="M34" s="817"/>
      <c r="N34" s="817"/>
    </row>
    <row r="35" spans="3:14" ht="16.5" customHeight="1" x14ac:dyDescent="0.4">
      <c r="C35" s="9" t="s">
        <v>434</v>
      </c>
    </row>
  </sheetData>
  <mergeCells count="6">
    <mergeCell ref="C4:N4"/>
    <mergeCell ref="C7:C8"/>
    <mergeCell ref="D7:D8"/>
    <mergeCell ref="E7:E8"/>
    <mergeCell ref="M7:M8"/>
    <mergeCell ref="N7:N8"/>
  </mergeCells>
  <phoneticPr fontId="4"/>
  <hyperlinks>
    <hyperlink ref="A1" location="基本情報!C65" display="基本情報"/>
  </hyperlinks>
  <pageMargins left="0.7" right="0.7" top="0.75" bottom="0.75" header="0.3" footer="0.3"/>
  <pageSetup paperSize="9" scale="7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rgb="FFFFFFCC"/>
    <pageSetUpPr fitToPage="1"/>
  </sheetPr>
  <dimension ref="A1:K28"/>
  <sheetViews>
    <sheetView zoomScaleNormal="100" zoomScaleSheetLayoutView="100" workbookViewId="0">
      <selection activeCell="C4" sqref="D5:G5"/>
    </sheetView>
  </sheetViews>
  <sheetFormatPr defaultColWidth="9" defaultRowHeight="13.5" x14ac:dyDescent="0.4"/>
  <cols>
    <col min="1" max="1" width="4.625" style="9" customWidth="1"/>
    <col min="2" max="2" width="2.125" style="9" customWidth="1"/>
    <col min="3" max="3" width="26.875" style="9" customWidth="1"/>
    <col min="4" max="5" width="12.375" style="9" customWidth="1"/>
    <col min="6" max="6" width="18.5" style="9" customWidth="1"/>
    <col min="7" max="8" width="12.375" style="9" customWidth="1"/>
    <col min="9" max="9" width="12.5" style="9" customWidth="1"/>
    <col min="10" max="16384" width="9" style="9"/>
  </cols>
  <sheetData>
    <row r="1" spans="1:11" ht="13.5" customHeight="1" x14ac:dyDescent="0.4">
      <c r="A1" s="7" t="s">
        <v>435</v>
      </c>
      <c r="B1" s="8"/>
    </row>
    <row r="2" spans="1:11" ht="13.5" customHeight="1" x14ac:dyDescent="0.4">
      <c r="A2" s="10"/>
      <c r="B2" s="8"/>
    </row>
    <row r="3" spans="1:11" ht="21" customHeight="1" x14ac:dyDescent="0.4">
      <c r="B3" s="818"/>
      <c r="C3" s="143" t="s">
        <v>436</v>
      </c>
      <c r="D3" s="144"/>
      <c r="E3" s="529"/>
      <c r="I3" s="147"/>
      <c r="K3" s="819"/>
    </row>
    <row r="4" spans="1:11" ht="16.5" customHeight="1" x14ac:dyDescent="0.4">
      <c r="B4" s="818"/>
      <c r="C4" s="820"/>
      <c r="D4" s="820"/>
      <c r="E4" s="820"/>
      <c r="F4" s="820"/>
      <c r="G4" s="820"/>
      <c r="H4" s="820"/>
      <c r="I4" s="530" t="s">
        <v>437</v>
      </c>
    </row>
    <row r="5" spans="1:11" ht="60" customHeight="1" x14ac:dyDescent="0.4">
      <c r="C5" s="821" t="s">
        <v>438</v>
      </c>
      <c r="D5" s="822" t="s">
        <v>56</v>
      </c>
      <c r="E5" s="822" t="s">
        <v>439</v>
      </c>
      <c r="F5" s="823" t="s">
        <v>440</v>
      </c>
      <c r="G5" s="823" t="s">
        <v>441</v>
      </c>
      <c r="H5" s="823" t="s">
        <v>442</v>
      </c>
      <c r="I5" s="823" t="s">
        <v>443</v>
      </c>
    </row>
    <row r="6" spans="1:11" ht="29.25" customHeight="1" x14ac:dyDescent="0.4">
      <c r="B6" s="599"/>
      <c r="C6" s="824" t="s">
        <v>444</v>
      </c>
      <c r="D6" s="825">
        <f>SUM(D7:D25)</f>
        <v>112</v>
      </c>
      <c r="E6" s="825">
        <f>SUM(E7:E25)</f>
        <v>3545</v>
      </c>
      <c r="F6" s="825">
        <v>1141862</v>
      </c>
      <c r="G6" s="825">
        <v>3866699</v>
      </c>
      <c r="H6" s="825">
        <v>6794452</v>
      </c>
      <c r="I6" s="825">
        <v>2742445</v>
      </c>
    </row>
    <row r="7" spans="1:11" ht="33.75" customHeight="1" x14ac:dyDescent="0.4">
      <c r="B7" s="599"/>
      <c r="C7" s="826" t="s">
        <v>445</v>
      </c>
      <c r="D7" s="827">
        <v>25</v>
      </c>
      <c r="E7" s="828">
        <v>1335</v>
      </c>
      <c r="F7" s="828">
        <v>339631</v>
      </c>
      <c r="G7" s="828">
        <v>1028705</v>
      </c>
      <c r="H7" s="828">
        <v>1744521</v>
      </c>
      <c r="I7" s="828">
        <v>692138</v>
      </c>
    </row>
    <row r="8" spans="1:11" ht="33.75" customHeight="1" x14ac:dyDescent="0.4">
      <c r="B8" s="599"/>
      <c r="C8" s="829" t="s">
        <v>446</v>
      </c>
      <c r="D8" s="827">
        <v>12</v>
      </c>
      <c r="E8" s="828">
        <v>144</v>
      </c>
      <c r="F8" s="828">
        <v>55864</v>
      </c>
      <c r="G8" s="828">
        <v>108046</v>
      </c>
      <c r="H8" s="828">
        <v>296819</v>
      </c>
      <c r="I8" s="828">
        <v>157351</v>
      </c>
    </row>
    <row r="9" spans="1:11" ht="33.75" customHeight="1" x14ac:dyDescent="0.4">
      <c r="B9" s="599"/>
      <c r="C9" s="830" t="s">
        <v>447</v>
      </c>
      <c r="D9" s="827">
        <v>4</v>
      </c>
      <c r="E9" s="828">
        <v>107</v>
      </c>
      <c r="F9" s="828">
        <v>27288</v>
      </c>
      <c r="G9" s="828">
        <v>38666</v>
      </c>
      <c r="H9" s="828">
        <v>100415</v>
      </c>
      <c r="I9" s="828">
        <v>56322</v>
      </c>
    </row>
    <row r="10" spans="1:11" ht="33.75" customHeight="1" x14ac:dyDescent="0.4">
      <c r="C10" s="829" t="s">
        <v>448</v>
      </c>
      <c r="D10" s="827">
        <v>2</v>
      </c>
      <c r="E10" s="828">
        <v>9</v>
      </c>
      <c r="F10" s="828" t="s">
        <v>364</v>
      </c>
      <c r="G10" s="828" t="s">
        <v>364</v>
      </c>
      <c r="H10" s="828" t="s">
        <v>364</v>
      </c>
      <c r="I10" s="828" t="s">
        <v>364</v>
      </c>
    </row>
    <row r="11" spans="1:11" ht="33.75" customHeight="1" x14ac:dyDescent="0.4">
      <c r="C11" s="829" t="s">
        <v>449</v>
      </c>
      <c r="D11" s="827">
        <v>1</v>
      </c>
      <c r="E11" s="828">
        <v>10</v>
      </c>
      <c r="F11" s="828" t="s">
        <v>364</v>
      </c>
      <c r="G11" s="828" t="s">
        <v>364</v>
      </c>
      <c r="H11" s="828" t="s">
        <v>364</v>
      </c>
      <c r="I11" s="828" t="s">
        <v>364</v>
      </c>
    </row>
    <row r="12" spans="1:11" ht="33.75" customHeight="1" x14ac:dyDescent="0.4">
      <c r="C12" s="829" t="s">
        <v>450</v>
      </c>
      <c r="D12" s="827">
        <v>1</v>
      </c>
      <c r="E12" s="828">
        <v>76</v>
      </c>
      <c r="F12" s="828" t="s">
        <v>364</v>
      </c>
      <c r="G12" s="828" t="s">
        <v>364</v>
      </c>
      <c r="H12" s="828" t="s">
        <v>364</v>
      </c>
      <c r="I12" s="828" t="s">
        <v>364</v>
      </c>
    </row>
    <row r="13" spans="1:11" ht="33.75" customHeight="1" x14ac:dyDescent="0.4">
      <c r="C13" s="829" t="s">
        <v>451</v>
      </c>
      <c r="D13" s="827">
        <v>4</v>
      </c>
      <c r="E13" s="828">
        <v>35</v>
      </c>
      <c r="F13" s="828">
        <v>11067</v>
      </c>
      <c r="G13" s="828">
        <v>6104</v>
      </c>
      <c r="H13" s="828">
        <v>25690</v>
      </c>
      <c r="I13" s="828">
        <v>17805</v>
      </c>
    </row>
    <row r="14" spans="1:11" ht="33.75" customHeight="1" x14ac:dyDescent="0.4">
      <c r="C14" s="829" t="s">
        <v>452</v>
      </c>
      <c r="D14" s="827">
        <v>6</v>
      </c>
      <c r="E14" s="828">
        <v>109</v>
      </c>
      <c r="F14" s="828">
        <v>34142</v>
      </c>
      <c r="G14" s="828">
        <v>74249</v>
      </c>
      <c r="H14" s="828">
        <v>181233</v>
      </c>
      <c r="I14" s="828">
        <v>97869</v>
      </c>
    </row>
    <row r="15" spans="1:11" ht="33.75" customHeight="1" x14ac:dyDescent="0.4">
      <c r="C15" s="829" t="s">
        <v>453</v>
      </c>
      <c r="D15" s="827">
        <v>9</v>
      </c>
      <c r="E15" s="828">
        <v>129</v>
      </c>
      <c r="F15" s="828">
        <v>44679</v>
      </c>
      <c r="G15" s="828">
        <v>140074</v>
      </c>
      <c r="H15" s="828">
        <v>242670</v>
      </c>
      <c r="I15" s="828">
        <v>93582</v>
      </c>
    </row>
    <row r="16" spans="1:11" ht="33.75" customHeight="1" x14ac:dyDescent="0.4">
      <c r="C16" s="829" t="s">
        <v>454</v>
      </c>
      <c r="D16" s="827">
        <v>10</v>
      </c>
      <c r="E16" s="828">
        <v>306</v>
      </c>
      <c r="F16" s="828">
        <v>118803</v>
      </c>
      <c r="G16" s="828">
        <v>385753</v>
      </c>
      <c r="H16" s="828">
        <v>626126</v>
      </c>
      <c r="I16" s="828">
        <v>220185</v>
      </c>
    </row>
    <row r="17" spans="2:9" ht="33.75" customHeight="1" x14ac:dyDescent="0.4">
      <c r="C17" s="831" t="s">
        <v>455</v>
      </c>
      <c r="D17" s="827">
        <v>2</v>
      </c>
      <c r="E17" s="828">
        <v>225</v>
      </c>
      <c r="F17" s="828" t="s">
        <v>364</v>
      </c>
      <c r="G17" s="828" t="s">
        <v>364</v>
      </c>
      <c r="H17" s="828" t="s">
        <v>364</v>
      </c>
      <c r="I17" s="828" t="s">
        <v>364</v>
      </c>
    </row>
    <row r="18" spans="2:9" ht="33.75" customHeight="1" x14ac:dyDescent="0.4">
      <c r="C18" s="829" t="s">
        <v>456</v>
      </c>
      <c r="D18" s="827">
        <v>11</v>
      </c>
      <c r="E18" s="828">
        <v>359</v>
      </c>
      <c r="F18" s="828">
        <v>138106</v>
      </c>
      <c r="G18" s="828">
        <v>314312</v>
      </c>
      <c r="H18" s="828">
        <v>876155</v>
      </c>
      <c r="I18" s="828">
        <v>511718</v>
      </c>
    </row>
    <row r="19" spans="2:9" ht="33.75" customHeight="1" x14ac:dyDescent="0.4">
      <c r="B19" s="147"/>
      <c r="C19" s="829" t="s">
        <v>457</v>
      </c>
      <c r="D19" s="832">
        <v>7</v>
      </c>
      <c r="E19" s="828">
        <v>157</v>
      </c>
      <c r="F19" s="828">
        <v>55146</v>
      </c>
      <c r="G19" s="828">
        <v>118853</v>
      </c>
      <c r="H19" s="828">
        <v>176423</v>
      </c>
      <c r="I19" s="828">
        <v>52571</v>
      </c>
    </row>
    <row r="20" spans="2:9" ht="33.75" customHeight="1" x14ac:dyDescent="0.4">
      <c r="B20" s="147"/>
      <c r="C20" s="831" t="s">
        <v>458</v>
      </c>
      <c r="D20" s="832">
        <v>6</v>
      </c>
      <c r="E20" s="828">
        <v>163</v>
      </c>
      <c r="F20" s="828">
        <v>55999</v>
      </c>
      <c r="G20" s="828">
        <v>117921</v>
      </c>
      <c r="H20" s="828">
        <v>316129</v>
      </c>
      <c r="I20" s="828">
        <v>198208</v>
      </c>
    </row>
    <row r="21" spans="2:9" ht="33.75" customHeight="1" x14ac:dyDescent="0.4">
      <c r="C21" s="831" t="s">
        <v>459</v>
      </c>
      <c r="D21" s="832">
        <v>1</v>
      </c>
      <c r="E21" s="828">
        <v>2</v>
      </c>
      <c r="F21" s="828" t="s">
        <v>364</v>
      </c>
      <c r="G21" s="828" t="s">
        <v>364</v>
      </c>
      <c r="H21" s="828" t="s">
        <v>364</v>
      </c>
      <c r="I21" s="828" t="s">
        <v>364</v>
      </c>
    </row>
    <row r="22" spans="2:9" ht="33.75" customHeight="1" x14ac:dyDescent="0.4">
      <c r="C22" s="829" t="s">
        <v>460</v>
      </c>
      <c r="D22" s="832">
        <v>1</v>
      </c>
      <c r="E22" s="828">
        <v>90</v>
      </c>
      <c r="F22" s="828" t="s">
        <v>364</v>
      </c>
      <c r="G22" s="828" t="s">
        <v>364</v>
      </c>
      <c r="H22" s="828" t="s">
        <v>364</v>
      </c>
      <c r="I22" s="828" t="s">
        <v>364</v>
      </c>
    </row>
    <row r="23" spans="2:9" ht="33.75" customHeight="1" x14ac:dyDescent="0.4">
      <c r="C23" s="829" t="s">
        <v>461</v>
      </c>
      <c r="D23" s="832">
        <v>5</v>
      </c>
      <c r="E23" s="828">
        <v>180</v>
      </c>
      <c r="F23" s="828">
        <v>66676</v>
      </c>
      <c r="G23" s="828">
        <v>414784</v>
      </c>
      <c r="H23" s="828">
        <v>638096</v>
      </c>
      <c r="I23" s="828">
        <v>205993</v>
      </c>
    </row>
    <row r="24" spans="2:9" ht="33.75" customHeight="1" x14ac:dyDescent="0.4">
      <c r="C24" s="829" t="s">
        <v>462</v>
      </c>
      <c r="D24" s="832">
        <v>3</v>
      </c>
      <c r="E24" s="828">
        <v>42</v>
      </c>
      <c r="F24" s="828">
        <v>17310</v>
      </c>
      <c r="G24" s="828">
        <v>17584</v>
      </c>
      <c r="H24" s="828">
        <v>76206</v>
      </c>
      <c r="I24" s="828">
        <v>53323</v>
      </c>
    </row>
    <row r="25" spans="2:9" ht="33.75" customHeight="1" x14ac:dyDescent="0.4">
      <c r="C25" s="829" t="s">
        <v>463</v>
      </c>
      <c r="D25" s="832">
        <v>2</v>
      </c>
      <c r="E25" s="828">
        <v>67</v>
      </c>
      <c r="F25" s="828" t="s">
        <v>364</v>
      </c>
      <c r="G25" s="828" t="s">
        <v>364</v>
      </c>
      <c r="H25" s="828" t="s">
        <v>364</v>
      </c>
      <c r="I25" s="828" t="s">
        <v>364</v>
      </c>
    </row>
    <row r="26" spans="2:9" ht="16.5" customHeight="1" x14ac:dyDescent="0.4">
      <c r="C26" s="94"/>
      <c r="D26" s="94"/>
      <c r="E26" s="94"/>
      <c r="F26" s="94"/>
      <c r="G26" s="94"/>
      <c r="H26" s="82"/>
      <c r="I26" s="82" t="s">
        <v>464</v>
      </c>
    </row>
    <row r="27" spans="2:9" ht="47.25" customHeight="1" x14ac:dyDescent="0.4">
      <c r="C27" s="781" t="s">
        <v>465</v>
      </c>
      <c r="D27" s="781"/>
      <c r="E27" s="781"/>
      <c r="F27" s="781"/>
      <c r="G27" s="781"/>
      <c r="H27" s="781"/>
      <c r="I27" s="781"/>
    </row>
    <row r="28" spans="2:9" ht="16.5" customHeight="1" x14ac:dyDescent="0.4">
      <c r="C28" s="94" t="s">
        <v>466</v>
      </c>
    </row>
  </sheetData>
  <mergeCells count="1">
    <mergeCell ref="C27:I27"/>
  </mergeCells>
  <phoneticPr fontId="4"/>
  <hyperlinks>
    <hyperlink ref="A1" location="基本情報!C66" display="基本情報"/>
  </hyperlink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tabColor rgb="FFFFFFCC"/>
    <pageSetUpPr fitToPage="1"/>
  </sheetPr>
  <dimension ref="A1:Q43"/>
  <sheetViews>
    <sheetView zoomScaleNormal="100" zoomScaleSheetLayoutView="115" workbookViewId="0">
      <selection activeCell="C4" sqref="C4:O7"/>
    </sheetView>
  </sheetViews>
  <sheetFormatPr defaultColWidth="9" defaultRowHeight="13.5" x14ac:dyDescent="0.4"/>
  <cols>
    <col min="1" max="1" width="4.625" style="9" customWidth="1"/>
    <col min="2" max="2" width="2.125" style="9" customWidth="1"/>
    <col min="3" max="3" width="11.375" style="9" customWidth="1"/>
    <col min="4" max="5" width="7.25" style="9" customWidth="1"/>
    <col min="6" max="7" width="7.5" style="9" customWidth="1"/>
    <col min="8" max="13" width="7.25" style="9" customWidth="1"/>
    <col min="14" max="15" width="7.5" style="9" customWidth="1"/>
    <col min="16" max="16384" width="9" style="9"/>
  </cols>
  <sheetData>
    <row r="1" spans="1:15" ht="13.5" customHeight="1" x14ac:dyDescent="0.4">
      <c r="A1" s="7" t="s">
        <v>2</v>
      </c>
      <c r="B1" s="8"/>
    </row>
    <row r="2" spans="1:15" ht="13.5" customHeight="1" x14ac:dyDescent="0.4">
      <c r="A2" s="10"/>
      <c r="B2" s="8"/>
    </row>
    <row r="3" spans="1:15" ht="18" customHeight="1" x14ac:dyDescent="0.4">
      <c r="C3" s="11" t="s">
        <v>3</v>
      </c>
      <c r="D3" s="12"/>
      <c r="E3" s="12"/>
      <c r="F3" s="12"/>
      <c r="G3" s="12"/>
      <c r="H3" s="12"/>
      <c r="I3" s="12"/>
      <c r="J3" s="12"/>
      <c r="K3" s="12"/>
      <c r="L3" s="12"/>
      <c r="M3" s="12"/>
      <c r="N3" s="12"/>
      <c r="O3" s="12"/>
    </row>
    <row r="4" spans="1:15" ht="18" customHeight="1" x14ac:dyDescent="0.4">
      <c r="C4" s="13" t="s">
        <v>4</v>
      </c>
      <c r="D4" s="13"/>
      <c r="E4" s="13"/>
      <c r="F4" s="13"/>
      <c r="G4" s="13"/>
      <c r="H4" s="13"/>
      <c r="I4" s="13"/>
      <c r="J4" s="13"/>
      <c r="K4" s="13"/>
      <c r="L4" s="13"/>
      <c r="M4" s="13"/>
      <c r="N4" s="13"/>
      <c r="O4" s="13"/>
    </row>
    <row r="5" spans="1:15" ht="18" customHeight="1" x14ac:dyDescent="0.4">
      <c r="C5" s="13"/>
      <c r="D5" s="13"/>
      <c r="E5" s="13"/>
      <c r="F5" s="13"/>
      <c r="G5" s="13"/>
      <c r="H5" s="13"/>
      <c r="I5" s="13"/>
      <c r="J5" s="13"/>
      <c r="K5" s="13"/>
      <c r="L5" s="13"/>
      <c r="M5" s="13"/>
      <c r="N5" s="13"/>
      <c r="O5" s="13"/>
    </row>
    <row r="6" spans="1:15" ht="18" customHeight="1" x14ac:dyDescent="0.4">
      <c r="C6" s="13"/>
      <c r="D6" s="13"/>
      <c r="E6" s="13"/>
      <c r="F6" s="13"/>
      <c r="G6" s="13"/>
      <c r="H6" s="13"/>
      <c r="I6" s="13"/>
      <c r="J6" s="13"/>
      <c r="K6" s="13"/>
      <c r="L6" s="13"/>
      <c r="M6" s="13"/>
      <c r="N6" s="13"/>
      <c r="O6" s="13"/>
    </row>
    <row r="7" spans="1:15" ht="18" customHeight="1" x14ac:dyDescent="0.4">
      <c r="C7" s="13"/>
      <c r="D7" s="13"/>
      <c r="E7" s="13"/>
      <c r="F7" s="13"/>
      <c r="G7" s="13"/>
      <c r="H7" s="13"/>
      <c r="I7" s="13"/>
      <c r="J7" s="13"/>
      <c r="K7" s="13"/>
      <c r="L7" s="13"/>
      <c r="M7" s="13"/>
      <c r="N7" s="13"/>
      <c r="O7" s="13"/>
    </row>
    <row r="8" spans="1:15" ht="13.5" customHeight="1" x14ac:dyDescent="0.4">
      <c r="C8" s="14"/>
      <c r="D8" s="14"/>
      <c r="E8" s="14"/>
      <c r="F8" s="14"/>
      <c r="G8" s="14"/>
      <c r="H8" s="14"/>
      <c r="I8" s="14"/>
      <c r="J8" s="14"/>
      <c r="K8" s="14"/>
      <c r="L8" s="14"/>
      <c r="M8" s="14"/>
      <c r="N8" s="14"/>
      <c r="O8" s="14"/>
    </row>
    <row r="9" spans="1:15" ht="21" customHeight="1" x14ac:dyDescent="0.4">
      <c r="C9" s="15" t="s">
        <v>5</v>
      </c>
      <c r="D9" s="16"/>
      <c r="E9" s="16"/>
      <c r="F9" s="16"/>
      <c r="G9" s="16"/>
      <c r="H9" s="16"/>
      <c r="I9" s="16"/>
      <c r="J9" s="16"/>
      <c r="K9" s="17"/>
      <c r="L9" s="17"/>
      <c r="M9" s="17"/>
      <c r="O9" s="18"/>
    </row>
    <row r="10" spans="1:15" ht="16.5" x14ac:dyDescent="0.4">
      <c r="C10" s="19"/>
      <c r="D10" s="19"/>
      <c r="E10" s="19"/>
      <c r="F10" s="19"/>
      <c r="G10" s="19"/>
      <c r="H10" s="19"/>
      <c r="I10" s="19"/>
      <c r="J10" s="20"/>
      <c r="K10" s="20"/>
      <c r="L10" s="20"/>
      <c r="M10" s="20"/>
      <c r="N10" s="21"/>
      <c r="O10" s="22" t="s">
        <v>6</v>
      </c>
    </row>
    <row r="11" spans="1:15" ht="22.5" customHeight="1" x14ac:dyDescent="0.4">
      <c r="C11" s="23"/>
      <c r="D11" s="24" t="s">
        <v>7</v>
      </c>
      <c r="E11" s="25"/>
      <c r="F11" s="25"/>
      <c r="G11" s="26"/>
      <c r="H11" s="24" t="s">
        <v>8</v>
      </c>
      <c r="I11" s="25"/>
      <c r="J11" s="25"/>
      <c r="K11" s="25"/>
      <c r="L11" s="25"/>
      <c r="M11" s="25"/>
      <c r="N11" s="25"/>
      <c r="O11" s="26"/>
    </row>
    <row r="12" spans="1:15" ht="22.5" customHeight="1" x14ac:dyDescent="0.4">
      <c r="C12" s="27" t="s">
        <v>9</v>
      </c>
      <c r="D12" s="28" t="s">
        <v>10</v>
      </c>
      <c r="E12" s="29" t="s">
        <v>11</v>
      </c>
      <c r="F12" s="30" t="s">
        <v>12</v>
      </c>
      <c r="G12" s="31"/>
      <c r="H12" s="32" t="s">
        <v>13</v>
      </c>
      <c r="I12" s="33"/>
      <c r="J12" s="34"/>
      <c r="K12" s="32" t="s">
        <v>11</v>
      </c>
      <c r="L12" s="33"/>
      <c r="M12" s="34"/>
      <c r="N12" s="30" t="s">
        <v>12</v>
      </c>
      <c r="O12" s="31"/>
    </row>
    <row r="13" spans="1:15" ht="22.5" customHeight="1" x14ac:dyDescent="0.4">
      <c r="C13" s="35"/>
      <c r="D13" s="36"/>
      <c r="E13" s="37"/>
      <c r="F13" s="38" t="s">
        <v>14</v>
      </c>
      <c r="G13" s="39" t="s">
        <v>15</v>
      </c>
      <c r="H13" s="40"/>
      <c r="I13" s="41" t="s">
        <v>16</v>
      </c>
      <c r="J13" s="42" t="s">
        <v>17</v>
      </c>
      <c r="K13" s="40"/>
      <c r="L13" s="41" t="s">
        <v>16</v>
      </c>
      <c r="M13" s="42" t="s">
        <v>17</v>
      </c>
      <c r="N13" s="38" t="s">
        <v>14</v>
      </c>
      <c r="O13" s="39" t="s">
        <v>15</v>
      </c>
    </row>
    <row r="14" spans="1:15" ht="22.5" customHeight="1" x14ac:dyDescent="0.4">
      <c r="C14" s="43"/>
      <c r="D14" s="44"/>
      <c r="E14" s="45"/>
      <c r="F14" s="46" t="s">
        <v>18</v>
      </c>
      <c r="G14" s="47" t="s">
        <v>19</v>
      </c>
      <c r="H14" s="48"/>
      <c r="I14" s="48"/>
      <c r="J14" s="43"/>
      <c r="K14" s="48"/>
      <c r="L14" s="48"/>
      <c r="M14" s="43"/>
      <c r="N14" s="49" t="s">
        <v>20</v>
      </c>
      <c r="O14" s="50" t="s">
        <v>19</v>
      </c>
    </row>
    <row r="15" spans="1:15" ht="22.5" customHeight="1" x14ac:dyDescent="0.4">
      <c r="C15" s="51"/>
      <c r="D15" s="52"/>
      <c r="E15" s="53"/>
      <c r="F15" s="53"/>
      <c r="G15" s="54"/>
      <c r="H15" s="55"/>
      <c r="I15" s="55"/>
      <c r="J15" s="51"/>
      <c r="K15" s="55"/>
      <c r="L15" s="55"/>
      <c r="M15" s="51"/>
      <c r="N15" s="52"/>
      <c r="O15" s="56"/>
    </row>
    <row r="16" spans="1:15" ht="22.5" customHeight="1" x14ac:dyDescent="0.4">
      <c r="C16" s="57" t="s">
        <v>21</v>
      </c>
      <c r="D16" s="58">
        <v>64285</v>
      </c>
      <c r="E16" s="59">
        <v>63593</v>
      </c>
      <c r="F16" s="59">
        <f>E16-D16</f>
        <v>-692</v>
      </c>
      <c r="G16" s="60">
        <f>F16/D16*100</f>
        <v>-1.0764564050711676</v>
      </c>
      <c r="H16" s="61">
        <v>553619</v>
      </c>
      <c r="I16" s="61">
        <v>281926</v>
      </c>
      <c r="J16" s="62">
        <v>269044</v>
      </c>
      <c r="K16" s="61">
        <v>584191</v>
      </c>
      <c r="L16" s="61">
        <v>299711</v>
      </c>
      <c r="M16" s="62">
        <v>282108</v>
      </c>
      <c r="N16" s="58">
        <f>K16-H16</f>
        <v>30572</v>
      </c>
      <c r="O16" s="63">
        <f>N16/H16*100</f>
        <v>5.522209317238028</v>
      </c>
    </row>
    <row r="17" spans="3:15" ht="22.5" customHeight="1" x14ac:dyDescent="0.4">
      <c r="C17" s="64" t="s">
        <v>22</v>
      </c>
      <c r="D17" s="61">
        <v>50533</v>
      </c>
      <c r="E17" s="61">
        <v>50008</v>
      </c>
      <c r="F17" s="59">
        <f t="shared" ref="F17:F30" si="0">E17-D17</f>
        <v>-525</v>
      </c>
      <c r="G17" s="60">
        <f>F17/D17*100</f>
        <v>-1.0389250588724201</v>
      </c>
      <c r="H17" s="61">
        <v>439566</v>
      </c>
      <c r="I17" s="61">
        <v>224172</v>
      </c>
      <c r="J17" s="61">
        <v>213202</v>
      </c>
      <c r="K17" s="61">
        <v>464459</v>
      </c>
      <c r="L17" s="61">
        <v>238047</v>
      </c>
      <c r="M17" s="61">
        <v>225064</v>
      </c>
      <c r="N17" s="58">
        <f t="shared" ref="N17:N30" si="1">K17-H17</f>
        <v>24893</v>
      </c>
      <c r="O17" s="63">
        <f>N17/H17*100</f>
        <v>5.6630858619638467</v>
      </c>
    </row>
    <row r="18" spans="3:15" ht="22.5" customHeight="1" x14ac:dyDescent="0.4">
      <c r="C18" s="57" t="s">
        <v>23</v>
      </c>
      <c r="D18" s="59">
        <v>13752</v>
      </c>
      <c r="E18" s="59">
        <v>13585</v>
      </c>
      <c r="F18" s="59">
        <f t="shared" si="0"/>
        <v>-167</v>
      </c>
      <c r="G18" s="60">
        <f>F18/D18*100</f>
        <v>-1.214368819080861</v>
      </c>
      <c r="H18" s="61">
        <v>114053</v>
      </c>
      <c r="I18" s="59">
        <v>57754</v>
      </c>
      <c r="J18" s="59">
        <v>55842</v>
      </c>
      <c r="K18" s="61">
        <v>119732</v>
      </c>
      <c r="L18" s="61">
        <v>61664</v>
      </c>
      <c r="M18" s="61">
        <v>57044</v>
      </c>
      <c r="N18" s="58">
        <f t="shared" si="1"/>
        <v>5679</v>
      </c>
      <c r="O18" s="63">
        <f>N18/H18*100</f>
        <v>4.9792640263737029</v>
      </c>
    </row>
    <row r="19" spans="3:15" ht="22.5" customHeight="1" x14ac:dyDescent="0.4">
      <c r="C19" s="57"/>
      <c r="D19" s="65"/>
      <c r="E19" s="66"/>
      <c r="F19" s="59"/>
      <c r="G19" s="60"/>
      <c r="H19" s="65"/>
      <c r="I19" s="65"/>
      <c r="J19" s="66"/>
      <c r="K19" s="65"/>
      <c r="L19" s="65"/>
      <c r="M19" s="66"/>
      <c r="N19" s="58"/>
      <c r="O19" s="63"/>
    </row>
    <row r="20" spans="3:15" ht="22.5" customHeight="1" x14ac:dyDescent="0.4">
      <c r="C20" s="67" t="s">
        <v>24</v>
      </c>
      <c r="D20" s="68">
        <v>4368</v>
      </c>
      <c r="E20" s="69">
        <v>4270</v>
      </c>
      <c r="F20" s="70">
        <f t="shared" si="0"/>
        <v>-98</v>
      </c>
      <c r="G20" s="71">
        <f>F20/D20*100</f>
        <v>-2.2435897435897436</v>
      </c>
      <c r="H20" s="68">
        <v>37062</v>
      </c>
      <c r="I20" s="72">
        <v>18782</v>
      </c>
      <c r="J20" s="69">
        <v>18122</v>
      </c>
      <c r="K20" s="68">
        <v>37886</v>
      </c>
      <c r="L20" s="72">
        <v>18335</v>
      </c>
      <c r="M20" s="69">
        <v>19326</v>
      </c>
      <c r="N20" s="73">
        <f t="shared" si="1"/>
        <v>824</v>
      </c>
      <c r="O20" s="71">
        <f>N20/H20*100</f>
        <v>2.2233014947925098</v>
      </c>
    </row>
    <row r="21" spans="3:15" ht="22.5" customHeight="1" x14ac:dyDescent="0.4">
      <c r="C21" s="57" t="s">
        <v>25</v>
      </c>
      <c r="D21" s="58">
        <v>17339</v>
      </c>
      <c r="E21" s="59">
        <v>16770</v>
      </c>
      <c r="F21" s="59">
        <f t="shared" si="0"/>
        <v>-569</v>
      </c>
      <c r="G21" s="60">
        <f>F21/D21*100</f>
        <v>-3.2816194705577022</v>
      </c>
      <c r="H21" s="61">
        <v>156031</v>
      </c>
      <c r="I21" s="58">
        <v>78783</v>
      </c>
      <c r="J21" s="62">
        <v>76171</v>
      </c>
      <c r="K21" s="61">
        <v>161824</v>
      </c>
      <c r="L21" s="58">
        <v>82847</v>
      </c>
      <c r="M21" s="62">
        <v>78452</v>
      </c>
      <c r="N21" s="58">
        <f t="shared" si="1"/>
        <v>5793</v>
      </c>
      <c r="O21" s="63">
        <f>N21/H21*100</f>
        <v>3.7127237536130639</v>
      </c>
    </row>
    <row r="22" spans="3:15" ht="22.5" customHeight="1" x14ac:dyDescent="0.4">
      <c r="C22" s="57" t="s">
        <v>26</v>
      </c>
      <c r="D22" s="58">
        <v>3661</v>
      </c>
      <c r="E22" s="59">
        <v>3642</v>
      </c>
      <c r="F22" s="59">
        <f t="shared" si="0"/>
        <v>-19</v>
      </c>
      <c r="G22" s="60">
        <f t="shared" ref="G22:G30" si="2">F22/D22*100</f>
        <v>-0.51898388418464891</v>
      </c>
      <c r="H22" s="61">
        <v>32121</v>
      </c>
      <c r="I22" s="58">
        <v>16353</v>
      </c>
      <c r="J22" s="62">
        <v>15647</v>
      </c>
      <c r="K22" s="61">
        <v>34210</v>
      </c>
      <c r="L22" s="58">
        <v>17250</v>
      </c>
      <c r="M22" s="62">
        <v>16905</v>
      </c>
      <c r="N22" s="58">
        <f t="shared" si="1"/>
        <v>2089</v>
      </c>
      <c r="O22" s="63">
        <f t="shared" ref="O22:O30" si="3">N22/H22*100</f>
        <v>6.5035335139005639</v>
      </c>
    </row>
    <row r="23" spans="3:15" ht="22.5" customHeight="1" x14ac:dyDescent="0.4">
      <c r="C23" s="57" t="s">
        <v>27</v>
      </c>
      <c r="D23" s="58">
        <v>3085</v>
      </c>
      <c r="E23" s="59">
        <v>2912</v>
      </c>
      <c r="F23" s="59">
        <f t="shared" si="0"/>
        <v>-173</v>
      </c>
      <c r="G23" s="60">
        <f t="shared" si="2"/>
        <v>-5.6077795786061593</v>
      </c>
      <c r="H23" s="61">
        <v>19879</v>
      </c>
      <c r="I23" s="58">
        <v>10067</v>
      </c>
      <c r="J23" s="62">
        <v>9718</v>
      </c>
      <c r="K23" s="61">
        <v>19177</v>
      </c>
      <c r="L23" s="58">
        <v>9898</v>
      </c>
      <c r="M23" s="62">
        <v>9253</v>
      </c>
      <c r="N23" s="58">
        <f t="shared" si="1"/>
        <v>-702</v>
      </c>
      <c r="O23" s="63">
        <f t="shared" si="3"/>
        <v>-3.53136475677851</v>
      </c>
    </row>
    <row r="24" spans="3:15" ht="22.5" customHeight="1" x14ac:dyDescent="0.4">
      <c r="C24" s="57" t="s">
        <v>28</v>
      </c>
      <c r="D24" s="58">
        <v>5206</v>
      </c>
      <c r="E24" s="59">
        <v>5416</v>
      </c>
      <c r="F24" s="59">
        <f t="shared" si="0"/>
        <v>210</v>
      </c>
      <c r="G24" s="60">
        <f t="shared" si="2"/>
        <v>4.0338071456012292</v>
      </c>
      <c r="H24" s="61">
        <v>55345</v>
      </c>
      <c r="I24" s="58">
        <v>31540</v>
      </c>
      <c r="J24" s="62">
        <v>23644</v>
      </c>
      <c r="K24" s="61">
        <v>61586</v>
      </c>
      <c r="L24" s="58">
        <v>34571</v>
      </c>
      <c r="M24" s="62">
        <v>26915</v>
      </c>
      <c r="N24" s="58">
        <f t="shared" si="1"/>
        <v>6241</v>
      </c>
      <c r="O24" s="63">
        <f t="shared" si="3"/>
        <v>11.276538079320625</v>
      </c>
    </row>
    <row r="25" spans="3:15" ht="22.5" customHeight="1" x14ac:dyDescent="0.4">
      <c r="C25" s="57" t="s">
        <v>29</v>
      </c>
      <c r="D25" s="58">
        <v>2874</v>
      </c>
      <c r="E25" s="59">
        <v>2666</v>
      </c>
      <c r="F25" s="59">
        <f t="shared" si="0"/>
        <v>-208</v>
      </c>
      <c r="G25" s="60">
        <f t="shared" si="2"/>
        <v>-7.2372999304105772</v>
      </c>
      <c r="H25" s="61">
        <v>24455</v>
      </c>
      <c r="I25" s="58">
        <v>12635</v>
      </c>
      <c r="J25" s="62">
        <v>11716</v>
      </c>
      <c r="K25" s="61">
        <v>25210</v>
      </c>
      <c r="L25" s="58">
        <v>13289</v>
      </c>
      <c r="M25" s="62">
        <v>11813</v>
      </c>
      <c r="N25" s="58">
        <f t="shared" si="1"/>
        <v>755</v>
      </c>
      <c r="O25" s="63">
        <f t="shared" si="3"/>
        <v>3.0873032099775095</v>
      </c>
    </row>
    <row r="26" spans="3:15" ht="22.5" customHeight="1" x14ac:dyDescent="0.4">
      <c r="C26" s="57" t="s">
        <v>30</v>
      </c>
      <c r="D26" s="58">
        <v>2398</v>
      </c>
      <c r="E26" s="59">
        <v>2354</v>
      </c>
      <c r="F26" s="59">
        <f t="shared" si="0"/>
        <v>-44</v>
      </c>
      <c r="G26" s="60">
        <f t="shared" si="2"/>
        <v>-1.834862385321101</v>
      </c>
      <c r="H26" s="61">
        <v>20501</v>
      </c>
      <c r="I26" s="58">
        <v>10645</v>
      </c>
      <c r="J26" s="62">
        <v>9817</v>
      </c>
      <c r="K26" s="61">
        <v>21403</v>
      </c>
      <c r="L26" s="58">
        <v>11315</v>
      </c>
      <c r="M26" s="62">
        <v>10048</v>
      </c>
      <c r="N26" s="58">
        <f t="shared" si="1"/>
        <v>902</v>
      </c>
      <c r="O26" s="63">
        <f t="shared" si="3"/>
        <v>4.3997853763231065</v>
      </c>
    </row>
    <row r="27" spans="3:15" ht="22.5" customHeight="1" x14ac:dyDescent="0.4">
      <c r="C27" s="57" t="s">
        <v>31</v>
      </c>
      <c r="D27" s="58">
        <v>5275</v>
      </c>
      <c r="E27" s="59">
        <v>5163</v>
      </c>
      <c r="F27" s="59">
        <f t="shared" si="0"/>
        <v>-112</v>
      </c>
      <c r="G27" s="60">
        <f t="shared" si="2"/>
        <v>-2.1232227488151656</v>
      </c>
      <c r="H27" s="61">
        <v>44432</v>
      </c>
      <c r="I27" s="58">
        <v>20823</v>
      </c>
      <c r="J27" s="62">
        <v>23368</v>
      </c>
      <c r="K27" s="61">
        <v>46922</v>
      </c>
      <c r="L27" s="58">
        <v>22542</v>
      </c>
      <c r="M27" s="62">
        <v>24222</v>
      </c>
      <c r="N27" s="58">
        <f t="shared" si="1"/>
        <v>2490</v>
      </c>
      <c r="O27" s="63">
        <f t="shared" si="3"/>
        <v>5.6040691393590203</v>
      </c>
    </row>
    <row r="28" spans="3:15" ht="22.5" customHeight="1" x14ac:dyDescent="0.4">
      <c r="C28" s="57" t="s">
        <v>32</v>
      </c>
      <c r="D28" s="58">
        <v>2043</v>
      </c>
      <c r="E28" s="59">
        <v>2265</v>
      </c>
      <c r="F28" s="59">
        <f t="shared" si="0"/>
        <v>222</v>
      </c>
      <c r="G28" s="60">
        <f t="shared" si="2"/>
        <v>10.866372980910425</v>
      </c>
      <c r="H28" s="61">
        <v>21729</v>
      </c>
      <c r="I28" s="58">
        <v>10480</v>
      </c>
      <c r="J28" s="62">
        <v>11159</v>
      </c>
      <c r="K28" s="61">
        <v>24656</v>
      </c>
      <c r="L28" s="58">
        <v>12028</v>
      </c>
      <c r="M28" s="62">
        <v>12556</v>
      </c>
      <c r="N28" s="58">
        <f t="shared" si="1"/>
        <v>2927</v>
      </c>
      <c r="O28" s="63">
        <f t="shared" si="3"/>
        <v>13.470477242394956</v>
      </c>
    </row>
    <row r="29" spans="3:15" ht="22.5" customHeight="1" x14ac:dyDescent="0.4">
      <c r="C29" s="57" t="s">
        <v>33</v>
      </c>
      <c r="D29" s="58">
        <v>2918</v>
      </c>
      <c r="E29" s="59">
        <v>3040</v>
      </c>
      <c r="F29" s="59">
        <f t="shared" si="0"/>
        <v>122</v>
      </c>
      <c r="G29" s="60">
        <f t="shared" si="2"/>
        <v>4.1809458533241948</v>
      </c>
      <c r="H29" s="61">
        <v>18360</v>
      </c>
      <c r="I29" s="58">
        <v>9424</v>
      </c>
      <c r="J29" s="62">
        <v>8874</v>
      </c>
      <c r="K29" s="61">
        <v>20108</v>
      </c>
      <c r="L29" s="58">
        <v>10461</v>
      </c>
      <c r="M29" s="62">
        <v>9609</v>
      </c>
      <c r="N29" s="58">
        <f t="shared" si="1"/>
        <v>1748</v>
      </c>
      <c r="O29" s="63">
        <f t="shared" si="3"/>
        <v>9.5206971677559906</v>
      </c>
    </row>
    <row r="30" spans="3:15" ht="22.5" customHeight="1" x14ac:dyDescent="0.4">
      <c r="C30" s="57" t="s">
        <v>34</v>
      </c>
      <c r="D30" s="58">
        <v>1366</v>
      </c>
      <c r="E30" s="59">
        <v>1510</v>
      </c>
      <c r="F30" s="59">
        <f t="shared" si="0"/>
        <v>144</v>
      </c>
      <c r="G30" s="60">
        <f t="shared" si="2"/>
        <v>10.54172767203514</v>
      </c>
      <c r="H30" s="61">
        <v>9651</v>
      </c>
      <c r="I30" s="58">
        <v>4640</v>
      </c>
      <c r="J30" s="62">
        <v>4966</v>
      </c>
      <c r="K30" s="61">
        <v>11477</v>
      </c>
      <c r="L30" s="58">
        <v>5511</v>
      </c>
      <c r="M30" s="62">
        <v>5965</v>
      </c>
      <c r="N30" s="58">
        <f t="shared" si="1"/>
        <v>1826</v>
      </c>
      <c r="O30" s="63">
        <f t="shared" si="3"/>
        <v>18.920319137913168</v>
      </c>
    </row>
    <row r="31" spans="3:15" ht="22.5" customHeight="1" x14ac:dyDescent="0.4">
      <c r="C31" s="74"/>
      <c r="D31" s="75"/>
      <c r="E31" s="76"/>
      <c r="F31" s="77"/>
      <c r="G31" s="78"/>
      <c r="H31" s="79"/>
      <c r="I31" s="75"/>
      <c r="J31" s="75"/>
      <c r="K31" s="75"/>
      <c r="L31" s="75"/>
      <c r="M31" s="76"/>
      <c r="N31" s="75"/>
      <c r="O31" s="78"/>
    </row>
    <row r="32" spans="3:15" ht="16.5" customHeight="1" x14ac:dyDescent="0.4">
      <c r="C32" s="80"/>
      <c r="D32" s="80"/>
      <c r="E32" s="80"/>
      <c r="F32" s="81"/>
      <c r="G32" s="82"/>
      <c r="H32" s="83"/>
      <c r="I32" s="83"/>
      <c r="J32" s="83"/>
      <c r="K32" s="83"/>
      <c r="L32" s="83"/>
      <c r="M32" s="83"/>
      <c r="N32" s="82"/>
      <c r="O32" s="84" t="s">
        <v>35</v>
      </c>
    </row>
    <row r="33" spans="3:17" ht="16.5" customHeight="1" x14ac:dyDescent="0.4">
      <c r="C33" s="85"/>
      <c r="D33" s="85"/>
      <c r="E33" s="85"/>
      <c r="F33" s="85"/>
      <c r="G33" s="86"/>
      <c r="H33" s="85"/>
      <c r="I33" s="85"/>
      <c r="J33" s="85"/>
      <c r="K33" s="85"/>
      <c r="L33" s="85"/>
      <c r="M33" s="85"/>
      <c r="N33" s="85"/>
      <c r="O33" s="84" t="s">
        <v>36</v>
      </c>
    </row>
    <row r="34" spans="3:17" ht="16.5" customHeight="1" x14ac:dyDescent="0.4">
      <c r="C34" s="85" t="s">
        <v>37</v>
      </c>
      <c r="D34" s="85"/>
      <c r="E34" s="85"/>
      <c r="F34" s="85"/>
      <c r="G34" s="86"/>
      <c r="H34" s="85"/>
      <c r="I34" s="85"/>
      <c r="J34" s="85"/>
      <c r="K34" s="85"/>
      <c r="L34" s="85"/>
      <c r="M34" s="85"/>
      <c r="N34" s="85"/>
      <c r="O34" s="84"/>
    </row>
    <row r="35" spans="3:17" ht="16.5" customHeight="1" x14ac:dyDescent="0.4">
      <c r="C35" s="85" t="s">
        <v>38</v>
      </c>
      <c r="D35" s="85"/>
      <c r="E35" s="85"/>
      <c r="F35" s="85"/>
      <c r="G35" s="85"/>
      <c r="H35" s="85"/>
      <c r="I35" s="86"/>
      <c r="J35" s="85"/>
      <c r="K35" s="85"/>
      <c r="L35" s="85"/>
      <c r="M35" s="85"/>
      <c r="N35" s="85"/>
      <c r="O35" s="85"/>
      <c r="P35" s="85"/>
      <c r="Q35" s="86"/>
    </row>
    <row r="36" spans="3:17" ht="16.5" customHeight="1" x14ac:dyDescent="0.4">
      <c r="C36" s="85" t="s">
        <v>39</v>
      </c>
      <c r="D36" s="87"/>
      <c r="E36" s="87"/>
      <c r="F36" s="87"/>
      <c r="G36" s="87"/>
      <c r="H36" s="87"/>
      <c r="I36" s="87"/>
      <c r="J36" s="87"/>
      <c r="K36" s="87"/>
      <c r="L36" s="87"/>
      <c r="M36" s="87"/>
      <c r="N36" s="87"/>
      <c r="O36" s="87"/>
      <c r="P36" s="87"/>
      <c r="Q36" s="87"/>
    </row>
    <row r="37" spans="3:17" ht="16.5" customHeight="1" x14ac:dyDescent="0.4">
      <c r="C37" s="85" t="s">
        <v>40</v>
      </c>
      <c r="D37" s="87"/>
      <c r="E37" s="87"/>
      <c r="F37" s="87"/>
      <c r="G37" s="87"/>
      <c r="H37" s="87"/>
      <c r="I37" s="87"/>
      <c r="J37" s="87"/>
      <c r="K37" s="87"/>
      <c r="L37" s="87"/>
      <c r="M37" s="87"/>
      <c r="N37" s="87"/>
      <c r="O37" s="87"/>
      <c r="P37" s="87"/>
      <c r="Q37" s="87"/>
    </row>
    <row r="38" spans="3:17" ht="16.5" customHeight="1" x14ac:dyDescent="0.4">
      <c r="C38" s="85" t="s">
        <v>41</v>
      </c>
      <c r="D38" s="87"/>
      <c r="E38" s="87"/>
      <c r="F38" s="87"/>
      <c r="G38" s="87"/>
      <c r="H38" s="87"/>
      <c r="I38" s="87"/>
      <c r="J38" s="87"/>
      <c r="K38" s="87"/>
      <c r="L38" s="87"/>
      <c r="M38" s="87"/>
      <c r="N38" s="87"/>
      <c r="O38" s="87"/>
      <c r="P38" s="87"/>
      <c r="Q38" s="87"/>
    </row>
    <row r="39" spans="3:17" ht="16.5" customHeight="1" x14ac:dyDescent="0.4">
      <c r="C39" s="85" t="s">
        <v>42</v>
      </c>
      <c r="D39" s="85"/>
      <c r="E39" s="85"/>
      <c r="F39" s="85"/>
      <c r="G39" s="85"/>
      <c r="H39" s="85"/>
      <c r="I39" s="86"/>
      <c r="J39" s="85"/>
      <c r="K39" s="85"/>
      <c r="L39" s="85"/>
      <c r="M39" s="85"/>
      <c r="N39" s="85"/>
      <c r="O39" s="85"/>
      <c r="P39" s="85"/>
      <c r="Q39" s="86"/>
    </row>
    <row r="40" spans="3:17" ht="15" customHeight="1" x14ac:dyDescent="0.4">
      <c r="C40" s="88" t="s">
        <v>43</v>
      </c>
      <c r="D40" s="88"/>
      <c r="E40" s="88"/>
      <c r="F40" s="88"/>
      <c r="G40" s="88"/>
      <c r="H40" s="88"/>
      <c r="I40" s="88"/>
      <c r="J40" s="88"/>
      <c r="K40" s="88"/>
      <c r="L40" s="88"/>
      <c r="M40" s="88"/>
      <c r="N40" s="88"/>
      <c r="O40" s="88"/>
      <c r="P40" s="89"/>
      <c r="Q40" s="89"/>
    </row>
    <row r="41" spans="3:17" ht="15" customHeight="1" x14ac:dyDescent="0.4">
      <c r="C41" s="88"/>
      <c r="D41" s="88"/>
      <c r="E41" s="88"/>
      <c r="F41" s="88"/>
      <c r="G41" s="88"/>
      <c r="H41" s="88"/>
      <c r="I41" s="88"/>
      <c r="J41" s="88"/>
      <c r="K41" s="88"/>
      <c r="L41" s="88"/>
      <c r="M41" s="88"/>
      <c r="N41" s="88"/>
      <c r="O41" s="88"/>
      <c r="P41" s="89"/>
      <c r="Q41" s="89"/>
    </row>
    <row r="42" spans="3:17" ht="15" customHeight="1" x14ac:dyDescent="0.4">
      <c r="C42" s="88"/>
      <c r="D42" s="88"/>
      <c r="E42" s="88"/>
      <c r="F42" s="88"/>
      <c r="G42" s="88"/>
      <c r="H42" s="88"/>
      <c r="I42" s="88"/>
      <c r="J42" s="88"/>
      <c r="K42" s="88"/>
      <c r="L42" s="88"/>
      <c r="M42" s="88"/>
      <c r="N42" s="88"/>
      <c r="O42" s="88"/>
      <c r="P42" s="89"/>
      <c r="Q42" s="89"/>
    </row>
    <row r="43" spans="3:17" ht="15" customHeight="1" x14ac:dyDescent="0.4">
      <c r="C43" s="88"/>
      <c r="D43" s="88"/>
      <c r="E43" s="88"/>
      <c r="F43" s="88"/>
      <c r="G43" s="88"/>
      <c r="H43" s="88"/>
      <c r="I43" s="88"/>
      <c r="J43" s="88"/>
      <c r="K43" s="88"/>
      <c r="L43" s="88"/>
      <c r="M43" s="88"/>
      <c r="N43" s="88"/>
      <c r="O43" s="88"/>
      <c r="P43" s="89"/>
      <c r="Q43" s="89"/>
    </row>
  </sheetData>
  <mergeCells count="2">
    <mergeCell ref="C4:O7"/>
    <mergeCell ref="C40:O43"/>
  </mergeCells>
  <phoneticPr fontId="4"/>
  <hyperlinks>
    <hyperlink ref="A1" location="基本情報!C47" display="基本情報"/>
  </hyperlinks>
  <pageMargins left="0.7" right="0.7" top="0.75" bottom="0.75" header="0.3" footer="0.3"/>
  <pageSetup paperSize="9" scale="8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rgb="FFFFFFCC"/>
    <pageSetUpPr fitToPage="1"/>
  </sheetPr>
  <dimension ref="A1:R34"/>
  <sheetViews>
    <sheetView zoomScaleNormal="100" zoomScaleSheetLayoutView="100" workbookViewId="0">
      <selection activeCell="C4" sqref="D5:G5"/>
    </sheetView>
  </sheetViews>
  <sheetFormatPr defaultColWidth="9" defaultRowHeight="13.5" x14ac:dyDescent="0.4"/>
  <cols>
    <col min="1" max="1" width="4.625" style="9" customWidth="1"/>
    <col min="2" max="2" width="2.125" style="9" customWidth="1"/>
    <col min="3" max="9" width="16.25" style="9" customWidth="1"/>
    <col min="10" max="16384" width="9" style="9"/>
  </cols>
  <sheetData>
    <row r="1" spans="1:17" ht="13.5" customHeight="1" x14ac:dyDescent="0.4">
      <c r="A1" s="7" t="s">
        <v>2</v>
      </c>
      <c r="B1" s="8"/>
    </row>
    <row r="2" spans="1:17" ht="13.5" customHeight="1" x14ac:dyDescent="0.4">
      <c r="A2" s="10"/>
      <c r="B2" s="8"/>
    </row>
    <row r="3" spans="1:17" ht="21" customHeight="1" x14ac:dyDescent="0.4">
      <c r="B3" s="818"/>
      <c r="C3" s="143" t="s">
        <v>467</v>
      </c>
      <c r="D3" s="529"/>
      <c r="I3" s="626"/>
      <c r="K3" s="819"/>
    </row>
    <row r="4" spans="1:17" ht="16.5" customHeight="1" x14ac:dyDescent="0.4">
      <c r="I4" s="530" t="s">
        <v>468</v>
      </c>
    </row>
    <row r="5" spans="1:17" ht="56.25" customHeight="1" x14ac:dyDescent="0.4">
      <c r="C5" s="793" t="s">
        <v>469</v>
      </c>
      <c r="D5" s="833" t="s">
        <v>56</v>
      </c>
      <c r="E5" s="833" t="s">
        <v>58</v>
      </c>
      <c r="F5" s="834" t="s">
        <v>470</v>
      </c>
      <c r="G5" s="835" t="s">
        <v>471</v>
      </c>
      <c r="H5" s="793" t="s">
        <v>472</v>
      </c>
      <c r="I5" s="836" t="s">
        <v>473</v>
      </c>
    </row>
    <row r="6" spans="1:17" ht="18" customHeight="1" x14ac:dyDescent="0.4">
      <c r="C6" s="837" t="s">
        <v>21</v>
      </c>
      <c r="D6" s="838">
        <v>980</v>
      </c>
      <c r="E6" s="838">
        <v>23683</v>
      </c>
      <c r="F6" s="838">
        <v>7521177</v>
      </c>
      <c r="G6" s="838">
        <v>29650395</v>
      </c>
      <c r="H6" s="838">
        <v>50669965</v>
      </c>
      <c r="I6" s="838">
        <v>18196502</v>
      </c>
    </row>
    <row r="7" spans="1:17" ht="18" customHeight="1" x14ac:dyDescent="0.4">
      <c r="C7" s="837"/>
      <c r="D7" s="838"/>
      <c r="E7" s="838"/>
      <c r="F7" s="838"/>
      <c r="G7" s="838"/>
      <c r="H7" s="838"/>
      <c r="I7" s="838"/>
    </row>
    <row r="8" spans="1:17" ht="18" customHeight="1" x14ac:dyDescent="0.4">
      <c r="B8" s="147"/>
      <c r="C8" s="837" t="s">
        <v>22</v>
      </c>
      <c r="D8" s="839">
        <f t="shared" ref="D8:I8" si="0">SUM(D10:D20)</f>
        <v>676</v>
      </c>
      <c r="E8" s="839">
        <f t="shared" si="0"/>
        <v>17119</v>
      </c>
      <c r="F8" s="839">
        <f t="shared" si="0"/>
        <v>5468751</v>
      </c>
      <c r="G8" s="839">
        <f t="shared" si="0"/>
        <v>22892743</v>
      </c>
      <c r="H8" s="839">
        <f t="shared" si="0"/>
        <v>38725825</v>
      </c>
      <c r="I8" s="838">
        <f t="shared" si="0"/>
        <v>13571297</v>
      </c>
    </row>
    <row r="9" spans="1:17" ht="18" customHeight="1" x14ac:dyDescent="0.4">
      <c r="B9" s="147"/>
      <c r="C9" s="837"/>
      <c r="D9" s="839"/>
      <c r="E9" s="839"/>
      <c r="F9" s="839"/>
      <c r="G9" s="839"/>
      <c r="H9" s="838"/>
      <c r="I9" s="838"/>
    </row>
    <row r="10" spans="1:17" ht="18" customHeight="1" x14ac:dyDescent="0.4">
      <c r="B10" s="147"/>
      <c r="C10" s="840" t="s">
        <v>24</v>
      </c>
      <c r="D10" s="841">
        <v>112</v>
      </c>
      <c r="E10" s="841">
        <v>3545</v>
      </c>
      <c r="F10" s="841">
        <v>1141862</v>
      </c>
      <c r="G10" s="841">
        <v>3866699</v>
      </c>
      <c r="H10" s="842">
        <v>6794452</v>
      </c>
      <c r="I10" s="842">
        <v>2742445</v>
      </c>
    </row>
    <row r="11" spans="1:17" ht="18" customHeight="1" x14ac:dyDescent="0.4">
      <c r="B11" s="599"/>
      <c r="C11" s="837" t="s">
        <v>25</v>
      </c>
      <c r="D11" s="839">
        <v>89</v>
      </c>
      <c r="E11" s="839">
        <v>2229</v>
      </c>
      <c r="F11" s="839">
        <v>654527</v>
      </c>
      <c r="G11" s="839">
        <v>1761107</v>
      </c>
      <c r="H11" s="838">
        <v>3256435</v>
      </c>
      <c r="I11" s="838">
        <v>1334768</v>
      </c>
    </row>
    <row r="12" spans="1:17" ht="18" customHeight="1" x14ac:dyDescent="0.4">
      <c r="B12" s="147"/>
      <c r="C12" s="837" t="s">
        <v>26</v>
      </c>
      <c r="D12" s="839">
        <v>24</v>
      </c>
      <c r="E12" s="839">
        <v>480</v>
      </c>
      <c r="F12" s="839">
        <v>182867</v>
      </c>
      <c r="G12" s="839">
        <v>301872</v>
      </c>
      <c r="H12" s="838">
        <v>713316</v>
      </c>
      <c r="I12" s="838">
        <v>379573</v>
      </c>
    </row>
    <row r="13" spans="1:17" ht="18" customHeight="1" x14ac:dyDescent="0.4">
      <c r="B13" s="147"/>
      <c r="C13" s="837" t="s">
        <v>27</v>
      </c>
      <c r="D13" s="839">
        <v>46</v>
      </c>
      <c r="E13" s="839">
        <v>653</v>
      </c>
      <c r="F13" s="839">
        <v>200431</v>
      </c>
      <c r="G13" s="839">
        <v>403415</v>
      </c>
      <c r="H13" s="838">
        <v>854804</v>
      </c>
      <c r="I13" s="838">
        <v>399974</v>
      </c>
    </row>
    <row r="14" spans="1:17" ht="18" customHeight="1" x14ac:dyDescent="0.4">
      <c r="B14" s="147"/>
      <c r="C14" s="843" t="s">
        <v>474</v>
      </c>
      <c r="D14" s="839">
        <v>66</v>
      </c>
      <c r="E14" s="839">
        <v>2375</v>
      </c>
      <c r="F14" s="839">
        <v>753498</v>
      </c>
      <c r="G14" s="839">
        <v>4334824</v>
      </c>
      <c r="H14" s="838">
        <v>6704658</v>
      </c>
      <c r="I14" s="838">
        <v>2185785</v>
      </c>
    </row>
    <row r="15" spans="1:17" ht="18" customHeight="1" x14ac:dyDescent="0.4">
      <c r="B15" s="147"/>
      <c r="C15" s="837" t="s">
        <v>29</v>
      </c>
      <c r="D15" s="839">
        <v>38</v>
      </c>
      <c r="E15" s="839">
        <v>977</v>
      </c>
      <c r="F15" s="839">
        <v>359113</v>
      </c>
      <c r="G15" s="839">
        <v>2145730</v>
      </c>
      <c r="H15" s="838">
        <v>4462053</v>
      </c>
      <c r="I15" s="838">
        <v>1225963</v>
      </c>
    </row>
    <row r="16" spans="1:17" ht="18" customHeight="1" x14ac:dyDescent="0.4">
      <c r="B16" s="147"/>
      <c r="C16" s="837" t="s">
        <v>30</v>
      </c>
      <c r="D16" s="839">
        <v>107</v>
      </c>
      <c r="E16" s="839">
        <v>2833</v>
      </c>
      <c r="F16" s="839">
        <v>810499</v>
      </c>
      <c r="G16" s="839">
        <v>2798294</v>
      </c>
      <c r="H16" s="838">
        <v>5114225</v>
      </c>
      <c r="I16" s="838">
        <v>2118882</v>
      </c>
      <c r="J16" s="94"/>
      <c r="K16" s="94"/>
      <c r="L16" s="94"/>
      <c r="M16" s="94"/>
      <c r="N16" s="94"/>
      <c r="O16" s="94"/>
      <c r="P16" s="94"/>
      <c r="Q16" s="94"/>
    </row>
    <row r="17" spans="2:18" ht="18" customHeight="1" x14ac:dyDescent="0.4">
      <c r="B17" s="147"/>
      <c r="C17" s="837" t="s">
        <v>475</v>
      </c>
      <c r="D17" s="839">
        <v>59</v>
      </c>
      <c r="E17" s="839">
        <v>1457</v>
      </c>
      <c r="F17" s="839">
        <v>521404</v>
      </c>
      <c r="G17" s="839">
        <v>4007259</v>
      </c>
      <c r="H17" s="838">
        <v>5316914</v>
      </c>
      <c r="I17" s="838">
        <v>1205286</v>
      </c>
      <c r="J17" s="94"/>
      <c r="K17" s="94"/>
      <c r="L17" s="94"/>
      <c r="M17" s="94"/>
      <c r="N17" s="94"/>
      <c r="O17" s="94"/>
      <c r="P17" s="94"/>
      <c r="Q17" s="94"/>
    </row>
    <row r="18" spans="2:18" ht="18" customHeight="1" x14ac:dyDescent="0.4">
      <c r="B18" s="147"/>
      <c r="C18" s="837" t="s">
        <v>32</v>
      </c>
      <c r="D18" s="839">
        <v>37</v>
      </c>
      <c r="E18" s="839">
        <v>734</v>
      </c>
      <c r="F18" s="839">
        <v>243745</v>
      </c>
      <c r="G18" s="839">
        <v>861102</v>
      </c>
      <c r="H18" s="838">
        <v>1366953</v>
      </c>
      <c r="I18" s="838">
        <v>455033</v>
      </c>
    </row>
    <row r="19" spans="2:18" ht="18" customHeight="1" x14ac:dyDescent="0.4">
      <c r="B19" s="147"/>
      <c r="C19" s="837" t="s">
        <v>33</v>
      </c>
      <c r="D19" s="839">
        <v>51</v>
      </c>
      <c r="E19" s="839">
        <v>764</v>
      </c>
      <c r="F19" s="839">
        <v>271466</v>
      </c>
      <c r="G19" s="839">
        <v>786624</v>
      </c>
      <c r="H19" s="838">
        <v>1627637</v>
      </c>
      <c r="I19" s="838">
        <v>716620</v>
      </c>
    </row>
    <row r="20" spans="2:18" ht="18" customHeight="1" x14ac:dyDescent="0.4">
      <c r="B20" s="147"/>
      <c r="C20" s="844" t="s">
        <v>34</v>
      </c>
      <c r="D20" s="845">
        <v>47</v>
      </c>
      <c r="E20" s="845">
        <v>1072</v>
      </c>
      <c r="F20" s="845">
        <v>329339</v>
      </c>
      <c r="G20" s="845">
        <v>1625817</v>
      </c>
      <c r="H20" s="846">
        <v>2514378</v>
      </c>
      <c r="I20" s="846">
        <v>806968</v>
      </c>
    </row>
    <row r="21" spans="2:18" ht="16.5" customHeight="1" x14ac:dyDescent="0.4">
      <c r="B21" s="147"/>
      <c r="C21" s="847"/>
      <c r="D21" s="848"/>
      <c r="E21" s="848"/>
      <c r="F21" s="848"/>
      <c r="G21" s="848"/>
      <c r="H21" s="848"/>
      <c r="I21" s="849" t="s">
        <v>476</v>
      </c>
    </row>
    <row r="22" spans="2:18" ht="33" customHeight="1" x14ac:dyDescent="0.4">
      <c r="B22" s="147"/>
      <c r="C22" s="781" t="s">
        <v>477</v>
      </c>
      <c r="D22" s="781"/>
      <c r="E22" s="781"/>
      <c r="F22" s="781"/>
      <c r="G22" s="781"/>
      <c r="H22" s="781"/>
      <c r="I22" s="781"/>
    </row>
    <row r="23" spans="2:18" ht="16.5" customHeight="1" x14ac:dyDescent="0.4">
      <c r="B23" s="147"/>
      <c r="C23" s="850" t="s">
        <v>478</v>
      </c>
      <c r="D23" s="850"/>
      <c r="E23" s="850"/>
      <c r="F23" s="850"/>
      <c r="G23" s="850"/>
      <c r="H23" s="850"/>
      <c r="I23" s="850"/>
    </row>
    <row r="24" spans="2:18" ht="44.25" customHeight="1" x14ac:dyDescent="0.4">
      <c r="B24" s="147"/>
      <c r="C24" s="781" t="s">
        <v>479</v>
      </c>
      <c r="D24" s="781"/>
      <c r="E24" s="781"/>
      <c r="F24" s="781"/>
      <c r="G24" s="781"/>
      <c r="H24" s="781"/>
      <c r="I24" s="781"/>
    </row>
    <row r="25" spans="2:18" ht="18" customHeight="1" x14ac:dyDescent="0.4">
      <c r="B25" s="147"/>
      <c r="C25" s="182"/>
      <c r="D25" s="848"/>
      <c r="E25" s="848"/>
      <c r="F25" s="848"/>
      <c r="G25" s="848"/>
      <c r="H25" s="848"/>
      <c r="I25" s="848"/>
    </row>
    <row r="26" spans="2:18" ht="18" customHeight="1" x14ac:dyDescent="0.4">
      <c r="B26" s="147"/>
      <c r="C26" s="851"/>
      <c r="D26" s="852"/>
      <c r="E26" s="852"/>
      <c r="F26" s="852"/>
      <c r="G26" s="852"/>
      <c r="H26" s="852"/>
      <c r="I26" s="852"/>
      <c r="J26" s="851"/>
      <c r="K26" s="851"/>
      <c r="L26" s="851"/>
      <c r="M26" s="851"/>
      <c r="N26" s="851"/>
      <c r="O26" s="851"/>
      <c r="P26" s="467"/>
      <c r="Q26" s="851"/>
      <c r="R26" s="853"/>
    </row>
    <row r="27" spans="2:18" ht="18" customHeight="1" x14ac:dyDescent="0.4">
      <c r="B27" s="147"/>
      <c r="C27" s="851"/>
      <c r="D27" s="852"/>
      <c r="E27" s="852"/>
      <c r="F27" s="852"/>
      <c r="G27" s="852"/>
      <c r="H27" s="852"/>
      <c r="I27" s="852"/>
      <c r="J27" s="851"/>
      <c r="K27" s="851"/>
      <c r="L27" s="851"/>
      <c r="M27" s="851"/>
      <c r="N27" s="851"/>
      <c r="O27" s="851"/>
      <c r="P27" s="467"/>
      <c r="Q27" s="851"/>
      <c r="R27" s="853"/>
    </row>
    <row r="28" spans="2:18" ht="18" customHeight="1" x14ac:dyDescent="0.4">
      <c r="B28" s="147"/>
      <c r="C28" s="851"/>
      <c r="D28" s="852"/>
      <c r="E28" s="852"/>
      <c r="F28" s="852"/>
      <c r="G28" s="852"/>
      <c r="H28" s="852"/>
      <c r="I28" s="852"/>
      <c r="J28" s="853"/>
      <c r="K28" s="853"/>
      <c r="L28" s="853"/>
      <c r="M28" s="853"/>
      <c r="N28" s="853"/>
      <c r="O28" s="853"/>
      <c r="P28" s="467"/>
      <c r="Q28" s="851"/>
      <c r="R28" s="853"/>
    </row>
    <row r="29" spans="2:18" ht="18" customHeight="1" x14ac:dyDescent="0.4">
      <c r="B29" s="147"/>
      <c r="C29" s="851"/>
      <c r="D29" s="851"/>
      <c r="E29" s="851"/>
      <c r="F29" s="851"/>
      <c r="G29" s="851"/>
      <c r="H29" s="851"/>
      <c r="I29" s="851"/>
      <c r="J29" s="853"/>
      <c r="K29" s="853"/>
      <c r="L29" s="853"/>
      <c r="M29" s="853"/>
      <c r="N29" s="853"/>
      <c r="O29" s="853"/>
      <c r="P29" s="467"/>
      <c r="Q29" s="851"/>
      <c r="R29" s="853"/>
    </row>
    <row r="30" spans="2:18" ht="18" customHeight="1" x14ac:dyDescent="0.4">
      <c r="C30" s="851"/>
      <c r="D30" s="851"/>
      <c r="E30" s="851"/>
      <c r="F30" s="851"/>
      <c r="G30" s="851"/>
      <c r="H30" s="851"/>
      <c r="I30" s="851"/>
      <c r="J30" s="853"/>
      <c r="K30" s="853"/>
      <c r="L30" s="853"/>
      <c r="M30" s="854"/>
      <c r="N30" s="854"/>
      <c r="O30" s="854"/>
      <c r="R30" s="94"/>
    </row>
    <row r="31" spans="2:18" ht="18" customHeight="1" x14ac:dyDescent="0.4">
      <c r="C31" s="851"/>
      <c r="D31" s="851"/>
      <c r="E31" s="851"/>
      <c r="F31" s="851"/>
      <c r="G31" s="851"/>
      <c r="H31" s="851"/>
      <c r="I31" s="851"/>
      <c r="J31" s="853"/>
      <c r="K31" s="853"/>
      <c r="L31" s="853"/>
      <c r="M31" s="854"/>
      <c r="N31" s="854"/>
      <c r="O31" s="854"/>
      <c r="R31" s="94"/>
    </row>
    <row r="32" spans="2:18" ht="18" customHeight="1" x14ac:dyDescent="0.4">
      <c r="C32" s="851"/>
      <c r="D32" s="851"/>
      <c r="E32" s="851"/>
      <c r="F32" s="851"/>
      <c r="G32" s="851"/>
      <c r="H32" s="851"/>
      <c r="I32" s="851"/>
      <c r="J32" s="853"/>
      <c r="K32" s="853"/>
      <c r="L32" s="853"/>
      <c r="M32" s="854"/>
      <c r="N32" s="854"/>
      <c r="O32" s="854"/>
      <c r="R32" s="94"/>
    </row>
    <row r="33" spans="3:18" x14ac:dyDescent="0.4">
      <c r="C33" s="852" t="s">
        <v>134</v>
      </c>
      <c r="D33" s="852"/>
      <c r="E33" s="852"/>
      <c r="F33" s="852"/>
      <c r="G33" s="852"/>
      <c r="H33" s="852"/>
      <c r="I33" s="852"/>
      <c r="J33" s="853"/>
      <c r="K33" s="853"/>
      <c r="L33" s="853"/>
      <c r="M33" s="854"/>
      <c r="N33" s="854"/>
      <c r="O33" s="854"/>
      <c r="R33" s="94"/>
    </row>
    <row r="34" spans="3:18" x14ac:dyDescent="0.4">
      <c r="J34" s="853"/>
      <c r="K34" s="853"/>
      <c r="L34" s="853"/>
      <c r="M34" s="854"/>
      <c r="N34" s="854"/>
      <c r="O34" s="854"/>
      <c r="R34" s="94"/>
    </row>
  </sheetData>
  <mergeCells count="3">
    <mergeCell ref="C22:I22"/>
    <mergeCell ref="C23:I23"/>
    <mergeCell ref="C24:I24"/>
  </mergeCells>
  <phoneticPr fontId="4"/>
  <hyperlinks>
    <hyperlink ref="A1" location="基本情報!C67" display="基本情報"/>
  </hyperlink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31">
    <tabColor rgb="FFFFFFCC"/>
    <pageSetUpPr fitToPage="1"/>
  </sheetPr>
  <dimension ref="A1:BA66"/>
  <sheetViews>
    <sheetView zoomScaleNormal="100" zoomScaleSheetLayoutView="85" workbookViewId="0">
      <selection activeCell="C4" sqref="D5:G5"/>
    </sheetView>
  </sheetViews>
  <sheetFormatPr defaultColWidth="9" defaultRowHeight="13.5" x14ac:dyDescent="0.4"/>
  <cols>
    <col min="1" max="1" width="4.625" style="9" customWidth="1"/>
    <col min="2" max="2" width="2.125" style="9" customWidth="1"/>
    <col min="3" max="3" width="12.375" style="9" customWidth="1"/>
    <col min="4" max="4" width="9.125" style="9" bestFit="1" customWidth="1"/>
    <col min="5" max="5" width="9.625" style="9" bestFit="1" customWidth="1"/>
    <col min="6" max="7" width="9.125" style="9" bestFit="1" customWidth="1"/>
    <col min="8" max="9" width="9.125" style="9" customWidth="1"/>
    <col min="10" max="24" width="9.125" style="9" bestFit="1" customWidth="1"/>
    <col min="25" max="25" width="9.625" style="9" bestFit="1" customWidth="1"/>
    <col min="26" max="16384" width="9" style="9"/>
  </cols>
  <sheetData>
    <row r="1" spans="1:53" ht="13.5" customHeight="1" x14ac:dyDescent="0.4">
      <c r="A1" s="7" t="s">
        <v>2</v>
      </c>
      <c r="B1" s="8"/>
    </row>
    <row r="2" spans="1:53" ht="13.5" customHeight="1" x14ac:dyDescent="0.4">
      <c r="A2" s="10"/>
      <c r="B2" s="8"/>
    </row>
    <row r="3" spans="1:53" ht="21" customHeight="1" x14ac:dyDescent="0.4">
      <c r="C3" s="90" t="s">
        <v>44</v>
      </c>
      <c r="D3" s="91"/>
      <c r="E3" s="91"/>
      <c r="F3" s="91"/>
      <c r="G3" s="91"/>
      <c r="H3" s="91"/>
      <c r="I3" s="91"/>
      <c r="J3" s="91"/>
      <c r="N3" s="92"/>
      <c r="O3" s="92"/>
      <c r="P3" s="92"/>
      <c r="Q3" s="92"/>
      <c r="T3" s="92"/>
      <c r="U3" s="93"/>
      <c r="V3" s="94"/>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row>
    <row r="4" spans="1:53" ht="16.5" customHeight="1" x14ac:dyDescent="0.4">
      <c r="Q4" s="96"/>
      <c r="R4" s="96"/>
      <c r="S4" s="96"/>
      <c r="T4" s="96"/>
      <c r="U4" s="97" t="s">
        <v>45</v>
      </c>
      <c r="V4" s="94"/>
    </row>
    <row r="5" spans="1:53" ht="18.75" customHeight="1" x14ac:dyDescent="0.4">
      <c r="C5" s="98" t="s">
        <v>46</v>
      </c>
      <c r="D5" s="99" t="s">
        <v>47</v>
      </c>
      <c r="E5" s="100"/>
      <c r="F5" s="101" t="s">
        <v>48</v>
      </c>
      <c r="G5" s="102"/>
      <c r="H5" s="103" t="s">
        <v>49</v>
      </c>
      <c r="I5" s="104"/>
      <c r="J5" s="99" t="s">
        <v>50</v>
      </c>
      <c r="K5" s="102"/>
      <c r="L5" s="99" t="s">
        <v>51</v>
      </c>
      <c r="M5" s="102"/>
      <c r="N5" s="105" t="s">
        <v>52</v>
      </c>
      <c r="O5" s="106"/>
      <c r="P5" s="99" t="s">
        <v>53</v>
      </c>
      <c r="Q5" s="102"/>
      <c r="R5" s="99" t="s">
        <v>54</v>
      </c>
      <c r="S5" s="102"/>
      <c r="T5" s="103" t="s">
        <v>55</v>
      </c>
      <c r="U5" s="104"/>
      <c r="V5" s="94"/>
      <c r="AX5" s="107"/>
      <c r="AY5" s="107"/>
      <c r="AZ5" s="107"/>
      <c r="BA5" s="107"/>
    </row>
    <row r="6" spans="1:53" ht="18.75" customHeight="1" x14ac:dyDescent="0.4">
      <c r="C6" s="98"/>
      <c r="D6" s="98" t="s">
        <v>56</v>
      </c>
      <c r="E6" s="108" t="s">
        <v>57</v>
      </c>
      <c r="F6" s="109" t="s">
        <v>56</v>
      </c>
      <c r="G6" s="98" t="s">
        <v>58</v>
      </c>
      <c r="H6" s="98" t="s">
        <v>56</v>
      </c>
      <c r="I6" s="98" t="s">
        <v>58</v>
      </c>
      <c r="J6" s="98" t="s">
        <v>56</v>
      </c>
      <c r="K6" s="98" t="s">
        <v>58</v>
      </c>
      <c r="L6" s="98" t="s">
        <v>56</v>
      </c>
      <c r="M6" s="98" t="s">
        <v>58</v>
      </c>
      <c r="N6" s="98" t="s">
        <v>56</v>
      </c>
      <c r="O6" s="98" t="s">
        <v>58</v>
      </c>
      <c r="P6" s="98" t="s">
        <v>56</v>
      </c>
      <c r="Q6" s="98" t="s">
        <v>58</v>
      </c>
      <c r="R6" s="98" t="s">
        <v>56</v>
      </c>
      <c r="S6" s="98" t="s">
        <v>58</v>
      </c>
      <c r="T6" s="98" t="s">
        <v>56</v>
      </c>
      <c r="U6" s="98" t="s">
        <v>58</v>
      </c>
      <c r="V6" s="94"/>
      <c r="AX6" s="107"/>
      <c r="AY6" s="107"/>
      <c r="AZ6" s="107"/>
      <c r="BA6" s="107"/>
    </row>
    <row r="7" spans="1:53" ht="18.75" customHeight="1" x14ac:dyDescent="0.4">
      <c r="C7" s="110" t="s">
        <v>21</v>
      </c>
      <c r="D7" s="111">
        <v>63593</v>
      </c>
      <c r="E7" s="112">
        <v>584191</v>
      </c>
      <c r="F7" s="113">
        <v>637</v>
      </c>
      <c r="G7" s="114">
        <v>3891</v>
      </c>
      <c r="H7" s="114">
        <v>40</v>
      </c>
      <c r="I7" s="114">
        <v>428</v>
      </c>
      <c r="J7" s="114">
        <v>4653</v>
      </c>
      <c r="K7" s="114">
        <v>45133</v>
      </c>
      <c r="L7" s="114">
        <v>2765</v>
      </c>
      <c r="M7" s="114">
        <v>32208</v>
      </c>
      <c r="N7" s="114">
        <v>60</v>
      </c>
      <c r="O7" s="114">
        <v>2020</v>
      </c>
      <c r="P7" s="114">
        <v>782</v>
      </c>
      <c r="Q7" s="114">
        <v>14136</v>
      </c>
      <c r="R7" s="114">
        <v>1303</v>
      </c>
      <c r="S7" s="114">
        <v>28185</v>
      </c>
      <c r="T7" s="115">
        <v>14478</v>
      </c>
      <c r="U7" s="115">
        <v>120392</v>
      </c>
      <c r="V7" s="94"/>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row>
    <row r="8" spans="1:53" ht="18.75" customHeight="1" x14ac:dyDescent="0.4">
      <c r="C8" s="117"/>
      <c r="D8" s="111"/>
      <c r="E8" s="112"/>
      <c r="F8" s="118"/>
      <c r="G8" s="119"/>
      <c r="H8" s="119"/>
      <c r="I8" s="119"/>
      <c r="J8" s="119"/>
      <c r="K8" s="119"/>
      <c r="L8" s="119"/>
      <c r="M8" s="119"/>
      <c r="N8" s="119"/>
      <c r="O8" s="119"/>
      <c r="P8" s="119"/>
      <c r="Q8" s="119"/>
      <c r="R8" s="119"/>
      <c r="S8" s="119"/>
      <c r="T8" s="111"/>
      <c r="U8" s="111"/>
      <c r="V8" s="94"/>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row>
    <row r="9" spans="1:53" ht="18.75" customHeight="1" x14ac:dyDescent="0.4">
      <c r="C9" s="117" t="s">
        <v>22</v>
      </c>
      <c r="D9" s="111">
        <v>58500</v>
      </c>
      <c r="E9" s="112">
        <f>SUM(E12:E23)</f>
        <v>464459</v>
      </c>
      <c r="F9" s="120">
        <v>399</v>
      </c>
      <c r="G9" s="120">
        <v>2246</v>
      </c>
      <c r="H9" s="120">
        <v>32</v>
      </c>
      <c r="I9" s="120">
        <v>274</v>
      </c>
      <c r="J9" s="120">
        <v>3458</v>
      </c>
      <c r="K9" s="120">
        <v>34302</v>
      </c>
      <c r="L9" s="120">
        <v>1815</v>
      </c>
      <c r="M9" s="120">
        <v>22939</v>
      </c>
      <c r="N9" s="120">
        <v>40</v>
      </c>
      <c r="O9" s="120">
        <v>1790</v>
      </c>
      <c r="P9" s="120">
        <v>704</v>
      </c>
      <c r="Q9" s="120">
        <v>13257</v>
      </c>
      <c r="R9" s="120">
        <v>1005</v>
      </c>
      <c r="S9" s="120">
        <v>23852</v>
      </c>
      <c r="T9" s="120">
        <v>11511</v>
      </c>
      <c r="U9" s="120">
        <v>96986</v>
      </c>
      <c r="V9" s="94"/>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row>
    <row r="10" spans="1:53" ht="18.75" customHeight="1" x14ac:dyDescent="0.4">
      <c r="C10" s="117" t="s">
        <v>23</v>
      </c>
      <c r="D10" s="111">
        <v>14923</v>
      </c>
      <c r="E10" s="112">
        <f>E7-E9</f>
        <v>119732</v>
      </c>
      <c r="F10" s="120">
        <v>238</v>
      </c>
      <c r="G10" s="120">
        <v>1645</v>
      </c>
      <c r="H10" s="120">
        <v>8</v>
      </c>
      <c r="I10" s="120">
        <v>154</v>
      </c>
      <c r="J10" s="120">
        <v>1195</v>
      </c>
      <c r="K10" s="120">
        <v>10831</v>
      </c>
      <c r="L10" s="120">
        <v>950</v>
      </c>
      <c r="M10" s="120">
        <v>9269</v>
      </c>
      <c r="N10" s="120">
        <v>20</v>
      </c>
      <c r="O10" s="120">
        <v>230</v>
      </c>
      <c r="P10" s="120">
        <v>78</v>
      </c>
      <c r="Q10" s="120">
        <v>879</v>
      </c>
      <c r="R10" s="120">
        <v>298</v>
      </c>
      <c r="S10" s="120">
        <v>4333</v>
      </c>
      <c r="T10" s="120">
        <v>2967</v>
      </c>
      <c r="U10" s="120">
        <v>23406</v>
      </c>
      <c r="V10" s="94"/>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row>
    <row r="11" spans="1:53" ht="18.75" customHeight="1" x14ac:dyDescent="0.4">
      <c r="C11" s="117"/>
      <c r="D11" s="111"/>
      <c r="E11" s="112"/>
      <c r="F11" s="120"/>
      <c r="G11" s="111"/>
      <c r="H11" s="111"/>
      <c r="I11" s="111"/>
      <c r="J11" s="111"/>
      <c r="K11" s="111"/>
      <c r="L11" s="111"/>
      <c r="M11" s="111"/>
      <c r="N11" s="111"/>
      <c r="O11" s="111"/>
      <c r="P11" s="111"/>
      <c r="Q11" s="111"/>
      <c r="R11" s="111"/>
      <c r="S11" s="111"/>
      <c r="T11" s="111"/>
      <c r="U11" s="111"/>
      <c r="V11" s="94"/>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row>
    <row r="12" spans="1:53" ht="18.75" customHeight="1" x14ac:dyDescent="0.4">
      <c r="C12" s="121" t="s">
        <v>24</v>
      </c>
      <c r="D12" s="122">
        <v>4270</v>
      </c>
      <c r="E12" s="123">
        <v>37886</v>
      </c>
      <c r="F12" s="124">
        <v>31</v>
      </c>
      <c r="G12" s="125">
        <v>224</v>
      </c>
      <c r="H12" s="125">
        <v>1</v>
      </c>
      <c r="I12" s="125">
        <v>20</v>
      </c>
      <c r="J12" s="125">
        <v>347</v>
      </c>
      <c r="K12" s="125">
        <v>3435</v>
      </c>
      <c r="L12" s="125">
        <v>255</v>
      </c>
      <c r="M12" s="125">
        <v>4037</v>
      </c>
      <c r="N12" s="125">
        <v>6</v>
      </c>
      <c r="O12" s="125">
        <v>212</v>
      </c>
      <c r="P12" s="125">
        <v>32</v>
      </c>
      <c r="Q12" s="125">
        <v>748</v>
      </c>
      <c r="R12" s="125">
        <v>68</v>
      </c>
      <c r="S12" s="125">
        <v>1128</v>
      </c>
      <c r="T12" s="126">
        <v>903</v>
      </c>
      <c r="U12" s="126">
        <v>8470</v>
      </c>
      <c r="V12" s="94"/>
      <c r="W12" s="127"/>
      <c r="AX12" s="107"/>
      <c r="AY12" s="107"/>
      <c r="AZ12" s="107"/>
      <c r="BA12" s="107"/>
    </row>
    <row r="13" spans="1:53" ht="18.75" customHeight="1" x14ac:dyDescent="0.4">
      <c r="C13" s="117"/>
      <c r="D13" s="128"/>
      <c r="E13" s="129"/>
      <c r="F13" s="118"/>
      <c r="G13" s="119"/>
      <c r="H13" s="119"/>
      <c r="I13" s="119"/>
      <c r="J13" s="119"/>
      <c r="K13" s="119"/>
      <c r="L13" s="119"/>
      <c r="M13" s="119"/>
      <c r="N13" s="119"/>
      <c r="O13" s="119"/>
      <c r="P13" s="119"/>
      <c r="Q13" s="119"/>
      <c r="R13" s="119"/>
      <c r="S13" s="119"/>
      <c r="T13" s="130"/>
      <c r="U13" s="130"/>
      <c r="V13" s="94"/>
      <c r="AX13" s="107"/>
      <c r="AY13" s="107"/>
      <c r="AZ13" s="107"/>
      <c r="BA13" s="107"/>
    </row>
    <row r="14" spans="1:53" ht="18.75" customHeight="1" x14ac:dyDescent="0.4">
      <c r="C14" s="117" t="s">
        <v>25</v>
      </c>
      <c r="D14" s="111">
        <v>16770</v>
      </c>
      <c r="E14" s="112">
        <v>161824</v>
      </c>
      <c r="F14" s="118">
        <v>24</v>
      </c>
      <c r="G14" s="119">
        <v>199</v>
      </c>
      <c r="H14" s="119">
        <v>9</v>
      </c>
      <c r="I14" s="119">
        <v>63</v>
      </c>
      <c r="J14" s="119">
        <v>829</v>
      </c>
      <c r="K14" s="119">
        <v>9026</v>
      </c>
      <c r="L14" s="119">
        <v>338</v>
      </c>
      <c r="M14" s="119">
        <v>3216</v>
      </c>
      <c r="N14" s="119">
        <v>8</v>
      </c>
      <c r="O14" s="119">
        <v>287</v>
      </c>
      <c r="P14" s="119">
        <v>383</v>
      </c>
      <c r="Q14" s="119">
        <v>7724</v>
      </c>
      <c r="R14" s="119">
        <v>300</v>
      </c>
      <c r="S14" s="119">
        <v>9491</v>
      </c>
      <c r="T14" s="130">
        <v>3833</v>
      </c>
      <c r="U14" s="130">
        <v>29409</v>
      </c>
      <c r="V14" s="94"/>
      <c r="AX14" s="107"/>
      <c r="AY14" s="107"/>
      <c r="AZ14" s="107"/>
      <c r="BA14" s="107"/>
    </row>
    <row r="15" spans="1:53" ht="18.75" customHeight="1" x14ac:dyDescent="0.4">
      <c r="C15" s="117" t="s">
        <v>59</v>
      </c>
      <c r="D15" s="111">
        <v>3642</v>
      </c>
      <c r="E15" s="112">
        <v>34210</v>
      </c>
      <c r="F15" s="118">
        <v>2</v>
      </c>
      <c r="G15" s="119">
        <v>9</v>
      </c>
      <c r="H15" s="119">
        <v>2</v>
      </c>
      <c r="I15" s="119">
        <v>59</v>
      </c>
      <c r="J15" s="119">
        <v>291</v>
      </c>
      <c r="K15" s="119">
        <v>3341</v>
      </c>
      <c r="L15" s="119">
        <v>96</v>
      </c>
      <c r="M15" s="119">
        <v>1640</v>
      </c>
      <c r="N15" s="119">
        <v>2</v>
      </c>
      <c r="O15" s="119">
        <v>10</v>
      </c>
      <c r="P15" s="119">
        <v>55</v>
      </c>
      <c r="Q15" s="119">
        <v>1480</v>
      </c>
      <c r="R15" s="119">
        <v>48</v>
      </c>
      <c r="S15" s="119">
        <v>1151</v>
      </c>
      <c r="T15" s="111">
        <v>871</v>
      </c>
      <c r="U15" s="111">
        <v>8561</v>
      </c>
      <c r="V15" s="94"/>
      <c r="AX15" s="107"/>
      <c r="AY15" s="107"/>
      <c r="AZ15" s="107"/>
      <c r="BA15" s="107"/>
    </row>
    <row r="16" spans="1:53" ht="18.75" customHeight="1" x14ac:dyDescent="0.4">
      <c r="C16" s="117" t="s">
        <v>60</v>
      </c>
      <c r="D16" s="111">
        <v>2912</v>
      </c>
      <c r="E16" s="112">
        <v>19177</v>
      </c>
      <c r="F16" s="118">
        <v>58</v>
      </c>
      <c r="G16" s="119">
        <v>286</v>
      </c>
      <c r="H16" s="119">
        <v>6</v>
      </c>
      <c r="I16" s="119">
        <v>56</v>
      </c>
      <c r="J16" s="119">
        <v>200</v>
      </c>
      <c r="K16" s="119">
        <v>1565</v>
      </c>
      <c r="L16" s="119">
        <v>165</v>
      </c>
      <c r="M16" s="119">
        <v>1237</v>
      </c>
      <c r="N16" s="119">
        <v>3</v>
      </c>
      <c r="O16" s="119">
        <v>58</v>
      </c>
      <c r="P16" s="119">
        <v>23</v>
      </c>
      <c r="Q16" s="119">
        <v>170</v>
      </c>
      <c r="R16" s="119">
        <v>71</v>
      </c>
      <c r="S16" s="119">
        <v>1171</v>
      </c>
      <c r="T16" s="130">
        <v>684</v>
      </c>
      <c r="U16" s="130">
        <v>3878</v>
      </c>
      <c r="V16" s="94"/>
      <c r="AX16" s="107"/>
      <c r="AY16" s="107"/>
      <c r="AZ16" s="107"/>
      <c r="BA16" s="107"/>
    </row>
    <row r="17" spans="3:53" ht="18.75" customHeight="1" x14ac:dyDescent="0.4">
      <c r="C17" s="117" t="s">
        <v>61</v>
      </c>
      <c r="D17" s="111">
        <v>5416</v>
      </c>
      <c r="E17" s="112">
        <v>61586</v>
      </c>
      <c r="F17" s="118">
        <v>4</v>
      </c>
      <c r="G17" s="119">
        <v>13</v>
      </c>
      <c r="H17" s="119">
        <v>2</v>
      </c>
      <c r="I17" s="119">
        <v>2</v>
      </c>
      <c r="J17" s="119">
        <v>418</v>
      </c>
      <c r="K17" s="119">
        <v>4517</v>
      </c>
      <c r="L17" s="119">
        <v>133</v>
      </c>
      <c r="M17" s="119">
        <v>2988</v>
      </c>
      <c r="N17" s="119">
        <v>6</v>
      </c>
      <c r="O17" s="119">
        <v>1078</v>
      </c>
      <c r="P17" s="119">
        <v>96</v>
      </c>
      <c r="Q17" s="119">
        <v>1870</v>
      </c>
      <c r="R17" s="119">
        <v>119</v>
      </c>
      <c r="S17" s="119">
        <v>3593</v>
      </c>
      <c r="T17" s="130">
        <v>1304</v>
      </c>
      <c r="U17" s="130">
        <v>17722</v>
      </c>
      <c r="V17" s="94"/>
      <c r="AX17" s="107"/>
      <c r="AY17" s="107"/>
      <c r="AZ17" s="107"/>
      <c r="BA17" s="107"/>
    </row>
    <row r="18" spans="3:53" ht="18.75" customHeight="1" x14ac:dyDescent="0.4">
      <c r="C18" s="117" t="s">
        <v>62</v>
      </c>
      <c r="D18" s="111">
        <v>2666</v>
      </c>
      <c r="E18" s="112">
        <v>25210</v>
      </c>
      <c r="F18" s="118">
        <v>33</v>
      </c>
      <c r="G18" s="119">
        <v>230</v>
      </c>
      <c r="H18" s="119">
        <v>2</v>
      </c>
      <c r="I18" s="119">
        <v>15</v>
      </c>
      <c r="J18" s="119">
        <v>166</v>
      </c>
      <c r="K18" s="119">
        <v>1709</v>
      </c>
      <c r="L18" s="119">
        <v>108</v>
      </c>
      <c r="M18" s="119">
        <v>1389</v>
      </c>
      <c r="N18" s="119">
        <v>1</v>
      </c>
      <c r="O18" s="119">
        <v>51</v>
      </c>
      <c r="P18" s="119">
        <v>25</v>
      </c>
      <c r="Q18" s="119">
        <v>387</v>
      </c>
      <c r="R18" s="119">
        <v>41</v>
      </c>
      <c r="S18" s="119">
        <v>748</v>
      </c>
      <c r="T18" s="130">
        <v>653</v>
      </c>
      <c r="U18" s="130">
        <v>4852</v>
      </c>
      <c r="V18" s="94"/>
      <c r="AX18" s="107"/>
      <c r="AY18" s="107"/>
      <c r="AZ18" s="107"/>
      <c r="BA18" s="107"/>
    </row>
    <row r="19" spans="3:53" ht="18.75" customHeight="1" x14ac:dyDescent="0.4">
      <c r="C19" s="117" t="s">
        <v>63</v>
      </c>
      <c r="D19" s="111">
        <v>2354</v>
      </c>
      <c r="E19" s="112">
        <v>21403</v>
      </c>
      <c r="F19" s="118">
        <v>36</v>
      </c>
      <c r="G19" s="119">
        <v>255</v>
      </c>
      <c r="H19" s="119">
        <v>4</v>
      </c>
      <c r="I19" s="119">
        <v>30</v>
      </c>
      <c r="J19" s="119">
        <v>200</v>
      </c>
      <c r="K19" s="119">
        <v>1693</v>
      </c>
      <c r="L19" s="119">
        <v>178</v>
      </c>
      <c r="M19" s="119">
        <v>3192</v>
      </c>
      <c r="N19" s="119">
        <v>1</v>
      </c>
      <c r="O19" s="119">
        <v>19</v>
      </c>
      <c r="P19" s="119">
        <v>11</v>
      </c>
      <c r="Q19" s="119">
        <v>137</v>
      </c>
      <c r="R19" s="119">
        <v>78</v>
      </c>
      <c r="S19" s="119">
        <v>2023</v>
      </c>
      <c r="T19" s="130">
        <v>553</v>
      </c>
      <c r="U19" s="130">
        <v>4338</v>
      </c>
      <c r="V19" s="94"/>
      <c r="AX19" s="107"/>
      <c r="AY19" s="107"/>
      <c r="AZ19" s="107"/>
      <c r="BA19" s="107"/>
    </row>
    <row r="20" spans="3:53" ht="18.75" customHeight="1" x14ac:dyDescent="0.4">
      <c r="C20" s="117" t="s">
        <v>64</v>
      </c>
      <c r="D20" s="111">
        <v>5163</v>
      </c>
      <c r="E20" s="112">
        <v>46922</v>
      </c>
      <c r="F20" s="118">
        <v>14</v>
      </c>
      <c r="G20" s="119">
        <v>64</v>
      </c>
      <c r="H20" s="131">
        <v>2</v>
      </c>
      <c r="I20" s="119">
        <v>3</v>
      </c>
      <c r="J20" s="119">
        <v>370</v>
      </c>
      <c r="K20" s="119">
        <v>3880</v>
      </c>
      <c r="L20" s="119">
        <v>172</v>
      </c>
      <c r="M20" s="119">
        <v>1595</v>
      </c>
      <c r="N20" s="119">
        <v>2</v>
      </c>
      <c r="O20" s="119">
        <v>5</v>
      </c>
      <c r="P20" s="119">
        <v>32</v>
      </c>
      <c r="Q20" s="119">
        <v>311</v>
      </c>
      <c r="R20" s="119">
        <v>57</v>
      </c>
      <c r="S20" s="119">
        <v>1484</v>
      </c>
      <c r="T20" s="130">
        <v>1154</v>
      </c>
      <c r="U20" s="130">
        <v>8745</v>
      </c>
      <c r="V20" s="94"/>
      <c r="AX20" s="107"/>
      <c r="AY20" s="107"/>
      <c r="AZ20" s="107"/>
      <c r="BA20" s="107"/>
    </row>
    <row r="21" spans="3:53" ht="18.75" customHeight="1" x14ac:dyDescent="0.4">
      <c r="C21" s="117" t="s">
        <v>32</v>
      </c>
      <c r="D21" s="111">
        <v>2265</v>
      </c>
      <c r="E21" s="112">
        <v>24656</v>
      </c>
      <c r="F21" s="118">
        <v>16</v>
      </c>
      <c r="G21" s="119">
        <v>71</v>
      </c>
      <c r="H21" s="119" t="s">
        <v>65</v>
      </c>
      <c r="I21" s="119" t="s">
        <v>65</v>
      </c>
      <c r="J21" s="119">
        <v>221</v>
      </c>
      <c r="K21" s="119">
        <v>1867</v>
      </c>
      <c r="L21" s="119">
        <v>98</v>
      </c>
      <c r="M21" s="119">
        <v>1052</v>
      </c>
      <c r="N21" s="119">
        <v>4</v>
      </c>
      <c r="O21" s="119">
        <v>8</v>
      </c>
      <c r="P21" s="119">
        <v>18</v>
      </c>
      <c r="Q21" s="119">
        <v>207</v>
      </c>
      <c r="R21" s="119">
        <v>74</v>
      </c>
      <c r="S21" s="119">
        <v>1671</v>
      </c>
      <c r="T21" s="130">
        <v>578</v>
      </c>
      <c r="U21" s="130">
        <v>5259</v>
      </c>
      <c r="V21" s="94"/>
      <c r="AX21" s="107"/>
      <c r="AY21" s="107"/>
      <c r="AZ21" s="107"/>
      <c r="BA21" s="107"/>
    </row>
    <row r="22" spans="3:53" ht="18.75" customHeight="1" x14ac:dyDescent="0.4">
      <c r="C22" s="117" t="s">
        <v>33</v>
      </c>
      <c r="D22" s="111">
        <v>3040</v>
      </c>
      <c r="E22" s="112">
        <v>20108</v>
      </c>
      <c r="F22" s="118">
        <v>148</v>
      </c>
      <c r="G22" s="119">
        <v>640</v>
      </c>
      <c r="H22" s="119">
        <v>2</v>
      </c>
      <c r="I22" s="119">
        <v>18</v>
      </c>
      <c r="J22" s="119">
        <v>254</v>
      </c>
      <c r="K22" s="119">
        <v>2067</v>
      </c>
      <c r="L22" s="119">
        <v>165</v>
      </c>
      <c r="M22" s="119">
        <v>1238</v>
      </c>
      <c r="N22" s="119">
        <v>7</v>
      </c>
      <c r="O22" s="119">
        <v>62</v>
      </c>
      <c r="P22" s="119">
        <v>23</v>
      </c>
      <c r="Q22" s="119">
        <v>197</v>
      </c>
      <c r="R22" s="119">
        <v>86</v>
      </c>
      <c r="S22" s="119">
        <v>1022</v>
      </c>
      <c r="T22" s="130">
        <v>653</v>
      </c>
      <c r="U22" s="130">
        <v>3729</v>
      </c>
      <c r="V22" s="94"/>
      <c r="AX22" s="107"/>
      <c r="AY22" s="107"/>
      <c r="AZ22" s="107"/>
      <c r="BA22" s="107"/>
    </row>
    <row r="23" spans="3:53" ht="18.75" customHeight="1" x14ac:dyDescent="0.4">
      <c r="C23" s="117" t="s">
        <v>34</v>
      </c>
      <c r="D23" s="111">
        <v>1510</v>
      </c>
      <c r="E23" s="112">
        <v>11477</v>
      </c>
      <c r="F23" s="118">
        <v>33</v>
      </c>
      <c r="G23" s="119">
        <v>255</v>
      </c>
      <c r="H23" s="119">
        <v>2</v>
      </c>
      <c r="I23" s="119">
        <v>8</v>
      </c>
      <c r="J23" s="119">
        <v>162</v>
      </c>
      <c r="K23" s="119">
        <v>1202</v>
      </c>
      <c r="L23" s="119">
        <v>107</v>
      </c>
      <c r="M23" s="119">
        <v>1355</v>
      </c>
      <c r="N23" s="119" t="s">
        <v>65</v>
      </c>
      <c r="O23" s="119" t="s">
        <v>65</v>
      </c>
      <c r="P23" s="119">
        <v>6</v>
      </c>
      <c r="Q23" s="119">
        <v>26</v>
      </c>
      <c r="R23" s="119">
        <v>63</v>
      </c>
      <c r="S23" s="119">
        <v>370</v>
      </c>
      <c r="T23" s="130">
        <v>325</v>
      </c>
      <c r="U23" s="130">
        <v>2023</v>
      </c>
      <c r="V23" s="132"/>
      <c r="AX23" s="107"/>
      <c r="AY23" s="107"/>
      <c r="AZ23" s="107"/>
      <c r="BA23" s="107"/>
    </row>
    <row r="24" spans="3:53" ht="18.75" customHeight="1" x14ac:dyDescent="0.4">
      <c r="C24" s="133"/>
      <c r="D24" s="134"/>
      <c r="E24" s="135"/>
      <c r="F24" s="136"/>
      <c r="G24" s="133"/>
      <c r="H24" s="133"/>
      <c r="I24" s="133"/>
      <c r="J24" s="133"/>
      <c r="K24" s="133"/>
      <c r="L24" s="133"/>
      <c r="M24" s="133"/>
      <c r="N24" s="133"/>
      <c r="O24" s="133"/>
      <c r="P24" s="133"/>
      <c r="Q24" s="133"/>
      <c r="R24" s="133"/>
      <c r="S24" s="133"/>
      <c r="T24" s="133"/>
      <c r="U24" s="133"/>
      <c r="V24" s="94"/>
      <c r="AX24" s="107"/>
      <c r="AY24" s="107"/>
      <c r="AZ24" s="107"/>
      <c r="BA24" s="107"/>
    </row>
    <row r="25" spans="3:53" ht="18.75" x14ac:dyDescent="0.4">
      <c r="V25" s="94"/>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row>
    <row r="26" spans="3:53" ht="18.75" customHeight="1" x14ac:dyDescent="0.4">
      <c r="C26" s="98" t="s">
        <v>46</v>
      </c>
      <c r="D26" s="103" t="s">
        <v>66</v>
      </c>
      <c r="E26" s="104"/>
      <c r="F26" s="103" t="s">
        <v>67</v>
      </c>
      <c r="G26" s="104"/>
      <c r="H26" s="103" t="s">
        <v>68</v>
      </c>
      <c r="I26" s="104"/>
      <c r="J26" s="103" t="s">
        <v>69</v>
      </c>
      <c r="K26" s="104"/>
      <c r="L26" s="103" t="s">
        <v>70</v>
      </c>
      <c r="M26" s="104"/>
      <c r="N26" s="103" t="s">
        <v>71</v>
      </c>
      <c r="O26" s="104"/>
      <c r="P26" s="103" t="s">
        <v>72</v>
      </c>
      <c r="Q26" s="104"/>
      <c r="R26" s="103" t="s">
        <v>73</v>
      </c>
      <c r="S26" s="104"/>
      <c r="T26" s="103" t="s">
        <v>74</v>
      </c>
      <c r="U26" s="104"/>
      <c r="V26" s="94"/>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row>
    <row r="27" spans="3:53" ht="18.75" customHeight="1" x14ac:dyDescent="0.4">
      <c r="C27" s="98"/>
      <c r="D27" s="98" t="s">
        <v>56</v>
      </c>
      <c r="E27" s="98" t="s">
        <v>58</v>
      </c>
      <c r="F27" s="98" t="s">
        <v>56</v>
      </c>
      <c r="G27" s="98" t="s">
        <v>58</v>
      </c>
      <c r="H27" s="98" t="s">
        <v>56</v>
      </c>
      <c r="I27" s="98" t="s">
        <v>58</v>
      </c>
      <c r="J27" s="98" t="s">
        <v>56</v>
      </c>
      <c r="K27" s="98" t="s">
        <v>58</v>
      </c>
      <c r="L27" s="98" t="s">
        <v>56</v>
      </c>
      <c r="M27" s="98" t="s">
        <v>58</v>
      </c>
      <c r="N27" s="98" t="s">
        <v>56</v>
      </c>
      <c r="O27" s="98" t="s">
        <v>58</v>
      </c>
      <c r="P27" s="98" t="s">
        <v>56</v>
      </c>
      <c r="Q27" s="98" t="s">
        <v>58</v>
      </c>
      <c r="R27" s="98" t="s">
        <v>56</v>
      </c>
      <c r="S27" s="98" t="s">
        <v>58</v>
      </c>
      <c r="T27" s="98" t="s">
        <v>56</v>
      </c>
      <c r="U27" s="98" t="s">
        <v>58</v>
      </c>
      <c r="V27" s="94"/>
      <c r="AZ27" s="107"/>
      <c r="BA27" s="107"/>
    </row>
    <row r="28" spans="3:53" ht="18.75" customHeight="1" x14ac:dyDescent="0.4">
      <c r="C28" s="110" t="s">
        <v>21</v>
      </c>
      <c r="D28" s="114">
        <v>876</v>
      </c>
      <c r="E28" s="114">
        <v>12545</v>
      </c>
      <c r="F28" s="114">
        <v>5804</v>
      </c>
      <c r="G28" s="114">
        <v>20091</v>
      </c>
      <c r="H28" s="114">
        <v>2847</v>
      </c>
      <c r="I28" s="114">
        <v>19873</v>
      </c>
      <c r="J28" s="114">
        <v>10393</v>
      </c>
      <c r="K28" s="114">
        <v>72285</v>
      </c>
      <c r="L28" s="114">
        <v>5701</v>
      </c>
      <c r="M28" s="114">
        <v>24890</v>
      </c>
      <c r="N28" s="114">
        <v>2757</v>
      </c>
      <c r="O28" s="114">
        <v>20238</v>
      </c>
      <c r="P28" s="114">
        <v>6018</v>
      </c>
      <c r="Q28" s="114">
        <v>111028</v>
      </c>
      <c r="R28" s="114">
        <v>321</v>
      </c>
      <c r="S28" s="114">
        <v>5538</v>
      </c>
      <c r="T28" s="114">
        <v>4158</v>
      </c>
      <c r="U28" s="114">
        <v>51310</v>
      </c>
      <c r="V28" s="94"/>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c r="BA28" s="116"/>
    </row>
    <row r="29" spans="3:53" ht="18.75" customHeight="1" x14ac:dyDescent="0.4">
      <c r="C29" s="117"/>
      <c r="D29" s="119"/>
      <c r="E29" s="119"/>
      <c r="F29" s="119"/>
      <c r="G29" s="119"/>
      <c r="H29" s="119"/>
      <c r="I29" s="119"/>
      <c r="J29" s="119"/>
      <c r="K29" s="119"/>
      <c r="L29" s="119"/>
      <c r="M29" s="119"/>
      <c r="N29" s="119"/>
      <c r="O29" s="119"/>
      <c r="P29" s="119"/>
      <c r="Q29" s="119"/>
      <c r="R29" s="119"/>
      <c r="S29" s="119"/>
      <c r="T29" s="119"/>
      <c r="U29" s="119"/>
      <c r="V29" s="94"/>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row>
    <row r="30" spans="3:53" ht="18.75" customHeight="1" x14ac:dyDescent="0.4">
      <c r="C30" s="117" t="s">
        <v>22</v>
      </c>
      <c r="D30" s="111">
        <v>752</v>
      </c>
      <c r="E30" s="111">
        <v>11452</v>
      </c>
      <c r="F30" s="111">
        <v>4829</v>
      </c>
      <c r="G30" s="111">
        <v>17206</v>
      </c>
      <c r="H30" s="111">
        <v>2447</v>
      </c>
      <c r="I30" s="111">
        <v>17250</v>
      </c>
      <c r="J30" s="111">
        <v>8090</v>
      </c>
      <c r="K30" s="111">
        <v>54309</v>
      </c>
      <c r="L30" s="111">
        <v>4383</v>
      </c>
      <c r="M30" s="111">
        <v>18272</v>
      </c>
      <c r="N30" s="111">
        <v>2227</v>
      </c>
      <c r="O30" s="111">
        <v>14662</v>
      </c>
      <c r="P30" s="111">
        <v>4844</v>
      </c>
      <c r="Q30" s="111">
        <v>85628</v>
      </c>
      <c r="R30" s="111">
        <v>220</v>
      </c>
      <c r="S30" s="111">
        <v>4616</v>
      </c>
      <c r="T30" s="111">
        <v>3252</v>
      </c>
      <c r="U30" s="111">
        <v>45418</v>
      </c>
      <c r="V30" s="94"/>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6"/>
    </row>
    <row r="31" spans="3:53" ht="18.75" customHeight="1" x14ac:dyDescent="0.4">
      <c r="C31" s="117" t="s">
        <v>23</v>
      </c>
      <c r="D31" s="111">
        <v>124</v>
      </c>
      <c r="E31" s="111">
        <v>1093</v>
      </c>
      <c r="F31" s="111">
        <v>975</v>
      </c>
      <c r="G31" s="111">
        <v>2885</v>
      </c>
      <c r="H31" s="111">
        <v>400</v>
      </c>
      <c r="I31" s="111">
        <v>2623</v>
      </c>
      <c r="J31" s="111">
        <v>2303</v>
      </c>
      <c r="K31" s="111">
        <v>17976</v>
      </c>
      <c r="L31" s="111">
        <v>1318</v>
      </c>
      <c r="M31" s="111">
        <v>6618</v>
      </c>
      <c r="N31" s="111">
        <v>530</v>
      </c>
      <c r="O31" s="111">
        <v>5576</v>
      </c>
      <c r="P31" s="111">
        <v>1174</v>
      </c>
      <c r="Q31" s="111">
        <v>25400</v>
      </c>
      <c r="R31" s="111">
        <v>101</v>
      </c>
      <c r="S31" s="111">
        <v>922</v>
      </c>
      <c r="T31" s="111">
        <v>906</v>
      </c>
      <c r="U31" s="111">
        <v>5892</v>
      </c>
      <c r="V31" s="94"/>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6"/>
      <c r="BA31" s="116"/>
    </row>
    <row r="32" spans="3:53" ht="18.75" customHeight="1" x14ac:dyDescent="0.4">
      <c r="C32" s="117"/>
      <c r="D32" s="111"/>
      <c r="E32" s="111"/>
      <c r="F32" s="111"/>
      <c r="G32" s="111"/>
      <c r="H32" s="111"/>
      <c r="I32" s="111"/>
      <c r="J32" s="111"/>
      <c r="K32" s="111"/>
      <c r="L32" s="111"/>
      <c r="M32" s="111"/>
      <c r="N32" s="111"/>
      <c r="O32" s="111"/>
      <c r="P32" s="111"/>
      <c r="Q32" s="111"/>
      <c r="R32" s="111"/>
      <c r="S32" s="111"/>
      <c r="T32" s="111"/>
      <c r="U32" s="111"/>
      <c r="V32" s="94"/>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row>
    <row r="33" spans="3:53" ht="18.75" customHeight="1" x14ac:dyDescent="0.4">
      <c r="C33" s="138" t="s">
        <v>24</v>
      </c>
      <c r="D33" s="126">
        <v>48</v>
      </c>
      <c r="E33" s="126">
        <v>487</v>
      </c>
      <c r="F33" s="126">
        <v>452</v>
      </c>
      <c r="G33" s="126">
        <v>1118</v>
      </c>
      <c r="H33" s="126">
        <v>159</v>
      </c>
      <c r="I33" s="126">
        <v>1017</v>
      </c>
      <c r="J33" s="126">
        <v>617</v>
      </c>
      <c r="K33" s="126">
        <v>3566</v>
      </c>
      <c r="L33" s="126">
        <v>399</v>
      </c>
      <c r="M33" s="126">
        <v>1613</v>
      </c>
      <c r="N33" s="126">
        <v>159</v>
      </c>
      <c r="O33" s="126">
        <v>1001</v>
      </c>
      <c r="P33" s="126">
        <v>428</v>
      </c>
      <c r="Q33" s="126">
        <v>7165</v>
      </c>
      <c r="R33" s="126">
        <v>27</v>
      </c>
      <c r="S33" s="126">
        <v>339</v>
      </c>
      <c r="T33" s="126">
        <v>338</v>
      </c>
      <c r="U33" s="126">
        <v>3306</v>
      </c>
      <c r="V33" s="94"/>
      <c r="AZ33" s="107"/>
      <c r="BA33" s="107"/>
    </row>
    <row r="34" spans="3:53" ht="18.75" customHeight="1" x14ac:dyDescent="0.4">
      <c r="C34" s="117"/>
      <c r="D34" s="139"/>
      <c r="E34" s="139"/>
      <c r="F34" s="139"/>
      <c r="G34" s="139"/>
      <c r="H34" s="139"/>
      <c r="I34" s="139"/>
      <c r="J34" s="139"/>
      <c r="K34" s="139"/>
      <c r="L34" s="139"/>
      <c r="M34" s="139"/>
      <c r="N34" s="139"/>
      <c r="O34" s="139"/>
      <c r="P34" s="139"/>
      <c r="Q34" s="139"/>
      <c r="R34" s="139"/>
      <c r="S34" s="139"/>
      <c r="T34" s="139"/>
      <c r="U34" s="139"/>
      <c r="V34" s="94"/>
      <c r="AZ34" s="107"/>
      <c r="BA34" s="107"/>
    </row>
    <row r="35" spans="3:53" ht="18.75" customHeight="1" x14ac:dyDescent="0.4">
      <c r="C35" s="117" t="s">
        <v>75</v>
      </c>
      <c r="D35" s="139">
        <v>352</v>
      </c>
      <c r="E35" s="139">
        <v>7289</v>
      </c>
      <c r="F35" s="139">
        <v>1995</v>
      </c>
      <c r="G35" s="139">
        <v>7902</v>
      </c>
      <c r="H35" s="139">
        <v>1015</v>
      </c>
      <c r="I35" s="139">
        <v>8272</v>
      </c>
      <c r="J35" s="139">
        <v>3054</v>
      </c>
      <c r="K35" s="139">
        <v>20929</v>
      </c>
      <c r="L35" s="139">
        <v>1359</v>
      </c>
      <c r="M35" s="139">
        <v>6507</v>
      </c>
      <c r="N35" s="139">
        <v>768</v>
      </c>
      <c r="O35" s="139">
        <v>5454</v>
      </c>
      <c r="P35" s="139">
        <v>1433</v>
      </c>
      <c r="Q35" s="139">
        <v>25027</v>
      </c>
      <c r="R35" s="139">
        <v>57</v>
      </c>
      <c r="S35" s="139">
        <v>1834</v>
      </c>
      <c r="T35" s="139">
        <v>1013</v>
      </c>
      <c r="U35" s="139">
        <v>19195</v>
      </c>
      <c r="V35" s="94"/>
      <c r="AZ35" s="107"/>
      <c r="BA35" s="107"/>
    </row>
    <row r="36" spans="3:53" ht="18.75" customHeight="1" x14ac:dyDescent="0.4">
      <c r="C36" s="117" t="s">
        <v>59</v>
      </c>
      <c r="D36" s="139">
        <v>40</v>
      </c>
      <c r="E36" s="139">
        <v>431</v>
      </c>
      <c r="F36" s="139">
        <v>328</v>
      </c>
      <c r="G36" s="139">
        <v>1136</v>
      </c>
      <c r="H36" s="139">
        <v>203</v>
      </c>
      <c r="I36" s="139">
        <v>1279</v>
      </c>
      <c r="J36" s="139">
        <v>515</v>
      </c>
      <c r="K36" s="139">
        <v>3096</v>
      </c>
      <c r="L36" s="139">
        <v>348</v>
      </c>
      <c r="M36" s="139">
        <v>1432</v>
      </c>
      <c r="N36" s="139">
        <v>204</v>
      </c>
      <c r="O36" s="139">
        <v>1578</v>
      </c>
      <c r="P36" s="139">
        <v>408</v>
      </c>
      <c r="Q36" s="139">
        <v>5900</v>
      </c>
      <c r="R36" s="139">
        <v>18</v>
      </c>
      <c r="S36" s="139">
        <v>339</v>
      </c>
      <c r="T36" s="139">
        <v>211</v>
      </c>
      <c r="U36" s="139">
        <v>2768</v>
      </c>
      <c r="V36" s="94"/>
      <c r="AZ36" s="107"/>
      <c r="BA36" s="107"/>
    </row>
    <row r="37" spans="3:53" ht="18.75" customHeight="1" x14ac:dyDescent="0.4">
      <c r="C37" s="117" t="s">
        <v>60</v>
      </c>
      <c r="D37" s="139">
        <v>24</v>
      </c>
      <c r="E37" s="139">
        <v>220</v>
      </c>
      <c r="F37" s="139">
        <v>196</v>
      </c>
      <c r="G37" s="139">
        <v>681</v>
      </c>
      <c r="H37" s="139">
        <v>115</v>
      </c>
      <c r="I37" s="139">
        <v>695</v>
      </c>
      <c r="J37" s="139">
        <v>612</v>
      </c>
      <c r="K37" s="139">
        <v>3734</v>
      </c>
      <c r="L37" s="139">
        <v>311</v>
      </c>
      <c r="M37" s="139">
        <v>1169</v>
      </c>
      <c r="N37" s="139">
        <v>82</v>
      </c>
      <c r="O37" s="139">
        <v>258</v>
      </c>
      <c r="P37" s="139">
        <v>203</v>
      </c>
      <c r="Q37" s="139">
        <v>2627</v>
      </c>
      <c r="R37" s="139">
        <v>11</v>
      </c>
      <c r="S37" s="139">
        <v>215</v>
      </c>
      <c r="T37" s="139">
        <v>148</v>
      </c>
      <c r="U37" s="139">
        <v>1157</v>
      </c>
      <c r="V37" s="94"/>
      <c r="AZ37" s="107"/>
      <c r="BA37" s="107"/>
    </row>
    <row r="38" spans="3:53" ht="18.75" customHeight="1" x14ac:dyDescent="0.4">
      <c r="C38" s="117" t="s">
        <v>61</v>
      </c>
      <c r="D38" s="139">
        <v>91</v>
      </c>
      <c r="E38" s="139">
        <v>1008</v>
      </c>
      <c r="F38" s="139">
        <v>688</v>
      </c>
      <c r="G38" s="139">
        <v>1962</v>
      </c>
      <c r="H38" s="139">
        <v>323</v>
      </c>
      <c r="I38" s="139">
        <v>2657</v>
      </c>
      <c r="J38" s="139">
        <v>691</v>
      </c>
      <c r="K38" s="139">
        <v>4199</v>
      </c>
      <c r="L38" s="139">
        <v>392</v>
      </c>
      <c r="M38" s="139">
        <v>1644</v>
      </c>
      <c r="N38" s="139">
        <v>228</v>
      </c>
      <c r="O38" s="139">
        <v>1555</v>
      </c>
      <c r="P38" s="139">
        <v>545</v>
      </c>
      <c r="Q38" s="139">
        <v>9740</v>
      </c>
      <c r="R38" s="139">
        <v>21</v>
      </c>
      <c r="S38" s="139">
        <v>445</v>
      </c>
      <c r="T38" s="139">
        <v>355</v>
      </c>
      <c r="U38" s="139">
        <v>6593</v>
      </c>
      <c r="V38" s="94"/>
      <c r="AZ38" s="107"/>
      <c r="BA38" s="107"/>
    </row>
    <row r="39" spans="3:53" ht="18.75" customHeight="1" x14ac:dyDescent="0.4">
      <c r="C39" s="117" t="s">
        <v>62</v>
      </c>
      <c r="D39" s="139">
        <v>38</v>
      </c>
      <c r="E39" s="139">
        <v>396</v>
      </c>
      <c r="F39" s="139">
        <v>154</v>
      </c>
      <c r="G39" s="139">
        <v>561</v>
      </c>
      <c r="H39" s="139">
        <v>101</v>
      </c>
      <c r="I39" s="139">
        <v>738</v>
      </c>
      <c r="J39" s="139">
        <v>484</v>
      </c>
      <c r="K39" s="139">
        <v>4372</v>
      </c>
      <c r="L39" s="139">
        <v>271</v>
      </c>
      <c r="M39" s="139">
        <v>1115</v>
      </c>
      <c r="N39" s="139">
        <v>104</v>
      </c>
      <c r="O39" s="139">
        <v>1040</v>
      </c>
      <c r="P39" s="139">
        <v>267</v>
      </c>
      <c r="Q39" s="139">
        <v>5330</v>
      </c>
      <c r="R39" s="139">
        <v>15</v>
      </c>
      <c r="S39" s="139">
        <v>292</v>
      </c>
      <c r="T39" s="139">
        <v>203</v>
      </c>
      <c r="U39" s="139">
        <v>1985</v>
      </c>
      <c r="V39" s="94"/>
      <c r="AZ39" s="107"/>
      <c r="BA39" s="107"/>
    </row>
    <row r="40" spans="3:53" ht="18.75" customHeight="1" x14ac:dyDescent="0.4">
      <c r="C40" s="117" t="s">
        <v>63</v>
      </c>
      <c r="D40" s="139">
        <v>19</v>
      </c>
      <c r="E40" s="139">
        <v>177</v>
      </c>
      <c r="F40" s="139">
        <v>174</v>
      </c>
      <c r="G40" s="139">
        <v>481</v>
      </c>
      <c r="H40" s="139">
        <v>70</v>
      </c>
      <c r="I40" s="139">
        <v>196</v>
      </c>
      <c r="J40" s="139">
        <v>311</v>
      </c>
      <c r="K40" s="139">
        <v>2115</v>
      </c>
      <c r="L40" s="139">
        <v>209</v>
      </c>
      <c r="M40" s="139">
        <v>868</v>
      </c>
      <c r="N40" s="139">
        <v>113</v>
      </c>
      <c r="O40" s="139">
        <v>620</v>
      </c>
      <c r="P40" s="139">
        <v>213</v>
      </c>
      <c r="Q40" s="139">
        <v>4326</v>
      </c>
      <c r="R40" s="139">
        <v>12</v>
      </c>
      <c r="S40" s="139">
        <v>187</v>
      </c>
      <c r="T40" s="139">
        <v>172</v>
      </c>
      <c r="U40" s="139">
        <v>746</v>
      </c>
      <c r="V40" s="94"/>
      <c r="AZ40" s="107"/>
      <c r="BA40" s="107"/>
    </row>
    <row r="41" spans="3:53" ht="18.75" customHeight="1" x14ac:dyDescent="0.4">
      <c r="C41" s="117" t="s">
        <v>64</v>
      </c>
      <c r="D41" s="139">
        <v>79</v>
      </c>
      <c r="E41" s="139">
        <v>947</v>
      </c>
      <c r="F41" s="139">
        <v>447</v>
      </c>
      <c r="G41" s="139">
        <v>1591</v>
      </c>
      <c r="H41" s="139">
        <v>202</v>
      </c>
      <c r="I41" s="139">
        <v>1149</v>
      </c>
      <c r="J41" s="139">
        <v>881</v>
      </c>
      <c r="K41" s="139">
        <v>5569</v>
      </c>
      <c r="L41" s="139">
        <v>472</v>
      </c>
      <c r="M41" s="139">
        <v>1738</v>
      </c>
      <c r="N41" s="139">
        <v>259</v>
      </c>
      <c r="O41" s="139">
        <v>1571</v>
      </c>
      <c r="P41" s="139">
        <v>624</v>
      </c>
      <c r="Q41" s="139">
        <v>12434</v>
      </c>
      <c r="R41" s="139">
        <v>17</v>
      </c>
      <c r="S41" s="139">
        <v>413</v>
      </c>
      <c r="T41" s="139">
        <v>379</v>
      </c>
      <c r="U41" s="139">
        <v>5423</v>
      </c>
      <c r="V41" s="94"/>
      <c r="AZ41" s="107"/>
      <c r="BA41" s="107"/>
    </row>
    <row r="42" spans="3:53" ht="18.75" customHeight="1" x14ac:dyDescent="0.4">
      <c r="C42" s="117" t="s">
        <v>32</v>
      </c>
      <c r="D42" s="139">
        <v>26</v>
      </c>
      <c r="E42" s="139">
        <v>226</v>
      </c>
      <c r="F42" s="139">
        <v>186</v>
      </c>
      <c r="G42" s="139">
        <v>1012</v>
      </c>
      <c r="H42" s="139">
        <v>100</v>
      </c>
      <c r="I42" s="139">
        <v>465</v>
      </c>
      <c r="J42" s="139">
        <v>184</v>
      </c>
      <c r="K42" s="139">
        <v>2476</v>
      </c>
      <c r="L42" s="139">
        <v>196</v>
      </c>
      <c r="M42" s="139">
        <v>778</v>
      </c>
      <c r="N42" s="139">
        <v>125</v>
      </c>
      <c r="O42" s="139">
        <v>705</v>
      </c>
      <c r="P42" s="139">
        <v>284</v>
      </c>
      <c r="Q42" s="139">
        <v>6685</v>
      </c>
      <c r="R42" s="139">
        <v>7</v>
      </c>
      <c r="S42" s="139">
        <v>166</v>
      </c>
      <c r="T42" s="139">
        <v>148</v>
      </c>
      <c r="U42" s="139">
        <v>2008</v>
      </c>
      <c r="V42" s="94"/>
      <c r="AZ42" s="107"/>
      <c r="BA42" s="107"/>
    </row>
    <row r="43" spans="3:53" ht="18.75" customHeight="1" x14ac:dyDescent="0.4">
      <c r="C43" s="117" t="s">
        <v>33</v>
      </c>
      <c r="D43" s="139">
        <v>29</v>
      </c>
      <c r="E43" s="139">
        <v>235</v>
      </c>
      <c r="F43" s="139">
        <v>166</v>
      </c>
      <c r="G43" s="139">
        <v>619</v>
      </c>
      <c r="H43" s="139">
        <v>116</v>
      </c>
      <c r="I43" s="139">
        <v>636</v>
      </c>
      <c r="J43" s="139">
        <v>555</v>
      </c>
      <c r="K43" s="139">
        <v>3464</v>
      </c>
      <c r="L43" s="139">
        <v>304</v>
      </c>
      <c r="M43" s="139">
        <v>867</v>
      </c>
      <c r="N43" s="139">
        <v>101</v>
      </c>
      <c r="O43" s="139">
        <v>287</v>
      </c>
      <c r="P43" s="139">
        <v>247</v>
      </c>
      <c r="Q43" s="139">
        <v>3510</v>
      </c>
      <c r="R43" s="139">
        <v>20</v>
      </c>
      <c r="S43" s="139">
        <v>272</v>
      </c>
      <c r="T43" s="139">
        <v>164</v>
      </c>
      <c r="U43" s="139">
        <v>1245</v>
      </c>
      <c r="V43" s="94"/>
      <c r="AZ43" s="107"/>
      <c r="BA43" s="107"/>
    </row>
    <row r="44" spans="3:53" ht="18.75" customHeight="1" x14ac:dyDescent="0.4">
      <c r="C44" s="117" t="s">
        <v>34</v>
      </c>
      <c r="D44" s="139">
        <v>6</v>
      </c>
      <c r="E44" s="139">
        <v>36</v>
      </c>
      <c r="F44" s="139">
        <v>43</v>
      </c>
      <c r="G44" s="139">
        <v>143</v>
      </c>
      <c r="H44" s="139">
        <v>43</v>
      </c>
      <c r="I44" s="139">
        <v>146</v>
      </c>
      <c r="J44" s="139">
        <v>186</v>
      </c>
      <c r="K44" s="139">
        <v>789</v>
      </c>
      <c r="L44" s="139">
        <v>122</v>
      </c>
      <c r="M44" s="139">
        <v>541</v>
      </c>
      <c r="N44" s="139">
        <v>84</v>
      </c>
      <c r="O44" s="139">
        <v>593</v>
      </c>
      <c r="P44" s="139">
        <v>192</v>
      </c>
      <c r="Q44" s="139">
        <v>2884</v>
      </c>
      <c r="R44" s="139">
        <v>15</v>
      </c>
      <c r="S44" s="139">
        <v>114</v>
      </c>
      <c r="T44" s="139">
        <v>121</v>
      </c>
      <c r="U44" s="139">
        <v>992</v>
      </c>
      <c r="V44" s="94"/>
      <c r="AZ44" s="107"/>
      <c r="BA44" s="107"/>
    </row>
    <row r="45" spans="3:53" ht="18.75" customHeight="1" x14ac:dyDescent="0.4">
      <c r="C45" s="133"/>
      <c r="D45" s="133"/>
      <c r="E45" s="133"/>
      <c r="F45" s="133"/>
      <c r="G45" s="133"/>
      <c r="H45" s="133"/>
      <c r="I45" s="133"/>
      <c r="J45" s="133"/>
      <c r="K45" s="133"/>
      <c r="L45" s="133"/>
      <c r="M45" s="133"/>
      <c r="N45" s="133"/>
      <c r="O45" s="133"/>
      <c r="P45" s="133"/>
      <c r="Q45" s="133"/>
      <c r="R45" s="133"/>
      <c r="S45" s="133"/>
      <c r="T45" s="133"/>
      <c r="U45" s="133"/>
      <c r="V45" s="94"/>
      <c r="AZ45" s="107"/>
      <c r="BA45" s="107"/>
    </row>
    <row r="46" spans="3:53" ht="18" customHeight="1" x14ac:dyDescent="0.4">
      <c r="L46" s="140"/>
      <c r="M46" s="140"/>
      <c r="N46" s="140"/>
      <c r="O46" s="140"/>
      <c r="P46" s="140"/>
      <c r="Q46" s="140"/>
      <c r="R46" s="140"/>
      <c r="S46" s="140"/>
      <c r="T46" s="140"/>
      <c r="U46" s="97" t="s">
        <v>76</v>
      </c>
      <c r="V46" s="94"/>
    </row>
    <row r="47" spans="3:53" ht="18" customHeight="1" x14ac:dyDescent="0.4">
      <c r="C47" s="107" t="s">
        <v>77</v>
      </c>
      <c r="D47" s="107"/>
      <c r="E47" s="107"/>
      <c r="F47" s="107"/>
      <c r="G47" s="107"/>
      <c r="H47" s="107"/>
      <c r="I47" s="107"/>
      <c r="J47" s="107"/>
      <c r="K47" s="107"/>
      <c r="L47" s="107"/>
      <c r="M47" s="107"/>
      <c r="N47" s="107"/>
      <c r="O47" s="107"/>
      <c r="P47" s="107"/>
      <c r="Q47" s="107"/>
      <c r="R47" s="107"/>
      <c r="S47" s="107"/>
      <c r="T47" s="107"/>
      <c r="U47" s="97" t="s">
        <v>78</v>
      </c>
      <c r="V47" s="107"/>
    </row>
    <row r="48" spans="3:53" x14ac:dyDescent="0.4">
      <c r="C48" s="141"/>
      <c r="D48" s="107"/>
      <c r="E48" s="107"/>
      <c r="F48" s="107"/>
      <c r="G48" s="107"/>
      <c r="H48" s="107"/>
      <c r="I48" s="107"/>
      <c r="J48" s="107"/>
      <c r="K48" s="107"/>
      <c r="L48" s="107"/>
      <c r="M48" s="107"/>
      <c r="N48" s="107"/>
      <c r="O48" s="107"/>
      <c r="P48" s="107"/>
      <c r="Q48" s="107"/>
      <c r="R48" s="107"/>
      <c r="S48" s="107"/>
      <c r="T48" s="107"/>
      <c r="U48" s="107"/>
      <c r="V48" s="107"/>
    </row>
    <row r="49" spans="3:22" x14ac:dyDescent="0.4">
      <c r="C49" s="107"/>
      <c r="D49" s="107"/>
      <c r="E49" s="107"/>
      <c r="F49" s="107"/>
      <c r="G49" s="107"/>
      <c r="H49" s="107"/>
      <c r="I49" s="107"/>
      <c r="J49" s="107"/>
      <c r="K49" s="107"/>
      <c r="L49" s="107"/>
      <c r="M49" s="107"/>
      <c r="N49" s="107"/>
      <c r="O49" s="107"/>
      <c r="P49" s="107"/>
      <c r="Q49" s="107"/>
      <c r="R49" s="107"/>
      <c r="S49" s="107"/>
      <c r="T49" s="107"/>
      <c r="U49" s="107"/>
      <c r="V49" s="107"/>
    </row>
    <row r="50" spans="3:22" x14ac:dyDescent="0.4">
      <c r="C50" s="107"/>
      <c r="D50" s="107"/>
      <c r="E50" s="107"/>
      <c r="F50" s="107"/>
      <c r="G50" s="107"/>
      <c r="H50" s="107"/>
      <c r="I50" s="107"/>
      <c r="J50" s="107"/>
      <c r="K50" s="107"/>
      <c r="L50" s="107"/>
      <c r="M50" s="107"/>
      <c r="N50" s="107"/>
      <c r="O50" s="107"/>
      <c r="P50" s="107"/>
      <c r="Q50" s="107"/>
      <c r="R50" s="107"/>
      <c r="S50" s="107"/>
      <c r="T50" s="107"/>
      <c r="U50" s="107"/>
      <c r="V50" s="107"/>
    </row>
    <row r="51" spans="3:22" x14ac:dyDescent="0.4">
      <c r="C51" s="107"/>
      <c r="D51" s="107"/>
      <c r="E51" s="107"/>
      <c r="F51" s="107"/>
      <c r="G51" s="107"/>
      <c r="H51" s="107"/>
      <c r="I51" s="107"/>
      <c r="J51" s="107"/>
      <c r="K51" s="107"/>
      <c r="L51" s="107"/>
      <c r="M51" s="107"/>
      <c r="N51" s="107"/>
      <c r="O51" s="107"/>
      <c r="P51" s="107"/>
      <c r="Q51" s="107"/>
      <c r="R51" s="107"/>
      <c r="S51" s="107"/>
      <c r="T51" s="107"/>
      <c r="U51" s="107"/>
      <c r="V51" s="107"/>
    </row>
    <row r="52" spans="3:22" x14ac:dyDescent="0.4">
      <c r="C52" s="107"/>
      <c r="D52" s="107"/>
      <c r="E52" s="107"/>
      <c r="F52" s="107"/>
      <c r="G52" s="107"/>
      <c r="H52" s="107"/>
      <c r="I52" s="107"/>
      <c r="J52" s="107"/>
      <c r="K52" s="107"/>
      <c r="L52" s="107"/>
      <c r="M52" s="107"/>
      <c r="N52" s="107"/>
      <c r="O52" s="107"/>
      <c r="P52" s="107"/>
      <c r="Q52" s="107"/>
      <c r="R52" s="107"/>
      <c r="S52" s="107"/>
      <c r="T52" s="107"/>
      <c r="U52" s="107"/>
      <c r="V52" s="107"/>
    </row>
    <row r="53" spans="3:22" x14ac:dyDescent="0.4">
      <c r="C53" s="107"/>
      <c r="D53" s="107"/>
      <c r="E53" s="107"/>
      <c r="F53" s="107"/>
      <c r="G53" s="107"/>
      <c r="H53" s="107"/>
      <c r="I53" s="107"/>
      <c r="J53" s="107"/>
      <c r="K53" s="107"/>
      <c r="L53" s="107"/>
      <c r="M53" s="107"/>
      <c r="N53" s="107"/>
      <c r="O53" s="107"/>
      <c r="P53" s="107"/>
      <c r="Q53" s="107"/>
      <c r="R53" s="107"/>
      <c r="S53" s="107"/>
      <c r="T53" s="107"/>
      <c r="U53" s="107"/>
      <c r="V53" s="107"/>
    </row>
    <row r="54" spans="3:22" x14ac:dyDescent="0.4">
      <c r="C54" s="107"/>
      <c r="D54" s="107"/>
      <c r="E54" s="107"/>
      <c r="F54" s="107"/>
      <c r="G54" s="107"/>
      <c r="H54" s="107"/>
      <c r="I54" s="107"/>
      <c r="J54" s="107"/>
      <c r="K54" s="107"/>
      <c r="L54" s="107"/>
      <c r="M54" s="107"/>
      <c r="N54" s="107"/>
      <c r="O54" s="107"/>
      <c r="P54" s="107"/>
      <c r="Q54" s="107"/>
      <c r="R54" s="107"/>
      <c r="S54" s="107"/>
      <c r="T54" s="107"/>
      <c r="U54" s="107"/>
      <c r="V54" s="107"/>
    </row>
    <row r="55" spans="3:22" x14ac:dyDescent="0.4">
      <c r="C55" s="107"/>
      <c r="D55" s="107"/>
      <c r="E55" s="107"/>
      <c r="F55" s="107"/>
      <c r="G55" s="107"/>
      <c r="H55" s="107"/>
      <c r="I55" s="107"/>
      <c r="J55" s="107"/>
      <c r="K55" s="107"/>
      <c r="L55" s="107"/>
      <c r="M55" s="107"/>
      <c r="N55" s="107"/>
      <c r="O55" s="107"/>
      <c r="P55" s="107"/>
      <c r="Q55" s="107"/>
      <c r="R55" s="107"/>
      <c r="S55" s="107"/>
      <c r="T55" s="107"/>
      <c r="U55" s="107"/>
      <c r="V55" s="107"/>
    </row>
    <row r="56" spans="3:22" x14ac:dyDescent="0.4">
      <c r="C56" s="107"/>
      <c r="D56" s="107"/>
      <c r="E56" s="107"/>
      <c r="F56" s="107"/>
      <c r="G56" s="107"/>
      <c r="H56" s="107"/>
      <c r="I56" s="107"/>
      <c r="J56" s="107"/>
      <c r="K56" s="107"/>
      <c r="L56" s="107"/>
      <c r="M56" s="107"/>
      <c r="N56" s="107"/>
      <c r="O56" s="107"/>
      <c r="P56" s="107"/>
      <c r="Q56" s="107"/>
      <c r="R56" s="107"/>
      <c r="S56" s="107"/>
      <c r="T56" s="107"/>
      <c r="U56" s="107"/>
      <c r="V56" s="107"/>
    </row>
    <row r="57" spans="3:22" x14ac:dyDescent="0.4">
      <c r="C57" s="107"/>
      <c r="D57" s="107"/>
      <c r="E57" s="107"/>
      <c r="F57" s="107"/>
      <c r="G57" s="107"/>
      <c r="H57" s="107"/>
      <c r="I57" s="107"/>
      <c r="J57" s="107"/>
      <c r="K57" s="107"/>
      <c r="L57" s="107"/>
      <c r="M57" s="107"/>
      <c r="N57" s="107"/>
      <c r="O57" s="107"/>
      <c r="P57" s="107"/>
      <c r="Q57" s="107"/>
      <c r="R57" s="107"/>
      <c r="S57" s="107"/>
      <c r="T57" s="107"/>
      <c r="U57" s="107"/>
      <c r="V57" s="107"/>
    </row>
    <row r="58" spans="3:22" x14ac:dyDescent="0.4">
      <c r="C58" s="107"/>
      <c r="D58" s="107"/>
      <c r="E58" s="107"/>
      <c r="F58" s="107"/>
      <c r="G58" s="107"/>
      <c r="H58" s="107"/>
      <c r="I58" s="107"/>
      <c r="J58" s="107"/>
      <c r="K58" s="107"/>
      <c r="L58" s="107"/>
      <c r="M58" s="107"/>
      <c r="N58" s="107"/>
      <c r="O58" s="107"/>
      <c r="P58" s="107"/>
      <c r="Q58" s="107"/>
      <c r="R58" s="107"/>
      <c r="S58" s="107"/>
      <c r="T58" s="107"/>
      <c r="U58" s="107"/>
      <c r="V58" s="107"/>
    </row>
    <row r="59" spans="3:22" x14ac:dyDescent="0.4">
      <c r="C59" s="107"/>
      <c r="D59" s="107"/>
      <c r="E59" s="107"/>
      <c r="F59" s="107"/>
      <c r="G59" s="107"/>
      <c r="H59" s="107"/>
      <c r="I59" s="107"/>
      <c r="J59" s="107"/>
      <c r="K59" s="107"/>
      <c r="L59" s="107"/>
      <c r="M59" s="107"/>
      <c r="N59" s="107"/>
      <c r="O59" s="107"/>
      <c r="P59" s="107"/>
      <c r="Q59" s="107"/>
      <c r="R59" s="107"/>
      <c r="S59" s="107"/>
      <c r="T59" s="107"/>
      <c r="U59" s="107"/>
      <c r="V59" s="107"/>
    </row>
    <row r="60" spans="3:22" x14ac:dyDescent="0.4">
      <c r="C60" s="107"/>
      <c r="D60" s="107"/>
      <c r="E60" s="107"/>
      <c r="F60" s="107"/>
      <c r="G60" s="107"/>
      <c r="H60" s="107"/>
      <c r="I60" s="107"/>
      <c r="J60" s="107"/>
      <c r="K60" s="107"/>
      <c r="L60" s="107"/>
      <c r="M60" s="107"/>
      <c r="N60" s="107"/>
      <c r="O60" s="107"/>
      <c r="P60" s="107"/>
      <c r="Q60" s="107"/>
      <c r="R60" s="107"/>
      <c r="S60" s="107"/>
      <c r="T60" s="107"/>
      <c r="U60" s="107"/>
      <c r="V60" s="107"/>
    </row>
    <row r="61" spans="3:22" x14ac:dyDescent="0.4">
      <c r="C61" s="107"/>
      <c r="D61" s="107"/>
      <c r="E61" s="107"/>
      <c r="F61" s="107"/>
      <c r="G61" s="107"/>
      <c r="H61" s="107"/>
      <c r="I61" s="107"/>
      <c r="J61" s="107"/>
      <c r="K61" s="107"/>
      <c r="L61" s="107"/>
      <c r="M61" s="107"/>
      <c r="N61" s="107"/>
      <c r="O61" s="107"/>
      <c r="P61" s="107"/>
      <c r="Q61" s="107"/>
      <c r="R61" s="107"/>
      <c r="S61" s="107"/>
      <c r="T61" s="107"/>
      <c r="U61" s="107"/>
      <c r="V61" s="107"/>
    </row>
    <row r="62" spans="3:22" x14ac:dyDescent="0.4">
      <c r="C62" s="107"/>
      <c r="D62" s="107"/>
      <c r="E62" s="107"/>
      <c r="F62" s="107"/>
      <c r="G62" s="107"/>
      <c r="H62" s="107"/>
      <c r="I62" s="107"/>
      <c r="J62" s="107"/>
      <c r="K62" s="107"/>
      <c r="L62" s="107"/>
      <c r="M62" s="107"/>
      <c r="N62" s="107"/>
      <c r="O62" s="107"/>
      <c r="P62" s="107"/>
      <c r="Q62" s="107"/>
      <c r="R62" s="107"/>
      <c r="S62" s="107"/>
      <c r="T62" s="107"/>
      <c r="U62" s="107"/>
      <c r="V62" s="107"/>
    </row>
    <row r="63" spans="3:22" x14ac:dyDescent="0.4">
      <c r="C63" s="107"/>
      <c r="D63" s="107"/>
      <c r="E63" s="107"/>
      <c r="F63" s="107"/>
      <c r="G63" s="107"/>
      <c r="H63" s="107"/>
      <c r="I63" s="107"/>
      <c r="J63" s="107"/>
      <c r="K63" s="107"/>
      <c r="L63" s="107"/>
      <c r="M63" s="107"/>
      <c r="N63" s="107"/>
      <c r="O63" s="107"/>
      <c r="P63" s="107"/>
      <c r="Q63" s="107"/>
      <c r="R63" s="107"/>
      <c r="S63" s="107"/>
      <c r="T63" s="107"/>
      <c r="U63" s="107"/>
      <c r="V63" s="107"/>
    </row>
    <row r="64" spans="3:22" x14ac:dyDescent="0.4">
      <c r="C64" s="107"/>
      <c r="D64" s="107"/>
      <c r="E64" s="107"/>
      <c r="F64" s="107"/>
      <c r="G64" s="107"/>
      <c r="H64" s="107"/>
      <c r="I64" s="107"/>
      <c r="J64" s="107"/>
      <c r="K64" s="107"/>
      <c r="L64" s="107"/>
      <c r="M64" s="107"/>
      <c r="N64" s="107"/>
      <c r="O64" s="107"/>
      <c r="P64" s="107"/>
      <c r="Q64" s="107"/>
      <c r="R64" s="107"/>
      <c r="S64" s="107"/>
      <c r="T64" s="107"/>
      <c r="U64" s="107"/>
      <c r="V64" s="107"/>
    </row>
    <row r="65" spans="3:22" x14ac:dyDescent="0.4">
      <c r="C65" s="107"/>
      <c r="D65" s="107"/>
      <c r="E65" s="107"/>
      <c r="F65" s="107"/>
      <c r="G65" s="107"/>
      <c r="H65" s="107"/>
      <c r="I65" s="107"/>
      <c r="J65" s="107"/>
      <c r="K65" s="107"/>
      <c r="L65" s="107"/>
      <c r="M65" s="107"/>
      <c r="N65" s="107"/>
      <c r="O65" s="107"/>
      <c r="P65" s="107"/>
      <c r="Q65" s="107"/>
      <c r="R65" s="107"/>
      <c r="S65" s="107"/>
      <c r="T65" s="107"/>
      <c r="U65" s="107"/>
      <c r="V65" s="107"/>
    </row>
    <row r="66" spans="3:22" x14ac:dyDescent="0.4">
      <c r="C66" s="107"/>
      <c r="D66" s="107"/>
      <c r="E66" s="107"/>
      <c r="F66" s="107"/>
      <c r="G66" s="107"/>
      <c r="H66" s="107"/>
      <c r="I66" s="107"/>
      <c r="J66" s="107"/>
      <c r="K66" s="107"/>
      <c r="L66" s="107"/>
      <c r="M66" s="107"/>
      <c r="N66" s="107"/>
      <c r="O66" s="107"/>
      <c r="P66" s="107"/>
      <c r="Q66" s="107"/>
      <c r="R66" s="107"/>
      <c r="S66" s="107"/>
      <c r="T66" s="107"/>
      <c r="U66" s="107"/>
      <c r="V66" s="107"/>
    </row>
  </sheetData>
  <phoneticPr fontId="4"/>
  <hyperlinks>
    <hyperlink ref="A1" location="基本情報!C48" display="基本情報"/>
  </hyperlinks>
  <pageMargins left="0.7" right="0.7" top="0.75" bottom="0.75" header="0.3" footer="0.3"/>
  <pageSetup paperSize="9"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FFCC"/>
    <pageSetUpPr fitToPage="1"/>
  </sheetPr>
  <dimension ref="A1:S39"/>
  <sheetViews>
    <sheetView zoomScaleNormal="100" zoomScaleSheetLayoutView="100" workbookViewId="0">
      <selection activeCell="C4" sqref="D5:G5"/>
    </sheetView>
  </sheetViews>
  <sheetFormatPr defaultColWidth="9" defaultRowHeight="13.5" customHeight="1" x14ac:dyDescent="0.4"/>
  <cols>
    <col min="1" max="1" width="4.625" style="9" customWidth="1"/>
    <col min="2" max="2" width="2.125" style="9" customWidth="1"/>
    <col min="3" max="3" width="35.625" style="9" customWidth="1"/>
    <col min="4" max="19" width="10.875" style="9" customWidth="1"/>
    <col min="20" max="16384" width="9" style="9"/>
  </cols>
  <sheetData>
    <row r="1" spans="1:19" ht="13.5" customHeight="1" x14ac:dyDescent="0.4">
      <c r="A1" s="7" t="s">
        <v>2</v>
      </c>
      <c r="B1" s="8"/>
      <c r="D1" s="142"/>
      <c r="E1" s="142"/>
      <c r="F1" s="142"/>
    </row>
    <row r="2" spans="1:19" ht="13.5" customHeight="1" x14ac:dyDescent="0.4">
      <c r="A2" s="10"/>
      <c r="B2" s="8"/>
      <c r="D2" s="142"/>
      <c r="E2" s="142"/>
      <c r="F2" s="142"/>
    </row>
    <row r="3" spans="1:19" ht="21" customHeight="1" x14ac:dyDescent="0.4">
      <c r="C3" s="143" t="s">
        <v>79</v>
      </c>
      <c r="D3" s="144"/>
      <c r="E3" s="144"/>
      <c r="F3" s="144"/>
      <c r="G3" s="144"/>
      <c r="I3" s="82"/>
      <c r="J3" s="82"/>
      <c r="K3" s="82"/>
    </row>
    <row r="4" spans="1:19" ht="16.5" customHeight="1" x14ac:dyDescent="0.4">
      <c r="C4" s="145"/>
      <c r="D4" s="146"/>
      <c r="E4" s="146"/>
      <c r="F4" s="146"/>
      <c r="S4" s="82" t="s">
        <v>80</v>
      </c>
    </row>
    <row r="5" spans="1:19" ht="22.5" customHeight="1" x14ac:dyDescent="0.4">
      <c r="B5" s="147"/>
      <c r="C5" s="148" t="s">
        <v>81</v>
      </c>
      <c r="D5" s="149" t="s">
        <v>82</v>
      </c>
      <c r="E5" s="150"/>
      <c r="F5" s="149" t="s">
        <v>83</v>
      </c>
      <c r="G5" s="151"/>
      <c r="H5" s="152" t="s">
        <v>84</v>
      </c>
      <c r="I5" s="150"/>
      <c r="J5" s="153" t="s">
        <v>85</v>
      </c>
      <c r="K5" s="154"/>
      <c r="L5" s="153" t="s">
        <v>86</v>
      </c>
      <c r="M5" s="154"/>
      <c r="N5" s="153" t="s">
        <v>87</v>
      </c>
      <c r="O5" s="154"/>
      <c r="P5" s="153" t="s">
        <v>10</v>
      </c>
      <c r="Q5" s="154"/>
      <c r="R5" s="153" t="s">
        <v>88</v>
      </c>
      <c r="S5" s="154"/>
    </row>
    <row r="6" spans="1:19" ht="22.5" customHeight="1" x14ac:dyDescent="0.4">
      <c r="B6" s="147"/>
      <c r="C6" s="155"/>
      <c r="D6" s="156" t="s">
        <v>56</v>
      </c>
      <c r="E6" s="98" t="s">
        <v>58</v>
      </c>
      <c r="F6" s="98" t="s">
        <v>56</v>
      </c>
      <c r="G6" s="157" t="s">
        <v>58</v>
      </c>
      <c r="H6" s="158" t="s">
        <v>56</v>
      </c>
      <c r="I6" s="98" t="s">
        <v>58</v>
      </c>
      <c r="J6" s="159" t="s">
        <v>56</v>
      </c>
      <c r="K6" s="159" t="s">
        <v>58</v>
      </c>
      <c r="L6" s="159" t="s">
        <v>56</v>
      </c>
      <c r="M6" s="159" t="s">
        <v>58</v>
      </c>
      <c r="N6" s="159" t="s">
        <v>56</v>
      </c>
      <c r="O6" s="159" t="s">
        <v>58</v>
      </c>
      <c r="P6" s="159" t="s">
        <v>56</v>
      </c>
      <c r="Q6" s="159" t="s">
        <v>58</v>
      </c>
      <c r="R6" s="159" t="s">
        <v>56</v>
      </c>
      <c r="S6" s="159" t="s">
        <v>58</v>
      </c>
    </row>
    <row r="7" spans="1:19" ht="22.5" customHeight="1" x14ac:dyDescent="0.4">
      <c r="B7" s="160"/>
      <c r="C7" s="161" t="s">
        <v>89</v>
      </c>
      <c r="D7" s="162">
        <v>5100</v>
      </c>
      <c r="E7" s="163">
        <v>26417</v>
      </c>
      <c r="F7" s="162">
        <v>5371</v>
      </c>
      <c r="G7" s="164">
        <v>27997</v>
      </c>
      <c r="H7" s="165">
        <v>4811</v>
      </c>
      <c r="I7" s="163">
        <v>29443</v>
      </c>
      <c r="J7" s="162">
        <v>4589</v>
      </c>
      <c r="K7" s="163">
        <v>30322</v>
      </c>
      <c r="L7" s="162">
        <v>4426</v>
      </c>
      <c r="M7" s="163">
        <v>31586</v>
      </c>
      <c r="N7" s="162">
        <v>4436</v>
      </c>
      <c r="O7" s="163">
        <v>34235</v>
      </c>
      <c r="P7" s="162">
        <v>4368</v>
      </c>
      <c r="Q7" s="163">
        <v>37062</v>
      </c>
      <c r="R7" s="162">
        <f>R8+R10+R17</f>
        <v>4270</v>
      </c>
      <c r="S7" s="166">
        <f>S8+S10+S17</f>
        <v>37886</v>
      </c>
    </row>
    <row r="8" spans="1:19" ht="22.5" customHeight="1" x14ac:dyDescent="0.4">
      <c r="C8" s="167" t="s">
        <v>90</v>
      </c>
      <c r="D8" s="168">
        <v>7</v>
      </c>
      <c r="E8" s="169">
        <v>75</v>
      </c>
      <c r="F8" s="168">
        <v>10</v>
      </c>
      <c r="G8" s="168">
        <v>68</v>
      </c>
      <c r="H8" s="170">
        <v>10</v>
      </c>
      <c r="I8" s="169">
        <v>94</v>
      </c>
      <c r="J8" s="168">
        <v>26</v>
      </c>
      <c r="K8" s="169">
        <v>182</v>
      </c>
      <c r="L8" s="168">
        <v>23</v>
      </c>
      <c r="M8" s="169">
        <v>137</v>
      </c>
      <c r="N8" s="168">
        <v>21</v>
      </c>
      <c r="O8" s="169">
        <v>227</v>
      </c>
      <c r="P8" s="168">
        <v>23</v>
      </c>
      <c r="Q8" s="169">
        <v>205</v>
      </c>
      <c r="R8" s="168">
        <v>31</v>
      </c>
      <c r="S8" s="169">
        <v>224</v>
      </c>
    </row>
    <row r="9" spans="1:19" ht="22.5" customHeight="1" x14ac:dyDescent="0.4">
      <c r="C9" s="171" t="s">
        <v>91</v>
      </c>
      <c r="D9" s="172">
        <v>7</v>
      </c>
      <c r="E9" s="173">
        <v>75</v>
      </c>
      <c r="F9" s="172">
        <v>10</v>
      </c>
      <c r="G9" s="172">
        <v>68</v>
      </c>
      <c r="H9" s="174">
        <v>10</v>
      </c>
      <c r="I9" s="173">
        <v>94</v>
      </c>
      <c r="J9" s="172">
        <v>26</v>
      </c>
      <c r="K9" s="173">
        <v>182</v>
      </c>
      <c r="L9" s="172">
        <v>23</v>
      </c>
      <c r="M9" s="173">
        <v>137</v>
      </c>
      <c r="N9" s="172">
        <v>21</v>
      </c>
      <c r="O9" s="173">
        <v>227</v>
      </c>
      <c r="P9" s="172">
        <v>23</v>
      </c>
      <c r="Q9" s="173">
        <v>205</v>
      </c>
      <c r="R9" s="172">
        <v>31</v>
      </c>
      <c r="S9" s="173">
        <v>224</v>
      </c>
    </row>
    <row r="10" spans="1:19" ht="22.5" customHeight="1" x14ac:dyDescent="0.4">
      <c r="C10" s="167" t="s">
        <v>92</v>
      </c>
      <c r="D10" s="168">
        <v>707</v>
      </c>
      <c r="E10" s="169">
        <v>6926</v>
      </c>
      <c r="F10" s="168">
        <v>686</v>
      </c>
      <c r="G10" s="168">
        <v>6243</v>
      </c>
      <c r="H10" s="170">
        <v>611</v>
      </c>
      <c r="I10" s="169">
        <v>5940</v>
      </c>
      <c r="J10" s="168">
        <v>593</v>
      </c>
      <c r="K10" s="169">
        <v>5902</v>
      </c>
      <c r="L10" s="168">
        <v>589</v>
      </c>
      <c r="M10" s="168">
        <v>6606</v>
      </c>
      <c r="N10" s="168">
        <v>600</v>
      </c>
      <c r="O10" s="169">
        <v>6688</v>
      </c>
      <c r="P10" s="168">
        <v>585</v>
      </c>
      <c r="Q10" s="169">
        <v>7042</v>
      </c>
      <c r="R10" s="168">
        <v>603</v>
      </c>
      <c r="S10" s="169">
        <v>7492</v>
      </c>
    </row>
    <row r="11" spans="1:19" ht="22.5" customHeight="1" x14ac:dyDescent="0.4">
      <c r="C11" s="161" t="s">
        <v>93</v>
      </c>
      <c r="D11" s="162">
        <v>6</v>
      </c>
      <c r="E11" s="175">
        <v>48</v>
      </c>
      <c r="F11" s="162">
        <v>4</v>
      </c>
      <c r="G11" s="162">
        <v>49</v>
      </c>
      <c r="H11" s="165" t="s">
        <v>94</v>
      </c>
      <c r="I11" s="175" t="s">
        <v>94</v>
      </c>
      <c r="J11" s="162" t="s">
        <v>94</v>
      </c>
      <c r="K11" s="175" t="s">
        <v>94</v>
      </c>
      <c r="L11" s="162" t="s">
        <v>94</v>
      </c>
      <c r="M11" s="175" t="s">
        <v>94</v>
      </c>
      <c r="N11" s="162" t="s">
        <v>94</v>
      </c>
      <c r="O11" s="175" t="s">
        <v>94</v>
      </c>
      <c r="P11" s="162" t="s">
        <v>94</v>
      </c>
      <c r="Q11" s="175" t="s">
        <v>94</v>
      </c>
      <c r="R11" s="162" t="s">
        <v>94</v>
      </c>
      <c r="S11" s="175" t="s">
        <v>94</v>
      </c>
    </row>
    <row r="12" spans="1:19" ht="22.5" customHeight="1" x14ac:dyDescent="0.4">
      <c r="C12" s="161" t="s">
        <v>95</v>
      </c>
      <c r="D12" s="162">
        <v>437</v>
      </c>
      <c r="E12" s="175">
        <v>4442</v>
      </c>
      <c r="F12" s="162">
        <v>445</v>
      </c>
      <c r="G12" s="162">
        <v>4054</v>
      </c>
      <c r="H12" s="165" t="s">
        <v>94</v>
      </c>
      <c r="I12" s="175" t="s">
        <v>94</v>
      </c>
      <c r="J12" s="162" t="s">
        <v>94</v>
      </c>
      <c r="K12" s="175" t="s">
        <v>94</v>
      </c>
      <c r="L12" s="162" t="s">
        <v>94</v>
      </c>
      <c r="M12" s="175" t="s">
        <v>94</v>
      </c>
      <c r="N12" s="162" t="s">
        <v>94</v>
      </c>
      <c r="O12" s="175" t="s">
        <v>94</v>
      </c>
      <c r="P12" s="162" t="s">
        <v>94</v>
      </c>
      <c r="Q12" s="175" t="s">
        <v>94</v>
      </c>
      <c r="R12" s="162" t="s">
        <v>94</v>
      </c>
      <c r="S12" s="175" t="s">
        <v>94</v>
      </c>
    </row>
    <row r="13" spans="1:19" ht="22.5" customHeight="1" x14ac:dyDescent="0.4">
      <c r="C13" s="161" t="s">
        <v>96</v>
      </c>
      <c r="D13" s="162">
        <v>264</v>
      </c>
      <c r="E13" s="175">
        <v>2436</v>
      </c>
      <c r="F13" s="162">
        <v>237</v>
      </c>
      <c r="G13" s="162">
        <v>2140</v>
      </c>
      <c r="H13" s="165" t="s">
        <v>94</v>
      </c>
      <c r="I13" s="175" t="s">
        <v>94</v>
      </c>
      <c r="J13" s="162" t="s">
        <v>94</v>
      </c>
      <c r="K13" s="175" t="s">
        <v>94</v>
      </c>
      <c r="L13" s="162" t="s">
        <v>94</v>
      </c>
      <c r="M13" s="175" t="s">
        <v>94</v>
      </c>
      <c r="N13" s="162" t="s">
        <v>94</v>
      </c>
      <c r="O13" s="175" t="s">
        <v>94</v>
      </c>
      <c r="P13" s="162" t="s">
        <v>94</v>
      </c>
      <c r="Q13" s="175" t="s">
        <v>94</v>
      </c>
      <c r="R13" s="162" t="s">
        <v>94</v>
      </c>
      <c r="S13" s="175" t="s">
        <v>94</v>
      </c>
    </row>
    <row r="14" spans="1:19" ht="22.5" customHeight="1" x14ac:dyDescent="0.4">
      <c r="C14" s="176" t="s">
        <v>49</v>
      </c>
      <c r="D14" s="162" t="s">
        <v>94</v>
      </c>
      <c r="E14" s="162" t="s">
        <v>94</v>
      </c>
      <c r="F14" s="162" t="s">
        <v>94</v>
      </c>
      <c r="G14" s="162" t="s">
        <v>94</v>
      </c>
      <c r="H14" s="165">
        <v>2</v>
      </c>
      <c r="I14" s="175">
        <v>24</v>
      </c>
      <c r="J14" s="162">
        <v>4</v>
      </c>
      <c r="K14" s="175">
        <v>27</v>
      </c>
      <c r="L14" s="162">
        <v>4</v>
      </c>
      <c r="M14" s="175">
        <v>18</v>
      </c>
      <c r="N14" s="162">
        <v>1</v>
      </c>
      <c r="O14" s="175">
        <v>2</v>
      </c>
      <c r="P14" s="162">
        <v>1</v>
      </c>
      <c r="Q14" s="175">
        <v>21</v>
      </c>
      <c r="R14" s="162">
        <v>1</v>
      </c>
      <c r="S14" s="175">
        <v>20</v>
      </c>
    </row>
    <row r="15" spans="1:19" ht="22.5" customHeight="1" x14ac:dyDescent="0.4">
      <c r="C15" s="176" t="s">
        <v>95</v>
      </c>
      <c r="D15" s="162" t="s">
        <v>94</v>
      </c>
      <c r="E15" s="162" t="s">
        <v>94</v>
      </c>
      <c r="F15" s="162" t="s">
        <v>94</v>
      </c>
      <c r="G15" s="162" t="s">
        <v>94</v>
      </c>
      <c r="H15" s="165">
        <v>389</v>
      </c>
      <c r="I15" s="175">
        <v>3607</v>
      </c>
      <c r="J15" s="162">
        <v>365</v>
      </c>
      <c r="K15" s="175">
        <v>3292</v>
      </c>
      <c r="L15" s="162">
        <v>337</v>
      </c>
      <c r="M15" s="175">
        <v>3289</v>
      </c>
      <c r="N15" s="162">
        <v>335</v>
      </c>
      <c r="O15" s="175">
        <v>3213</v>
      </c>
      <c r="P15" s="162">
        <v>318</v>
      </c>
      <c r="Q15" s="175">
        <v>3382</v>
      </c>
      <c r="R15" s="162">
        <v>347</v>
      </c>
      <c r="S15" s="175">
        <v>3435</v>
      </c>
    </row>
    <row r="16" spans="1:19" ht="22.5" customHeight="1" x14ac:dyDescent="0.4">
      <c r="C16" s="177" t="s">
        <v>96</v>
      </c>
      <c r="D16" s="172" t="s">
        <v>94</v>
      </c>
      <c r="E16" s="172" t="s">
        <v>94</v>
      </c>
      <c r="F16" s="172" t="s">
        <v>94</v>
      </c>
      <c r="G16" s="172" t="s">
        <v>94</v>
      </c>
      <c r="H16" s="174">
        <v>220</v>
      </c>
      <c r="I16" s="173">
        <v>2309</v>
      </c>
      <c r="J16" s="172">
        <v>224</v>
      </c>
      <c r="K16" s="173">
        <v>2583</v>
      </c>
      <c r="L16" s="172">
        <v>248</v>
      </c>
      <c r="M16" s="173">
        <v>3299</v>
      </c>
      <c r="N16" s="172">
        <v>264</v>
      </c>
      <c r="O16" s="173">
        <v>3473</v>
      </c>
      <c r="P16" s="172">
        <v>266</v>
      </c>
      <c r="Q16" s="173">
        <v>3639</v>
      </c>
      <c r="R16" s="172">
        <v>255</v>
      </c>
      <c r="S16" s="173">
        <v>4037</v>
      </c>
    </row>
    <row r="17" spans="3:19" ht="22.5" customHeight="1" x14ac:dyDescent="0.4">
      <c r="C17" s="167" t="s">
        <v>97</v>
      </c>
      <c r="D17" s="168">
        <v>4386</v>
      </c>
      <c r="E17" s="169">
        <v>19416</v>
      </c>
      <c r="F17" s="168">
        <v>4675</v>
      </c>
      <c r="G17" s="168">
        <v>21686</v>
      </c>
      <c r="H17" s="170">
        <v>4190</v>
      </c>
      <c r="I17" s="169">
        <v>23409</v>
      </c>
      <c r="J17" s="168">
        <v>3970</v>
      </c>
      <c r="K17" s="169">
        <v>24238</v>
      </c>
      <c r="L17" s="168">
        <v>3814</v>
      </c>
      <c r="M17" s="168">
        <v>24843</v>
      </c>
      <c r="N17" s="168">
        <v>3815</v>
      </c>
      <c r="O17" s="169">
        <v>27320</v>
      </c>
      <c r="P17" s="168">
        <v>3760</v>
      </c>
      <c r="Q17" s="169">
        <v>29815</v>
      </c>
      <c r="R17" s="168">
        <f>SUM(R24:R36)</f>
        <v>3636</v>
      </c>
      <c r="S17" s="169">
        <f>SUM(S24:S36)</f>
        <v>30170</v>
      </c>
    </row>
    <row r="18" spans="3:19" ht="22.5" customHeight="1" x14ac:dyDescent="0.4">
      <c r="C18" s="178" t="s">
        <v>98</v>
      </c>
      <c r="D18" s="162">
        <v>5</v>
      </c>
      <c r="E18" s="175">
        <v>443</v>
      </c>
      <c r="F18" s="162">
        <v>7</v>
      </c>
      <c r="G18" s="162">
        <v>452</v>
      </c>
      <c r="H18" s="165" t="s">
        <v>94</v>
      </c>
      <c r="I18" s="175" t="s">
        <v>94</v>
      </c>
      <c r="J18" s="162" t="s">
        <v>94</v>
      </c>
      <c r="K18" s="162" t="s">
        <v>94</v>
      </c>
      <c r="L18" s="162" t="s">
        <v>94</v>
      </c>
      <c r="M18" s="175" t="s">
        <v>94</v>
      </c>
      <c r="N18" s="162" t="s">
        <v>94</v>
      </c>
      <c r="O18" s="175" t="s">
        <v>94</v>
      </c>
      <c r="P18" s="162" t="s">
        <v>94</v>
      </c>
      <c r="Q18" s="162" t="s">
        <v>94</v>
      </c>
      <c r="R18" s="162" t="s">
        <v>94</v>
      </c>
      <c r="S18" s="175" t="s">
        <v>94</v>
      </c>
    </row>
    <row r="19" spans="3:19" ht="22.5" customHeight="1" x14ac:dyDescent="0.4">
      <c r="C19" s="178" t="s">
        <v>99</v>
      </c>
      <c r="D19" s="162">
        <v>180</v>
      </c>
      <c r="E19" s="175">
        <v>1635</v>
      </c>
      <c r="F19" s="162">
        <v>169</v>
      </c>
      <c r="G19" s="162">
        <v>1541</v>
      </c>
      <c r="H19" s="165" t="s">
        <v>94</v>
      </c>
      <c r="I19" s="175" t="s">
        <v>94</v>
      </c>
      <c r="J19" s="162" t="s">
        <v>94</v>
      </c>
      <c r="K19" s="162" t="s">
        <v>94</v>
      </c>
      <c r="L19" s="162" t="s">
        <v>94</v>
      </c>
      <c r="M19" s="175" t="s">
        <v>94</v>
      </c>
      <c r="N19" s="162" t="s">
        <v>94</v>
      </c>
      <c r="O19" s="175" t="s">
        <v>94</v>
      </c>
      <c r="P19" s="162" t="s">
        <v>94</v>
      </c>
      <c r="Q19" s="162" t="s">
        <v>94</v>
      </c>
      <c r="R19" s="162" t="s">
        <v>94</v>
      </c>
      <c r="S19" s="175" t="s">
        <v>94</v>
      </c>
    </row>
    <row r="20" spans="3:19" ht="22.5" customHeight="1" x14ac:dyDescent="0.4">
      <c r="C20" s="178" t="s">
        <v>100</v>
      </c>
      <c r="D20" s="162">
        <v>2365</v>
      </c>
      <c r="E20" s="175">
        <v>9272</v>
      </c>
      <c r="F20" s="162">
        <v>2375</v>
      </c>
      <c r="G20" s="162">
        <v>10599</v>
      </c>
      <c r="H20" s="165" t="s">
        <v>94</v>
      </c>
      <c r="I20" s="175" t="s">
        <v>94</v>
      </c>
      <c r="J20" s="162" t="s">
        <v>94</v>
      </c>
      <c r="K20" s="162" t="s">
        <v>94</v>
      </c>
      <c r="L20" s="162" t="s">
        <v>94</v>
      </c>
      <c r="M20" s="175" t="s">
        <v>94</v>
      </c>
      <c r="N20" s="162" t="s">
        <v>94</v>
      </c>
      <c r="O20" s="175" t="s">
        <v>94</v>
      </c>
      <c r="P20" s="162" t="s">
        <v>94</v>
      </c>
      <c r="Q20" s="162" t="s">
        <v>94</v>
      </c>
      <c r="R20" s="162" t="s">
        <v>94</v>
      </c>
      <c r="S20" s="175" t="s">
        <v>94</v>
      </c>
    </row>
    <row r="21" spans="3:19" ht="22.5" customHeight="1" x14ac:dyDescent="0.4">
      <c r="C21" s="176" t="s">
        <v>101</v>
      </c>
      <c r="D21" s="162">
        <v>47</v>
      </c>
      <c r="E21" s="175">
        <v>474</v>
      </c>
      <c r="F21" s="162">
        <v>59</v>
      </c>
      <c r="G21" s="162">
        <v>507</v>
      </c>
      <c r="H21" s="165" t="s">
        <v>94</v>
      </c>
      <c r="I21" s="175" t="s">
        <v>94</v>
      </c>
      <c r="J21" s="162" t="s">
        <v>94</v>
      </c>
      <c r="K21" s="162" t="s">
        <v>94</v>
      </c>
      <c r="L21" s="162" t="s">
        <v>94</v>
      </c>
      <c r="M21" s="175" t="s">
        <v>94</v>
      </c>
      <c r="N21" s="162" t="s">
        <v>94</v>
      </c>
      <c r="O21" s="175" t="s">
        <v>94</v>
      </c>
      <c r="P21" s="162" t="s">
        <v>94</v>
      </c>
      <c r="Q21" s="162" t="s">
        <v>94</v>
      </c>
      <c r="R21" s="162" t="s">
        <v>94</v>
      </c>
      <c r="S21" s="175" t="s">
        <v>94</v>
      </c>
    </row>
    <row r="22" spans="3:19" ht="22.5" customHeight="1" x14ac:dyDescent="0.4">
      <c r="C22" s="161" t="s">
        <v>102</v>
      </c>
      <c r="D22" s="162">
        <v>405</v>
      </c>
      <c r="E22" s="175">
        <v>518</v>
      </c>
      <c r="F22" s="162">
        <v>566</v>
      </c>
      <c r="G22" s="162">
        <v>693</v>
      </c>
      <c r="H22" s="165" t="s">
        <v>94</v>
      </c>
      <c r="I22" s="175" t="s">
        <v>94</v>
      </c>
      <c r="J22" s="162" t="s">
        <v>94</v>
      </c>
      <c r="K22" s="162" t="s">
        <v>94</v>
      </c>
      <c r="L22" s="162" t="s">
        <v>94</v>
      </c>
      <c r="M22" s="175" t="s">
        <v>94</v>
      </c>
      <c r="N22" s="162" t="s">
        <v>94</v>
      </c>
      <c r="O22" s="175" t="s">
        <v>94</v>
      </c>
      <c r="P22" s="162" t="s">
        <v>94</v>
      </c>
      <c r="Q22" s="162" t="s">
        <v>94</v>
      </c>
      <c r="R22" s="162" t="s">
        <v>94</v>
      </c>
      <c r="S22" s="175" t="s">
        <v>94</v>
      </c>
    </row>
    <row r="23" spans="3:19" ht="22.5" customHeight="1" x14ac:dyDescent="0.4">
      <c r="C23" s="179" t="s">
        <v>103</v>
      </c>
      <c r="D23" s="162">
        <v>1384</v>
      </c>
      <c r="E23" s="175">
        <v>7074</v>
      </c>
      <c r="F23" s="162">
        <v>1499</v>
      </c>
      <c r="G23" s="162">
        <v>7894</v>
      </c>
      <c r="H23" s="165" t="s">
        <v>94</v>
      </c>
      <c r="I23" s="175" t="s">
        <v>94</v>
      </c>
      <c r="J23" s="162" t="s">
        <v>94</v>
      </c>
      <c r="K23" s="162" t="s">
        <v>94</v>
      </c>
      <c r="L23" s="162" t="s">
        <v>94</v>
      </c>
      <c r="M23" s="175" t="s">
        <v>94</v>
      </c>
      <c r="N23" s="162" t="s">
        <v>94</v>
      </c>
      <c r="O23" s="175" t="s">
        <v>94</v>
      </c>
      <c r="P23" s="162" t="s">
        <v>94</v>
      </c>
      <c r="Q23" s="162" t="s">
        <v>94</v>
      </c>
      <c r="R23" s="162" t="s">
        <v>94</v>
      </c>
      <c r="S23" s="175" t="s">
        <v>94</v>
      </c>
    </row>
    <row r="24" spans="3:19" ht="22.5" customHeight="1" x14ac:dyDescent="0.4">
      <c r="C24" s="178" t="s">
        <v>52</v>
      </c>
      <c r="D24" s="162" t="s">
        <v>94</v>
      </c>
      <c r="E24" s="162" t="s">
        <v>94</v>
      </c>
      <c r="F24" s="162" t="s">
        <v>94</v>
      </c>
      <c r="G24" s="162" t="s">
        <v>94</v>
      </c>
      <c r="H24" s="165">
        <v>7</v>
      </c>
      <c r="I24" s="175">
        <v>366</v>
      </c>
      <c r="J24" s="162">
        <v>5</v>
      </c>
      <c r="K24" s="175">
        <v>264</v>
      </c>
      <c r="L24" s="162">
        <v>5</v>
      </c>
      <c r="M24" s="175">
        <v>262</v>
      </c>
      <c r="N24" s="162">
        <v>5</v>
      </c>
      <c r="O24" s="175">
        <v>282</v>
      </c>
      <c r="P24" s="162">
        <v>5</v>
      </c>
      <c r="Q24" s="175">
        <v>259</v>
      </c>
      <c r="R24" s="162">
        <v>6</v>
      </c>
      <c r="S24" s="175">
        <v>212</v>
      </c>
    </row>
    <row r="25" spans="3:19" ht="22.5" customHeight="1" x14ac:dyDescent="0.4">
      <c r="C25" s="178" t="s">
        <v>53</v>
      </c>
      <c r="D25" s="162" t="s">
        <v>94</v>
      </c>
      <c r="E25" s="162" t="s">
        <v>94</v>
      </c>
      <c r="F25" s="162" t="s">
        <v>94</v>
      </c>
      <c r="G25" s="162" t="s">
        <v>94</v>
      </c>
      <c r="H25" s="165">
        <v>28</v>
      </c>
      <c r="I25" s="175">
        <v>272</v>
      </c>
      <c r="J25" s="162">
        <v>26</v>
      </c>
      <c r="K25" s="175">
        <v>246</v>
      </c>
      <c r="L25" s="162">
        <v>29</v>
      </c>
      <c r="M25" s="175">
        <v>491</v>
      </c>
      <c r="N25" s="162">
        <v>29</v>
      </c>
      <c r="O25" s="175">
        <v>607</v>
      </c>
      <c r="P25" s="162">
        <v>27</v>
      </c>
      <c r="Q25" s="175">
        <v>620</v>
      </c>
      <c r="R25" s="162">
        <v>32</v>
      </c>
      <c r="S25" s="175">
        <v>748</v>
      </c>
    </row>
    <row r="26" spans="3:19" ht="22.5" customHeight="1" x14ac:dyDescent="0.4">
      <c r="C26" s="178" t="s">
        <v>54</v>
      </c>
      <c r="D26" s="162" t="s">
        <v>94</v>
      </c>
      <c r="E26" s="162" t="s">
        <v>94</v>
      </c>
      <c r="F26" s="162" t="s">
        <v>94</v>
      </c>
      <c r="G26" s="162" t="s">
        <v>94</v>
      </c>
      <c r="H26" s="165">
        <v>112</v>
      </c>
      <c r="I26" s="175">
        <v>1257</v>
      </c>
      <c r="J26" s="162">
        <v>95</v>
      </c>
      <c r="K26" s="175">
        <v>1367</v>
      </c>
      <c r="L26" s="162">
        <v>85</v>
      </c>
      <c r="M26" s="175">
        <v>1163</v>
      </c>
      <c r="N26" s="162">
        <v>77</v>
      </c>
      <c r="O26" s="175">
        <v>1036</v>
      </c>
      <c r="P26" s="162">
        <v>73</v>
      </c>
      <c r="Q26" s="175">
        <v>1038</v>
      </c>
      <c r="R26" s="162">
        <v>68</v>
      </c>
      <c r="S26" s="175">
        <v>1128</v>
      </c>
    </row>
    <row r="27" spans="3:19" ht="22.5" customHeight="1" x14ac:dyDescent="0.4">
      <c r="C27" s="178" t="s">
        <v>55</v>
      </c>
      <c r="D27" s="162" t="s">
        <v>94</v>
      </c>
      <c r="E27" s="162" t="s">
        <v>94</v>
      </c>
      <c r="F27" s="162" t="s">
        <v>94</v>
      </c>
      <c r="G27" s="162" t="s">
        <v>94</v>
      </c>
      <c r="H27" s="165">
        <v>1257</v>
      </c>
      <c r="I27" s="175">
        <v>7451</v>
      </c>
      <c r="J27" s="162">
        <v>1172</v>
      </c>
      <c r="K27" s="175">
        <v>7561</v>
      </c>
      <c r="L27" s="162">
        <v>1083</v>
      </c>
      <c r="M27" s="175">
        <v>7467</v>
      </c>
      <c r="N27" s="162">
        <v>1048</v>
      </c>
      <c r="O27" s="175">
        <v>7741</v>
      </c>
      <c r="P27" s="162">
        <v>1005</v>
      </c>
      <c r="Q27" s="175">
        <v>8010</v>
      </c>
      <c r="R27" s="162">
        <v>903</v>
      </c>
      <c r="S27" s="175">
        <v>8470</v>
      </c>
    </row>
    <row r="28" spans="3:19" ht="22.5" customHeight="1" x14ac:dyDescent="0.4">
      <c r="C28" s="176" t="s">
        <v>66</v>
      </c>
      <c r="D28" s="162" t="s">
        <v>94</v>
      </c>
      <c r="E28" s="162" t="s">
        <v>94</v>
      </c>
      <c r="F28" s="162" t="s">
        <v>94</v>
      </c>
      <c r="G28" s="162" t="s">
        <v>94</v>
      </c>
      <c r="H28" s="165">
        <v>47</v>
      </c>
      <c r="I28" s="175">
        <v>341</v>
      </c>
      <c r="J28" s="162">
        <v>47</v>
      </c>
      <c r="K28" s="175">
        <v>430</v>
      </c>
      <c r="L28" s="162">
        <v>40</v>
      </c>
      <c r="M28" s="175">
        <v>388</v>
      </c>
      <c r="N28" s="162">
        <v>44</v>
      </c>
      <c r="O28" s="175">
        <v>431</v>
      </c>
      <c r="P28" s="162">
        <v>45</v>
      </c>
      <c r="Q28" s="175">
        <v>477</v>
      </c>
      <c r="R28" s="162">
        <v>48</v>
      </c>
      <c r="S28" s="175">
        <v>487</v>
      </c>
    </row>
    <row r="29" spans="3:19" ht="22.5" customHeight="1" x14ac:dyDescent="0.4">
      <c r="C29" s="161" t="s">
        <v>67</v>
      </c>
      <c r="D29" s="162" t="s">
        <v>94</v>
      </c>
      <c r="E29" s="162" t="s">
        <v>94</v>
      </c>
      <c r="F29" s="162" t="s">
        <v>94</v>
      </c>
      <c r="G29" s="162" t="s">
        <v>94</v>
      </c>
      <c r="H29" s="165">
        <v>536</v>
      </c>
      <c r="I29" s="175">
        <v>880</v>
      </c>
      <c r="J29" s="162">
        <v>565</v>
      </c>
      <c r="K29" s="175">
        <v>1039</v>
      </c>
      <c r="L29" s="162">
        <v>512</v>
      </c>
      <c r="M29" s="175">
        <v>987</v>
      </c>
      <c r="N29" s="162">
        <v>497</v>
      </c>
      <c r="O29" s="175">
        <v>1076</v>
      </c>
      <c r="P29" s="162">
        <v>476</v>
      </c>
      <c r="Q29" s="175">
        <v>1004</v>
      </c>
      <c r="R29" s="162">
        <v>452</v>
      </c>
      <c r="S29" s="175">
        <v>1118</v>
      </c>
    </row>
    <row r="30" spans="3:19" ht="22.5" customHeight="1" x14ac:dyDescent="0.4">
      <c r="C30" s="176" t="s">
        <v>104</v>
      </c>
      <c r="D30" s="162" t="s">
        <v>94</v>
      </c>
      <c r="E30" s="162" t="s">
        <v>94</v>
      </c>
      <c r="F30" s="162" t="s">
        <v>94</v>
      </c>
      <c r="G30" s="162" t="s">
        <v>94</v>
      </c>
      <c r="H30" s="165">
        <v>145</v>
      </c>
      <c r="I30" s="175">
        <v>942</v>
      </c>
      <c r="J30" s="162">
        <v>160</v>
      </c>
      <c r="K30" s="175">
        <v>1088</v>
      </c>
      <c r="L30" s="162">
        <v>163</v>
      </c>
      <c r="M30" s="175">
        <v>919</v>
      </c>
      <c r="N30" s="162">
        <v>167</v>
      </c>
      <c r="O30" s="175">
        <v>918</v>
      </c>
      <c r="P30" s="162">
        <v>176</v>
      </c>
      <c r="Q30" s="175">
        <v>1318</v>
      </c>
      <c r="R30" s="162">
        <v>159</v>
      </c>
      <c r="S30" s="175">
        <v>1017</v>
      </c>
    </row>
    <row r="31" spans="3:19" ht="22.5" customHeight="1" x14ac:dyDescent="0.4">
      <c r="C31" s="178" t="s">
        <v>69</v>
      </c>
      <c r="D31" s="162" t="s">
        <v>94</v>
      </c>
      <c r="E31" s="162" t="s">
        <v>94</v>
      </c>
      <c r="F31" s="162" t="s">
        <v>94</v>
      </c>
      <c r="G31" s="162" t="s">
        <v>94</v>
      </c>
      <c r="H31" s="165">
        <v>827</v>
      </c>
      <c r="I31" s="175">
        <v>3722</v>
      </c>
      <c r="J31" s="162">
        <v>652</v>
      </c>
      <c r="K31" s="175">
        <v>3263</v>
      </c>
      <c r="L31" s="162">
        <v>639</v>
      </c>
      <c r="M31" s="175">
        <v>3472</v>
      </c>
      <c r="N31" s="162">
        <v>641</v>
      </c>
      <c r="O31" s="175">
        <v>3486</v>
      </c>
      <c r="P31" s="162">
        <v>649</v>
      </c>
      <c r="Q31" s="175">
        <v>3412</v>
      </c>
      <c r="R31" s="162">
        <v>617</v>
      </c>
      <c r="S31" s="175">
        <v>3566</v>
      </c>
    </row>
    <row r="32" spans="3:19" ht="22.5" customHeight="1" x14ac:dyDescent="0.4">
      <c r="C32" s="176" t="s">
        <v>70</v>
      </c>
      <c r="D32" s="162" t="s">
        <v>94</v>
      </c>
      <c r="E32" s="162" t="s">
        <v>94</v>
      </c>
      <c r="F32" s="162" t="s">
        <v>94</v>
      </c>
      <c r="G32" s="162" t="s">
        <v>94</v>
      </c>
      <c r="H32" s="165">
        <v>459</v>
      </c>
      <c r="I32" s="175">
        <v>1684</v>
      </c>
      <c r="J32" s="162">
        <v>453</v>
      </c>
      <c r="K32" s="175">
        <v>1696</v>
      </c>
      <c r="L32" s="162">
        <v>428</v>
      </c>
      <c r="M32" s="175">
        <v>1749</v>
      </c>
      <c r="N32" s="162">
        <v>427</v>
      </c>
      <c r="O32" s="175">
        <v>1801</v>
      </c>
      <c r="P32" s="162">
        <v>421</v>
      </c>
      <c r="Q32" s="175">
        <v>1946</v>
      </c>
      <c r="R32" s="162">
        <v>399</v>
      </c>
      <c r="S32" s="175">
        <v>1613</v>
      </c>
    </row>
    <row r="33" spans="3:19" ht="22.5" customHeight="1" x14ac:dyDescent="0.4">
      <c r="C33" s="161" t="s">
        <v>71</v>
      </c>
      <c r="D33" s="162" t="s">
        <v>94</v>
      </c>
      <c r="E33" s="162" t="s">
        <v>94</v>
      </c>
      <c r="F33" s="162" t="s">
        <v>94</v>
      </c>
      <c r="G33" s="162" t="s">
        <v>94</v>
      </c>
      <c r="H33" s="165">
        <v>207</v>
      </c>
      <c r="I33" s="175">
        <v>672</v>
      </c>
      <c r="J33" s="162">
        <v>188</v>
      </c>
      <c r="K33" s="175">
        <v>662</v>
      </c>
      <c r="L33" s="162">
        <v>191</v>
      </c>
      <c r="M33" s="175">
        <v>756</v>
      </c>
      <c r="N33" s="162">
        <v>180</v>
      </c>
      <c r="O33" s="175">
        <v>840</v>
      </c>
      <c r="P33" s="162">
        <v>176</v>
      </c>
      <c r="Q33" s="175">
        <v>763</v>
      </c>
      <c r="R33" s="162">
        <v>159</v>
      </c>
      <c r="S33" s="175">
        <v>1001</v>
      </c>
    </row>
    <row r="34" spans="3:19" ht="22.5" customHeight="1" x14ac:dyDescent="0.4">
      <c r="C34" s="161" t="s">
        <v>72</v>
      </c>
      <c r="D34" s="162" t="s">
        <v>94</v>
      </c>
      <c r="E34" s="162" t="s">
        <v>94</v>
      </c>
      <c r="F34" s="162" t="s">
        <v>94</v>
      </c>
      <c r="G34" s="162" t="s">
        <v>94</v>
      </c>
      <c r="H34" s="165">
        <v>224</v>
      </c>
      <c r="I34" s="175">
        <v>3428</v>
      </c>
      <c r="J34" s="162">
        <v>255</v>
      </c>
      <c r="K34" s="175">
        <v>4097</v>
      </c>
      <c r="L34" s="162">
        <v>280</v>
      </c>
      <c r="M34" s="175">
        <v>4719</v>
      </c>
      <c r="N34" s="162">
        <v>343</v>
      </c>
      <c r="O34" s="175">
        <v>5692</v>
      </c>
      <c r="P34" s="162">
        <v>358</v>
      </c>
      <c r="Q34" s="175">
        <v>5862</v>
      </c>
      <c r="R34" s="162">
        <v>428</v>
      </c>
      <c r="S34" s="175">
        <v>7165</v>
      </c>
    </row>
    <row r="35" spans="3:19" ht="22.5" customHeight="1" x14ac:dyDescent="0.4">
      <c r="C35" s="161" t="s">
        <v>105</v>
      </c>
      <c r="D35" s="162" t="s">
        <v>94</v>
      </c>
      <c r="E35" s="162" t="s">
        <v>94</v>
      </c>
      <c r="F35" s="162" t="s">
        <v>94</v>
      </c>
      <c r="G35" s="162" t="s">
        <v>94</v>
      </c>
      <c r="H35" s="165">
        <v>30</v>
      </c>
      <c r="I35" s="175">
        <v>332</v>
      </c>
      <c r="J35" s="162">
        <v>27</v>
      </c>
      <c r="K35" s="175">
        <v>192</v>
      </c>
      <c r="L35" s="162">
        <v>26</v>
      </c>
      <c r="M35" s="175">
        <v>195</v>
      </c>
      <c r="N35" s="162">
        <v>25</v>
      </c>
      <c r="O35" s="175">
        <v>348</v>
      </c>
      <c r="P35" s="162">
        <v>27</v>
      </c>
      <c r="Q35" s="175">
        <v>353</v>
      </c>
      <c r="R35" s="162">
        <v>27</v>
      </c>
      <c r="S35" s="175">
        <v>339</v>
      </c>
    </row>
    <row r="36" spans="3:19" ht="22.5" customHeight="1" x14ac:dyDescent="0.4">
      <c r="C36" s="177" t="s">
        <v>74</v>
      </c>
      <c r="D36" s="172" t="s">
        <v>94</v>
      </c>
      <c r="E36" s="173" t="s">
        <v>94</v>
      </c>
      <c r="F36" s="172" t="s">
        <v>94</v>
      </c>
      <c r="G36" s="172" t="s">
        <v>94</v>
      </c>
      <c r="H36" s="174">
        <v>311</v>
      </c>
      <c r="I36" s="173">
        <v>2062</v>
      </c>
      <c r="J36" s="172">
        <v>325</v>
      </c>
      <c r="K36" s="173">
        <v>2333</v>
      </c>
      <c r="L36" s="172">
        <v>333</v>
      </c>
      <c r="M36" s="173">
        <v>2275</v>
      </c>
      <c r="N36" s="172">
        <v>332</v>
      </c>
      <c r="O36" s="173">
        <v>3062</v>
      </c>
      <c r="P36" s="172">
        <v>322</v>
      </c>
      <c r="Q36" s="173">
        <v>4753</v>
      </c>
      <c r="R36" s="172">
        <v>338</v>
      </c>
      <c r="S36" s="173">
        <v>3306</v>
      </c>
    </row>
    <row r="37" spans="3:19" ht="22.5" customHeight="1" x14ac:dyDescent="0.4">
      <c r="D37" s="107"/>
      <c r="E37" s="107"/>
      <c r="F37" s="107"/>
      <c r="G37" s="180"/>
      <c r="H37" s="180"/>
      <c r="I37" s="180"/>
      <c r="S37" s="181" t="s">
        <v>106</v>
      </c>
    </row>
    <row r="38" spans="3:19" ht="22.5" customHeight="1" x14ac:dyDescent="0.4">
      <c r="C38" s="182" t="s">
        <v>107</v>
      </c>
      <c r="D38" s="182"/>
      <c r="E38" s="182"/>
      <c r="F38" s="182"/>
      <c r="G38" s="182"/>
      <c r="H38" s="182"/>
      <c r="I38" s="182"/>
    </row>
    <row r="39" spans="3:19" ht="22.5" customHeight="1" x14ac:dyDescent="0.4">
      <c r="C39" s="182" t="s">
        <v>108</v>
      </c>
      <c r="D39" s="182"/>
      <c r="E39" s="182"/>
      <c r="F39" s="182"/>
      <c r="G39" s="182"/>
      <c r="H39" s="182"/>
      <c r="I39" s="182"/>
    </row>
  </sheetData>
  <mergeCells count="1">
    <mergeCell ref="C5:C6"/>
  </mergeCells>
  <phoneticPr fontId="4"/>
  <hyperlinks>
    <hyperlink ref="A1" location="基本情報!C49" display="基本情報"/>
  </hyperlinks>
  <pageMargins left="0.7" right="0.7" top="0.75" bottom="0.75" header="0.3" footer="0.3"/>
  <pageSetup paperSize="9"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FFCC"/>
    <pageSetUpPr fitToPage="1"/>
  </sheetPr>
  <dimension ref="A1:S45"/>
  <sheetViews>
    <sheetView zoomScaleNormal="100" zoomScaleSheetLayoutView="100" workbookViewId="0">
      <selection activeCell="C4" sqref="D5:G5"/>
    </sheetView>
  </sheetViews>
  <sheetFormatPr defaultColWidth="9" defaultRowHeight="13.5" customHeight="1" x14ac:dyDescent="0.4"/>
  <cols>
    <col min="1" max="1" width="4.625" style="9" customWidth="1"/>
    <col min="2" max="2" width="2.125" style="9" customWidth="1"/>
    <col min="3" max="3" width="11.875" style="9" customWidth="1"/>
    <col min="4" max="4" width="15" style="9" customWidth="1"/>
    <col min="5" max="18" width="10.625" style="9" customWidth="1"/>
    <col min="19" max="19" width="9.5" style="9" bestFit="1" customWidth="1"/>
    <col min="20" max="16384" width="9" style="9"/>
  </cols>
  <sheetData>
    <row r="1" spans="1:19" ht="13.5" customHeight="1" x14ac:dyDescent="0.4">
      <c r="A1" s="7" t="s">
        <v>2</v>
      </c>
      <c r="B1" s="8"/>
    </row>
    <row r="2" spans="1:19" ht="13.5" customHeight="1" x14ac:dyDescent="0.4">
      <c r="A2" s="10"/>
      <c r="B2" s="8"/>
    </row>
    <row r="3" spans="1:19" ht="21" customHeight="1" x14ac:dyDescent="0.4">
      <c r="C3" s="90" t="s">
        <v>109</v>
      </c>
      <c r="D3" s="183"/>
      <c r="E3" s="183"/>
      <c r="F3" s="183"/>
      <c r="G3" s="183"/>
      <c r="H3" s="183"/>
      <c r="I3" s="183"/>
      <c r="J3" s="183"/>
    </row>
    <row r="4" spans="1:19" ht="16.5" customHeight="1" x14ac:dyDescent="0.4">
      <c r="H4" s="184"/>
      <c r="I4" s="184"/>
      <c r="J4" s="184"/>
      <c r="K4" s="184"/>
      <c r="L4" s="184"/>
      <c r="M4" s="184"/>
      <c r="N4" s="184"/>
      <c r="O4" s="184"/>
      <c r="P4" s="184"/>
      <c r="Q4" s="185"/>
      <c r="R4" s="82" t="s">
        <v>110</v>
      </c>
      <c r="S4" s="185"/>
    </row>
    <row r="5" spans="1:19" ht="15" customHeight="1" x14ac:dyDescent="0.4">
      <c r="C5" s="186" t="s">
        <v>111</v>
      </c>
      <c r="D5" s="187" t="s">
        <v>46</v>
      </c>
      <c r="E5" s="99" t="s">
        <v>89</v>
      </c>
      <c r="F5" s="100"/>
      <c r="G5" s="188" t="s">
        <v>112</v>
      </c>
      <c r="H5" s="102"/>
      <c r="I5" s="99" t="s">
        <v>113</v>
      </c>
      <c r="J5" s="102"/>
      <c r="K5" s="99" t="s">
        <v>114</v>
      </c>
      <c r="L5" s="102"/>
      <c r="M5" s="99" t="s">
        <v>115</v>
      </c>
      <c r="N5" s="102"/>
      <c r="O5" s="99" t="s">
        <v>116</v>
      </c>
      <c r="P5" s="102"/>
      <c r="Q5" s="103" t="s">
        <v>117</v>
      </c>
      <c r="R5" s="104"/>
    </row>
    <row r="6" spans="1:19" ht="15" customHeight="1" x14ac:dyDescent="0.4">
      <c r="C6" s="189"/>
      <c r="D6" s="190"/>
      <c r="E6" s="98" t="s">
        <v>56</v>
      </c>
      <c r="F6" s="191" t="s">
        <v>118</v>
      </c>
      <c r="G6" s="109" t="s">
        <v>56</v>
      </c>
      <c r="H6" s="98" t="s">
        <v>118</v>
      </c>
      <c r="I6" s="98" t="s">
        <v>56</v>
      </c>
      <c r="J6" s="98" t="s">
        <v>118</v>
      </c>
      <c r="K6" s="98" t="s">
        <v>56</v>
      </c>
      <c r="L6" s="98" t="s">
        <v>118</v>
      </c>
      <c r="M6" s="98" t="s">
        <v>56</v>
      </c>
      <c r="N6" s="98" t="s">
        <v>118</v>
      </c>
      <c r="O6" s="98" t="s">
        <v>56</v>
      </c>
      <c r="P6" s="98" t="s">
        <v>118</v>
      </c>
      <c r="Q6" s="192" t="s">
        <v>56</v>
      </c>
      <c r="R6" s="192" t="s">
        <v>118</v>
      </c>
    </row>
    <row r="7" spans="1:19" ht="21" customHeight="1" x14ac:dyDescent="0.4">
      <c r="C7" s="193"/>
      <c r="D7" s="194" t="s">
        <v>24</v>
      </c>
      <c r="E7" s="195">
        <v>5100</v>
      </c>
      <c r="F7" s="196">
        <v>100</v>
      </c>
      <c r="G7" s="197">
        <v>3739</v>
      </c>
      <c r="H7" s="198">
        <v>73.3</v>
      </c>
      <c r="I7" s="199">
        <v>805</v>
      </c>
      <c r="J7" s="198">
        <v>15.8</v>
      </c>
      <c r="K7" s="199">
        <v>336</v>
      </c>
      <c r="L7" s="198">
        <v>6.6</v>
      </c>
      <c r="M7" s="199">
        <v>86</v>
      </c>
      <c r="N7" s="200">
        <v>1.7</v>
      </c>
      <c r="O7" s="195">
        <v>134</v>
      </c>
      <c r="P7" s="200">
        <v>2.6</v>
      </c>
      <c r="Q7" s="201" t="s">
        <v>94</v>
      </c>
      <c r="R7" s="202" t="s">
        <v>94</v>
      </c>
      <c r="S7" s="203"/>
    </row>
    <row r="8" spans="1:19" ht="21" customHeight="1" x14ac:dyDescent="0.4">
      <c r="C8" s="204"/>
      <c r="D8" s="205" t="s">
        <v>119</v>
      </c>
      <c r="E8" s="206">
        <v>2810</v>
      </c>
      <c r="F8" s="207">
        <v>100</v>
      </c>
      <c r="G8" s="208">
        <v>1988</v>
      </c>
      <c r="H8" s="209">
        <v>70.7</v>
      </c>
      <c r="I8" s="206">
        <v>483</v>
      </c>
      <c r="J8" s="209">
        <v>17.2</v>
      </c>
      <c r="K8" s="206">
        <v>204</v>
      </c>
      <c r="L8" s="209">
        <v>7.3</v>
      </c>
      <c r="M8" s="206">
        <v>56</v>
      </c>
      <c r="N8" s="209">
        <v>2</v>
      </c>
      <c r="O8" s="206">
        <v>79</v>
      </c>
      <c r="P8" s="209">
        <v>2.8</v>
      </c>
      <c r="Q8" s="210" t="s">
        <v>94</v>
      </c>
      <c r="R8" s="211" t="s">
        <v>94</v>
      </c>
      <c r="S8" s="203"/>
    </row>
    <row r="9" spans="1:19" ht="21" customHeight="1" x14ac:dyDescent="0.4">
      <c r="C9" s="212" t="s">
        <v>120</v>
      </c>
      <c r="D9" s="205" t="s">
        <v>121</v>
      </c>
      <c r="E9" s="206">
        <v>1175</v>
      </c>
      <c r="F9" s="207">
        <v>100</v>
      </c>
      <c r="G9" s="208">
        <v>883</v>
      </c>
      <c r="H9" s="209">
        <v>75.099999999999994</v>
      </c>
      <c r="I9" s="206">
        <v>183</v>
      </c>
      <c r="J9" s="209">
        <v>15.6</v>
      </c>
      <c r="K9" s="206">
        <v>63</v>
      </c>
      <c r="L9" s="209">
        <v>5.4</v>
      </c>
      <c r="M9" s="206">
        <v>17</v>
      </c>
      <c r="N9" s="209">
        <v>1.4</v>
      </c>
      <c r="O9" s="206">
        <v>29</v>
      </c>
      <c r="P9" s="213">
        <v>2.5</v>
      </c>
      <c r="Q9" s="210" t="s">
        <v>94</v>
      </c>
      <c r="R9" s="211" t="s">
        <v>94</v>
      </c>
      <c r="S9" s="203"/>
    </row>
    <row r="10" spans="1:19" ht="21" customHeight="1" x14ac:dyDescent="0.4">
      <c r="C10" s="204"/>
      <c r="D10" s="205" t="s">
        <v>122</v>
      </c>
      <c r="E10" s="206">
        <v>586</v>
      </c>
      <c r="F10" s="207">
        <v>100</v>
      </c>
      <c r="G10" s="208">
        <v>461</v>
      </c>
      <c r="H10" s="209">
        <v>78.599999999999994</v>
      </c>
      <c r="I10" s="206">
        <v>65</v>
      </c>
      <c r="J10" s="209">
        <v>11.1</v>
      </c>
      <c r="K10" s="206">
        <v>32</v>
      </c>
      <c r="L10" s="209">
        <v>5.5</v>
      </c>
      <c r="M10" s="206">
        <v>10</v>
      </c>
      <c r="N10" s="209">
        <v>1.7</v>
      </c>
      <c r="O10" s="206">
        <v>18</v>
      </c>
      <c r="P10" s="209">
        <v>3.1</v>
      </c>
      <c r="Q10" s="210" t="s">
        <v>94</v>
      </c>
      <c r="R10" s="211" t="s">
        <v>94</v>
      </c>
      <c r="S10" s="203"/>
    </row>
    <row r="11" spans="1:19" ht="21" customHeight="1" x14ac:dyDescent="0.4">
      <c r="C11" s="214"/>
      <c r="D11" s="215" t="s">
        <v>123</v>
      </c>
      <c r="E11" s="206">
        <v>529</v>
      </c>
      <c r="F11" s="207">
        <v>100</v>
      </c>
      <c r="G11" s="208">
        <v>407</v>
      </c>
      <c r="H11" s="209">
        <v>76.900000000000006</v>
      </c>
      <c r="I11" s="206">
        <v>74</v>
      </c>
      <c r="J11" s="209">
        <v>14</v>
      </c>
      <c r="K11" s="206">
        <v>37</v>
      </c>
      <c r="L11" s="209">
        <v>7</v>
      </c>
      <c r="M11" s="216">
        <v>3</v>
      </c>
      <c r="N11" s="217">
        <v>0.6</v>
      </c>
      <c r="O11" s="216">
        <v>8</v>
      </c>
      <c r="P11" s="217">
        <v>1.5</v>
      </c>
      <c r="Q11" s="218" t="s">
        <v>94</v>
      </c>
      <c r="R11" s="219" t="s">
        <v>94</v>
      </c>
      <c r="S11" s="203"/>
    </row>
    <row r="12" spans="1:19" ht="21" customHeight="1" x14ac:dyDescent="0.4">
      <c r="C12" s="193"/>
      <c r="D12" s="194" t="s">
        <v>24</v>
      </c>
      <c r="E12" s="199">
        <v>5370</v>
      </c>
      <c r="F12" s="196">
        <v>100</v>
      </c>
      <c r="G12" s="197">
        <v>3924</v>
      </c>
      <c r="H12" s="198">
        <v>73.099999999999994</v>
      </c>
      <c r="I12" s="199">
        <v>850</v>
      </c>
      <c r="J12" s="198">
        <v>15.8</v>
      </c>
      <c r="K12" s="199">
        <v>372</v>
      </c>
      <c r="L12" s="198">
        <v>6.9</v>
      </c>
      <c r="M12" s="195">
        <v>94</v>
      </c>
      <c r="N12" s="200">
        <v>1.8</v>
      </c>
      <c r="O12" s="195">
        <v>130</v>
      </c>
      <c r="P12" s="200">
        <v>2.4</v>
      </c>
      <c r="Q12" s="201" t="s">
        <v>94</v>
      </c>
      <c r="R12" s="202" t="s">
        <v>94</v>
      </c>
      <c r="S12" s="203"/>
    </row>
    <row r="13" spans="1:19" ht="21" customHeight="1" x14ac:dyDescent="0.4">
      <c r="C13" s="204"/>
      <c r="D13" s="205" t="s">
        <v>119</v>
      </c>
      <c r="E13" s="206">
        <v>3075</v>
      </c>
      <c r="F13" s="207">
        <v>100</v>
      </c>
      <c r="G13" s="208">
        <v>2161</v>
      </c>
      <c r="H13" s="209">
        <v>70.400000000000006</v>
      </c>
      <c r="I13" s="206">
        <v>520</v>
      </c>
      <c r="J13" s="209">
        <v>16.899999999999999</v>
      </c>
      <c r="K13" s="206">
        <v>244</v>
      </c>
      <c r="L13" s="209">
        <v>7.9</v>
      </c>
      <c r="M13" s="206">
        <v>66</v>
      </c>
      <c r="N13" s="209">
        <v>2.1</v>
      </c>
      <c r="O13" s="206">
        <v>84</v>
      </c>
      <c r="P13" s="209">
        <v>2.7</v>
      </c>
      <c r="Q13" s="210" t="s">
        <v>94</v>
      </c>
      <c r="R13" s="211" t="s">
        <v>94</v>
      </c>
      <c r="S13" s="203"/>
    </row>
    <row r="14" spans="1:19" ht="21" customHeight="1" x14ac:dyDescent="0.4">
      <c r="C14" s="212" t="s">
        <v>124</v>
      </c>
      <c r="D14" s="205" t="s">
        <v>121</v>
      </c>
      <c r="E14" s="206">
        <v>1242</v>
      </c>
      <c r="F14" s="207">
        <v>100</v>
      </c>
      <c r="G14" s="208">
        <v>955</v>
      </c>
      <c r="H14" s="209">
        <v>77</v>
      </c>
      <c r="I14" s="206">
        <v>172</v>
      </c>
      <c r="J14" s="209">
        <v>13.8</v>
      </c>
      <c r="K14" s="206">
        <v>70</v>
      </c>
      <c r="L14" s="209">
        <v>5.6</v>
      </c>
      <c r="M14" s="206">
        <v>18</v>
      </c>
      <c r="N14" s="209">
        <v>1.4</v>
      </c>
      <c r="O14" s="206">
        <v>27</v>
      </c>
      <c r="P14" s="209">
        <v>2.2000000000000002</v>
      </c>
      <c r="Q14" s="210" t="s">
        <v>94</v>
      </c>
      <c r="R14" s="211" t="s">
        <v>94</v>
      </c>
      <c r="S14" s="203"/>
    </row>
    <row r="15" spans="1:19" ht="21" customHeight="1" x14ac:dyDescent="0.4">
      <c r="C15" s="204"/>
      <c r="D15" s="205" t="s">
        <v>122</v>
      </c>
      <c r="E15" s="206">
        <v>524</v>
      </c>
      <c r="F15" s="207">
        <v>100</v>
      </c>
      <c r="G15" s="208">
        <v>400</v>
      </c>
      <c r="H15" s="209">
        <v>76.3</v>
      </c>
      <c r="I15" s="206">
        <v>77</v>
      </c>
      <c r="J15" s="209">
        <v>14.7</v>
      </c>
      <c r="K15" s="206">
        <v>25</v>
      </c>
      <c r="L15" s="209">
        <v>4.8</v>
      </c>
      <c r="M15" s="206">
        <v>9</v>
      </c>
      <c r="N15" s="209">
        <v>1.7</v>
      </c>
      <c r="O15" s="206">
        <v>13</v>
      </c>
      <c r="P15" s="209">
        <v>2.5</v>
      </c>
      <c r="Q15" s="210" t="s">
        <v>94</v>
      </c>
      <c r="R15" s="211" t="s">
        <v>94</v>
      </c>
      <c r="S15" s="203"/>
    </row>
    <row r="16" spans="1:19" ht="21" customHeight="1" x14ac:dyDescent="0.4">
      <c r="C16" s="214"/>
      <c r="D16" s="215" t="s">
        <v>123</v>
      </c>
      <c r="E16" s="206">
        <v>529</v>
      </c>
      <c r="F16" s="207">
        <v>100</v>
      </c>
      <c r="G16" s="208">
        <v>408</v>
      </c>
      <c r="H16" s="209">
        <v>77.2</v>
      </c>
      <c r="I16" s="206">
        <v>81</v>
      </c>
      <c r="J16" s="209">
        <v>15.3</v>
      </c>
      <c r="K16" s="206">
        <v>33</v>
      </c>
      <c r="L16" s="209">
        <v>6.2</v>
      </c>
      <c r="M16" s="206">
        <v>1</v>
      </c>
      <c r="N16" s="209">
        <v>0.2</v>
      </c>
      <c r="O16" s="206">
        <v>6</v>
      </c>
      <c r="P16" s="209">
        <v>1.1000000000000001</v>
      </c>
      <c r="Q16" s="218" t="s">
        <v>94</v>
      </c>
      <c r="R16" s="219" t="s">
        <v>94</v>
      </c>
      <c r="S16" s="203"/>
    </row>
    <row r="17" spans="3:19" ht="21" customHeight="1" x14ac:dyDescent="0.4">
      <c r="C17" s="220" t="s">
        <v>125</v>
      </c>
      <c r="D17" s="221" t="s">
        <v>24</v>
      </c>
      <c r="E17" s="222">
        <v>4810</v>
      </c>
      <c r="F17" s="223">
        <v>100</v>
      </c>
      <c r="G17" s="224">
        <v>3338</v>
      </c>
      <c r="H17" s="225">
        <v>69.400000000000006</v>
      </c>
      <c r="I17" s="222">
        <v>821</v>
      </c>
      <c r="J17" s="225">
        <v>17.100000000000001</v>
      </c>
      <c r="K17" s="222">
        <v>401</v>
      </c>
      <c r="L17" s="225">
        <v>8.3000000000000007</v>
      </c>
      <c r="M17" s="222">
        <v>109</v>
      </c>
      <c r="N17" s="225">
        <v>2.2999999999999998</v>
      </c>
      <c r="O17" s="222">
        <v>141</v>
      </c>
      <c r="P17" s="225">
        <v>2.9</v>
      </c>
      <c r="Q17" s="226" t="s">
        <v>94</v>
      </c>
      <c r="R17" s="226" t="s">
        <v>94</v>
      </c>
      <c r="S17" s="203"/>
    </row>
    <row r="18" spans="3:19" ht="21" customHeight="1" x14ac:dyDescent="0.4">
      <c r="C18" s="220" t="s">
        <v>126</v>
      </c>
      <c r="D18" s="221" t="s">
        <v>24</v>
      </c>
      <c r="E18" s="222">
        <v>4589</v>
      </c>
      <c r="F18" s="223">
        <v>100</v>
      </c>
      <c r="G18" s="224">
        <v>3082</v>
      </c>
      <c r="H18" s="225">
        <v>67.2</v>
      </c>
      <c r="I18" s="222">
        <v>812</v>
      </c>
      <c r="J18" s="225">
        <v>17.7</v>
      </c>
      <c r="K18" s="222">
        <v>394</v>
      </c>
      <c r="L18" s="225">
        <v>8.6</v>
      </c>
      <c r="M18" s="222">
        <v>125</v>
      </c>
      <c r="N18" s="225">
        <v>2.7</v>
      </c>
      <c r="O18" s="222">
        <v>165</v>
      </c>
      <c r="P18" s="225">
        <v>3.6</v>
      </c>
      <c r="Q18" s="222">
        <v>11</v>
      </c>
      <c r="R18" s="225">
        <v>0.2</v>
      </c>
      <c r="S18" s="203"/>
    </row>
    <row r="19" spans="3:19" ht="21" customHeight="1" x14ac:dyDescent="0.4">
      <c r="C19" s="220" t="s">
        <v>127</v>
      </c>
      <c r="D19" s="221" t="s">
        <v>24</v>
      </c>
      <c r="E19" s="222">
        <v>4426</v>
      </c>
      <c r="F19" s="223">
        <v>100</v>
      </c>
      <c r="G19" s="224">
        <v>2924</v>
      </c>
      <c r="H19" s="225">
        <v>66</v>
      </c>
      <c r="I19" s="222">
        <v>752</v>
      </c>
      <c r="J19" s="225">
        <v>17</v>
      </c>
      <c r="K19" s="222">
        <v>429</v>
      </c>
      <c r="L19" s="225">
        <v>9.6999999999999993</v>
      </c>
      <c r="M19" s="222">
        <v>138</v>
      </c>
      <c r="N19" s="225">
        <v>3.1</v>
      </c>
      <c r="O19" s="222">
        <v>175</v>
      </c>
      <c r="P19" s="225">
        <v>4</v>
      </c>
      <c r="Q19" s="222">
        <v>8</v>
      </c>
      <c r="R19" s="225">
        <v>0.2</v>
      </c>
      <c r="S19" s="203"/>
    </row>
    <row r="20" spans="3:19" ht="21" customHeight="1" x14ac:dyDescent="0.4">
      <c r="C20" s="220" t="s">
        <v>128</v>
      </c>
      <c r="D20" s="221" t="s">
        <v>24</v>
      </c>
      <c r="E20" s="222">
        <v>4368</v>
      </c>
      <c r="F20" s="223">
        <v>100</v>
      </c>
      <c r="G20" s="224">
        <v>2714</v>
      </c>
      <c r="H20" s="225">
        <v>62.300000000000004</v>
      </c>
      <c r="I20" s="222">
        <v>810</v>
      </c>
      <c r="J20" s="225">
        <v>18.5</v>
      </c>
      <c r="K20" s="222">
        <v>441</v>
      </c>
      <c r="L20" s="225">
        <v>10.1</v>
      </c>
      <c r="M20" s="222">
        <v>172</v>
      </c>
      <c r="N20" s="225">
        <v>3.9</v>
      </c>
      <c r="O20" s="222">
        <v>216</v>
      </c>
      <c r="P20" s="225">
        <v>4.9000000000000004</v>
      </c>
      <c r="Q20" s="222">
        <v>15</v>
      </c>
      <c r="R20" s="225">
        <v>0.3</v>
      </c>
      <c r="S20" s="203"/>
    </row>
    <row r="21" spans="3:19" ht="21" customHeight="1" x14ac:dyDescent="0.4">
      <c r="C21" s="220" t="s">
        <v>129</v>
      </c>
      <c r="D21" s="221" t="s">
        <v>24</v>
      </c>
      <c r="E21" s="222">
        <f>+G21+I21+K21+M21+O21+Q21</f>
        <v>4270</v>
      </c>
      <c r="F21" s="223">
        <v>100</v>
      </c>
      <c r="G21" s="224">
        <v>2551</v>
      </c>
      <c r="H21" s="225">
        <f>ROUND(G21/E21*100,1)</f>
        <v>59.7</v>
      </c>
      <c r="I21" s="222">
        <v>795</v>
      </c>
      <c r="J21" s="225">
        <f>ROUND(I21/E21*100,1)</f>
        <v>18.600000000000001</v>
      </c>
      <c r="K21" s="222">
        <v>481</v>
      </c>
      <c r="L21" s="225">
        <f>ROUND(K21/E21*100,1)</f>
        <v>11.3</v>
      </c>
      <c r="M21" s="222">
        <v>168</v>
      </c>
      <c r="N21" s="225">
        <f>ROUND(M21/E21*100,1)</f>
        <v>3.9</v>
      </c>
      <c r="O21" s="222">
        <v>257</v>
      </c>
      <c r="P21" s="225">
        <f>ROUND(O21/E21*100,1)</f>
        <v>6</v>
      </c>
      <c r="Q21" s="222">
        <v>18</v>
      </c>
      <c r="R21" s="225">
        <f>ROUND(Q21/E21*100,1)</f>
        <v>0.4</v>
      </c>
      <c r="S21" s="203"/>
    </row>
    <row r="22" spans="3:19" ht="15" customHeight="1" x14ac:dyDescent="0.4">
      <c r="C22" s="227"/>
      <c r="D22" s="228"/>
      <c r="E22" s="94"/>
      <c r="F22" s="94"/>
      <c r="G22" s="94"/>
      <c r="H22" s="94"/>
      <c r="I22" s="94"/>
      <c r="J22" s="94"/>
      <c r="K22" s="94"/>
      <c r="L22" s="94"/>
      <c r="M22" s="94"/>
      <c r="N22" s="94"/>
      <c r="O22" s="94"/>
      <c r="P22" s="94"/>
      <c r="Q22" s="228"/>
      <c r="R22" s="229"/>
      <c r="S22" s="203"/>
    </row>
    <row r="23" spans="3:19" ht="15" customHeight="1" x14ac:dyDescent="0.4">
      <c r="C23" s="186" t="s">
        <v>111</v>
      </c>
      <c r="D23" s="187" t="s">
        <v>46</v>
      </c>
      <c r="E23" s="99" t="s">
        <v>130</v>
      </c>
      <c r="F23" s="100"/>
      <c r="G23" s="188" t="s">
        <v>112</v>
      </c>
      <c r="H23" s="102"/>
      <c r="I23" s="99" t="s">
        <v>113</v>
      </c>
      <c r="J23" s="102"/>
      <c r="K23" s="99" t="s">
        <v>114</v>
      </c>
      <c r="L23" s="102"/>
      <c r="M23" s="99" t="s">
        <v>115</v>
      </c>
      <c r="N23" s="102"/>
      <c r="O23" s="99" t="s">
        <v>116</v>
      </c>
      <c r="P23" s="102"/>
      <c r="Q23" s="81"/>
      <c r="R23" s="81"/>
    </row>
    <row r="24" spans="3:19" ht="15" customHeight="1" x14ac:dyDescent="0.4">
      <c r="C24" s="189"/>
      <c r="D24" s="190"/>
      <c r="E24" s="98" t="s">
        <v>58</v>
      </c>
      <c r="F24" s="191" t="s">
        <v>118</v>
      </c>
      <c r="G24" s="109" t="s">
        <v>58</v>
      </c>
      <c r="H24" s="98" t="s">
        <v>118</v>
      </c>
      <c r="I24" s="98" t="s">
        <v>58</v>
      </c>
      <c r="J24" s="98" t="s">
        <v>118</v>
      </c>
      <c r="K24" s="98" t="s">
        <v>58</v>
      </c>
      <c r="L24" s="98" t="s">
        <v>118</v>
      </c>
      <c r="M24" s="98" t="s">
        <v>58</v>
      </c>
      <c r="N24" s="98" t="s">
        <v>118</v>
      </c>
      <c r="O24" s="98" t="s">
        <v>58</v>
      </c>
      <c r="P24" s="98" t="s">
        <v>118</v>
      </c>
      <c r="Q24" s="81"/>
      <c r="R24" s="81"/>
    </row>
    <row r="25" spans="3:19" ht="21" customHeight="1" x14ac:dyDescent="0.4">
      <c r="C25" s="193"/>
      <c r="D25" s="194" t="s">
        <v>24</v>
      </c>
      <c r="E25" s="230">
        <v>26417</v>
      </c>
      <c r="F25" s="231">
        <v>100</v>
      </c>
      <c r="G25" s="232">
        <v>6864</v>
      </c>
      <c r="H25" s="198">
        <v>26.099999999999994</v>
      </c>
      <c r="I25" s="230">
        <v>5260</v>
      </c>
      <c r="J25" s="198">
        <v>19.899999999999999</v>
      </c>
      <c r="K25" s="230">
        <v>4444</v>
      </c>
      <c r="L25" s="198">
        <v>16.8</v>
      </c>
      <c r="M25" s="230">
        <v>2071</v>
      </c>
      <c r="N25" s="200">
        <v>7.8</v>
      </c>
      <c r="O25" s="230">
        <v>7778</v>
      </c>
      <c r="P25" s="200">
        <v>29.4</v>
      </c>
      <c r="Q25" s="233"/>
      <c r="R25" s="81"/>
    </row>
    <row r="26" spans="3:19" ht="21" customHeight="1" x14ac:dyDescent="0.4">
      <c r="C26" s="204"/>
      <c r="D26" s="205" t="s">
        <v>119</v>
      </c>
      <c r="E26" s="234">
        <v>15490</v>
      </c>
      <c r="F26" s="235">
        <v>100</v>
      </c>
      <c r="G26" s="236">
        <v>3764</v>
      </c>
      <c r="H26" s="209">
        <v>24.299999999999997</v>
      </c>
      <c r="I26" s="234">
        <v>3133</v>
      </c>
      <c r="J26" s="209">
        <v>20.2</v>
      </c>
      <c r="K26" s="234">
        <v>2711</v>
      </c>
      <c r="L26" s="209">
        <v>17.5</v>
      </c>
      <c r="M26" s="234">
        <v>1334</v>
      </c>
      <c r="N26" s="209">
        <v>8.6</v>
      </c>
      <c r="O26" s="234">
        <v>4548</v>
      </c>
      <c r="P26" s="209">
        <v>29.4</v>
      </c>
      <c r="Q26" s="233"/>
      <c r="R26" s="81"/>
    </row>
    <row r="27" spans="3:19" ht="21" customHeight="1" x14ac:dyDescent="0.4">
      <c r="C27" s="212" t="s">
        <v>120</v>
      </c>
      <c r="D27" s="205" t="s">
        <v>121</v>
      </c>
      <c r="E27" s="234">
        <v>5665</v>
      </c>
      <c r="F27" s="235">
        <v>100</v>
      </c>
      <c r="G27" s="236">
        <v>1625</v>
      </c>
      <c r="H27" s="209">
        <v>28.700000000000003</v>
      </c>
      <c r="I27" s="234">
        <v>1207</v>
      </c>
      <c r="J27" s="209">
        <v>21.3</v>
      </c>
      <c r="K27" s="234">
        <v>833</v>
      </c>
      <c r="L27" s="209">
        <v>14.7</v>
      </c>
      <c r="M27" s="234">
        <v>418</v>
      </c>
      <c r="N27" s="209">
        <v>7.4</v>
      </c>
      <c r="O27" s="234">
        <v>1582</v>
      </c>
      <c r="P27" s="209">
        <v>27.9</v>
      </c>
      <c r="Q27" s="233"/>
      <c r="R27" s="81"/>
    </row>
    <row r="28" spans="3:19" ht="21" customHeight="1" x14ac:dyDescent="0.4">
      <c r="C28" s="204"/>
      <c r="D28" s="205" t="s">
        <v>122</v>
      </c>
      <c r="E28" s="234">
        <v>3108</v>
      </c>
      <c r="F28" s="235">
        <v>100</v>
      </c>
      <c r="G28" s="236">
        <v>778</v>
      </c>
      <c r="H28" s="209">
        <v>25</v>
      </c>
      <c r="I28" s="234">
        <v>423</v>
      </c>
      <c r="J28" s="209">
        <v>13.6</v>
      </c>
      <c r="K28" s="234">
        <v>428</v>
      </c>
      <c r="L28" s="209">
        <v>13.8</v>
      </c>
      <c r="M28" s="234">
        <v>249</v>
      </c>
      <c r="N28" s="209">
        <v>8</v>
      </c>
      <c r="O28" s="234">
        <v>1230</v>
      </c>
      <c r="P28" s="209">
        <v>39.6</v>
      </c>
      <c r="Q28" s="233"/>
      <c r="R28" s="81"/>
    </row>
    <row r="29" spans="3:19" ht="21" customHeight="1" x14ac:dyDescent="0.4">
      <c r="C29" s="214"/>
      <c r="D29" s="215" t="s">
        <v>123</v>
      </c>
      <c r="E29" s="234">
        <v>2154</v>
      </c>
      <c r="F29" s="235">
        <v>100</v>
      </c>
      <c r="G29" s="236">
        <v>697</v>
      </c>
      <c r="H29" s="209">
        <v>32.400000000000006</v>
      </c>
      <c r="I29" s="234">
        <v>497</v>
      </c>
      <c r="J29" s="209">
        <v>23.1</v>
      </c>
      <c r="K29" s="234">
        <v>472</v>
      </c>
      <c r="L29" s="209">
        <v>21.9</v>
      </c>
      <c r="M29" s="234">
        <v>70</v>
      </c>
      <c r="N29" s="217">
        <v>3.2</v>
      </c>
      <c r="O29" s="234">
        <v>418</v>
      </c>
      <c r="P29" s="217">
        <v>19.399999999999999</v>
      </c>
      <c r="Q29" s="233"/>
      <c r="R29" s="81"/>
    </row>
    <row r="30" spans="3:19" ht="21" customHeight="1" x14ac:dyDescent="0.4">
      <c r="C30" s="193"/>
      <c r="D30" s="194" t="s">
        <v>24</v>
      </c>
      <c r="E30" s="237">
        <v>27997</v>
      </c>
      <c r="F30" s="238">
        <v>100</v>
      </c>
      <c r="G30" s="239">
        <v>7144</v>
      </c>
      <c r="H30" s="198">
        <v>25.599999999999994</v>
      </c>
      <c r="I30" s="237">
        <v>5473</v>
      </c>
      <c r="J30" s="198">
        <v>19.5</v>
      </c>
      <c r="K30" s="237">
        <v>4828</v>
      </c>
      <c r="L30" s="198">
        <v>17.2</v>
      </c>
      <c r="M30" s="237">
        <v>2265</v>
      </c>
      <c r="N30" s="200">
        <v>8.1</v>
      </c>
      <c r="O30" s="237">
        <v>8287</v>
      </c>
      <c r="P30" s="200">
        <v>29.6</v>
      </c>
      <c r="Q30" s="233"/>
      <c r="R30" s="81"/>
    </row>
    <row r="31" spans="3:19" ht="21" customHeight="1" x14ac:dyDescent="0.4">
      <c r="C31" s="204"/>
      <c r="D31" s="205" t="s">
        <v>119</v>
      </c>
      <c r="E31" s="234">
        <v>17510</v>
      </c>
      <c r="F31" s="235">
        <v>100</v>
      </c>
      <c r="G31" s="236">
        <v>4050</v>
      </c>
      <c r="H31" s="209">
        <v>23.199999999999989</v>
      </c>
      <c r="I31" s="234">
        <v>3374</v>
      </c>
      <c r="J31" s="209">
        <v>19.3</v>
      </c>
      <c r="K31" s="234">
        <v>3176</v>
      </c>
      <c r="L31" s="209">
        <v>18.100000000000001</v>
      </c>
      <c r="M31" s="234">
        <v>1618</v>
      </c>
      <c r="N31" s="209">
        <v>9.1999999999999993</v>
      </c>
      <c r="O31" s="234">
        <v>5292</v>
      </c>
      <c r="P31" s="209">
        <v>30.2</v>
      </c>
      <c r="Q31" s="233"/>
      <c r="R31" s="81"/>
    </row>
    <row r="32" spans="3:19" ht="21" customHeight="1" x14ac:dyDescent="0.4">
      <c r="C32" s="212" t="s">
        <v>124</v>
      </c>
      <c r="D32" s="205" t="s">
        <v>121</v>
      </c>
      <c r="E32" s="234">
        <v>5729</v>
      </c>
      <c r="F32" s="235">
        <v>100</v>
      </c>
      <c r="G32" s="236">
        <v>1687</v>
      </c>
      <c r="H32" s="209">
        <v>29.400000000000006</v>
      </c>
      <c r="I32" s="234">
        <v>1098</v>
      </c>
      <c r="J32" s="209">
        <v>19.2</v>
      </c>
      <c r="K32" s="234">
        <v>909</v>
      </c>
      <c r="L32" s="209">
        <v>15.9</v>
      </c>
      <c r="M32" s="234">
        <v>407</v>
      </c>
      <c r="N32" s="209">
        <v>7.1</v>
      </c>
      <c r="O32" s="234">
        <v>1628</v>
      </c>
      <c r="P32" s="209">
        <v>28.4</v>
      </c>
      <c r="Q32" s="233"/>
      <c r="R32" s="81"/>
    </row>
    <row r="33" spans="3:18" ht="21" customHeight="1" x14ac:dyDescent="0.4">
      <c r="C33" s="204"/>
      <c r="D33" s="205" t="s">
        <v>122</v>
      </c>
      <c r="E33" s="234">
        <v>2645</v>
      </c>
      <c r="F33" s="235">
        <v>100</v>
      </c>
      <c r="G33" s="236">
        <v>693</v>
      </c>
      <c r="H33" s="209">
        <v>26.200000000000003</v>
      </c>
      <c r="I33" s="234">
        <v>477</v>
      </c>
      <c r="J33" s="209">
        <v>18</v>
      </c>
      <c r="K33" s="234">
        <v>332</v>
      </c>
      <c r="L33" s="209">
        <v>12.6</v>
      </c>
      <c r="M33" s="234">
        <v>218</v>
      </c>
      <c r="N33" s="209">
        <v>8.1999999999999993</v>
      </c>
      <c r="O33" s="234">
        <v>925</v>
      </c>
      <c r="P33" s="209">
        <v>35</v>
      </c>
      <c r="Q33" s="233"/>
      <c r="R33" s="81"/>
    </row>
    <row r="34" spans="3:18" ht="21" customHeight="1" x14ac:dyDescent="0.4">
      <c r="C34" s="214"/>
      <c r="D34" s="215" t="s">
        <v>123</v>
      </c>
      <c r="E34" s="234">
        <v>2113</v>
      </c>
      <c r="F34" s="235">
        <v>100</v>
      </c>
      <c r="G34" s="236">
        <v>714</v>
      </c>
      <c r="H34" s="209">
        <v>33.800000000000011</v>
      </c>
      <c r="I34" s="234">
        <v>524</v>
      </c>
      <c r="J34" s="209">
        <v>24.8</v>
      </c>
      <c r="K34" s="234">
        <v>411</v>
      </c>
      <c r="L34" s="209">
        <v>19.5</v>
      </c>
      <c r="M34" s="234">
        <v>22</v>
      </c>
      <c r="N34" s="209">
        <v>1</v>
      </c>
      <c r="O34" s="234">
        <v>442</v>
      </c>
      <c r="P34" s="209">
        <v>20.9</v>
      </c>
      <c r="Q34" s="233"/>
      <c r="R34" s="81"/>
    </row>
    <row r="35" spans="3:18" ht="21" customHeight="1" x14ac:dyDescent="0.4">
      <c r="C35" s="220" t="s">
        <v>125</v>
      </c>
      <c r="D35" s="221" t="s">
        <v>24</v>
      </c>
      <c r="E35" s="240">
        <v>29443</v>
      </c>
      <c r="F35" s="241">
        <v>100</v>
      </c>
      <c r="G35" s="242">
        <v>6130</v>
      </c>
      <c r="H35" s="225">
        <v>20.800000000000011</v>
      </c>
      <c r="I35" s="240">
        <v>5334</v>
      </c>
      <c r="J35" s="225">
        <v>18.100000000000001</v>
      </c>
      <c r="K35" s="240">
        <v>5362</v>
      </c>
      <c r="L35" s="225">
        <v>18.2</v>
      </c>
      <c r="M35" s="240">
        <v>2613</v>
      </c>
      <c r="N35" s="225">
        <v>8.9</v>
      </c>
      <c r="O35" s="240">
        <v>10004</v>
      </c>
      <c r="P35" s="225">
        <v>34</v>
      </c>
      <c r="Q35" s="233"/>
      <c r="R35" s="81"/>
    </row>
    <row r="36" spans="3:18" ht="21" customHeight="1" x14ac:dyDescent="0.4">
      <c r="C36" s="220" t="s">
        <v>126</v>
      </c>
      <c r="D36" s="221" t="s">
        <v>24</v>
      </c>
      <c r="E36" s="240">
        <v>30322</v>
      </c>
      <c r="F36" s="241">
        <v>100</v>
      </c>
      <c r="G36" s="242">
        <v>5671</v>
      </c>
      <c r="H36" s="225">
        <v>18.600000000000009</v>
      </c>
      <c r="I36" s="240">
        <v>5277</v>
      </c>
      <c r="J36" s="225">
        <v>17.399999999999999</v>
      </c>
      <c r="K36" s="240">
        <v>5208</v>
      </c>
      <c r="L36" s="225">
        <v>17.2</v>
      </c>
      <c r="M36" s="240">
        <v>2961</v>
      </c>
      <c r="N36" s="225">
        <v>9.8000000000000007</v>
      </c>
      <c r="O36" s="240">
        <v>11205</v>
      </c>
      <c r="P36" s="225">
        <v>37</v>
      </c>
      <c r="Q36" s="233"/>
      <c r="R36" s="81"/>
    </row>
    <row r="37" spans="3:18" ht="21" customHeight="1" x14ac:dyDescent="0.4">
      <c r="C37" s="220" t="s">
        <v>127</v>
      </c>
      <c r="D37" s="221" t="s">
        <v>24</v>
      </c>
      <c r="E37" s="240">
        <v>31586</v>
      </c>
      <c r="F37" s="241">
        <v>100</v>
      </c>
      <c r="G37" s="242">
        <v>5603</v>
      </c>
      <c r="H37" s="225">
        <v>17.700000000000003</v>
      </c>
      <c r="I37" s="240">
        <v>4891</v>
      </c>
      <c r="J37" s="225">
        <v>15.5</v>
      </c>
      <c r="K37" s="240">
        <v>5717</v>
      </c>
      <c r="L37" s="225">
        <v>18.100000000000001</v>
      </c>
      <c r="M37" s="240">
        <v>3288</v>
      </c>
      <c r="N37" s="225">
        <v>10.4</v>
      </c>
      <c r="O37" s="240">
        <v>12087</v>
      </c>
      <c r="P37" s="225">
        <v>38.299999999999997</v>
      </c>
      <c r="Q37" s="233"/>
      <c r="R37" s="81"/>
    </row>
    <row r="38" spans="3:18" ht="21" customHeight="1" x14ac:dyDescent="0.4">
      <c r="C38" s="220" t="s">
        <v>128</v>
      </c>
      <c r="D38" s="221" t="s">
        <v>24</v>
      </c>
      <c r="E38" s="240">
        <v>37062</v>
      </c>
      <c r="F38" s="241">
        <v>100</v>
      </c>
      <c r="G38" s="242">
        <v>5140</v>
      </c>
      <c r="H38" s="225">
        <v>13.900000000000006</v>
      </c>
      <c r="I38" s="240">
        <v>5305</v>
      </c>
      <c r="J38" s="225">
        <v>14.3</v>
      </c>
      <c r="K38" s="240">
        <v>5957</v>
      </c>
      <c r="L38" s="225">
        <v>16.100000000000001</v>
      </c>
      <c r="M38" s="240">
        <v>4113</v>
      </c>
      <c r="N38" s="225">
        <v>11.1</v>
      </c>
      <c r="O38" s="240">
        <v>16547</v>
      </c>
      <c r="P38" s="225">
        <v>44.6</v>
      </c>
      <c r="Q38" s="233"/>
      <c r="R38" s="81"/>
    </row>
    <row r="39" spans="3:18" ht="21" customHeight="1" x14ac:dyDescent="0.4">
      <c r="C39" s="220" t="s">
        <v>129</v>
      </c>
      <c r="D39" s="221" t="s">
        <v>24</v>
      </c>
      <c r="E39" s="240">
        <f>G39+I39+K39+M39+O39</f>
        <v>37886</v>
      </c>
      <c r="F39" s="241">
        <v>100</v>
      </c>
      <c r="G39" s="242">
        <v>4984</v>
      </c>
      <c r="H39" s="225">
        <f>ROUND(G39/E39*100,1)</f>
        <v>13.2</v>
      </c>
      <c r="I39" s="240">
        <v>5208</v>
      </c>
      <c r="J39" s="225">
        <f>ROUND(I39/E39*100,1)</f>
        <v>13.7</v>
      </c>
      <c r="K39" s="240">
        <v>6469</v>
      </c>
      <c r="L39" s="225">
        <f>ROUND(K39/E39*100,1)</f>
        <v>17.100000000000001</v>
      </c>
      <c r="M39" s="240">
        <v>4086</v>
      </c>
      <c r="N39" s="225">
        <f>ROUND(M39/E39*100,1)</f>
        <v>10.8</v>
      </c>
      <c r="O39" s="240">
        <v>17139</v>
      </c>
      <c r="P39" s="225">
        <f>ROUND(O39/E39*100,1)</f>
        <v>45.2</v>
      </c>
      <c r="Q39" s="233"/>
      <c r="R39" s="81"/>
    </row>
    <row r="40" spans="3:18" ht="16.5" customHeight="1" x14ac:dyDescent="0.4">
      <c r="C40" s="227"/>
      <c r="D40" s="243"/>
      <c r="E40" s="244"/>
      <c r="F40" s="245"/>
      <c r="G40" s="244"/>
      <c r="H40" s="245"/>
      <c r="I40" s="244"/>
      <c r="J40" s="246"/>
      <c r="K40" s="244"/>
      <c r="L40" s="245"/>
      <c r="M40" s="244"/>
      <c r="N40" s="245"/>
      <c r="O40" s="244"/>
      <c r="P40" s="229"/>
      <c r="Q40" s="81"/>
      <c r="R40" s="181" t="s">
        <v>131</v>
      </c>
    </row>
    <row r="41" spans="3:18" ht="16.5" customHeight="1" x14ac:dyDescent="0.4">
      <c r="C41" s="247" t="s">
        <v>132</v>
      </c>
      <c r="D41" s="248"/>
      <c r="E41" s="249"/>
      <c r="F41" s="250"/>
      <c r="G41" s="249"/>
      <c r="H41" s="250"/>
      <c r="I41" s="249"/>
      <c r="J41" s="251"/>
      <c r="K41" s="249"/>
      <c r="L41" s="250"/>
      <c r="M41" s="249"/>
      <c r="N41" s="250"/>
      <c r="O41" s="249"/>
      <c r="P41" s="229"/>
      <c r="Q41" s="81"/>
      <c r="R41" s="81"/>
    </row>
    <row r="42" spans="3:18" ht="16.5" customHeight="1" x14ac:dyDescent="0.4">
      <c r="C42" s="182" t="s">
        <v>133</v>
      </c>
      <c r="E42" s="81"/>
      <c r="F42" s="81"/>
      <c r="G42" s="81"/>
      <c r="H42" s="81"/>
      <c r="I42" s="81"/>
      <c r="J42" s="81"/>
      <c r="K42" s="81"/>
      <c r="L42" s="229"/>
      <c r="M42" s="229"/>
      <c r="N42" s="229"/>
      <c r="O42" s="229"/>
      <c r="P42" s="229"/>
      <c r="Q42" s="81"/>
      <c r="R42" s="81"/>
    </row>
    <row r="43" spans="3:18" ht="13.5" customHeight="1" x14ac:dyDescent="0.4">
      <c r="C43" s="252" t="s">
        <v>134</v>
      </c>
      <c r="D43" s="228"/>
      <c r="E43" s="228"/>
      <c r="F43" s="228"/>
      <c r="G43" s="228"/>
      <c r="H43" s="81"/>
      <c r="I43" s="81"/>
      <c r="J43" s="81"/>
      <c r="K43" s="228"/>
      <c r="L43" s="228"/>
      <c r="M43" s="81"/>
      <c r="N43" s="81"/>
      <c r="O43" s="81"/>
      <c r="P43" s="81"/>
      <c r="Q43" s="81"/>
      <c r="R43" s="81"/>
    </row>
    <row r="44" spans="3:18" ht="13.5" customHeight="1" x14ac:dyDescent="0.4">
      <c r="C44" s="253" t="s">
        <v>134</v>
      </c>
      <c r="E44" s="81"/>
      <c r="F44" s="81"/>
      <c r="G44" s="81"/>
      <c r="H44" s="81"/>
      <c r="I44" s="81"/>
      <c r="J44" s="81"/>
      <c r="K44" s="81"/>
      <c r="L44" s="81"/>
      <c r="M44" s="81"/>
      <c r="N44" s="81"/>
      <c r="O44" s="81"/>
      <c r="P44" s="81"/>
      <c r="Q44" s="81"/>
      <c r="R44" s="81"/>
    </row>
    <row r="45" spans="3:18" ht="13.5" customHeight="1" x14ac:dyDescent="0.4">
      <c r="E45" s="81"/>
      <c r="F45" s="81"/>
      <c r="G45" s="81"/>
      <c r="H45" s="81"/>
      <c r="I45" s="81"/>
      <c r="J45" s="81"/>
      <c r="K45" s="81"/>
      <c r="L45" s="81"/>
      <c r="M45" s="81"/>
      <c r="N45" s="81"/>
      <c r="O45" s="81"/>
      <c r="P45" s="81"/>
      <c r="Q45" s="81"/>
      <c r="R45" s="81"/>
    </row>
  </sheetData>
  <mergeCells count="4">
    <mergeCell ref="C5:C6"/>
    <mergeCell ref="D5:D6"/>
    <mergeCell ref="C23:C24"/>
    <mergeCell ref="D23:D24"/>
  </mergeCells>
  <phoneticPr fontId="4"/>
  <hyperlinks>
    <hyperlink ref="A1" location="基本情報!C50" display="基本情報"/>
  </hyperlinks>
  <pageMargins left="0.7" right="0.7" top="0.75" bottom="0.75" header="0.3" footer="0.3"/>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57">
    <tabColor rgb="FFFFFFCC"/>
  </sheetPr>
  <dimension ref="A1:AJ30"/>
  <sheetViews>
    <sheetView zoomScale="70" zoomScaleNormal="70" workbookViewId="0">
      <selection activeCell="C4" sqref="D5:G5"/>
    </sheetView>
  </sheetViews>
  <sheetFormatPr defaultColWidth="9" defaultRowHeight="13.5" x14ac:dyDescent="0.4"/>
  <cols>
    <col min="1" max="1" width="4.625" style="9" customWidth="1"/>
    <col min="2" max="2" width="2.125" style="9" customWidth="1"/>
    <col min="3" max="3" width="36.375" style="9" customWidth="1"/>
    <col min="4" max="19" width="11.5" style="9" customWidth="1"/>
    <col min="20" max="20" width="16.5" style="9" customWidth="1"/>
    <col min="21" max="16384" width="9" style="9"/>
  </cols>
  <sheetData>
    <row r="1" spans="1:36" ht="13.5" customHeight="1" x14ac:dyDescent="0.4">
      <c r="A1" s="7" t="s">
        <v>2</v>
      </c>
      <c r="B1" s="8"/>
      <c r="Q1" s="94"/>
      <c r="R1" s="94"/>
      <c r="S1" s="94"/>
      <c r="T1" s="94"/>
      <c r="U1" s="94"/>
      <c r="V1" s="94"/>
      <c r="W1" s="94"/>
      <c r="X1" s="94"/>
      <c r="Y1" s="94"/>
      <c r="Z1" s="94"/>
      <c r="AA1" s="94"/>
      <c r="AB1" s="94"/>
      <c r="AC1" s="94"/>
      <c r="AD1" s="94"/>
    </row>
    <row r="2" spans="1:36" ht="13.5" customHeight="1" x14ac:dyDescent="0.4">
      <c r="A2" s="10"/>
      <c r="B2" s="8"/>
      <c r="Q2" s="94"/>
      <c r="R2" s="94"/>
      <c r="S2" s="94"/>
      <c r="T2" s="94"/>
      <c r="U2" s="94"/>
      <c r="V2" s="94"/>
      <c r="W2" s="94"/>
      <c r="X2" s="94"/>
      <c r="Y2" s="94"/>
      <c r="Z2" s="94"/>
      <c r="AA2" s="94"/>
      <c r="AB2" s="94"/>
      <c r="AC2" s="94"/>
      <c r="AD2" s="94"/>
    </row>
    <row r="3" spans="1:36" ht="33.75" customHeight="1" x14ac:dyDescent="0.4">
      <c r="C3" s="254" t="s">
        <v>135</v>
      </c>
      <c r="D3" s="254"/>
      <c r="E3" s="255"/>
      <c r="F3" s="255"/>
      <c r="G3" s="255"/>
      <c r="H3" s="255"/>
      <c r="I3" s="256"/>
      <c r="J3" s="257"/>
      <c r="K3" s="258"/>
      <c r="L3" s="259"/>
      <c r="M3" s="256"/>
      <c r="N3" s="254"/>
      <c r="O3" s="256"/>
      <c r="P3" s="259"/>
      <c r="Q3" s="94"/>
      <c r="R3" s="94"/>
      <c r="S3" s="94"/>
      <c r="T3" s="94"/>
      <c r="U3" s="94"/>
      <c r="V3" s="94"/>
      <c r="W3" s="94"/>
      <c r="X3" s="94"/>
      <c r="Y3" s="94"/>
      <c r="Z3" s="94"/>
      <c r="AA3" s="94"/>
      <c r="AB3" s="94"/>
      <c r="AC3" s="94"/>
      <c r="AD3" s="94"/>
    </row>
    <row r="4" spans="1:36" ht="33.75" customHeight="1" x14ac:dyDescent="0.4">
      <c r="C4" s="257"/>
      <c r="D4" s="257"/>
      <c r="E4" s="257"/>
      <c r="F4" s="257"/>
      <c r="G4" s="257"/>
      <c r="H4" s="257"/>
      <c r="I4" s="257"/>
      <c r="J4" s="257"/>
      <c r="K4" s="258"/>
      <c r="L4" s="259"/>
      <c r="M4" s="260"/>
      <c r="N4" s="261"/>
      <c r="O4" s="261"/>
      <c r="P4" s="261"/>
      <c r="Q4" s="261"/>
      <c r="R4" s="261"/>
      <c r="S4" s="94"/>
      <c r="T4" s="260" t="s">
        <v>136</v>
      </c>
      <c r="U4" s="94"/>
      <c r="V4" s="94"/>
      <c r="W4" s="94"/>
      <c r="X4" s="94"/>
      <c r="Y4" s="94"/>
      <c r="Z4" s="94"/>
      <c r="AA4" s="94"/>
      <c r="AB4" s="94"/>
      <c r="AC4" s="94"/>
      <c r="AD4" s="94"/>
    </row>
    <row r="5" spans="1:36" ht="33.75" customHeight="1" x14ac:dyDescent="0.4">
      <c r="C5" s="262" t="s">
        <v>137</v>
      </c>
      <c r="D5" s="263" t="s">
        <v>89</v>
      </c>
      <c r="E5" s="264"/>
      <c r="F5" s="265" t="s">
        <v>112</v>
      </c>
      <c r="G5" s="266"/>
      <c r="H5" s="263" t="s">
        <v>113</v>
      </c>
      <c r="I5" s="266"/>
      <c r="J5" s="263" t="s">
        <v>114</v>
      </c>
      <c r="K5" s="266"/>
      <c r="L5" s="263" t="s">
        <v>115</v>
      </c>
      <c r="M5" s="266"/>
      <c r="N5" s="263" t="s">
        <v>138</v>
      </c>
      <c r="O5" s="266"/>
      <c r="P5" s="263" t="s">
        <v>139</v>
      </c>
      <c r="Q5" s="266"/>
      <c r="R5" s="263" t="s">
        <v>140</v>
      </c>
      <c r="S5" s="266"/>
      <c r="T5" s="267" t="s">
        <v>141</v>
      </c>
    </row>
    <row r="6" spans="1:36" ht="33.75" customHeight="1" x14ac:dyDescent="0.4">
      <c r="C6" s="268"/>
      <c r="D6" s="269" t="s">
        <v>56</v>
      </c>
      <c r="E6" s="270" t="s">
        <v>58</v>
      </c>
      <c r="F6" s="269" t="s">
        <v>56</v>
      </c>
      <c r="G6" s="271" t="s">
        <v>58</v>
      </c>
      <c r="H6" s="272" t="s">
        <v>56</v>
      </c>
      <c r="I6" s="272" t="s">
        <v>58</v>
      </c>
      <c r="J6" s="271" t="s">
        <v>56</v>
      </c>
      <c r="K6" s="269" t="s">
        <v>58</v>
      </c>
      <c r="L6" s="272" t="s">
        <v>56</v>
      </c>
      <c r="M6" s="271" t="s">
        <v>58</v>
      </c>
      <c r="N6" s="271" t="s">
        <v>56</v>
      </c>
      <c r="O6" s="269" t="s">
        <v>58</v>
      </c>
      <c r="P6" s="271" t="s">
        <v>56</v>
      </c>
      <c r="Q6" s="269" t="s">
        <v>58</v>
      </c>
      <c r="R6" s="271" t="s">
        <v>56</v>
      </c>
      <c r="S6" s="269" t="s">
        <v>58</v>
      </c>
      <c r="T6" s="271" t="s">
        <v>56</v>
      </c>
    </row>
    <row r="7" spans="1:36" ht="33.75" customHeight="1" x14ac:dyDescent="0.4">
      <c r="C7" s="273" t="s">
        <v>142</v>
      </c>
      <c r="D7" s="274">
        <f>D9+D11+D15</f>
        <v>4383</v>
      </c>
      <c r="E7" s="275">
        <f>E9+E11+E15</f>
        <v>42714</v>
      </c>
      <c r="F7" s="274">
        <f>F9+F11+F15</f>
        <v>2573</v>
      </c>
      <c r="G7" s="276">
        <f t="shared" ref="G7:S7" si="0">G9+G11+G15</f>
        <v>5040</v>
      </c>
      <c r="H7" s="274">
        <f t="shared" si="0"/>
        <v>831</v>
      </c>
      <c r="I7" s="276">
        <f t="shared" si="0"/>
        <v>5459</v>
      </c>
      <c r="J7" s="274">
        <f t="shared" si="0"/>
        <v>501</v>
      </c>
      <c r="K7" s="276">
        <f t="shared" si="0"/>
        <v>6752</v>
      </c>
      <c r="L7" s="274">
        <f t="shared" si="0"/>
        <v>180</v>
      </c>
      <c r="M7" s="276">
        <f t="shared" si="0"/>
        <v>4357</v>
      </c>
      <c r="N7" s="274">
        <f t="shared" si="0"/>
        <v>149</v>
      </c>
      <c r="O7" s="276">
        <f t="shared" si="0"/>
        <v>5502</v>
      </c>
      <c r="P7" s="274">
        <f t="shared" si="0"/>
        <v>95</v>
      </c>
      <c r="Q7" s="276">
        <f t="shared" si="0"/>
        <v>6682</v>
      </c>
      <c r="R7" s="274">
        <f t="shared" si="0"/>
        <v>36</v>
      </c>
      <c r="S7" s="276">
        <f t="shared" si="0"/>
        <v>8922</v>
      </c>
      <c r="T7" s="277">
        <v>18</v>
      </c>
      <c r="U7" s="278"/>
      <c r="V7" s="278"/>
      <c r="W7" s="94"/>
      <c r="X7" s="94"/>
      <c r="Y7" s="94"/>
      <c r="Z7" s="94"/>
      <c r="AA7" s="94"/>
      <c r="AB7" s="94"/>
      <c r="AC7" s="94"/>
      <c r="AD7" s="94"/>
      <c r="AE7" s="94"/>
      <c r="AF7" s="94"/>
      <c r="AG7" s="94"/>
      <c r="AH7" s="94"/>
      <c r="AI7" s="94"/>
      <c r="AJ7" s="94"/>
    </row>
    <row r="8" spans="1:36" ht="33.75" customHeight="1" x14ac:dyDescent="0.4">
      <c r="C8" s="279"/>
      <c r="D8" s="280"/>
      <c r="E8" s="281"/>
      <c r="F8" s="280"/>
      <c r="G8" s="282"/>
      <c r="H8" s="282"/>
      <c r="I8" s="282"/>
      <c r="J8" s="282"/>
      <c r="K8" s="282"/>
      <c r="L8" s="282"/>
      <c r="M8" s="283"/>
      <c r="N8" s="282"/>
      <c r="O8" s="283"/>
      <c r="P8" s="282"/>
      <c r="Q8" s="282"/>
      <c r="R8" s="282"/>
      <c r="S8" s="282"/>
      <c r="T8" s="283"/>
      <c r="U8" s="94"/>
      <c r="V8" s="94"/>
      <c r="W8" s="94"/>
      <c r="X8" s="94"/>
      <c r="Y8" s="94"/>
      <c r="Z8" s="94"/>
      <c r="AA8" s="94"/>
      <c r="AB8" s="94"/>
      <c r="AC8" s="94"/>
      <c r="AD8" s="94"/>
      <c r="AE8" s="94"/>
      <c r="AF8" s="94"/>
      <c r="AG8" s="94"/>
      <c r="AH8" s="94"/>
      <c r="AI8" s="94"/>
      <c r="AJ8" s="94"/>
    </row>
    <row r="9" spans="1:36" ht="33.75" customHeight="1" x14ac:dyDescent="0.4">
      <c r="C9" s="273" t="s">
        <v>90</v>
      </c>
      <c r="D9" s="274">
        <v>31</v>
      </c>
      <c r="E9" s="275">
        <v>224</v>
      </c>
      <c r="F9" s="274">
        <v>19</v>
      </c>
      <c r="G9" s="284">
        <v>38</v>
      </c>
      <c r="H9" s="284">
        <v>6</v>
      </c>
      <c r="I9" s="284">
        <v>44</v>
      </c>
      <c r="J9" s="284">
        <v>4</v>
      </c>
      <c r="K9" s="284">
        <v>61</v>
      </c>
      <c r="L9" s="284">
        <v>0</v>
      </c>
      <c r="M9" s="276">
        <v>0</v>
      </c>
      <c r="N9" s="284">
        <v>2</v>
      </c>
      <c r="O9" s="284">
        <v>81</v>
      </c>
      <c r="P9" s="284">
        <v>0</v>
      </c>
      <c r="Q9" s="276">
        <v>0</v>
      </c>
      <c r="R9" s="284">
        <v>0</v>
      </c>
      <c r="S9" s="276">
        <v>0</v>
      </c>
      <c r="T9" s="276">
        <v>0</v>
      </c>
      <c r="U9" s="94"/>
      <c r="V9" s="94"/>
      <c r="W9" s="94"/>
      <c r="X9" s="94"/>
      <c r="Y9" s="94"/>
      <c r="Z9" s="94"/>
      <c r="AA9" s="94"/>
      <c r="AB9" s="94"/>
      <c r="AC9" s="94"/>
      <c r="AD9" s="94"/>
      <c r="AE9" s="94"/>
      <c r="AF9" s="94"/>
      <c r="AG9" s="94"/>
      <c r="AH9" s="94"/>
      <c r="AI9" s="94"/>
      <c r="AJ9" s="94"/>
    </row>
    <row r="10" spans="1:36" ht="33.75" customHeight="1" x14ac:dyDescent="0.4">
      <c r="C10" s="285" t="s">
        <v>91</v>
      </c>
      <c r="D10" s="280">
        <v>31</v>
      </c>
      <c r="E10" s="281">
        <v>224</v>
      </c>
      <c r="F10" s="286">
        <v>19</v>
      </c>
      <c r="G10" s="287">
        <v>38</v>
      </c>
      <c r="H10" s="287">
        <v>6</v>
      </c>
      <c r="I10" s="287">
        <v>44</v>
      </c>
      <c r="J10" s="287">
        <v>4</v>
      </c>
      <c r="K10" s="288">
        <v>61</v>
      </c>
      <c r="L10" s="283" t="s">
        <v>65</v>
      </c>
      <c r="M10" s="283" t="s">
        <v>65</v>
      </c>
      <c r="N10" s="289">
        <v>2</v>
      </c>
      <c r="O10" s="290">
        <v>81</v>
      </c>
      <c r="P10" s="283" t="s">
        <v>65</v>
      </c>
      <c r="Q10" s="283" t="s">
        <v>65</v>
      </c>
      <c r="R10" s="283" t="s">
        <v>65</v>
      </c>
      <c r="S10" s="283" t="s">
        <v>65</v>
      </c>
      <c r="T10" s="283" t="s">
        <v>65</v>
      </c>
      <c r="U10" s="94"/>
      <c r="V10" s="94"/>
      <c r="W10" s="94"/>
      <c r="X10" s="94"/>
      <c r="Y10" s="94"/>
      <c r="Z10" s="94"/>
      <c r="AA10" s="94"/>
      <c r="AB10" s="94"/>
      <c r="AC10" s="94"/>
      <c r="AD10" s="94"/>
      <c r="AE10" s="94"/>
      <c r="AF10" s="94"/>
      <c r="AG10" s="94"/>
      <c r="AH10" s="94"/>
      <c r="AI10" s="94"/>
      <c r="AJ10" s="94"/>
    </row>
    <row r="11" spans="1:36" ht="33.75" customHeight="1" x14ac:dyDescent="0.4">
      <c r="C11" s="273" t="s">
        <v>92</v>
      </c>
      <c r="D11" s="276">
        <f>SUM(D12:D14)</f>
        <v>603</v>
      </c>
      <c r="E11" s="275">
        <f>SUM(E12:E14)</f>
        <v>7492</v>
      </c>
      <c r="F11" s="274">
        <f>SUM(F12:F14)</f>
        <v>218</v>
      </c>
      <c r="G11" s="284">
        <f t="shared" ref="G11:S11" si="1">SUM(G12:G14)</f>
        <v>499</v>
      </c>
      <c r="H11" s="284">
        <f t="shared" si="1"/>
        <v>183</v>
      </c>
      <c r="I11" s="284">
        <f t="shared" si="1"/>
        <v>1228</v>
      </c>
      <c r="J11" s="284">
        <f t="shared" si="1"/>
        <v>104</v>
      </c>
      <c r="K11" s="284">
        <f t="shared" si="1"/>
        <v>1448</v>
      </c>
      <c r="L11" s="284">
        <f t="shared" si="1"/>
        <v>40</v>
      </c>
      <c r="M11" s="276">
        <f t="shared" si="1"/>
        <v>967</v>
      </c>
      <c r="N11" s="284">
        <f t="shared" si="1"/>
        <v>37</v>
      </c>
      <c r="O11" s="284">
        <f t="shared" si="1"/>
        <v>1368</v>
      </c>
      <c r="P11" s="284">
        <f t="shared" si="1"/>
        <v>18</v>
      </c>
      <c r="Q11" s="284">
        <f t="shared" si="1"/>
        <v>1193</v>
      </c>
      <c r="R11" s="284">
        <f t="shared" si="1"/>
        <v>3</v>
      </c>
      <c r="S11" s="276">
        <f t="shared" si="1"/>
        <v>789</v>
      </c>
      <c r="T11" s="276">
        <v>0</v>
      </c>
      <c r="U11" s="94"/>
      <c r="V11" s="94"/>
      <c r="W11" s="94"/>
      <c r="X11" s="94"/>
      <c r="Y11" s="94"/>
      <c r="Z11" s="94"/>
      <c r="AA11" s="94"/>
      <c r="AB11" s="94"/>
      <c r="AC11" s="94"/>
      <c r="AD11" s="94"/>
      <c r="AE11" s="94"/>
      <c r="AF11" s="94"/>
      <c r="AG11" s="94"/>
      <c r="AH11" s="94"/>
      <c r="AI11" s="94"/>
      <c r="AJ11" s="94"/>
    </row>
    <row r="12" spans="1:36" ht="33.75" customHeight="1" x14ac:dyDescent="0.4">
      <c r="C12" s="291" t="s">
        <v>49</v>
      </c>
      <c r="D12" s="280">
        <v>1</v>
      </c>
      <c r="E12" s="281">
        <v>20</v>
      </c>
      <c r="F12" s="280" t="s">
        <v>65</v>
      </c>
      <c r="G12" s="282" t="s">
        <v>65</v>
      </c>
      <c r="H12" s="282" t="s">
        <v>65</v>
      </c>
      <c r="I12" s="282" t="s">
        <v>65</v>
      </c>
      <c r="J12" s="282" t="s">
        <v>65</v>
      </c>
      <c r="K12" s="283" t="s">
        <v>65</v>
      </c>
      <c r="L12" s="283">
        <v>1</v>
      </c>
      <c r="M12" s="292">
        <v>20</v>
      </c>
      <c r="N12" s="283" t="s">
        <v>65</v>
      </c>
      <c r="O12" s="283" t="s">
        <v>65</v>
      </c>
      <c r="P12" s="283" t="s">
        <v>65</v>
      </c>
      <c r="Q12" s="283" t="s">
        <v>65</v>
      </c>
      <c r="R12" s="283" t="s">
        <v>65</v>
      </c>
      <c r="S12" s="283" t="s">
        <v>65</v>
      </c>
      <c r="T12" s="283" t="s">
        <v>65</v>
      </c>
      <c r="U12" s="94"/>
      <c r="V12" s="94"/>
      <c r="W12" s="94"/>
      <c r="X12" s="94"/>
      <c r="Y12" s="94"/>
      <c r="Z12" s="94"/>
      <c r="AA12" s="94"/>
      <c r="AB12" s="94"/>
      <c r="AC12" s="94"/>
      <c r="AD12" s="94"/>
      <c r="AE12" s="94"/>
      <c r="AF12" s="94"/>
      <c r="AG12" s="94"/>
      <c r="AH12" s="94"/>
      <c r="AI12" s="94"/>
      <c r="AJ12" s="94"/>
    </row>
    <row r="13" spans="1:36" ht="33.75" customHeight="1" x14ac:dyDescent="0.4">
      <c r="C13" s="291" t="s">
        <v>95</v>
      </c>
      <c r="D13" s="280">
        <v>347</v>
      </c>
      <c r="E13" s="281">
        <v>3435</v>
      </c>
      <c r="F13" s="280">
        <v>123</v>
      </c>
      <c r="G13" s="282">
        <v>291</v>
      </c>
      <c r="H13" s="282">
        <v>124</v>
      </c>
      <c r="I13" s="282">
        <v>847</v>
      </c>
      <c r="J13" s="282">
        <v>65</v>
      </c>
      <c r="K13" s="283">
        <v>883</v>
      </c>
      <c r="L13" s="283">
        <v>11</v>
      </c>
      <c r="M13" s="292">
        <v>258</v>
      </c>
      <c r="N13" s="283">
        <v>18</v>
      </c>
      <c r="O13" s="292">
        <v>658</v>
      </c>
      <c r="P13" s="292">
        <v>5</v>
      </c>
      <c r="Q13" s="292">
        <v>331</v>
      </c>
      <c r="R13" s="292">
        <v>1</v>
      </c>
      <c r="S13" s="292">
        <v>167</v>
      </c>
      <c r="T13" s="283" t="s">
        <v>65</v>
      </c>
      <c r="U13" s="94"/>
      <c r="V13" s="94"/>
      <c r="W13" s="94"/>
      <c r="X13" s="94"/>
      <c r="Y13" s="94"/>
      <c r="Z13" s="94"/>
      <c r="AA13" s="94"/>
      <c r="AB13" s="94"/>
      <c r="AC13" s="94"/>
      <c r="AD13" s="94"/>
      <c r="AE13" s="94"/>
      <c r="AF13" s="94"/>
      <c r="AG13" s="94"/>
      <c r="AH13" s="94"/>
      <c r="AI13" s="94"/>
      <c r="AJ13" s="94"/>
    </row>
    <row r="14" spans="1:36" ht="33.75" customHeight="1" x14ac:dyDescent="0.4">
      <c r="C14" s="293" t="s">
        <v>96</v>
      </c>
      <c r="D14" s="280">
        <v>255</v>
      </c>
      <c r="E14" s="281">
        <v>4037</v>
      </c>
      <c r="F14" s="286">
        <v>95</v>
      </c>
      <c r="G14" s="287">
        <v>208</v>
      </c>
      <c r="H14" s="287">
        <v>59</v>
      </c>
      <c r="I14" s="287">
        <v>381</v>
      </c>
      <c r="J14" s="287">
        <v>39</v>
      </c>
      <c r="K14" s="288">
        <v>565</v>
      </c>
      <c r="L14" s="288">
        <v>28</v>
      </c>
      <c r="M14" s="290">
        <v>689</v>
      </c>
      <c r="N14" s="288">
        <v>19</v>
      </c>
      <c r="O14" s="290">
        <v>710</v>
      </c>
      <c r="P14" s="290">
        <v>13</v>
      </c>
      <c r="Q14" s="290">
        <v>862</v>
      </c>
      <c r="R14" s="290">
        <v>2</v>
      </c>
      <c r="S14" s="290">
        <v>622</v>
      </c>
      <c r="T14" s="283" t="s">
        <v>65</v>
      </c>
      <c r="U14" s="94"/>
      <c r="V14" s="94"/>
      <c r="W14" s="94"/>
      <c r="X14" s="94"/>
      <c r="Y14" s="94"/>
      <c r="Z14" s="94"/>
      <c r="AA14" s="94"/>
      <c r="AB14" s="94"/>
      <c r="AC14" s="94"/>
      <c r="AD14" s="94"/>
      <c r="AE14" s="94"/>
      <c r="AF14" s="94"/>
      <c r="AG14" s="94"/>
      <c r="AH14" s="94"/>
      <c r="AI14" s="94"/>
      <c r="AJ14" s="94"/>
    </row>
    <row r="15" spans="1:36" ht="33.75" customHeight="1" x14ac:dyDescent="0.4">
      <c r="C15" s="273" t="s">
        <v>97</v>
      </c>
      <c r="D15" s="274">
        <f>SUM(D16:D29)</f>
        <v>3749</v>
      </c>
      <c r="E15" s="275">
        <f>SUM(E16:E29)</f>
        <v>34998</v>
      </c>
      <c r="F15" s="274">
        <f>SUM(F16:F29)</f>
        <v>2336</v>
      </c>
      <c r="G15" s="284">
        <f t="shared" ref="G15:T15" si="2">SUM(G16:G29)</f>
        <v>4503</v>
      </c>
      <c r="H15" s="284">
        <f t="shared" si="2"/>
        <v>642</v>
      </c>
      <c r="I15" s="284">
        <f t="shared" si="2"/>
        <v>4187</v>
      </c>
      <c r="J15" s="284">
        <f t="shared" si="2"/>
        <v>393</v>
      </c>
      <c r="K15" s="276">
        <f t="shared" si="2"/>
        <v>5243</v>
      </c>
      <c r="L15" s="276">
        <f t="shared" si="2"/>
        <v>140</v>
      </c>
      <c r="M15" s="277">
        <f t="shared" si="2"/>
        <v>3390</v>
      </c>
      <c r="N15" s="276">
        <f t="shared" si="2"/>
        <v>110</v>
      </c>
      <c r="O15" s="277">
        <f t="shared" si="2"/>
        <v>4053</v>
      </c>
      <c r="P15" s="277">
        <f t="shared" si="2"/>
        <v>77</v>
      </c>
      <c r="Q15" s="277">
        <f t="shared" si="2"/>
        <v>5489</v>
      </c>
      <c r="R15" s="277">
        <f t="shared" si="2"/>
        <v>33</v>
      </c>
      <c r="S15" s="277">
        <f>SUM(S16:S29)</f>
        <v>8133</v>
      </c>
      <c r="T15" s="276">
        <f t="shared" si="2"/>
        <v>18</v>
      </c>
      <c r="U15" s="94"/>
      <c r="V15" s="94"/>
      <c r="W15" s="94"/>
      <c r="X15" s="94"/>
      <c r="Y15" s="94"/>
      <c r="Z15" s="94"/>
      <c r="AA15" s="94"/>
      <c r="AB15" s="94"/>
      <c r="AC15" s="94"/>
      <c r="AD15" s="94"/>
      <c r="AE15" s="94"/>
      <c r="AF15" s="94"/>
      <c r="AG15" s="94"/>
      <c r="AH15" s="94"/>
      <c r="AI15" s="94"/>
      <c r="AJ15" s="94"/>
    </row>
    <row r="16" spans="1:36" ht="33.75" customHeight="1" x14ac:dyDescent="0.4">
      <c r="C16" s="291" t="s">
        <v>52</v>
      </c>
      <c r="D16" s="280">
        <v>12</v>
      </c>
      <c r="E16" s="281">
        <v>326</v>
      </c>
      <c r="F16" s="283">
        <v>3</v>
      </c>
      <c r="G16" s="283">
        <v>9</v>
      </c>
      <c r="H16" s="280">
        <v>2</v>
      </c>
      <c r="I16" s="282">
        <v>14</v>
      </c>
      <c r="J16" s="283">
        <v>1</v>
      </c>
      <c r="K16" s="283">
        <v>16</v>
      </c>
      <c r="L16" s="283">
        <v>2</v>
      </c>
      <c r="M16" s="283">
        <v>50</v>
      </c>
      <c r="N16" s="283">
        <v>2</v>
      </c>
      <c r="O16" s="292">
        <v>89</v>
      </c>
      <c r="P16" s="283">
        <v>2</v>
      </c>
      <c r="Q16" s="292">
        <v>148</v>
      </c>
      <c r="R16" s="283" t="s">
        <v>65</v>
      </c>
      <c r="S16" s="283" t="s">
        <v>65</v>
      </c>
      <c r="T16" s="283" t="s">
        <v>65</v>
      </c>
      <c r="U16" s="94"/>
      <c r="V16" s="94"/>
      <c r="W16" s="94"/>
      <c r="X16" s="94"/>
      <c r="Y16" s="94"/>
      <c r="Z16" s="94"/>
      <c r="AA16" s="94"/>
      <c r="AB16" s="94"/>
      <c r="AC16" s="94"/>
      <c r="AD16" s="94"/>
      <c r="AE16" s="94"/>
      <c r="AF16" s="94"/>
      <c r="AG16" s="94"/>
      <c r="AH16" s="94"/>
      <c r="AI16" s="94"/>
      <c r="AJ16" s="94"/>
    </row>
    <row r="17" spans="3:36" ht="33.75" customHeight="1" x14ac:dyDescent="0.4">
      <c r="C17" s="291" t="s">
        <v>53</v>
      </c>
      <c r="D17" s="280">
        <v>32</v>
      </c>
      <c r="E17" s="281">
        <v>748</v>
      </c>
      <c r="F17" s="292">
        <v>17</v>
      </c>
      <c r="G17" s="292">
        <v>43</v>
      </c>
      <c r="H17" s="280">
        <v>2</v>
      </c>
      <c r="I17" s="282">
        <v>13</v>
      </c>
      <c r="J17" s="283">
        <v>1</v>
      </c>
      <c r="K17" s="292">
        <v>17</v>
      </c>
      <c r="L17" s="282">
        <v>1</v>
      </c>
      <c r="M17" s="283">
        <v>27</v>
      </c>
      <c r="N17" s="283">
        <v>4</v>
      </c>
      <c r="O17" s="292">
        <v>152</v>
      </c>
      <c r="P17" s="283">
        <v>6</v>
      </c>
      <c r="Q17" s="292">
        <v>496</v>
      </c>
      <c r="R17" s="283" t="s">
        <v>65</v>
      </c>
      <c r="S17" s="292" t="s">
        <v>65</v>
      </c>
      <c r="T17" s="283">
        <v>1</v>
      </c>
      <c r="U17" s="94"/>
      <c r="V17" s="94"/>
      <c r="W17" s="94"/>
      <c r="X17" s="94"/>
      <c r="Y17" s="94"/>
      <c r="Z17" s="94"/>
      <c r="AA17" s="94"/>
      <c r="AB17" s="94"/>
      <c r="AC17" s="94"/>
      <c r="AD17" s="94"/>
      <c r="AE17" s="94"/>
      <c r="AF17" s="94"/>
      <c r="AG17" s="94"/>
      <c r="AH17" s="94"/>
      <c r="AI17" s="94"/>
      <c r="AJ17" s="94"/>
    </row>
    <row r="18" spans="3:36" ht="33.75" customHeight="1" x14ac:dyDescent="0.4">
      <c r="C18" s="291" t="s">
        <v>54</v>
      </c>
      <c r="D18" s="280">
        <v>68</v>
      </c>
      <c r="E18" s="281">
        <v>1128</v>
      </c>
      <c r="F18" s="292">
        <v>25</v>
      </c>
      <c r="G18" s="292">
        <v>45</v>
      </c>
      <c r="H18" s="280">
        <v>9</v>
      </c>
      <c r="I18" s="282">
        <v>60</v>
      </c>
      <c r="J18" s="283">
        <v>14</v>
      </c>
      <c r="K18" s="292">
        <v>172</v>
      </c>
      <c r="L18" s="282">
        <v>6</v>
      </c>
      <c r="M18" s="283">
        <v>135</v>
      </c>
      <c r="N18" s="283">
        <v>7</v>
      </c>
      <c r="O18" s="292">
        <v>261</v>
      </c>
      <c r="P18" s="283">
        <v>5</v>
      </c>
      <c r="Q18" s="292">
        <v>341</v>
      </c>
      <c r="R18" s="283">
        <v>1</v>
      </c>
      <c r="S18" s="292">
        <v>114</v>
      </c>
      <c r="T18" s="283">
        <v>1</v>
      </c>
      <c r="U18" s="94"/>
      <c r="V18" s="94"/>
      <c r="W18" s="94"/>
      <c r="X18" s="94"/>
      <c r="Y18" s="94"/>
      <c r="Z18" s="94"/>
      <c r="AA18" s="94"/>
      <c r="AB18" s="94"/>
      <c r="AC18" s="94"/>
      <c r="AD18" s="94"/>
      <c r="AE18" s="94"/>
      <c r="AF18" s="94"/>
      <c r="AG18" s="94"/>
      <c r="AH18" s="94"/>
      <c r="AI18" s="94"/>
      <c r="AJ18" s="94"/>
    </row>
    <row r="19" spans="3:36" ht="33.75" customHeight="1" x14ac:dyDescent="0.4">
      <c r="C19" s="291" t="s">
        <v>143</v>
      </c>
      <c r="D19" s="280">
        <v>903</v>
      </c>
      <c r="E19" s="281">
        <v>8470</v>
      </c>
      <c r="F19" s="292">
        <v>524</v>
      </c>
      <c r="G19" s="292">
        <v>1142</v>
      </c>
      <c r="H19" s="280">
        <v>176</v>
      </c>
      <c r="I19" s="282">
        <v>1171</v>
      </c>
      <c r="J19" s="283">
        <v>116</v>
      </c>
      <c r="K19" s="292">
        <v>1556</v>
      </c>
      <c r="L19" s="282">
        <v>32</v>
      </c>
      <c r="M19" s="283">
        <v>752</v>
      </c>
      <c r="N19" s="283">
        <v>22</v>
      </c>
      <c r="O19" s="292">
        <v>833</v>
      </c>
      <c r="P19" s="283">
        <v>21</v>
      </c>
      <c r="Q19" s="292">
        <v>1459</v>
      </c>
      <c r="R19" s="283">
        <v>7</v>
      </c>
      <c r="S19" s="292">
        <v>1557</v>
      </c>
      <c r="T19" s="283">
        <v>5</v>
      </c>
      <c r="U19" s="94"/>
      <c r="V19" s="94"/>
      <c r="W19" s="94"/>
      <c r="X19" s="94"/>
      <c r="Y19" s="94"/>
      <c r="Z19" s="94"/>
      <c r="AA19" s="94"/>
      <c r="AB19" s="94"/>
      <c r="AC19" s="94"/>
      <c r="AD19" s="94"/>
      <c r="AE19" s="94"/>
      <c r="AF19" s="94"/>
      <c r="AG19" s="94"/>
      <c r="AH19" s="94"/>
      <c r="AI19" s="94"/>
      <c r="AJ19" s="94"/>
    </row>
    <row r="20" spans="3:36" ht="33.75" customHeight="1" x14ac:dyDescent="0.4">
      <c r="C20" s="291" t="s">
        <v>66</v>
      </c>
      <c r="D20" s="280">
        <v>48</v>
      </c>
      <c r="E20" s="281">
        <v>487</v>
      </c>
      <c r="F20" s="292">
        <v>23</v>
      </c>
      <c r="G20" s="292">
        <v>54</v>
      </c>
      <c r="H20" s="280">
        <v>4</v>
      </c>
      <c r="I20" s="282">
        <v>24</v>
      </c>
      <c r="J20" s="283">
        <v>13</v>
      </c>
      <c r="K20" s="292">
        <v>185</v>
      </c>
      <c r="L20" s="282">
        <v>5</v>
      </c>
      <c r="M20" s="283">
        <v>119</v>
      </c>
      <c r="N20" s="283">
        <v>3</v>
      </c>
      <c r="O20" s="292">
        <v>105</v>
      </c>
      <c r="P20" s="283" t="s">
        <v>65</v>
      </c>
      <c r="Q20" s="283" t="s">
        <v>65</v>
      </c>
      <c r="R20" s="283" t="s">
        <v>65</v>
      </c>
      <c r="S20" s="283" t="s">
        <v>65</v>
      </c>
      <c r="T20" s="283" t="s">
        <v>65</v>
      </c>
      <c r="U20" s="94"/>
      <c r="V20" s="94"/>
      <c r="W20" s="94"/>
      <c r="X20" s="94"/>
      <c r="Y20" s="94"/>
      <c r="Z20" s="94"/>
      <c r="AA20" s="94"/>
      <c r="AB20" s="94"/>
      <c r="AC20" s="94"/>
      <c r="AD20" s="94"/>
      <c r="AE20" s="94"/>
      <c r="AF20" s="94"/>
      <c r="AG20" s="94"/>
      <c r="AH20" s="94"/>
      <c r="AI20" s="94"/>
      <c r="AJ20" s="94"/>
    </row>
    <row r="21" spans="3:36" ht="33.75" customHeight="1" x14ac:dyDescent="0.4">
      <c r="C21" s="291" t="s">
        <v>67</v>
      </c>
      <c r="D21" s="280">
        <v>452</v>
      </c>
      <c r="E21" s="281">
        <v>1118</v>
      </c>
      <c r="F21" s="292">
        <v>407</v>
      </c>
      <c r="G21" s="292">
        <v>563</v>
      </c>
      <c r="H21" s="280">
        <v>26</v>
      </c>
      <c r="I21" s="282">
        <v>162</v>
      </c>
      <c r="J21" s="283">
        <v>12</v>
      </c>
      <c r="K21" s="292">
        <v>182</v>
      </c>
      <c r="L21" s="282">
        <v>3</v>
      </c>
      <c r="M21" s="283">
        <v>77</v>
      </c>
      <c r="N21" s="283">
        <v>1</v>
      </c>
      <c r="O21" s="283">
        <v>30</v>
      </c>
      <c r="P21" s="283" t="s">
        <v>65</v>
      </c>
      <c r="Q21" s="283" t="s">
        <v>65</v>
      </c>
      <c r="R21" s="283">
        <v>1</v>
      </c>
      <c r="S21" s="292">
        <v>104</v>
      </c>
      <c r="T21" s="283">
        <v>2</v>
      </c>
      <c r="U21" s="94"/>
      <c r="V21" s="94"/>
      <c r="W21" s="94"/>
      <c r="X21" s="94"/>
      <c r="Y21" s="94"/>
      <c r="Z21" s="94"/>
      <c r="AA21" s="94"/>
      <c r="AB21" s="94"/>
      <c r="AC21" s="94"/>
      <c r="AD21" s="94"/>
      <c r="AE21" s="94"/>
      <c r="AF21" s="94"/>
      <c r="AG21" s="94"/>
      <c r="AH21" s="94"/>
      <c r="AI21" s="94"/>
      <c r="AJ21" s="94"/>
    </row>
    <row r="22" spans="3:36" ht="33.75" customHeight="1" x14ac:dyDescent="0.4">
      <c r="C22" s="291" t="s">
        <v>144</v>
      </c>
      <c r="D22" s="280">
        <v>163</v>
      </c>
      <c r="E22" s="281">
        <v>1118</v>
      </c>
      <c r="F22" s="292">
        <v>96</v>
      </c>
      <c r="G22" s="292">
        <v>211</v>
      </c>
      <c r="H22" s="280">
        <v>31</v>
      </c>
      <c r="I22" s="282">
        <v>180</v>
      </c>
      <c r="J22" s="283">
        <v>26</v>
      </c>
      <c r="K22" s="292">
        <v>317</v>
      </c>
      <c r="L22" s="282">
        <v>3</v>
      </c>
      <c r="M22" s="283">
        <v>73</v>
      </c>
      <c r="N22" s="283">
        <v>4</v>
      </c>
      <c r="O22" s="292">
        <v>166</v>
      </c>
      <c r="P22" s="283">
        <v>1</v>
      </c>
      <c r="Q22" s="292">
        <v>68</v>
      </c>
      <c r="R22" s="283">
        <v>1</v>
      </c>
      <c r="S22" s="283">
        <v>103</v>
      </c>
      <c r="T22" s="283">
        <v>1</v>
      </c>
      <c r="U22" s="94"/>
      <c r="V22" s="94"/>
      <c r="W22" s="94"/>
      <c r="X22" s="94"/>
      <c r="Y22" s="94"/>
      <c r="Z22" s="94"/>
      <c r="AA22" s="94"/>
      <c r="AB22" s="94"/>
      <c r="AC22" s="94"/>
      <c r="AD22" s="94"/>
      <c r="AE22" s="94"/>
      <c r="AF22" s="94"/>
      <c r="AG22" s="94"/>
      <c r="AH22" s="94"/>
      <c r="AI22" s="94"/>
      <c r="AJ22" s="94"/>
    </row>
    <row r="23" spans="3:36" ht="33.75" customHeight="1" x14ac:dyDescent="0.4">
      <c r="C23" s="291" t="s">
        <v>69</v>
      </c>
      <c r="D23" s="280">
        <v>624</v>
      </c>
      <c r="E23" s="281">
        <v>3617</v>
      </c>
      <c r="F23" s="292">
        <v>426</v>
      </c>
      <c r="G23" s="292">
        <v>942</v>
      </c>
      <c r="H23" s="280">
        <v>119</v>
      </c>
      <c r="I23" s="282">
        <v>735</v>
      </c>
      <c r="J23" s="283">
        <v>39</v>
      </c>
      <c r="K23" s="292">
        <v>498</v>
      </c>
      <c r="L23" s="282">
        <v>23</v>
      </c>
      <c r="M23" s="283">
        <v>583</v>
      </c>
      <c r="N23" s="283">
        <v>11</v>
      </c>
      <c r="O23" s="292">
        <v>408</v>
      </c>
      <c r="P23" s="283">
        <v>6</v>
      </c>
      <c r="Q23" s="292">
        <v>451</v>
      </c>
      <c r="R23" s="283" t="s">
        <v>65</v>
      </c>
      <c r="S23" s="283" t="s">
        <v>65</v>
      </c>
      <c r="T23" s="283" t="s">
        <v>65</v>
      </c>
      <c r="U23" s="94"/>
      <c r="V23" s="94"/>
      <c r="W23" s="94"/>
      <c r="X23" s="94"/>
      <c r="Y23" s="94"/>
      <c r="Z23" s="94"/>
      <c r="AA23" s="94"/>
      <c r="AB23" s="94"/>
      <c r="AC23" s="94"/>
      <c r="AD23" s="94"/>
      <c r="AE23" s="94"/>
      <c r="AF23" s="94"/>
      <c r="AG23" s="94"/>
      <c r="AH23" s="94"/>
      <c r="AI23" s="94"/>
      <c r="AJ23" s="94"/>
    </row>
    <row r="24" spans="3:36" ht="33.75" customHeight="1" x14ac:dyDescent="0.4">
      <c r="C24" s="291" t="s">
        <v>70</v>
      </c>
      <c r="D24" s="280">
        <v>399</v>
      </c>
      <c r="E24" s="281">
        <v>1613</v>
      </c>
      <c r="F24" s="292">
        <v>327</v>
      </c>
      <c r="G24" s="292">
        <v>519</v>
      </c>
      <c r="H24" s="280">
        <v>34</v>
      </c>
      <c r="I24" s="282">
        <v>216</v>
      </c>
      <c r="J24" s="283">
        <v>23</v>
      </c>
      <c r="K24" s="292">
        <v>301</v>
      </c>
      <c r="L24" s="282">
        <v>4</v>
      </c>
      <c r="M24" s="283">
        <v>96</v>
      </c>
      <c r="N24" s="283">
        <v>7</v>
      </c>
      <c r="O24" s="292">
        <v>229</v>
      </c>
      <c r="P24" s="283">
        <v>2</v>
      </c>
      <c r="Q24" s="292">
        <v>121</v>
      </c>
      <c r="R24" s="283">
        <v>1</v>
      </c>
      <c r="S24" s="292">
        <v>131</v>
      </c>
      <c r="T24" s="283">
        <v>1</v>
      </c>
      <c r="U24" s="94"/>
      <c r="V24" s="94"/>
      <c r="W24" s="94"/>
      <c r="X24" s="94"/>
      <c r="Y24" s="94"/>
      <c r="Z24" s="94"/>
      <c r="AA24" s="94"/>
      <c r="AB24" s="94"/>
      <c r="AC24" s="94"/>
      <c r="AD24" s="94"/>
      <c r="AE24" s="94"/>
      <c r="AF24" s="94"/>
      <c r="AG24" s="94"/>
      <c r="AH24" s="94"/>
      <c r="AI24" s="94"/>
      <c r="AJ24" s="94"/>
    </row>
    <row r="25" spans="3:36" ht="33.75" customHeight="1" x14ac:dyDescent="0.4">
      <c r="C25" s="291" t="s">
        <v>71</v>
      </c>
      <c r="D25" s="280">
        <v>219</v>
      </c>
      <c r="E25" s="281">
        <v>2067</v>
      </c>
      <c r="F25" s="292">
        <v>121</v>
      </c>
      <c r="G25" s="292">
        <v>208</v>
      </c>
      <c r="H25" s="280">
        <v>47</v>
      </c>
      <c r="I25" s="282">
        <v>316</v>
      </c>
      <c r="J25" s="283">
        <v>21</v>
      </c>
      <c r="K25" s="292">
        <v>283</v>
      </c>
      <c r="L25" s="282">
        <v>13</v>
      </c>
      <c r="M25" s="283">
        <v>315</v>
      </c>
      <c r="N25" s="283">
        <v>3</v>
      </c>
      <c r="O25" s="292">
        <v>130</v>
      </c>
      <c r="P25" s="283">
        <v>11</v>
      </c>
      <c r="Q25" s="292">
        <v>701</v>
      </c>
      <c r="R25" s="283">
        <v>1</v>
      </c>
      <c r="S25" s="283">
        <v>114</v>
      </c>
      <c r="T25" s="283">
        <v>2</v>
      </c>
      <c r="U25" s="94"/>
      <c r="V25" s="94"/>
      <c r="W25" s="94"/>
      <c r="X25" s="94"/>
      <c r="Y25" s="94"/>
      <c r="Z25" s="94"/>
      <c r="AA25" s="94"/>
      <c r="AB25" s="94"/>
      <c r="AC25" s="94"/>
      <c r="AD25" s="94"/>
      <c r="AE25" s="94"/>
      <c r="AF25" s="94"/>
      <c r="AG25" s="94"/>
      <c r="AH25" s="94"/>
      <c r="AI25" s="94"/>
      <c r="AJ25" s="94"/>
    </row>
    <row r="26" spans="3:36" ht="33.75" customHeight="1" x14ac:dyDescent="0.4">
      <c r="C26" s="291" t="s">
        <v>72</v>
      </c>
      <c r="D26" s="280">
        <v>433</v>
      </c>
      <c r="E26" s="281">
        <v>8514</v>
      </c>
      <c r="F26" s="292">
        <v>94</v>
      </c>
      <c r="G26" s="292">
        <v>233</v>
      </c>
      <c r="H26" s="280">
        <v>142</v>
      </c>
      <c r="I26" s="282">
        <v>968</v>
      </c>
      <c r="J26" s="283">
        <v>103</v>
      </c>
      <c r="K26" s="292">
        <v>1413</v>
      </c>
      <c r="L26" s="282">
        <v>33</v>
      </c>
      <c r="M26" s="283">
        <v>810</v>
      </c>
      <c r="N26" s="283">
        <v>36</v>
      </c>
      <c r="O26" s="292">
        <v>1270</v>
      </c>
      <c r="P26" s="283">
        <v>13</v>
      </c>
      <c r="Q26" s="292">
        <v>937</v>
      </c>
      <c r="R26" s="283">
        <v>11</v>
      </c>
      <c r="S26" s="292">
        <v>2883</v>
      </c>
      <c r="T26" s="283">
        <v>1</v>
      </c>
      <c r="U26" s="94"/>
      <c r="V26" s="94"/>
      <c r="W26" s="94"/>
      <c r="X26" s="94"/>
      <c r="Y26" s="94"/>
      <c r="Z26" s="94"/>
      <c r="AA26" s="94"/>
      <c r="AB26" s="94"/>
      <c r="AC26" s="94"/>
      <c r="AD26" s="94"/>
      <c r="AE26" s="94"/>
      <c r="AF26" s="94"/>
      <c r="AG26" s="94"/>
      <c r="AH26" s="94"/>
      <c r="AI26" s="94"/>
      <c r="AJ26" s="94"/>
    </row>
    <row r="27" spans="3:36" ht="33.75" customHeight="1" x14ac:dyDescent="0.4">
      <c r="C27" s="291" t="s">
        <v>73</v>
      </c>
      <c r="D27" s="280">
        <v>27</v>
      </c>
      <c r="E27" s="281">
        <v>339</v>
      </c>
      <c r="F27" s="292">
        <v>13</v>
      </c>
      <c r="G27" s="292">
        <v>40</v>
      </c>
      <c r="H27" s="280">
        <v>8</v>
      </c>
      <c r="I27" s="282">
        <v>48</v>
      </c>
      <c r="J27" s="283">
        <v>4</v>
      </c>
      <c r="K27" s="292">
        <v>47</v>
      </c>
      <c r="L27" s="282" t="s">
        <v>65</v>
      </c>
      <c r="M27" s="283" t="s">
        <v>65</v>
      </c>
      <c r="N27" s="283">
        <v>1</v>
      </c>
      <c r="O27" s="292">
        <v>30</v>
      </c>
      <c r="P27" s="283" t="s">
        <v>65</v>
      </c>
      <c r="Q27" s="283" t="s">
        <v>65</v>
      </c>
      <c r="R27" s="283">
        <v>1</v>
      </c>
      <c r="S27" s="292">
        <v>174</v>
      </c>
      <c r="T27" s="283" t="s">
        <v>65</v>
      </c>
      <c r="U27" s="94"/>
      <c r="V27" s="94"/>
      <c r="W27" s="94"/>
      <c r="X27" s="94"/>
      <c r="Y27" s="94"/>
      <c r="Z27" s="94"/>
      <c r="AA27" s="94"/>
      <c r="AB27" s="94"/>
      <c r="AC27" s="94"/>
      <c r="AD27" s="94"/>
      <c r="AE27" s="94"/>
      <c r="AF27" s="94"/>
      <c r="AG27" s="94"/>
      <c r="AH27" s="94"/>
      <c r="AI27" s="94"/>
      <c r="AJ27" s="94"/>
    </row>
    <row r="28" spans="3:36" ht="33.75" customHeight="1" x14ac:dyDescent="0.4">
      <c r="C28" s="291" t="s">
        <v>74</v>
      </c>
      <c r="D28" s="280">
        <v>341</v>
      </c>
      <c r="E28" s="281">
        <v>3338</v>
      </c>
      <c r="F28" s="292">
        <v>250</v>
      </c>
      <c r="G28" s="292">
        <v>470</v>
      </c>
      <c r="H28" s="280">
        <v>39</v>
      </c>
      <c r="I28" s="282">
        <v>257</v>
      </c>
      <c r="J28" s="283">
        <v>17</v>
      </c>
      <c r="K28" s="292">
        <v>220</v>
      </c>
      <c r="L28" s="282">
        <v>13</v>
      </c>
      <c r="M28" s="283">
        <v>306</v>
      </c>
      <c r="N28" s="283">
        <v>8</v>
      </c>
      <c r="O28" s="292">
        <v>303</v>
      </c>
      <c r="P28" s="283">
        <v>6</v>
      </c>
      <c r="Q28" s="292">
        <v>449</v>
      </c>
      <c r="R28" s="283">
        <v>4</v>
      </c>
      <c r="S28" s="292">
        <v>1333</v>
      </c>
      <c r="T28" s="283">
        <v>4</v>
      </c>
      <c r="U28" s="94"/>
      <c r="V28" s="94"/>
      <c r="W28" s="94"/>
      <c r="X28" s="94"/>
      <c r="Y28" s="94"/>
      <c r="Z28" s="94"/>
      <c r="AA28" s="94"/>
      <c r="AB28" s="94"/>
      <c r="AC28" s="94"/>
      <c r="AD28" s="94"/>
      <c r="AE28" s="94"/>
      <c r="AF28" s="94"/>
      <c r="AG28" s="94"/>
      <c r="AH28" s="94"/>
      <c r="AI28" s="94"/>
      <c r="AJ28" s="94"/>
    </row>
    <row r="29" spans="3:36" ht="33.75" customHeight="1" x14ac:dyDescent="0.4">
      <c r="C29" s="293" t="s">
        <v>145</v>
      </c>
      <c r="D29" s="287">
        <v>28</v>
      </c>
      <c r="E29" s="294">
        <v>2115</v>
      </c>
      <c r="F29" s="290">
        <v>10</v>
      </c>
      <c r="G29" s="290">
        <v>24</v>
      </c>
      <c r="H29" s="286">
        <v>3</v>
      </c>
      <c r="I29" s="287">
        <v>23</v>
      </c>
      <c r="J29" s="288">
        <v>3</v>
      </c>
      <c r="K29" s="290">
        <v>36</v>
      </c>
      <c r="L29" s="287">
        <v>2</v>
      </c>
      <c r="M29" s="288">
        <v>47</v>
      </c>
      <c r="N29" s="288">
        <v>1</v>
      </c>
      <c r="O29" s="290">
        <v>47</v>
      </c>
      <c r="P29" s="288">
        <v>4</v>
      </c>
      <c r="Q29" s="290">
        <v>318</v>
      </c>
      <c r="R29" s="288">
        <v>5</v>
      </c>
      <c r="S29" s="290">
        <v>1620</v>
      </c>
      <c r="T29" s="288" t="s">
        <v>94</v>
      </c>
      <c r="U29" s="94"/>
      <c r="V29" s="94"/>
      <c r="W29" s="94"/>
      <c r="X29" s="94"/>
      <c r="Y29" s="94"/>
      <c r="Z29" s="94"/>
      <c r="AA29" s="94"/>
      <c r="AB29" s="94"/>
      <c r="AC29" s="94"/>
      <c r="AD29" s="94"/>
      <c r="AE29" s="94"/>
      <c r="AF29" s="94"/>
      <c r="AG29" s="94"/>
      <c r="AH29" s="94"/>
      <c r="AI29" s="94"/>
      <c r="AJ29" s="94"/>
    </row>
    <row r="30" spans="3:36" ht="33.75" customHeight="1" x14ac:dyDescent="0.4">
      <c r="C30" s="247"/>
      <c r="D30" s="247"/>
      <c r="E30" s="247"/>
      <c r="F30" s="247"/>
      <c r="G30" s="247"/>
      <c r="H30" s="247"/>
      <c r="I30" s="247"/>
      <c r="J30" s="247"/>
      <c r="L30" s="295"/>
      <c r="M30" s="229"/>
      <c r="N30" s="295"/>
      <c r="O30" s="295"/>
      <c r="P30" s="295"/>
      <c r="Q30" s="295"/>
      <c r="R30" s="295"/>
      <c r="T30" s="229" t="s">
        <v>146</v>
      </c>
    </row>
  </sheetData>
  <mergeCells count="1">
    <mergeCell ref="C5:C6"/>
  </mergeCells>
  <phoneticPr fontId="4"/>
  <hyperlinks>
    <hyperlink ref="A1" location="基本情報!C51" display="基本情報"/>
  </hyperlinks>
  <pageMargins left="0.70866141732283472" right="0.70866141732283472" top="0.74803149606299213" bottom="0.74803149606299213" header="0.31496062992125984" footer="0.31496062992125984"/>
  <pageSetup paperSize="9" scale="50"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CC"/>
    <pageSetUpPr fitToPage="1"/>
  </sheetPr>
  <dimension ref="A1:U24"/>
  <sheetViews>
    <sheetView zoomScaleNormal="100" zoomScaleSheetLayoutView="115" workbookViewId="0">
      <selection activeCell="C4" sqref="D5:G5"/>
    </sheetView>
  </sheetViews>
  <sheetFormatPr defaultColWidth="9" defaultRowHeight="13.5" x14ac:dyDescent="0.4"/>
  <cols>
    <col min="1" max="1" width="4.625" style="9" customWidth="1"/>
    <col min="2" max="2" width="2.125" style="9" customWidth="1"/>
    <col min="3" max="3" width="13.375" style="9" customWidth="1"/>
    <col min="4" max="5" width="12.125" style="9" customWidth="1"/>
    <col min="6" max="6" width="9.125" style="9" bestFit="1" customWidth="1"/>
    <col min="7" max="7" width="9.625" style="9" bestFit="1" customWidth="1"/>
    <col min="8" max="8" width="9.125" style="9" bestFit="1" customWidth="1"/>
    <col min="9" max="9" width="9.625" style="9" bestFit="1" customWidth="1"/>
    <col min="10" max="10" width="9.125" style="9" bestFit="1" customWidth="1"/>
    <col min="11" max="11" width="9.625" style="9" bestFit="1" customWidth="1"/>
    <col min="12" max="12" width="9.125" style="9" bestFit="1" customWidth="1"/>
    <col min="13" max="13" width="9.625" style="9" bestFit="1" customWidth="1"/>
    <col min="14" max="15" width="9.125" style="9" bestFit="1" customWidth="1"/>
    <col min="16" max="17" width="9.125" style="9" customWidth="1"/>
    <col min="18" max="19" width="9.125" style="9" bestFit="1" customWidth="1"/>
    <col min="20" max="16384" width="9" style="9"/>
  </cols>
  <sheetData>
    <row r="1" spans="1:21" ht="13.5" customHeight="1" x14ac:dyDescent="0.4">
      <c r="A1" s="7" t="s">
        <v>2</v>
      </c>
      <c r="B1" s="8"/>
      <c r="R1" s="94"/>
      <c r="S1" s="94"/>
      <c r="T1" s="94"/>
    </row>
    <row r="2" spans="1:21" ht="13.5" customHeight="1" x14ac:dyDescent="0.4">
      <c r="A2" s="10"/>
      <c r="B2" s="8"/>
      <c r="R2" s="94"/>
      <c r="S2" s="94"/>
      <c r="T2" s="94"/>
    </row>
    <row r="3" spans="1:21" ht="21" customHeight="1" x14ac:dyDescent="0.4">
      <c r="C3" s="254" t="s">
        <v>147</v>
      </c>
      <c r="D3" s="255"/>
      <c r="E3" s="255"/>
      <c r="F3" s="255"/>
      <c r="G3" s="255"/>
      <c r="H3" s="255"/>
      <c r="I3" s="255"/>
      <c r="J3" s="255"/>
      <c r="K3" s="296"/>
      <c r="L3" s="296"/>
      <c r="M3" s="296"/>
      <c r="N3" s="296"/>
      <c r="O3" s="296"/>
      <c r="P3" s="296"/>
      <c r="Q3" s="296"/>
      <c r="R3" s="296"/>
      <c r="S3" s="296"/>
      <c r="T3" s="94"/>
    </row>
    <row r="4" spans="1:21" ht="16.5" x14ac:dyDescent="0.4">
      <c r="C4" s="297"/>
      <c r="D4" s="297"/>
      <c r="E4" s="297"/>
      <c r="F4" s="297"/>
      <c r="G4" s="297"/>
      <c r="H4" s="297"/>
      <c r="I4" s="297"/>
      <c r="J4" s="297"/>
      <c r="K4" s="297"/>
      <c r="L4" s="297"/>
      <c r="M4" s="297"/>
      <c r="N4" s="297"/>
      <c r="O4" s="297"/>
      <c r="P4" s="297"/>
      <c r="Q4" s="297"/>
      <c r="S4" s="229" t="s">
        <v>148</v>
      </c>
      <c r="T4" s="94"/>
    </row>
    <row r="5" spans="1:21" ht="18" customHeight="1" x14ac:dyDescent="0.4">
      <c r="C5" s="298" t="s">
        <v>149</v>
      </c>
      <c r="D5" s="299" t="s">
        <v>150</v>
      </c>
      <c r="E5" s="300"/>
      <c r="F5" s="301" t="s">
        <v>151</v>
      </c>
      <c r="G5" s="302"/>
      <c r="H5" s="303"/>
      <c r="I5" s="304"/>
      <c r="J5" s="304"/>
      <c r="K5" s="304"/>
      <c r="L5" s="304"/>
      <c r="M5" s="304"/>
      <c r="N5" s="304"/>
      <c r="O5" s="304"/>
      <c r="P5" s="305"/>
      <c r="Q5" s="306"/>
      <c r="R5" s="299" t="s">
        <v>152</v>
      </c>
      <c r="S5" s="307"/>
      <c r="T5" s="94"/>
    </row>
    <row r="6" spans="1:21" ht="18" customHeight="1" x14ac:dyDescent="0.4">
      <c r="C6" s="308"/>
      <c r="D6" s="309"/>
      <c r="E6" s="310"/>
      <c r="F6" s="311"/>
      <c r="G6" s="312"/>
      <c r="H6" s="299" t="s">
        <v>153</v>
      </c>
      <c r="I6" s="307"/>
      <c r="J6" s="299" t="s">
        <v>154</v>
      </c>
      <c r="K6" s="302"/>
      <c r="L6" s="313"/>
      <c r="M6" s="313"/>
      <c r="N6" s="304"/>
      <c r="O6" s="304"/>
      <c r="P6" s="314" t="s">
        <v>155</v>
      </c>
      <c r="Q6" s="315"/>
      <c r="R6" s="309"/>
      <c r="S6" s="316"/>
      <c r="T6" s="94"/>
    </row>
    <row r="7" spans="1:21" ht="30.75" customHeight="1" x14ac:dyDescent="0.4">
      <c r="C7" s="308"/>
      <c r="D7" s="317"/>
      <c r="E7" s="318"/>
      <c r="F7" s="319"/>
      <c r="G7" s="320"/>
      <c r="H7" s="317"/>
      <c r="I7" s="321"/>
      <c r="J7" s="317"/>
      <c r="K7" s="320"/>
      <c r="L7" s="149" t="s">
        <v>156</v>
      </c>
      <c r="M7" s="150"/>
      <c r="N7" s="149" t="s">
        <v>157</v>
      </c>
      <c r="O7" s="151"/>
      <c r="P7" s="322"/>
      <c r="Q7" s="323"/>
      <c r="R7" s="317"/>
      <c r="S7" s="321"/>
    </row>
    <row r="8" spans="1:21" ht="30.75" customHeight="1" x14ac:dyDescent="0.4">
      <c r="C8" s="324"/>
      <c r="D8" s="325" t="s">
        <v>56</v>
      </c>
      <c r="E8" s="326" t="s">
        <v>58</v>
      </c>
      <c r="F8" s="327" t="s">
        <v>56</v>
      </c>
      <c r="G8" s="325" t="s">
        <v>58</v>
      </c>
      <c r="H8" s="328" t="s">
        <v>56</v>
      </c>
      <c r="I8" s="325" t="s">
        <v>58</v>
      </c>
      <c r="J8" s="329" t="s">
        <v>56</v>
      </c>
      <c r="K8" s="329" t="s">
        <v>58</v>
      </c>
      <c r="L8" s="328" t="s">
        <v>56</v>
      </c>
      <c r="M8" s="330" t="s">
        <v>58</v>
      </c>
      <c r="N8" s="98" t="s">
        <v>56</v>
      </c>
      <c r="O8" s="98" t="s">
        <v>58</v>
      </c>
      <c r="P8" s="98" t="s">
        <v>56</v>
      </c>
      <c r="Q8" s="98" t="s">
        <v>58</v>
      </c>
      <c r="R8" s="328" t="s">
        <v>56</v>
      </c>
      <c r="S8" s="325" t="s">
        <v>58</v>
      </c>
    </row>
    <row r="9" spans="1:21" ht="30" customHeight="1" x14ac:dyDescent="0.4">
      <c r="C9" s="331" t="s">
        <v>158</v>
      </c>
      <c r="D9" s="332">
        <v>65512</v>
      </c>
      <c r="E9" s="333">
        <v>656899</v>
      </c>
      <c r="F9" s="334">
        <v>63593</v>
      </c>
      <c r="G9" s="332">
        <v>584191</v>
      </c>
      <c r="H9" s="335">
        <v>29456</v>
      </c>
      <c r="I9" s="332">
        <v>84704</v>
      </c>
      <c r="J9" s="336">
        <v>33192</v>
      </c>
      <c r="K9" s="336">
        <v>496603</v>
      </c>
      <c r="L9" s="335">
        <v>28044</v>
      </c>
      <c r="M9" s="337">
        <v>386199</v>
      </c>
      <c r="N9" s="337">
        <v>5148</v>
      </c>
      <c r="O9" s="338">
        <v>110404</v>
      </c>
      <c r="P9" s="338">
        <v>945</v>
      </c>
      <c r="Q9" s="338">
        <v>2884</v>
      </c>
      <c r="R9" s="337">
        <v>1919</v>
      </c>
      <c r="S9" s="332">
        <v>72708</v>
      </c>
      <c r="T9" s="94"/>
    </row>
    <row r="10" spans="1:21" ht="30" customHeight="1" x14ac:dyDescent="0.4">
      <c r="C10" s="339" t="s">
        <v>22</v>
      </c>
      <c r="D10" s="340">
        <v>51143</v>
      </c>
      <c r="E10" s="341">
        <v>520848</v>
      </c>
      <c r="F10" s="342">
        <v>50008</v>
      </c>
      <c r="G10" s="340">
        <v>464459</v>
      </c>
      <c r="H10" s="343">
        <v>22816</v>
      </c>
      <c r="I10" s="340">
        <v>66123</v>
      </c>
      <c r="J10" s="344">
        <v>26545</v>
      </c>
      <c r="K10" s="344">
        <v>396384</v>
      </c>
      <c r="L10" s="343">
        <v>22565</v>
      </c>
      <c r="M10" s="340">
        <v>314781</v>
      </c>
      <c r="N10" s="344">
        <v>3980</v>
      </c>
      <c r="O10" s="344">
        <v>81603</v>
      </c>
      <c r="P10" s="344">
        <v>647</v>
      </c>
      <c r="Q10" s="344">
        <v>1952</v>
      </c>
      <c r="R10" s="344">
        <v>1135</v>
      </c>
      <c r="S10" s="344">
        <v>56389</v>
      </c>
      <c r="T10" s="94"/>
    </row>
    <row r="11" spans="1:21" ht="30" customHeight="1" x14ac:dyDescent="0.4">
      <c r="C11" s="339" t="s">
        <v>159</v>
      </c>
      <c r="D11" s="340">
        <v>14369</v>
      </c>
      <c r="E11" s="341">
        <v>136051</v>
      </c>
      <c r="F11" s="344">
        <v>13585</v>
      </c>
      <c r="G11" s="340">
        <v>119732</v>
      </c>
      <c r="H11" s="340">
        <v>6640</v>
      </c>
      <c r="I11" s="340">
        <v>18581</v>
      </c>
      <c r="J11" s="340">
        <v>6647</v>
      </c>
      <c r="K11" s="340">
        <v>100219</v>
      </c>
      <c r="L11" s="340">
        <v>5479</v>
      </c>
      <c r="M11" s="340">
        <v>71418</v>
      </c>
      <c r="N11" s="340">
        <v>1168</v>
      </c>
      <c r="O11" s="340">
        <v>28801</v>
      </c>
      <c r="P11" s="340">
        <v>298</v>
      </c>
      <c r="Q11" s="340">
        <v>932</v>
      </c>
      <c r="R11" s="340">
        <v>784</v>
      </c>
      <c r="S11" s="340">
        <v>16319</v>
      </c>
      <c r="T11" s="94"/>
    </row>
    <row r="12" spans="1:21" ht="30" customHeight="1" x14ac:dyDescent="0.4">
      <c r="C12" s="345"/>
      <c r="D12" s="346"/>
      <c r="E12" s="347"/>
      <c r="F12" s="348"/>
      <c r="G12" s="346"/>
      <c r="H12" s="343"/>
      <c r="I12" s="340"/>
      <c r="J12" s="349"/>
      <c r="K12" s="349"/>
      <c r="L12" s="343"/>
      <c r="M12" s="350"/>
      <c r="N12" s="350"/>
      <c r="O12" s="350"/>
      <c r="P12" s="350"/>
      <c r="Q12" s="350"/>
      <c r="R12" s="350"/>
      <c r="S12" s="340"/>
      <c r="T12" s="94"/>
    </row>
    <row r="13" spans="1:21" ht="30" customHeight="1" x14ac:dyDescent="0.4">
      <c r="C13" s="351" t="s">
        <v>24</v>
      </c>
      <c r="D13" s="352">
        <v>4383</v>
      </c>
      <c r="E13" s="353">
        <v>42714</v>
      </c>
      <c r="F13" s="354">
        <v>4270</v>
      </c>
      <c r="G13" s="352">
        <v>37886</v>
      </c>
      <c r="H13" s="355">
        <v>2267</v>
      </c>
      <c r="I13" s="356">
        <v>6503</v>
      </c>
      <c r="J13" s="357">
        <v>1905</v>
      </c>
      <c r="K13" s="357">
        <v>31159</v>
      </c>
      <c r="L13" s="355">
        <v>1587</v>
      </c>
      <c r="M13" s="358">
        <v>25500</v>
      </c>
      <c r="N13" s="358">
        <v>318</v>
      </c>
      <c r="O13" s="358">
        <v>5659</v>
      </c>
      <c r="P13" s="358">
        <v>98</v>
      </c>
      <c r="Q13" s="358">
        <v>224</v>
      </c>
      <c r="R13" s="358">
        <v>113</v>
      </c>
      <c r="S13" s="356">
        <v>4828</v>
      </c>
      <c r="T13" s="94"/>
      <c r="U13" s="359"/>
    </row>
    <row r="14" spans="1:21" ht="30" customHeight="1" x14ac:dyDescent="0.4">
      <c r="C14" s="360" t="s">
        <v>25</v>
      </c>
      <c r="D14" s="340">
        <v>17014</v>
      </c>
      <c r="E14" s="341">
        <v>183714</v>
      </c>
      <c r="F14" s="342">
        <v>16770</v>
      </c>
      <c r="G14" s="340">
        <v>161824</v>
      </c>
      <c r="H14" s="343">
        <v>7152</v>
      </c>
      <c r="I14" s="340">
        <v>20701</v>
      </c>
      <c r="J14" s="344">
        <v>9457</v>
      </c>
      <c r="K14" s="344">
        <v>140583</v>
      </c>
      <c r="L14" s="343">
        <v>8171</v>
      </c>
      <c r="M14" s="350">
        <v>113995</v>
      </c>
      <c r="N14" s="350">
        <v>1286</v>
      </c>
      <c r="O14" s="350">
        <v>26588</v>
      </c>
      <c r="P14" s="350">
        <v>161</v>
      </c>
      <c r="Q14" s="350">
        <v>540</v>
      </c>
      <c r="R14" s="350">
        <v>244</v>
      </c>
      <c r="S14" s="340">
        <v>21890</v>
      </c>
      <c r="T14" s="94"/>
    </row>
    <row r="15" spans="1:21" ht="30" customHeight="1" x14ac:dyDescent="0.4">
      <c r="C15" s="360" t="s">
        <v>26</v>
      </c>
      <c r="D15" s="340">
        <v>3704</v>
      </c>
      <c r="E15" s="341">
        <v>36599</v>
      </c>
      <c r="F15" s="342">
        <v>3642</v>
      </c>
      <c r="G15" s="340">
        <v>34210</v>
      </c>
      <c r="H15" s="343">
        <v>1704</v>
      </c>
      <c r="I15" s="340">
        <v>5268</v>
      </c>
      <c r="J15" s="344">
        <v>1888</v>
      </c>
      <c r="K15" s="344">
        <v>28767</v>
      </c>
      <c r="L15" s="343">
        <v>1650</v>
      </c>
      <c r="M15" s="350">
        <v>23782</v>
      </c>
      <c r="N15" s="350">
        <v>238</v>
      </c>
      <c r="O15" s="350">
        <v>4985</v>
      </c>
      <c r="P15" s="350">
        <v>50</v>
      </c>
      <c r="Q15" s="350">
        <v>175</v>
      </c>
      <c r="R15" s="350">
        <v>62</v>
      </c>
      <c r="S15" s="340">
        <v>2389</v>
      </c>
      <c r="T15" s="94"/>
    </row>
    <row r="16" spans="1:21" ht="30" customHeight="1" x14ac:dyDescent="0.4">
      <c r="C16" s="360" t="s">
        <v>27</v>
      </c>
      <c r="D16" s="340">
        <v>3034</v>
      </c>
      <c r="E16" s="341">
        <v>22991</v>
      </c>
      <c r="F16" s="342">
        <v>2912</v>
      </c>
      <c r="G16" s="340">
        <v>19177</v>
      </c>
      <c r="H16" s="343">
        <v>1525</v>
      </c>
      <c r="I16" s="340">
        <v>4223</v>
      </c>
      <c r="J16" s="344">
        <v>1367</v>
      </c>
      <c r="K16" s="344">
        <v>14887</v>
      </c>
      <c r="L16" s="343">
        <v>1169</v>
      </c>
      <c r="M16" s="350">
        <v>12419</v>
      </c>
      <c r="N16" s="350">
        <v>198</v>
      </c>
      <c r="O16" s="350">
        <v>2468</v>
      </c>
      <c r="P16" s="350">
        <v>20</v>
      </c>
      <c r="Q16" s="350">
        <v>67</v>
      </c>
      <c r="R16" s="350">
        <v>122</v>
      </c>
      <c r="S16" s="340">
        <v>3814</v>
      </c>
      <c r="T16" s="94"/>
    </row>
    <row r="17" spans="3:20" ht="30" customHeight="1" x14ac:dyDescent="0.4">
      <c r="C17" s="360" t="s">
        <v>28</v>
      </c>
      <c r="D17" s="340">
        <v>5487</v>
      </c>
      <c r="E17" s="341">
        <v>65051</v>
      </c>
      <c r="F17" s="342">
        <v>5416</v>
      </c>
      <c r="G17" s="340">
        <v>61586</v>
      </c>
      <c r="H17" s="343">
        <v>2158</v>
      </c>
      <c r="I17" s="340">
        <v>6177</v>
      </c>
      <c r="J17" s="344">
        <v>3160</v>
      </c>
      <c r="K17" s="344">
        <v>55096</v>
      </c>
      <c r="L17" s="343">
        <v>2734</v>
      </c>
      <c r="M17" s="350">
        <v>45887</v>
      </c>
      <c r="N17" s="350">
        <v>426</v>
      </c>
      <c r="O17" s="350">
        <v>9209</v>
      </c>
      <c r="P17" s="350">
        <v>98</v>
      </c>
      <c r="Q17" s="350">
        <v>313</v>
      </c>
      <c r="R17" s="350">
        <v>71</v>
      </c>
      <c r="S17" s="340">
        <v>3465</v>
      </c>
      <c r="T17" s="94"/>
    </row>
    <row r="18" spans="3:20" ht="30" customHeight="1" x14ac:dyDescent="0.4">
      <c r="C18" s="360" t="s">
        <v>29</v>
      </c>
      <c r="D18" s="340">
        <v>2782</v>
      </c>
      <c r="E18" s="341">
        <v>29318</v>
      </c>
      <c r="F18" s="342">
        <v>2666</v>
      </c>
      <c r="G18" s="340">
        <v>25210</v>
      </c>
      <c r="H18" s="343">
        <v>1299</v>
      </c>
      <c r="I18" s="340">
        <v>3947</v>
      </c>
      <c r="J18" s="344">
        <v>1301</v>
      </c>
      <c r="K18" s="344">
        <v>21075</v>
      </c>
      <c r="L18" s="343">
        <v>998</v>
      </c>
      <c r="M18" s="350">
        <v>14871</v>
      </c>
      <c r="N18" s="350">
        <v>303</v>
      </c>
      <c r="O18" s="350">
        <v>6204</v>
      </c>
      <c r="P18" s="350">
        <v>66</v>
      </c>
      <c r="Q18" s="350">
        <v>188</v>
      </c>
      <c r="R18" s="350">
        <v>116</v>
      </c>
      <c r="S18" s="340">
        <v>4108</v>
      </c>
      <c r="T18" s="94"/>
    </row>
    <row r="19" spans="3:20" ht="30" customHeight="1" x14ac:dyDescent="0.4">
      <c r="C19" s="360" t="s">
        <v>30</v>
      </c>
      <c r="D19" s="340">
        <v>2416</v>
      </c>
      <c r="E19" s="341">
        <v>23829</v>
      </c>
      <c r="F19" s="342">
        <v>2354</v>
      </c>
      <c r="G19" s="340">
        <v>21403</v>
      </c>
      <c r="H19" s="343">
        <v>1130</v>
      </c>
      <c r="I19" s="340">
        <v>2956</v>
      </c>
      <c r="J19" s="344">
        <v>1198</v>
      </c>
      <c r="K19" s="344">
        <v>18382</v>
      </c>
      <c r="L19" s="343">
        <v>1019</v>
      </c>
      <c r="M19" s="350">
        <v>14278</v>
      </c>
      <c r="N19" s="350">
        <v>179</v>
      </c>
      <c r="O19" s="350">
        <v>4104</v>
      </c>
      <c r="P19" s="350">
        <v>26</v>
      </c>
      <c r="Q19" s="350">
        <v>65</v>
      </c>
      <c r="R19" s="350">
        <v>62</v>
      </c>
      <c r="S19" s="340">
        <v>2426</v>
      </c>
      <c r="T19" s="94"/>
    </row>
    <row r="20" spans="3:20" ht="30" customHeight="1" x14ac:dyDescent="0.4">
      <c r="C20" s="360" t="s">
        <v>31</v>
      </c>
      <c r="D20" s="340">
        <v>5285</v>
      </c>
      <c r="E20" s="341">
        <v>52874</v>
      </c>
      <c r="F20" s="342">
        <v>5163</v>
      </c>
      <c r="G20" s="340">
        <v>46922</v>
      </c>
      <c r="H20" s="343">
        <v>2478</v>
      </c>
      <c r="I20" s="340">
        <v>7767</v>
      </c>
      <c r="J20" s="344">
        <v>2609</v>
      </c>
      <c r="K20" s="344">
        <v>38969</v>
      </c>
      <c r="L20" s="343">
        <v>2160</v>
      </c>
      <c r="M20" s="350">
        <v>27981</v>
      </c>
      <c r="N20" s="350">
        <v>449</v>
      </c>
      <c r="O20" s="350">
        <v>10988</v>
      </c>
      <c r="P20" s="350">
        <v>76</v>
      </c>
      <c r="Q20" s="350">
        <v>186</v>
      </c>
      <c r="R20" s="350">
        <v>122</v>
      </c>
      <c r="S20" s="340">
        <v>5952</v>
      </c>
      <c r="T20" s="94"/>
    </row>
    <row r="21" spans="3:20" ht="30" customHeight="1" x14ac:dyDescent="0.4">
      <c r="C21" s="360" t="s">
        <v>32</v>
      </c>
      <c r="D21" s="340">
        <v>2301</v>
      </c>
      <c r="E21" s="341">
        <v>26366</v>
      </c>
      <c r="F21" s="342">
        <v>2265</v>
      </c>
      <c r="G21" s="340">
        <v>24656</v>
      </c>
      <c r="H21" s="343">
        <v>754</v>
      </c>
      <c r="I21" s="340">
        <v>2372</v>
      </c>
      <c r="J21" s="344">
        <v>1501</v>
      </c>
      <c r="K21" s="344">
        <v>22249</v>
      </c>
      <c r="L21" s="343">
        <v>1311</v>
      </c>
      <c r="M21" s="350">
        <v>16467</v>
      </c>
      <c r="N21" s="350">
        <v>190</v>
      </c>
      <c r="O21" s="350">
        <v>5782</v>
      </c>
      <c r="P21" s="350">
        <v>10</v>
      </c>
      <c r="Q21" s="350">
        <v>35</v>
      </c>
      <c r="R21" s="350">
        <v>36</v>
      </c>
      <c r="S21" s="340">
        <v>1710</v>
      </c>
      <c r="T21" s="94"/>
    </row>
    <row r="22" spans="3:20" ht="30" customHeight="1" x14ac:dyDescent="0.4">
      <c r="C22" s="360" t="s">
        <v>33</v>
      </c>
      <c r="D22" s="340">
        <v>3185</v>
      </c>
      <c r="E22" s="341">
        <v>24468</v>
      </c>
      <c r="F22" s="342">
        <v>3040</v>
      </c>
      <c r="G22" s="340">
        <v>20108</v>
      </c>
      <c r="H22" s="343">
        <v>1576</v>
      </c>
      <c r="I22" s="340">
        <v>4062</v>
      </c>
      <c r="J22" s="344">
        <v>1454</v>
      </c>
      <c r="K22" s="344">
        <v>15985</v>
      </c>
      <c r="L22" s="343">
        <v>1203</v>
      </c>
      <c r="M22" s="350">
        <v>13009</v>
      </c>
      <c r="N22" s="350">
        <v>251</v>
      </c>
      <c r="O22" s="350">
        <v>2976</v>
      </c>
      <c r="P22" s="350">
        <v>10</v>
      </c>
      <c r="Q22" s="350">
        <v>61</v>
      </c>
      <c r="R22" s="350">
        <v>145</v>
      </c>
      <c r="S22" s="340">
        <v>4360</v>
      </c>
      <c r="T22" s="94"/>
    </row>
    <row r="23" spans="3:20" ht="30" customHeight="1" x14ac:dyDescent="0.4">
      <c r="C23" s="361" t="s">
        <v>34</v>
      </c>
      <c r="D23" s="362">
        <v>1552</v>
      </c>
      <c r="E23" s="363">
        <v>12924</v>
      </c>
      <c r="F23" s="364">
        <v>1510</v>
      </c>
      <c r="G23" s="362">
        <v>11477</v>
      </c>
      <c r="H23" s="365">
        <v>773</v>
      </c>
      <c r="I23" s="362">
        <v>2147</v>
      </c>
      <c r="J23" s="366">
        <v>705</v>
      </c>
      <c r="K23" s="366">
        <v>9232</v>
      </c>
      <c r="L23" s="365">
        <v>563</v>
      </c>
      <c r="M23" s="367">
        <v>6592</v>
      </c>
      <c r="N23" s="367">
        <v>142</v>
      </c>
      <c r="O23" s="367">
        <v>2640</v>
      </c>
      <c r="P23" s="367">
        <v>32</v>
      </c>
      <c r="Q23" s="367">
        <v>98</v>
      </c>
      <c r="R23" s="367">
        <v>42</v>
      </c>
      <c r="S23" s="362">
        <v>1447</v>
      </c>
      <c r="T23" s="94"/>
    </row>
    <row r="24" spans="3:20" ht="16.5" customHeight="1" x14ac:dyDescent="0.4">
      <c r="C24" s="247"/>
      <c r="D24" s="247"/>
      <c r="E24" s="247"/>
      <c r="F24" s="247"/>
      <c r="G24" s="247"/>
      <c r="H24" s="247"/>
      <c r="I24" s="247"/>
      <c r="J24" s="247"/>
      <c r="K24" s="247"/>
      <c r="L24" s="247"/>
      <c r="M24" s="228"/>
      <c r="N24" s="228"/>
      <c r="O24" s="228"/>
      <c r="P24" s="228"/>
      <c r="Q24" s="228"/>
      <c r="S24" s="229" t="s">
        <v>76</v>
      </c>
    </row>
  </sheetData>
  <mergeCells count="7">
    <mergeCell ref="C5:C8"/>
    <mergeCell ref="D5:E7"/>
    <mergeCell ref="F5:G7"/>
    <mergeCell ref="R5:S7"/>
    <mergeCell ref="H6:I7"/>
    <mergeCell ref="J6:K7"/>
    <mergeCell ref="P6:Q7"/>
  </mergeCells>
  <phoneticPr fontId="4"/>
  <hyperlinks>
    <hyperlink ref="A1" location="基本情報!C52" display="基本情報"/>
  </hyperlinks>
  <pageMargins left="0.7" right="0.7" top="0.75" bottom="0.75" header="0.3" footer="0.3"/>
  <pageSetup paperSize="9" scale="7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36">
    <tabColor rgb="FFFFFFCC"/>
    <pageSetUpPr fitToPage="1"/>
  </sheetPr>
  <dimension ref="A1:AI32"/>
  <sheetViews>
    <sheetView zoomScaleNormal="100" workbookViewId="0">
      <selection activeCell="C4" sqref="D5:G5"/>
    </sheetView>
  </sheetViews>
  <sheetFormatPr defaultColWidth="9" defaultRowHeight="13.5" x14ac:dyDescent="0.4"/>
  <cols>
    <col min="1" max="1" width="4.625" style="9" customWidth="1"/>
    <col min="2" max="2" width="2.125" style="9" customWidth="1"/>
    <col min="3" max="3" width="33.375" style="9" customWidth="1"/>
    <col min="4" max="5" width="12.5" style="9" customWidth="1"/>
    <col min="6" max="19" width="10" style="9" customWidth="1"/>
    <col min="20" max="16384" width="9" style="9"/>
  </cols>
  <sheetData>
    <row r="1" spans="1:35" ht="13.5" customHeight="1" x14ac:dyDescent="0.4">
      <c r="A1" s="7" t="s">
        <v>2</v>
      </c>
      <c r="B1" s="8"/>
      <c r="P1" s="94"/>
      <c r="Q1" s="94"/>
      <c r="R1" s="94"/>
      <c r="S1" s="94"/>
      <c r="T1" s="94"/>
      <c r="U1" s="94"/>
      <c r="V1" s="94"/>
      <c r="W1" s="94"/>
      <c r="X1" s="94"/>
      <c r="Y1" s="94"/>
      <c r="Z1" s="94"/>
      <c r="AA1" s="94"/>
      <c r="AB1" s="94"/>
      <c r="AC1" s="94"/>
      <c r="AD1" s="94"/>
      <c r="AE1" s="94"/>
      <c r="AF1" s="94"/>
      <c r="AG1" s="94"/>
    </row>
    <row r="2" spans="1:35" ht="13.5" customHeight="1" x14ac:dyDescent="0.4">
      <c r="A2" s="10"/>
      <c r="B2" s="8"/>
      <c r="P2" s="94"/>
      <c r="Q2" s="94"/>
      <c r="R2" s="94"/>
      <c r="S2" s="94"/>
      <c r="T2" s="94"/>
      <c r="U2" s="94"/>
      <c r="V2" s="94"/>
      <c r="W2" s="94"/>
      <c r="X2" s="94"/>
      <c r="Y2" s="94"/>
      <c r="Z2" s="94"/>
      <c r="AA2" s="94"/>
      <c r="AB2" s="94"/>
      <c r="AC2" s="94"/>
      <c r="AD2" s="94"/>
      <c r="AE2" s="94"/>
      <c r="AF2" s="94"/>
      <c r="AG2" s="94"/>
    </row>
    <row r="3" spans="1:35" ht="21" customHeight="1" x14ac:dyDescent="0.4">
      <c r="C3" s="254" t="s">
        <v>160</v>
      </c>
      <c r="D3" s="254"/>
      <c r="E3" s="254"/>
      <c r="F3" s="254"/>
      <c r="G3" s="254"/>
      <c r="H3" s="254"/>
      <c r="I3" s="254"/>
      <c r="J3" s="254"/>
      <c r="K3" s="257"/>
      <c r="L3" s="257"/>
      <c r="M3" s="258"/>
      <c r="N3" s="259"/>
      <c r="O3" s="256"/>
      <c r="P3" s="94"/>
      <c r="Q3" s="94"/>
      <c r="R3" s="94"/>
      <c r="S3" s="94"/>
      <c r="T3" s="94"/>
      <c r="U3" s="94"/>
      <c r="V3" s="94"/>
      <c r="W3" s="94"/>
      <c r="X3" s="94"/>
      <c r="Y3" s="94"/>
      <c r="Z3" s="94"/>
      <c r="AA3" s="94"/>
      <c r="AB3" s="94"/>
      <c r="AC3" s="94"/>
      <c r="AD3" s="94"/>
      <c r="AE3" s="94"/>
      <c r="AF3" s="94"/>
      <c r="AG3" s="94"/>
    </row>
    <row r="4" spans="1:35" ht="16.5" x14ac:dyDescent="0.4">
      <c r="C4" s="257"/>
      <c r="D4" s="257"/>
      <c r="E4" s="257"/>
      <c r="F4" s="257"/>
      <c r="G4" s="257"/>
      <c r="H4" s="257"/>
      <c r="I4" s="257"/>
      <c r="J4" s="257"/>
      <c r="K4" s="257"/>
      <c r="L4" s="257"/>
      <c r="M4" s="258"/>
      <c r="N4" s="259"/>
      <c r="O4" s="368"/>
      <c r="P4" s="368"/>
      <c r="R4" s="94"/>
      <c r="S4" s="261" t="s">
        <v>148</v>
      </c>
      <c r="T4" s="94"/>
      <c r="U4" s="94"/>
      <c r="V4" s="94"/>
      <c r="W4" s="94"/>
      <c r="X4" s="94"/>
      <c r="Y4" s="94"/>
      <c r="Z4" s="94"/>
      <c r="AA4" s="94"/>
      <c r="AB4" s="94"/>
      <c r="AC4" s="94"/>
      <c r="AD4" s="94"/>
      <c r="AE4" s="94"/>
      <c r="AF4" s="94"/>
      <c r="AG4" s="94"/>
    </row>
    <row r="5" spans="1:35" ht="18.75" customHeight="1" x14ac:dyDescent="0.4">
      <c r="C5" s="298" t="s">
        <v>161</v>
      </c>
      <c r="D5" s="369"/>
      <c r="E5" s="370"/>
      <c r="F5" s="371"/>
      <c r="G5" s="369"/>
      <c r="H5" s="372"/>
      <c r="I5" s="305"/>
      <c r="J5" s="305"/>
      <c r="K5" s="305"/>
      <c r="L5" s="305"/>
      <c r="M5" s="305"/>
      <c r="N5" s="305"/>
      <c r="O5" s="305"/>
      <c r="P5" s="373"/>
      <c r="Q5" s="374"/>
      <c r="R5" s="373"/>
      <c r="S5" s="374"/>
      <c r="T5" s="94"/>
      <c r="U5" s="94"/>
      <c r="V5" s="94"/>
      <c r="W5" s="94"/>
      <c r="X5" s="94"/>
      <c r="Y5" s="94"/>
      <c r="Z5" s="94"/>
      <c r="AA5" s="94"/>
      <c r="AB5" s="94"/>
      <c r="AC5" s="94"/>
      <c r="AD5" s="94"/>
      <c r="AE5" s="94"/>
      <c r="AF5" s="94"/>
      <c r="AG5" s="94"/>
      <c r="AH5" s="94"/>
      <c r="AI5" s="94"/>
    </row>
    <row r="6" spans="1:35" ht="16.5" x14ac:dyDescent="0.4">
      <c r="C6" s="308"/>
      <c r="D6" s="375" t="s">
        <v>162</v>
      </c>
      <c r="E6" s="376"/>
      <c r="F6" s="377" t="s">
        <v>151</v>
      </c>
      <c r="G6" s="375"/>
      <c r="H6" s="314" t="s">
        <v>153</v>
      </c>
      <c r="I6" s="315"/>
      <c r="J6" s="314" t="s">
        <v>154</v>
      </c>
      <c r="K6" s="378"/>
      <c r="L6" s="379"/>
      <c r="M6" s="379"/>
      <c r="N6" s="379"/>
      <c r="O6" s="379"/>
      <c r="P6" s="380" t="s">
        <v>155</v>
      </c>
      <c r="Q6" s="381"/>
      <c r="R6" s="380" t="s">
        <v>152</v>
      </c>
      <c r="S6" s="381"/>
      <c r="T6" s="94"/>
      <c r="U6" s="94"/>
      <c r="V6" s="94"/>
      <c r="W6" s="94"/>
      <c r="X6" s="94"/>
      <c r="Y6" s="94"/>
      <c r="Z6" s="94"/>
      <c r="AA6" s="94"/>
      <c r="AB6" s="94"/>
      <c r="AC6" s="94"/>
      <c r="AD6" s="94"/>
      <c r="AE6" s="94"/>
      <c r="AF6" s="94"/>
      <c r="AG6" s="94"/>
      <c r="AH6" s="94"/>
      <c r="AI6" s="94"/>
    </row>
    <row r="7" spans="1:35" ht="14.25" x14ac:dyDescent="0.4">
      <c r="C7" s="308"/>
      <c r="D7" s="382"/>
      <c r="E7" s="383"/>
      <c r="F7" s="384"/>
      <c r="G7" s="382"/>
      <c r="H7" s="322"/>
      <c r="I7" s="323"/>
      <c r="J7" s="322"/>
      <c r="K7" s="385"/>
      <c r="L7" s="149" t="s">
        <v>156</v>
      </c>
      <c r="M7" s="150"/>
      <c r="N7" s="149" t="s">
        <v>157</v>
      </c>
      <c r="O7" s="151"/>
      <c r="P7" s="386"/>
      <c r="Q7" s="387"/>
      <c r="R7" s="386"/>
      <c r="S7" s="387"/>
    </row>
    <row r="8" spans="1:35" ht="24" x14ac:dyDescent="0.4">
      <c r="C8" s="324"/>
      <c r="D8" s="328" t="s">
        <v>56</v>
      </c>
      <c r="E8" s="388" t="s">
        <v>57</v>
      </c>
      <c r="F8" s="389" t="s">
        <v>56</v>
      </c>
      <c r="G8" s="390" t="s">
        <v>57</v>
      </c>
      <c r="H8" s="328" t="s">
        <v>56</v>
      </c>
      <c r="I8" s="391" t="s">
        <v>57</v>
      </c>
      <c r="J8" s="325" t="s">
        <v>56</v>
      </c>
      <c r="K8" s="390" t="s">
        <v>57</v>
      </c>
      <c r="L8" s="330" t="s">
        <v>56</v>
      </c>
      <c r="M8" s="391" t="s">
        <v>57</v>
      </c>
      <c r="N8" s="325" t="s">
        <v>56</v>
      </c>
      <c r="O8" s="390" t="s">
        <v>57</v>
      </c>
      <c r="P8" s="329" t="s">
        <v>56</v>
      </c>
      <c r="Q8" s="390" t="s">
        <v>57</v>
      </c>
      <c r="R8" s="329" t="s">
        <v>56</v>
      </c>
      <c r="S8" s="390" t="s">
        <v>57</v>
      </c>
    </row>
    <row r="9" spans="1:35" ht="30" customHeight="1" x14ac:dyDescent="0.4">
      <c r="C9" s="392" t="s">
        <v>163</v>
      </c>
      <c r="D9" s="393">
        <v>4383</v>
      </c>
      <c r="E9" s="394">
        <v>42714</v>
      </c>
      <c r="F9" s="395">
        <v>4270</v>
      </c>
      <c r="G9" s="396">
        <v>37886</v>
      </c>
      <c r="H9" s="397">
        <v>2267</v>
      </c>
      <c r="I9" s="397">
        <v>6503</v>
      </c>
      <c r="J9" s="397">
        <v>1905</v>
      </c>
      <c r="K9" s="398">
        <v>31159</v>
      </c>
      <c r="L9" s="397">
        <v>1587</v>
      </c>
      <c r="M9" s="398">
        <v>25500</v>
      </c>
      <c r="N9" s="397">
        <v>318</v>
      </c>
      <c r="O9" s="399">
        <v>5659</v>
      </c>
      <c r="P9" s="399">
        <v>98</v>
      </c>
      <c r="Q9" s="399">
        <v>224</v>
      </c>
      <c r="R9" s="399">
        <v>113</v>
      </c>
      <c r="S9" s="399">
        <v>4828</v>
      </c>
      <c r="T9" s="94"/>
      <c r="U9" s="94"/>
      <c r="V9" s="94"/>
      <c r="W9" s="94"/>
      <c r="X9" s="94"/>
      <c r="Y9" s="94"/>
      <c r="Z9" s="94"/>
      <c r="AA9" s="94"/>
      <c r="AB9" s="94"/>
      <c r="AC9" s="94"/>
      <c r="AD9" s="94"/>
      <c r="AE9" s="94"/>
      <c r="AF9" s="94"/>
      <c r="AG9" s="94"/>
      <c r="AH9" s="94"/>
      <c r="AI9" s="94"/>
    </row>
    <row r="10" spans="1:35" ht="30" customHeight="1" x14ac:dyDescent="0.4">
      <c r="C10" s="400"/>
      <c r="D10" s="401"/>
      <c r="E10" s="402"/>
      <c r="F10" s="403"/>
      <c r="G10" s="404"/>
      <c r="H10" s="401"/>
      <c r="I10" s="405"/>
      <c r="J10" s="405"/>
      <c r="K10" s="405"/>
      <c r="L10" s="405"/>
      <c r="M10" s="405"/>
      <c r="N10" s="405"/>
      <c r="O10" s="405"/>
      <c r="P10" s="405"/>
      <c r="Q10" s="406"/>
      <c r="R10" s="405"/>
      <c r="S10" s="406"/>
      <c r="T10" s="94"/>
      <c r="U10" s="94"/>
      <c r="V10" s="94"/>
      <c r="W10" s="94"/>
      <c r="X10" s="94"/>
      <c r="Y10" s="94"/>
      <c r="Z10" s="94"/>
      <c r="AA10" s="94"/>
      <c r="AB10" s="94"/>
      <c r="AC10" s="94"/>
      <c r="AD10" s="94"/>
      <c r="AE10" s="94"/>
      <c r="AF10" s="94"/>
      <c r="AG10" s="94"/>
      <c r="AH10" s="94"/>
      <c r="AI10" s="94"/>
    </row>
    <row r="11" spans="1:35" ht="30" customHeight="1" x14ac:dyDescent="0.4">
      <c r="C11" s="138" t="s">
        <v>164</v>
      </c>
      <c r="D11" s="407">
        <v>31</v>
      </c>
      <c r="E11" s="408">
        <v>224</v>
      </c>
      <c r="F11" s="409">
        <v>31</v>
      </c>
      <c r="G11" s="410">
        <v>224</v>
      </c>
      <c r="H11" s="411" t="s">
        <v>165</v>
      </c>
      <c r="I11" s="411" t="s">
        <v>165</v>
      </c>
      <c r="J11" s="411">
        <v>31</v>
      </c>
      <c r="K11" s="411">
        <v>224</v>
      </c>
      <c r="L11" s="411">
        <v>18</v>
      </c>
      <c r="M11" s="411">
        <v>141</v>
      </c>
      <c r="N11" s="411">
        <v>13</v>
      </c>
      <c r="O11" s="411">
        <v>83</v>
      </c>
      <c r="P11" s="411">
        <v>0</v>
      </c>
      <c r="Q11" s="412">
        <v>0</v>
      </c>
      <c r="R11" s="411">
        <v>0</v>
      </c>
      <c r="S11" s="412">
        <v>0</v>
      </c>
      <c r="T11" s="94"/>
      <c r="U11" s="94"/>
      <c r="V11" s="94"/>
      <c r="W11" s="94"/>
      <c r="X11" s="94"/>
      <c r="Y11" s="94"/>
      <c r="Z11" s="94"/>
      <c r="AA11" s="94"/>
      <c r="AB11" s="94"/>
      <c r="AC11" s="94"/>
      <c r="AD11" s="94"/>
      <c r="AE11" s="94"/>
      <c r="AF11" s="94"/>
      <c r="AG11" s="94"/>
      <c r="AH11" s="94"/>
      <c r="AI11" s="94"/>
    </row>
    <row r="12" spans="1:35" ht="30" customHeight="1" x14ac:dyDescent="0.4">
      <c r="C12" s="400" t="s">
        <v>166</v>
      </c>
      <c r="D12" s="401">
        <v>31</v>
      </c>
      <c r="E12" s="402">
        <v>224</v>
      </c>
      <c r="F12" s="403">
        <v>31</v>
      </c>
      <c r="G12" s="404">
        <v>224</v>
      </c>
      <c r="H12" s="401" t="s">
        <v>165</v>
      </c>
      <c r="I12" s="405" t="s">
        <v>165</v>
      </c>
      <c r="J12" s="405">
        <v>31</v>
      </c>
      <c r="K12" s="405">
        <v>224</v>
      </c>
      <c r="L12" s="405">
        <v>18</v>
      </c>
      <c r="M12" s="406">
        <v>141</v>
      </c>
      <c r="N12" s="404">
        <v>13</v>
      </c>
      <c r="O12" s="404">
        <v>83</v>
      </c>
      <c r="P12" s="404" t="s">
        <v>65</v>
      </c>
      <c r="Q12" s="406" t="s">
        <v>65</v>
      </c>
      <c r="R12" s="404" t="s">
        <v>94</v>
      </c>
      <c r="S12" s="406" t="s">
        <v>94</v>
      </c>
      <c r="T12" s="94"/>
      <c r="U12" s="94"/>
      <c r="V12" s="94"/>
      <c r="W12" s="94"/>
      <c r="X12" s="94"/>
      <c r="Y12" s="94"/>
      <c r="Z12" s="94"/>
      <c r="AA12" s="94"/>
      <c r="AB12" s="94"/>
      <c r="AC12" s="94"/>
      <c r="AD12" s="94"/>
      <c r="AE12" s="94"/>
      <c r="AF12" s="94"/>
      <c r="AG12" s="94"/>
      <c r="AH12" s="94"/>
      <c r="AI12" s="94"/>
    </row>
    <row r="13" spans="1:35" ht="30" customHeight="1" x14ac:dyDescent="0.4">
      <c r="C13" s="138" t="s">
        <v>167</v>
      </c>
      <c r="D13" s="407">
        <v>603</v>
      </c>
      <c r="E13" s="408">
        <v>7492</v>
      </c>
      <c r="F13" s="409">
        <v>603</v>
      </c>
      <c r="G13" s="410">
        <v>7492</v>
      </c>
      <c r="H13" s="410">
        <v>203</v>
      </c>
      <c r="I13" s="410">
        <v>787</v>
      </c>
      <c r="J13" s="410">
        <v>399</v>
      </c>
      <c r="K13" s="410">
        <v>6700</v>
      </c>
      <c r="L13" s="410">
        <v>394</v>
      </c>
      <c r="M13" s="410">
        <v>6664</v>
      </c>
      <c r="N13" s="410">
        <v>5</v>
      </c>
      <c r="O13" s="410">
        <v>36</v>
      </c>
      <c r="P13" s="410">
        <v>1</v>
      </c>
      <c r="Q13" s="410">
        <v>5</v>
      </c>
      <c r="R13" s="410">
        <v>0</v>
      </c>
      <c r="S13" s="410">
        <v>0</v>
      </c>
      <c r="T13" s="94"/>
      <c r="U13" s="94"/>
      <c r="V13" s="94"/>
      <c r="W13" s="94"/>
      <c r="X13" s="94"/>
      <c r="Y13" s="94"/>
      <c r="Z13" s="94"/>
      <c r="AA13" s="94"/>
      <c r="AB13" s="94"/>
      <c r="AC13" s="94"/>
      <c r="AD13" s="94"/>
      <c r="AE13" s="94"/>
      <c r="AF13" s="94"/>
      <c r="AG13" s="94"/>
      <c r="AH13" s="94"/>
      <c r="AI13" s="94"/>
    </row>
    <row r="14" spans="1:35" ht="30" customHeight="1" x14ac:dyDescent="0.4">
      <c r="C14" s="400" t="s">
        <v>49</v>
      </c>
      <c r="D14" s="401">
        <v>1</v>
      </c>
      <c r="E14" s="402">
        <v>20</v>
      </c>
      <c r="F14" s="403">
        <v>1</v>
      </c>
      <c r="G14" s="404">
        <v>20</v>
      </c>
      <c r="H14" s="401" t="s">
        <v>65</v>
      </c>
      <c r="I14" s="406" t="s">
        <v>65</v>
      </c>
      <c r="J14" s="406">
        <v>1</v>
      </c>
      <c r="K14" s="404">
        <v>20</v>
      </c>
      <c r="L14" s="405">
        <v>1</v>
      </c>
      <c r="M14" s="406">
        <v>20</v>
      </c>
      <c r="N14" s="406" t="s">
        <v>65</v>
      </c>
      <c r="O14" s="404" t="s">
        <v>65</v>
      </c>
      <c r="P14" s="406" t="s">
        <v>65</v>
      </c>
      <c r="Q14" s="406" t="s">
        <v>65</v>
      </c>
      <c r="R14" s="406" t="s">
        <v>94</v>
      </c>
      <c r="S14" s="406" t="s">
        <v>94</v>
      </c>
      <c r="T14" s="94"/>
      <c r="U14" s="94"/>
      <c r="V14" s="94"/>
      <c r="W14" s="94"/>
      <c r="X14" s="94"/>
      <c r="Y14" s="94"/>
      <c r="Z14" s="94"/>
      <c r="AA14" s="94"/>
      <c r="AB14" s="94"/>
      <c r="AC14" s="94"/>
      <c r="AD14" s="94"/>
      <c r="AE14" s="94"/>
      <c r="AF14" s="94"/>
      <c r="AG14" s="94"/>
      <c r="AH14" s="94"/>
      <c r="AI14" s="94"/>
    </row>
    <row r="15" spans="1:35" ht="30" customHeight="1" x14ac:dyDescent="0.4">
      <c r="C15" s="400" t="s">
        <v>95</v>
      </c>
      <c r="D15" s="401">
        <v>347</v>
      </c>
      <c r="E15" s="402">
        <v>3435</v>
      </c>
      <c r="F15" s="403">
        <v>347</v>
      </c>
      <c r="G15" s="404">
        <v>3435</v>
      </c>
      <c r="H15" s="401">
        <v>116</v>
      </c>
      <c r="I15" s="406">
        <v>467</v>
      </c>
      <c r="J15" s="406">
        <v>230</v>
      </c>
      <c r="K15" s="404">
        <v>2963</v>
      </c>
      <c r="L15" s="405">
        <v>230</v>
      </c>
      <c r="M15" s="406">
        <v>2963</v>
      </c>
      <c r="N15" s="406" t="s">
        <v>65</v>
      </c>
      <c r="O15" s="404" t="s">
        <v>65</v>
      </c>
      <c r="P15" s="406">
        <v>1</v>
      </c>
      <c r="Q15" s="406">
        <v>5</v>
      </c>
      <c r="R15" s="406" t="s">
        <v>94</v>
      </c>
      <c r="S15" s="406" t="s">
        <v>94</v>
      </c>
      <c r="T15" s="94"/>
      <c r="U15" s="94"/>
      <c r="V15" s="94"/>
      <c r="W15" s="94"/>
      <c r="X15" s="94"/>
      <c r="Y15" s="94"/>
      <c r="Z15" s="94"/>
      <c r="AA15" s="94"/>
      <c r="AB15" s="94"/>
      <c r="AC15" s="94"/>
      <c r="AD15" s="94"/>
      <c r="AE15" s="94"/>
      <c r="AF15" s="94"/>
      <c r="AG15" s="94"/>
      <c r="AH15" s="94"/>
      <c r="AI15" s="94"/>
    </row>
    <row r="16" spans="1:35" ht="30" customHeight="1" x14ac:dyDescent="0.4">
      <c r="C16" s="400" t="s">
        <v>96</v>
      </c>
      <c r="D16" s="401">
        <v>255</v>
      </c>
      <c r="E16" s="402">
        <v>4037</v>
      </c>
      <c r="F16" s="403">
        <v>255</v>
      </c>
      <c r="G16" s="404">
        <v>4037</v>
      </c>
      <c r="H16" s="401">
        <v>87</v>
      </c>
      <c r="I16" s="406">
        <v>320</v>
      </c>
      <c r="J16" s="406">
        <v>168</v>
      </c>
      <c r="K16" s="404">
        <v>3717</v>
      </c>
      <c r="L16" s="405">
        <v>163</v>
      </c>
      <c r="M16" s="406">
        <v>3681</v>
      </c>
      <c r="N16" s="406">
        <v>5</v>
      </c>
      <c r="O16" s="404">
        <v>36</v>
      </c>
      <c r="P16" s="406" t="s">
        <v>65</v>
      </c>
      <c r="Q16" s="406" t="s">
        <v>65</v>
      </c>
      <c r="R16" s="406" t="s">
        <v>94</v>
      </c>
      <c r="S16" s="406" t="s">
        <v>94</v>
      </c>
      <c r="T16" s="94"/>
      <c r="U16" s="94"/>
      <c r="V16" s="94"/>
      <c r="W16" s="94"/>
      <c r="X16" s="94"/>
      <c r="Y16" s="94"/>
      <c r="Z16" s="94"/>
      <c r="AA16" s="94"/>
      <c r="AB16" s="94"/>
      <c r="AC16" s="94"/>
      <c r="AD16" s="94"/>
      <c r="AE16" s="94"/>
      <c r="AF16" s="94"/>
      <c r="AG16" s="94"/>
      <c r="AH16" s="94"/>
      <c r="AI16" s="94"/>
    </row>
    <row r="17" spans="3:35" ht="30" customHeight="1" x14ac:dyDescent="0.4">
      <c r="C17" s="138" t="s">
        <v>168</v>
      </c>
      <c r="D17" s="407">
        <v>3662</v>
      </c>
      <c r="E17" s="408">
        <v>35525</v>
      </c>
      <c r="F17" s="409">
        <v>3636</v>
      </c>
      <c r="G17" s="410">
        <v>30170</v>
      </c>
      <c r="H17" s="410">
        <v>2064</v>
      </c>
      <c r="I17" s="410">
        <v>5716</v>
      </c>
      <c r="J17" s="410">
        <v>1475</v>
      </c>
      <c r="K17" s="410">
        <v>24235</v>
      </c>
      <c r="L17" s="410">
        <v>1175</v>
      </c>
      <c r="M17" s="410">
        <v>18695</v>
      </c>
      <c r="N17" s="410">
        <v>300</v>
      </c>
      <c r="O17" s="410">
        <v>5540</v>
      </c>
      <c r="P17" s="410">
        <v>97</v>
      </c>
      <c r="Q17" s="410">
        <v>219</v>
      </c>
      <c r="R17" s="410">
        <v>113</v>
      </c>
      <c r="S17" s="410">
        <v>4828</v>
      </c>
      <c r="T17" s="94"/>
      <c r="U17" s="94"/>
      <c r="V17" s="94"/>
      <c r="W17" s="94"/>
      <c r="X17" s="94"/>
      <c r="Y17" s="94"/>
      <c r="Z17" s="94"/>
      <c r="AA17" s="94"/>
      <c r="AB17" s="94"/>
      <c r="AC17" s="94"/>
      <c r="AD17" s="94"/>
      <c r="AE17" s="94"/>
      <c r="AF17" s="94"/>
      <c r="AG17" s="94"/>
      <c r="AH17" s="94"/>
      <c r="AI17" s="94"/>
    </row>
    <row r="18" spans="3:35" ht="30" customHeight="1" x14ac:dyDescent="0.4">
      <c r="C18" s="413" t="s">
        <v>52</v>
      </c>
      <c r="D18" s="401">
        <v>12</v>
      </c>
      <c r="E18" s="402">
        <v>334</v>
      </c>
      <c r="F18" s="403">
        <v>6</v>
      </c>
      <c r="G18" s="404">
        <v>212</v>
      </c>
      <c r="H18" s="401" t="s">
        <v>65</v>
      </c>
      <c r="I18" s="406" t="s">
        <v>65</v>
      </c>
      <c r="J18" s="406">
        <v>6</v>
      </c>
      <c r="K18" s="404">
        <v>212</v>
      </c>
      <c r="L18" s="405">
        <v>6</v>
      </c>
      <c r="M18" s="406">
        <v>212</v>
      </c>
      <c r="N18" s="406" t="s">
        <v>65</v>
      </c>
      <c r="O18" s="404" t="s">
        <v>65</v>
      </c>
      <c r="P18" s="406" t="s">
        <v>65</v>
      </c>
      <c r="Q18" s="404" t="s">
        <v>65</v>
      </c>
      <c r="R18" s="406">
        <v>6</v>
      </c>
      <c r="S18" s="404">
        <v>114</v>
      </c>
      <c r="T18" s="94"/>
      <c r="U18" s="94"/>
      <c r="V18" s="94"/>
      <c r="W18" s="94"/>
      <c r="X18" s="94"/>
      <c r="Y18" s="94"/>
      <c r="Z18" s="94"/>
      <c r="AA18" s="94"/>
      <c r="AB18" s="94"/>
      <c r="AC18" s="94"/>
      <c r="AD18" s="94"/>
      <c r="AE18" s="94"/>
      <c r="AF18" s="94"/>
      <c r="AG18" s="94"/>
      <c r="AH18" s="94"/>
      <c r="AI18" s="94"/>
    </row>
    <row r="19" spans="3:35" ht="30" customHeight="1" x14ac:dyDescent="0.4">
      <c r="C19" s="413" t="s">
        <v>53</v>
      </c>
      <c r="D19" s="401">
        <v>31</v>
      </c>
      <c r="E19" s="402">
        <v>806</v>
      </c>
      <c r="F19" s="403">
        <v>32</v>
      </c>
      <c r="G19" s="404">
        <v>748</v>
      </c>
      <c r="H19" s="401">
        <v>1</v>
      </c>
      <c r="I19" s="406">
        <v>5</v>
      </c>
      <c r="J19" s="406">
        <v>31</v>
      </c>
      <c r="K19" s="404">
        <v>743</v>
      </c>
      <c r="L19" s="405">
        <v>30</v>
      </c>
      <c r="M19" s="406">
        <v>739</v>
      </c>
      <c r="N19" s="406">
        <v>1</v>
      </c>
      <c r="O19" s="404">
        <v>4</v>
      </c>
      <c r="P19" s="406" t="s">
        <v>65</v>
      </c>
      <c r="Q19" s="404" t="s">
        <v>65</v>
      </c>
      <c r="R19" s="406" t="s">
        <v>65</v>
      </c>
      <c r="S19" s="404" t="s">
        <v>65</v>
      </c>
      <c r="T19" s="94"/>
      <c r="U19" s="94"/>
      <c r="V19" s="94"/>
      <c r="W19" s="94"/>
      <c r="X19" s="94"/>
      <c r="Y19" s="94"/>
      <c r="Z19" s="94"/>
      <c r="AA19" s="94"/>
      <c r="AB19" s="94"/>
      <c r="AC19" s="94"/>
      <c r="AD19" s="94"/>
      <c r="AE19" s="94"/>
      <c r="AF19" s="94"/>
      <c r="AG19" s="94"/>
      <c r="AH19" s="94"/>
      <c r="AI19" s="94"/>
    </row>
    <row r="20" spans="3:35" ht="30" customHeight="1" x14ac:dyDescent="0.4">
      <c r="C20" s="413" t="s">
        <v>54</v>
      </c>
      <c r="D20" s="401">
        <v>67</v>
      </c>
      <c r="E20" s="402">
        <v>1139</v>
      </c>
      <c r="F20" s="403">
        <v>68</v>
      </c>
      <c r="G20" s="404">
        <v>1128</v>
      </c>
      <c r="H20" s="401">
        <v>20</v>
      </c>
      <c r="I20" s="406">
        <v>64</v>
      </c>
      <c r="J20" s="406">
        <v>48</v>
      </c>
      <c r="K20" s="404">
        <v>1064</v>
      </c>
      <c r="L20" s="405">
        <v>46</v>
      </c>
      <c r="M20" s="406">
        <v>1062</v>
      </c>
      <c r="N20" s="406">
        <v>2</v>
      </c>
      <c r="O20" s="404">
        <v>2</v>
      </c>
      <c r="P20" s="406" t="s">
        <v>65</v>
      </c>
      <c r="Q20" s="404" t="s">
        <v>65</v>
      </c>
      <c r="R20" s="406" t="s">
        <v>65</v>
      </c>
      <c r="S20" s="404" t="s">
        <v>65</v>
      </c>
      <c r="T20" s="94"/>
      <c r="U20" s="94"/>
      <c r="V20" s="94"/>
      <c r="W20" s="94"/>
      <c r="X20" s="94"/>
      <c r="Y20" s="94"/>
      <c r="Z20" s="94"/>
      <c r="AA20" s="94"/>
      <c r="AB20" s="94"/>
      <c r="AC20" s="94"/>
      <c r="AD20" s="94"/>
      <c r="AE20" s="94"/>
      <c r="AF20" s="94"/>
      <c r="AG20" s="94"/>
      <c r="AH20" s="94"/>
      <c r="AI20" s="94"/>
    </row>
    <row r="21" spans="3:35" ht="30" customHeight="1" x14ac:dyDescent="0.4">
      <c r="C21" s="413" t="s">
        <v>143</v>
      </c>
      <c r="D21" s="401">
        <v>869</v>
      </c>
      <c r="E21" s="402">
        <v>8198</v>
      </c>
      <c r="F21" s="403">
        <v>903</v>
      </c>
      <c r="G21" s="404">
        <v>8470</v>
      </c>
      <c r="H21" s="401">
        <v>477</v>
      </c>
      <c r="I21" s="406">
        <v>1585</v>
      </c>
      <c r="J21" s="406">
        <v>425</v>
      </c>
      <c r="K21" s="404">
        <v>6881</v>
      </c>
      <c r="L21" s="405">
        <v>412</v>
      </c>
      <c r="M21" s="406">
        <v>6781</v>
      </c>
      <c r="N21" s="406">
        <v>13</v>
      </c>
      <c r="O21" s="404">
        <v>100</v>
      </c>
      <c r="P21" s="406">
        <v>1</v>
      </c>
      <c r="Q21" s="404">
        <v>4</v>
      </c>
      <c r="R21" s="406" t="s">
        <v>65</v>
      </c>
      <c r="S21" s="404" t="s">
        <v>65</v>
      </c>
      <c r="T21" s="94"/>
      <c r="U21" s="94"/>
      <c r="V21" s="94"/>
      <c r="W21" s="94"/>
      <c r="X21" s="94"/>
      <c r="Y21" s="94"/>
      <c r="Z21" s="94"/>
      <c r="AA21" s="94"/>
      <c r="AB21" s="94"/>
      <c r="AC21" s="94"/>
      <c r="AD21" s="94"/>
      <c r="AE21" s="94"/>
      <c r="AF21" s="94"/>
      <c r="AG21" s="94"/>
      <c r="AH21" s="94"/>
      <c r="AI21" s="94"/>
    </row>
    <row r="22" spans="3:35" ht="30" customHeight="1" x14ac:dyDescent="0.4">
      <c r="C22" s="413" t="s">
        <v>66</v>
      </c>
      <c r="D22" s="401">
        <v>48</v>
      </c>
      <c r="E22" s="402">
        <v>487</v>
      </c>
      <c r="F22" s="403">
        <v>48</v>
      </c>
      <c r="G22" s="404">
        <v>487</v>
      </c>
      <c r="H22" s="401">
        <v>11</v>
      </c>
      <c r="I22" s="406">
        <v>28</v>
      </c>
      <c r="J22" s="406">
        <v>37</v>
      </c>
      <c r="K22" s="404">
        <v>459</v>
      </c>
      <c r="L22" s="405">
        <v>33</v>
      </c>
      <c r="M22" s="406">
        <v>442</v>
      </c>
      <c r="N22" s="406">
        <v>4</v>
      </c>
      <c r="O22" s="404">
        <v>17</v>
      </c>
      <c r="P22" s="406" t="s">
        <v>65</v>
      </c>
      <c r="Q22" s="404" t="s">
        <v>65</v>
      </c>
      <c r="R22" s="406" t="s">
        <v>65</v>
      </c>
      <c r="S22" s="404" t="s">
        <v>65</v>
      </c>
      <c r="T22" s="94"/>
      <c r="U22" s="94"/>
      <c r="V22" s="94"/>
      <c r="W22" s="94"/>
      <c r="X22" s="94"/>
      <c r="Y22" s="94"/>
      <c r="Z22" s="94"/>
      <c r="AA22" s="94"/>
      <c r="AB22" s="94"/>
      <c r="AC22" s="94"/>
      <c r="AD22" s="94"/>
      <c r="AE22" s="94"/>
      <c r="AF22" s="94"/>
      <c r="AG22" s="94"/>
      <c r="AH22" s="94"/>
      <c r="AI22" s="94"/>
    </row>
    <row r="23" spans="3:35" ht="30" customHeight="1" x14ac:dyDescent="0.4">
      <c r="C23" s="413" t="s">
        <v>67</v>
      </c>
      <c r="D23" s="401">
        <v>451</v>
      </c>
      <c r="E23" s="402">
        <v>1128</v>
      </c>
      <c r="F23" s="403">
        <v>452</v>
      </c>
      <c r="G23" s="404">
        <v>1118</v>
      </c>
      <c r="H23" s="401">
        <v>339</v>
      </c>
      <c r="I23" s="406">
        <v>430</v>
      </c>
      <c r="J23" s="406">
        <v>111</v>
      </c>
      <c r="K23" s="404">
        <v>678</v>
      </c>
      <c r="L23" s="405">
        <v>109</v>
      </c>
      <c r="M23" s="406">
        <v>677</v>
      </c>
      <c r="N23" s="406">
        <v>2</v>
      </c>
      <c r="O23" s="404">
        <v>1</v>
      </c>
      <c r="P23" s="406">
        <v>2</v>
      </c>
      <c r="Q23" s="404">
        <v>10</v>
      </c>
      <c r="R23" s="406" t="s">
        <v>65</v>
      </c>
      <c r="S23" s="404" t="s">
        <v>65</v>
      </c>
      <c r="T23" s="94"/>
      <c r="U23" s="94"/>
      <c r="V23" s="94"/>
      <c r="W23" s="94"/>
      <c r="X23" s="94"/>
      <c r="Y23" s="94"/>
      <c r="Z23" s="94"/>
      <c r="AA23" s="94"/>
      <c r="AB23" s="94"/>
      <c r="AC23" s="94"/>
      <c r="AD23" s="94"/>
      <c r="AE23" s="94"/>
      <c r="AF23" s="94"/>
      <c r="AG23" s="94"/>
      <c r="AH23" s="94"/>
      <c r="AI23" s="94"/>
    </row>
    <row r="24" spans="3:35" ht="30" customHeight="1" x14ac:dyDescent="0.4">
      <c r="C24" s="413" t="s">
        <v>104</v>
      </c>
      <c r="D24" s="401">
        <v>165</v>
      </c>
      <c r="E24" s="402">
        <v>1089</v>
      </c>
      <c r="F24" s="403">
        <v>159</v>
      </c>
      <c r="G24" s="404">
        <v>1017</v>
      </c>
      <c r="H24" s="401">
        <v>76</v>
      </c>
      <c r="I24" s="406">
        <v>212</v>
      </c>
      <c r="J24" s="406">
        <v>82</v>
      </c>
      <c r="K24" s="404">
        <v>802</v>
      </c>
      <c r="L24" s="405">
        <v>77</v>
      </c>
      <c r="M24" s="406">
        <v>752</v>
      </c>
      <c r="N24" s="406">
        <v>5</v>
      </c>
      <c r="O24" s="404">
        <v>50</v>
      </c>
      <c r="P24" s="406">
        <v>1</v>
      </c>
      <c r="Q24" s="404">
        <v>3</v>
      </c>
      <c r="R24" s="406">
        <v>4</v>
      </c>
      <c r="S24" s="404">
        <v>101</v>
      </c>
      <c r="T24" s="94"/>
      <c r="U24" s="94"/>
      <c r="V24" s="94"/>
      <c r="W24" s="94"/>
      <c r="X24" s="94"/>
      <c r="Y24" s="94"/>
      <c r="Z24" s="94"/>
      <c r="AA24" s="94"/>
      <c r="AB24" s="94"/>
      <c r="AC24" s="94"/>
      <c r="AD24" s="94"/>
      <c r="AE24" s="94"/>
      <c r="AF24" s="94"/>
      <c r="AG24" s="94"/>
      <c r="AH24" s="94"/>
      <c r="AI24" s="94"/>
    </row>
    <row r="25" spans="3:35" ht="30" customHeight="1" x14ac:dyDescent="0.4">
      <c r="C25" s="413" t="s">
        <v>69</v>
      </c>
      <c r="D25" s="401">
        <v>602</v>
      </c>
      <c r="E25" s="402">
        <v>3310</v>
      </c>
      <c r="F25" s="403">
        <v>617</v>
      </c>
      <c r="G25" s="404">
        <v>3566</v>
      </c>
      <c r="H25" s="401">
        <v>502</v>
      </c>
      <c r="I25" s="406">
        <v>1597</v>
      </c>
      <c r="J25" s="406">
        <v>115</v>
      </c>
      <c r="K25" s="404">
        <v>1969</v>
      </c>
      <c r="L25" s="405">
        <v>113</v>
      </c>
      <c r="M25" s="406">
        <v>1956</v>
      </c>
      <c r="N25" s="406">
        <v>2</v>
      </c>
      <c r="O25" s="404">
        <v>13</v>
      </c>
      <c r="P25" s="406" t="s">
        <v>65</v>
      </c>
      <c r="Q25" s="404" t="s">
        <v>65</v>
      </c>
      <c r="R25" s="406">
        <v>7</v>
      </c>
      <c r="S25" s="404">
        <v>51</v>
      </c>
      <c r="T25" s="94"/>
      <c r="U25" s="94"/>
      <c r="V25" s="94"/>
      <c r="W25" s="94"/>
      <c r="X25" s="94"/>
      <c r="Y25" s="94"/>
      <c r="Z25" s="94"/>
      <c r="AA25" s="94"/>
      <c r="AB25" s="94"/>
      <c r="AC25" s="94"/>
      <c r="AD25" s="94"/>
      <c r="AE25" s="94"/>
      <c r="AF25" s="94"/>
      <c r="AG25" s="94"/>
      <c r="AH25" s="94"/>
      <c r="AI25" s="94"/>
    </row>
    <row r="26" spans="3:35" ht="30" customHeight="1" x14ac:dyDescent="0.4">
      <c r="C26" s="413" t="s">
        <v>70</v>
      </c>
      <c r="D26" s="401">
        <v>388</v>
      </c>
      <c r="E26" s="402">
        <v>1743</v>
      </c>
      <c r="F26" s="403">
        <v>399</v>
      </c>
      <c r="G26" s="404">
        <v>1613</v>
      </c>
      <c r="H26" s="401">
        <v>302</v>
      </c>
      <c r="I26" s="406">
        <v>596</v>
      </c>
      <c r="J26" s="406">
        <v>96</v>
      </c>
      <c r="K26" s="404">
        <v>1005</v>
      </c>
      <c r="L26" s="405">
        <v>90</v>
      </c>
      <c r="M26" s="406">
        <v>968</v>
      </c>
      <c r="N26" s="406">
        <v>6</v>
      </c>
      <c r="O26" s="404">
        <v>37</v>
      </c>
      <c r="P26" s="406">
        <v>1</v>
      </c>
      <c r="Q26" s="404">
        <v>12</v>
      </c>
      <c r="R26" s="406" t="s">
        <v>65</v>
      </c>
      <c r="S26" s="404" t="s">
        <v>65</v>
      </c>
      <c r="T26" s="94"/>
      <c r="U26" s="94"/>
      <c r="V26" s="94"/>
      <c r="W26" s="94"/>
      <c r="X26" s="94"/>
      <c r="Y26" s="94"/>
      <c r="Z26" s="94"/>
      <c r="AA26" s="94"/>
      <c r="AB26" s="94"/>
      <c r="AC26" s="94"/>
      <c r="AD26" s="94"/>
      <c r="AE26" s="94"/>
      <c r="AF26" s="94"/>
      <c r="AG26" s="94"/>
      <c r="AH26" s="94"/>
      <c r="AI26" s="94"/>
    </row>
    <row r="27" spans="3:35" ht="30" customHeight="1" x14ac:dyDescent="0.4">
      <c r="C27" s="413" t="s">
        <v>71</v>
      </c>
      <c r="D27" s="401">
        <v>213</v>
      </c>
      <c r="E27" s="402">
        <v>1986</v>
      </c>
      <c r="F27" s="403">
        <v>159</v>
      </c>
      <c r="G27" s="404">
        <v>1001</v>
      </c>
      <c r="H27" s="401">
        <v>117</v>
      </c>
      <c r="I27" s="406">
        <v>272</v>
      </c>
      <c r="J27" s="406">
        <v>40</v>
      </c>
      <c r="K27" s="404">
        <v>726</v>
      </c>
      <c r="L27" s="405">
        <v>20</v>
      </c>
      <c r="M27" s="406">
        <v>257</v>
      </c>
      <c r="N27" s="406">
        <v>20</v>
      </c>
      <c r="O27" s="404">
        <v>469</v>
      </c>
      <c r="P27" s="406">
        <v>2</v>
      </c>
      <c r="Q27" s="404">
        <v>3</v>
      </c>
      <c r="R27" s="406">
        <v>60</v>
      </c>
      <c r="S27" s="404">
        <v>1066</v>
      </c>
      <c r="T27" s="94"/>
      <c r="U27" s="94"/>
      <c r="V27" s="94"/>
      <c r="W27" s="94"/>
      <c r="X27" s="94"/>
      <c r="Y27" s="94"/>
      <c r="Z27" s="94"/>
      <c r="AA27" s="94"/>
      <c r="AB27" s="94"/>
      <c r="AC27" s="94"/>
      <c r="AD27" s="94"/>
      <c r="AE27" s="94"/>
      <c r="AF27" s="94"/>
      <c r="AG27" s="94"/>
      <c r="AH27" s="94"/>
      <c r="AI27" s="94"/>
    </row>
    <row r="28" spans="3:35" ht="30" customHeight="1" x14ac:dyDescent="0.4">
      <c r="C28" s="413" t="s">
        <v>72</v>
      </c>
      <c r="D28" s="401">
        <v>425</v>
      </c>
      <c r="E28" s="402">
        <v>8385</v>
      </c>
      <c r="F28" s="403">
        <v>428</v>
      </c>
      <c r="G28" s="404">
        <v>7165</v>
      </c>
      <c r="H28" s="401">
        <v>106</v>
      </c>
      <c r="I28" s="406">
        <v>611</v>
      </c>
      <c r="J28" s="406">
        <v>317</v>
      </c>
      <c r="K28" s="404">
        <v>6535</v>
      </c>
      <c r="L28" s="405">
        <v>143</v>
      </c>
      <c r="M28" s="406">
        <v>2013</v>
      </c>
      <c r="N28" s="406">
        <v>174</v>
      </c>
      <c r="O28" s="404">
        <v>4522</v>
      </c>
      <c r="P28" s="406">
        <v>5</v>
      </c>
      <c r="Q28" s="404">
        <v>19</v>
      </c>
      <c r="R28" s="406">
        <v>5</v>
      </c>
      <c r="S28" s="404">
        <v>1349</v>
      </c>
      <c r="T28" s="94"/>
      <c r="U28" s="94"/>
      <c r="V28" s="94"/>
      <c r="W28" s="94"/>
      <c r="X28" s="94"/>
      <c r="Y28" s="94"/>
      <c r="Z28" s="94"/>
      <c r="AA28" s="94"/>
      <c r="AB28" s="94"/>
      <c r="AC28" s="94"/>
      <c r="AD28" s="94"/>
      <c r="AE28" s="94"/>
      <c r="AF28" s="94"/>
      <c r="AG28" s="94"/>
      <c r="AH28" s="94"/>
      <c r="AI28" s="94"/>
    </row>
    <row r="29" spans="3:35" ht="30" customHeight="1" x14ac:dyDescent="0.4">
      <c r="C29" s="413" t="s">
        <v>105</v>
      </c>
      <c r="D29" s="401">
        <v>26</v>
      </c>
      <c r="E29" s="402">
        <v>354</v>
      </c>
      <c r="F29" s="403">
        <v>27</v>
      </c>
      <c r="G29" s="404">
        <v>339</v>
      </c>
      <c r="H29" s="401">
        <v>5</v>
      </c>
      <c r="I29" s="406">
        <v>12</v>
      </c>
      <c r="J29" s="406">
        <v>22</v>
      </c>
      <c r="K29" s="404">
        <v>327</v>
      </c>
      <c r="L29" s="405">
        <v>12</v>
      </c>
      <c r="M29" s="406">
        <v>232</v>
      </c>
      <c r="N29" s="406">
        <v>10</v>
      </c>
      <c r="O29" s="404">
        <v>95</v>
      </c>
      <c r="P29" s="406" t="s">
        <v>65</v>
      </c>
      <c r="Q29" s="404" t="s">
        <v>65</v>
      </c>
      <c r="R29" s="406" t="s">
        <v>65</v>
      </c>
      <c r="S29" s="404" t="s">
        <v>65</v>
      </c>
      <c r="T29" s="94"/>
      <c r="U29" s="94"/>
      <c r="V29" s="94"/>
      <c r="W29" s="94"/>
      <c r="X29" s="94"/>
      <c r="Y29" s="94"/>
      <c r="Z29" s="94"/>
      <c r="AA29" s="94"/>
      <c r="AB29" s="94"/>
      <c r="AC29" s="94"/>
      <c r="AD29" s="94"/>
      <c r="AE29" s="94"/>
      <c r="AF29" s="94"/>
      <c r="AG29" s="94"/>
      <c r="AH29" s="94"/>
      <c r="AI29" s="94"/>
    </row>
    <row r="30" spans="3:35" ht="30" customHeight="1" x14ac:dyDescent="0.4">
      <c r="C30" s="413" t="s">
        <v>169</v>
      </c>
      <c r="D30" s="401">
        <v>337</v>
      </c>
      <c r="E30" s="402">
        <v>4451</v>
      </c>
      <c r="F30" s="403">
        <v>338</v>
      </c>
      <c r="G30" s="404">
        <v>3306</v>
      </c>
      <c r="H30" s="401">
        <v>108</v>
      </c>
      <c r="I30" s="406">
        <v>304</v>
      </c>
      <c r="J30" s="406">
        <v>145</v>
      </c>
      <c r="K30" s="404">
        <v>2834</v>
      </c>
      <c r="L30" s="405">
        <v>84</v>
      </c>
      <c r="M30" s="406">
        <v>2604</v>
      </c>
      <c r="N30" s="406">
        <v>61</v>
      </c>
      <c r="O30" s="404">
        <v>230</v>
      </c>
      <c r="P30" s="406">
        <v>85</v>
      </c>
      <c r="Q30" s="404">
        <v>168</v>
      </c>
      <c r="R30" s="406">
        <v>3</v>
      </c>
      <c r="S30" s="404">
        <v>32</v>
      </c>
      <c r="T30" s="94"/>
      <c r="U30" s="94"/>
      <c r="V30" s="94"/>
      <c r="W30" s="94"/>
      <c r="X30" s="94"/>
      <c r="Y30" s="94"/>
      <c r="Z30" s="94"/>
      <c r="AA30" s="94"/>
      <c r="AB30" s="94"/>
      <c r="AC30" s="94"/>
      <c r="AD30" s="94"/>
      <c r="AE30" s="94"/>
      <c r="AF30" s="94"/>
      <c r="AG30" s="94"/>
      <c r="AH30" s="94"/>
      <c r="AI30" s="94"/>
    </row>
    <row r="31" spans="3:35" ht="30" customHeight="1" x14ac:dyDescent="0.4">
      <c r="C31" s="414" t="s">
        <v>170</v>
      </c>
      <c r="D31" s="415">
        <v>28</v>
      </c>
      <c r="E31" s="416">
        <v>2115</v>
      </c>
      <c r="F31" s="417" t="s">
        <v>94</v>
      </c>
      <c r="G31" s="415" t="s">
        <v>94</v>
      </c>
      <c r="H31" s="415" t="s">
        <v>94</v>
      </c>
      <c r="I31" s="415" t="s">
        <v>94</v>
      </c>
      <c r="J31" s="415" t="s">
        <v>94</v>
      </c>
      <c r="K31" s="415" t="s">
        <v>94</v>
      </c>
      <c r="L31" s="415" t="s">
        <v>94</v>
      </c>
      <c r="M31" s="415" t="s">
        <v>94</v>
      </c>
      <c r="N31" s="415" t="s">
        <v>94</v>
      </c>
      <c r="O31" s="415" t="s">
        <v>94</v>
      </c>
      <c r="P31" s="415" t="s">
        <v>94</v>
      </c>
      <c r="Q31" s="415" t="s">
        <v>94</v>
      </c>
      <c r="R31" s="418">
        <v>28</v>
      </c>
      <c r="S31" s="415">
        <v>2115</v>
      </c>
      <c r="T31" s="94"/>
      <c r="U31" s="94"/>
      <c r="V31" s="94"/>
      <c r="W31" s="94"/>
      <c r="X31" s="94"/>
      <c r="Y31" s="94"/>
      <c r="Z31" s="94"/>
      <c r="AA31" s="94"/>
      <c r="AB31" s="94"/>
      <c r="AC31" s="94"/>
      <c r="AD31" s="94"/>
      <c r="AE31" s="94"/>
      <c r="AF31" s="94"/>
      <c r="AG31" s="94"/>
      <c r="AH31" s="94"/>
      <c r="AI31" s="94"/>
    </row>
    <row r="32" spans="3:35" ht="16.5" customHeight="1" x14ac:dyDescent="0.4">
      <c r="C32" s="419" t="s">
        <v>171</v>
      </c>
      <c r="D32" s="419"/>
      <c r="E32" s="419"/>
      <c r="F32" s="419"/>
      <c r="G32" s="419"/>
      <c r="H32" s="419"/>
      <c r="I32" s="419"/>
      <c r="J32" s="419"/>
      <c r="L32" s="420"/>
      <c r="M32" s="420"/>
      <c r="N32" s="420"/>
      <c r="O32" s="420"/>
      <c r="P32" s="420"/>
      <c r="R32" s="421"/>
      <c r="S32" s="420" t="s">
        <v>172</v>
      </c>
      <c r="T32" s="182"/>
      <c r="U32" s="182"/>
      <c r="V32" s="182"/>
      <c r="W32" s="182"/>
      <c r="X32" s="182"/>
      <c r="Y32" s="182"/>
      <c r="Z32" s="182"/>
      <c r="AA32" s="182"/>
      <c r="AB32" s="182"/>
      <c r="AC32" s="182"/>
      <c r="AD32" s="182"/>
      <c r="AE32" s="182"/>
      <c r="AF32" s="182"/>
      <c r="AG32" s="182"/>
    </row>
  </sheetData>
  <mergeCells count="3">
    <mergeCell ref="C5:C8"/>
    <mergeCell ref="H6:I7"/>
    <mergeCell ref="J6:K7"/>
  </mergeCells>
  <phoneticPr fontId="4"/>
  <hyperlinks>
    <hyperlink ref="A1" location="基本情報!C53" display="基本情報"/>
  </hyperlinks>
  <pageMargins left="0.7" right="0.7" top="0.75" bottom="0.75" header="0.3" footer="0.3"/>
  <pageSetup paperSize="9" scale="6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6">
    <tabColor rgb="FFFFFFCC"/>
    <pageSetUpPr fitToPage="1"/>
  </sheetPr>
  <dimension ref="A1:R35"/>
  <sheetViews>
    <sheetView zoomScaleNormal="100" zoomScaleSheetLayoutView="85" workbookViewId="0">
      <selection activeCell="C4" sqref="D5:G5"/>
    </sheetView>
  </sheetViews>
  <sheetFormatPr defaultColWidth="9" defaultRowHeight="13.5" x14ac:dyDescent="0.4"/>
  <cols>
    <col min="1" max="1" width="4.625" style="9" customWidth="1"/>
    <col min="2" max="2" width="2.125" style="9" customWidth="1"/>
    <col min="3" max="3" width="32.25" style="9" customWidth="1"/>
    <col min="4" max="12" width="10.125" style="9" customWidth="1"/>
    <col min="13" max="16384" width="9" style="9"/>
  </cols>
  <sheetData>
    <row r="1" spans="1:18" ht="13.5" customHeight="1" x14ac:dyDescent="0.4">
      <c r="A1" s="7" t="s">
        <v>2</v>
      </c>
      <c r="B1" s="8"/>
    </row>
    <row r="2" spans="1:18" ht="13.5" customHeight="1" x14ac:dyDescent="0.4">
      <c r="A2" s="10"/>
      <c r="B2" s="8"/>
    </row>
    <row r="3" spans="1:18" ht="30" customHeight="1" x14ac:dyDescent="0.4">
      <c r="C3" s="90" t="s">
        <v>173</v>
      </c>
      <c r="D3" s="90"/>
      <c r="E3" s="90"/>
      <c r="F3" s="90"/>
      <c r="G3" s="90"/>
      <c r="H3" s="90"/>
      <c r="I3" s="90"/>
      <c r="J3" s="90"/>
      <c r="K3" s="90"/>
      <c r="L3" s="422"/>
      <c r="M3" s="423"/>
    </row>
    <row r="4" spans="1:18" ht="30" customHeight="1" x14ac:dyDescent="0.4">
      <c r="J4" s="97"/>
      <c r="K4" s="97"/>
      <c r="L4" s="260" t="s">
        <v>148</v>
      </c>
    </row>
    <row r="5" spans="1:18" ht="24" customHeight="1" x14ac:dyDescent="0.4">
      <c r="C5" s="424"/>
      <c r="D5" s="425"/>
      <c r="E5" s="99" t="s">
        <v>58</v>
      </c>
      <c r="F5" s="101"/>
      <c r="G5" s="101"/>
      <c r="H5" s="101"/>
      <c r="I5" s="101"/>
      <c r="J5" s="101"/>
      <c r="K5" s="101"/>
      <c r="L5" s="102"/>
      <c r="M5" s="426"/>
    </row>
    <row r="6" spans="1:18" ht="24" customHeight="1" x14ac:dyDescent="0.4">
      <c r="C6" s="427"/>
      <c r="D6" s="428"/>
      <c r="E6" s="429" t="s">
        <v>89</v>
      </c>
      <c r="F6" s="430"/>
      <c r="G6" s="430"/>
      <c r="H6" s="430"/>
      <c r="I6" s="430"/>
      <c r="J6" s="430"/>
      <c r="K6" s="430"/>
      <c r="L6" s="431"/>
      <c r="M6" s="426"/>
    </row>
    <row r="7" spans="1:18" ht="24" customHeight="1" x14ac:dyDescent="0.4">
      <c r="C7" s="427"/>
      <c r="D7" s="428"/>
      <c r="E7" s="429"/>
      <c r="F7" s="432"/>
      <c r="G7" s="433" t="s">
        <v>174</v>
      </c>
      <c r="H7" s="434"/>
      <c r="I7" s="435"/>
      <c r="J7" s="436"/>
      <c r="K7" s="436"/>
      <c r="L7" s="437"/>
      <c r="M7" s="426"/>
    </row>
    <row r="8" spans="1:18" ht="24" customHeight="1" x14ac:dyDescent="0.4">
      <c r="C8" s="438" t="s">
        <v>175</v>
      </c>
      <c r="D8" s="439" t="s">
        <v>176</v>
      </c>
      <c r="E8" s="429"/>
      <c r="F8" s="440"/>
      <c r="G8" s="441"/>
      <c r="H8" s="442"/>
      <c r="I8" s="443" t="s">
        <v>177</v>
      </c>
      <c r="J8" s="444" t="s">
        <v>178</v>
      </c>
      <c r="K8" s="445" t="s">
        <v>179</v>
      </c>
      <c r="L8" s="446"/>
      <c r="M8" s="447"/>
    </row>
    <row r="9" spans="1:18" ht="24" customHeight="1" x14ac:dyDescent="0.4">
      <c r="C9" s="427"/>
      <c r="D9" s="428"/>
      <c r="E9" s="429"/>
      <c r="F9" s="448" t="s">
        <v>180</v>
      </c>
      <c r="G9" s="441"/>
      <c r="H9" s="449" t="s">
        <v>181</v>
      </c>
      <c r="I9" s="443"/>
      <c r="J9" s="450"/>
      <c r="K9" s="451"/>
      <c r="L9" s="452" t="s">
        <v>182</v>
      </c>
      <c r="M9" s="447"/>
    </row>
    <row r="10" spans="1:18" ht="45" customHeight="1" x14ac:dyDescent="0.4">
      <c r="C10" s="453"/>
      <c r="D10" s="454"/>
      <c r="E10" s="455"/>
      <c r="F10" s="456"/>
      <c r="G10" s="457"/>
      <c r="H10" s="458"/>
      <c r="I10" s="459"/>
      <c r="J10" s="460"/>
      <c r="K10" s="461"/>
      <c r="L10" s="462"/>
      <c r="M10" s="447"/>
    </row>
    <row r="11" spans="1:18" ht="30" customHeight="1" x14ac:dyDescent="0.4">
      <c r="C11" s="392" t="s">
        <v>183</v>
      </c>
      <c r="D11" s="463">
        <v>4922</v>
      </c>
      <c r="E11" s="463">
        <v>37886</v>
      </c>
      <c r="F11" s="463">
        <v>2254</v>
      </c>
      <c r="G11" s="463">
        <v>444</v>
      </c>
      <c r="H11" s="463">
        <v>1776</v>
      </c>
      <c r="I11" s="463">
        <v>32474</v>
      </c>
      <c r="J11" s="463">
        <v>21390</v>
      </c>
      <c r="K11" s="463">
        <v>11084</v>
      </c>
      <c r="L11" s="463">
        <v>938</v>
      </c>
      <c r="M11" s="97"/>
      <c r="N11" s="248"/>
      <c r="O11" s="248"/>
      <c r="P11" s="426"/>
      <c r="Q11" s="426"/>
      <c r="R11" s="426"/>
    </row>
    <row r="12" spans="1:18" ht="30" customHeight="1" x14ac:dyDescent="0.4">
      <c r="C12" s="400"/>
      <c r="D12" s="464"/>
      <c r="E12" s="464"/>
      <c r="F12" s="465"/>
      <c r="G12" s="466"/>
      <c r="H12" s="464"/>
      <c r="I12" s="464"/>
      <c r="J12" s="464"/>
      <c r="K12" s="467"/>
      <c r="L12" s="464"/>
      <c r="M12" s="97"/>
      <c r="N12" s="248"/>
      <c r="O12" s="248"/>
      <c r="P12" s="426"/>
      <c r="Q12" s="426"/>
      <c r="R12" s="426"/>
    </row>
    <row r="13" spans="1:18" ht="30" customHeight="1" x14ac:dyDescent="0.4">
      <c r="C13" s="138" t="s">
        <v>90</v>
      </c>
      <c r="D13" s="468">
        <f>SUM(D14)</f>
        <v>31</v>
      </c>
      <c r="E13" s="468">
        <f>SUM(E14)</f>
        <v>224</v>
      </c>
      <c r="F13" s="468">
        <f t="shared" ref="F13:L13" si="0">SUM(F14)</f>
        <v>0</v>
      </c>
      <c r="G13" s="468">
        <f t="shared" si="0"/>
        <v>0</v>
      </c>
      <c r="H13" s="468">
        <f t="shared" si="0"/>
        <v>28</v>
      </c>
      <c r="I13" s="468">
        <f t="shared" si="0"/>
        <v>190</v>
      </c>
      <c r="J13" s="468">
        <f t="shared" si="0"/>
        <v>126</v>
      </c>
      <c r="K13" s="468">
        <f t="shared" si="0"/>
        <v>64</v>
      </c>
      <c r="L13" s="468">
        <f t="shared" si="0"/>
        <v>6</v>
      </c>
      <c r="M13" s="97"/>
      <c r="N13" s="248"/>
      <c r="O13" s="248"/>
      <c r="P13" s="426"/>
      <c r="Q13" s="426"/>
      <c r="R13" s="426"/>
    </row>
    <row r="14" spans="1:18" ht="30" customHeight="1" x14ac:dyDescent="0.4">
      <c r="C14" s="400" t="s">
        <v>166</v>
      </c>
      <c r="D14" s="465">
        <v>31</v>
      </c>
      <c r="E14" s="465">
        <v>224</v>
      </c>
      <c r="F14" s="465" t="s">
        <v>65</v>
      </c>
      <c r="G14" s="469" t="s">
        <v>65</v>
      </c>
      <c r="H14" s="465">
        <v>28</v>
      </c>
      <c r="I14" s="465">
        <v>190</v>
      </c>
      <c r="J14" s="465">
        <v>126</v>
      </c>
      <c r="K14" s="469">
        <v>64</v>
      </c>
      <c r="L14" s="465">
        <v>6</v>
      </c>
      <c r="M14" s="470"/>
      <c r="N14" s="471"/>
      <c r="O14" s="471"/>
      <c r="P14" s="472"/>
      <c r="Q14" s="472"/>
      <c r="R14" s="472"/>
    </row>
    <row r="15" spans="1:18" ht="30" customHeight="1" x14ac:dyDescent="0.4">
      <c r="C15" s="138" t="s">
        <v>92</v>
      </c>
      <c r="D15" s="468">
        <f>SUM(D16:D18)</f>
        <v>603</v>
      </c>
      <c r="E15" s="468">
        <f>SUM(E16:E18)</f>
        <v>7492</v>
      </c>
      <c r="F15" s="468">
        <f t="shared" ref="F15:L15" si="1">SUM(F16:F18)</f>
        <v>202</v>
      </c>
      <c r="G15" s="468">
        <f t="shared" si="1"/>
        <v>54</v>
      </c>
      <c r="H15" s="468">
        <f t="shared" si="1"/>
        <v>626</v>
      </c>
      <c r="I15" s="468">
        <f t="shared" si="1"/>
        <v>6372</v>
      </c>
      <c r="J15" s="468">
        <f t="shared" si="1"/>
        <v>5253</v>
      </c>
      <c r="K15" s="468">
        <f t="shared" si="1"/>
        <v>1119</v>
      </c>
      <c r="L15" s="468">
        <f t="shared" si="1"/>
        <v>238</v>
      </c>
      <c r="M15" s="470"/>
      <c r="N15" s="471"/>
      <c r="O15" s="471"/>
      <c r="P15" s="472"/>
      <c r="Q15" s="472"/>
      <c r="R15" s="472"/>
    </row>
    <row r="16" spans="1:18" ht="30" customHeight="1" x14ac:dyDescent="0.4">
      <c r="C16" s="400" t="s">
        <v>49</v>
      </c>
      <c r="D16" s="465">
        <v>1</v>
      </c>
      <c r="E16" s="465">
        <v>20</v>
      </c>
      <c r="F16" s="465" t="s">
        <v>65</v>
      </c>
      <c r="G16" s="469" t="s">
        <v>65</v>
      </c>
      <c r="H16" s="465">
        <v>7</v>
      </c>
      <c r="I16" s="465">
        <v>13</v>
      </c>
      <c r="J16" s="465">
        <v>10</v>
      </c>
      <c r="K16" s="466">
        <v>3</v>
      </c>
      <c r="L16" s="465" t="s">
        <v>65</v>
      </c>
      <c r="M16" s="97"/>
      <c r="N16" s="248"/>
      <c r="O16" s="248"/>
      <c r="P16" s="473"/>
      <c r="Q16" s="473"/>
      <c r="R16" s="473"/>
    </row>
    <row r="17" spans="3:15" ht="30" customHeight="1" x14ac:dyDescent="0.4">
      <c r="C17" s="400" t="s">
        <v>95</v>
      </c>
      <c r="D17" s="465">
        <v>347</v>
      </c>
      <c r="E17" s="465">
        <v>3435</v>
      </c>
      <c r="F17" s="465">
        <v>116</v>
      </c>
      <c r="G17" s="466">
        <v>30</v>
      </c>
      <c r="H17" s="465">
        <v>385</v>
      </c>
      <c r="I17" s="465">
        <v>2825</v>
      </c>
      <c r="J17" s="465">
        <v>2567</v>
      </c>
      <c r="K17" s="469">
        <v>258</v>
      </c>
      <c r="L17" s="465">
        <v>79</v>
      </c>
      <c r="M17" s="97"/>
      <c r="N17" s="474"/>
      <c r="O17" s="248"/>
    </row>
    <row r="18" spans="3:15" ht="30" customHeight="1" x14ac:dyDescent="0.4">
      <c r="C18" s="400" t="s">
        <v>96</v>
      </c>
      <c r="D18" s="465">
        <v>255</v>
      </c>
      <c r="E18" s="465">
        <v>4037</v>
      </c>
      <c r="F18" s="465">
        <v>86</v>
      </c>
      <c r="G18" s="466">
        <v>24</v>
      </c>
      <c r="H18" s="465">
        <v>234</v>
      </c>
      <c r="I18" s="465">
        <v>3534</v>
      </c>
      <c r="J18" s="465">
        <v>2676</v>
      </c>
      <c r="K18" s="469">
        <v>858</v>
      </c>
      <c r="L18" s="465">
        <v>159</v>
      </c>
      <c r="M18" s="97"/>
      <c r="N18" s="248"/>
      <c r="O18" s="248"/>
    </row>
    <row r="19" spans="3:15" ht="30" customHeight="1" x14ac:dyDescent="0.4">
      <c r="C19" s="138" t="s">
        <v>97</v>
      </c>
      <c r="D19" s="468">
        <f>SUM(D20:D32)</f>
        <v>3636</v>
      </c>
      <c r="E19" s="468">
        <f>SUM(E20:E32)</f>
        <v>29885</v>
      </c>
      <c r="F19" s="468">
        <f t="shared" ref="F19:L19" si="2">SUM(F20:F32)</f>
        <v>2050</v>
      </c>
      <c r="G19" s="468">
        <f t="shared" si="2"/>
        <v>389</v>
      </c>
      <c r="H19" s="468">
        <f t="shared" si="2"/>
        <v>1074</v>
      </c>
      <c r="I19" s="468">
        <f t="shared" si="2"/>
        <v>25691</v>
      </c>
      <c r="J19" s="468">
        <f t="shared" si="2"/>
        <v>15871</v>
      </c>
      <c r="K19" s="468">
        <f t="shared" si="2"/>
        <v>9820</v>
      </c>
      <c r="L19" s="468">
        <f t="shared" si="2"/>
        <v>681</v>
      </c>
      <c r="M19" s="97"/>
      <c r="N19" s="248"/>
      <c r="O19" s="248"/>
    </row>
    <row r="20" spans="3:15" ht="30" customHeight="1" x14ac:dyDescent="0.4">
      <c r="C20" s="413" t="s">
        <v>52</v>
      </c>
      <c r="D20" s="465">
        <v>6</v>
      </c>
      <c r="E20" s="465">
        <v>212</v>
      </c>
      <c r="F20" s="465" t="s">
        <v>65</v>
      </c>
      <c r="G20" s="469" t="s">
        <v>65</v>
      </c>
      <c r="H20" s="465">
        <v>2</v>
      </c>
      <c r="I20" s="465">
        <v>210</v>
      </c>
      <c r="J20" s="465">
        <v>197</v>
      </c>
      <c r="K20" s="469">
        <v>13</v>
      </c>
      <c r="L20" s="465" t="s">
        <v>65</v>
      </c>
      <c r="M20" s="97"/>
      <c r="N20" s="248"/>
      <c r="O20" s="248"/>
    </row>
    <row r="21" spans="3:15" ht="30" customHeight="1" x14ac:dyDescent="0.4">
      <c r="C21" s="413" t="s">
        <v>53</v>
      </c>
      <c r="D21" s="465">
        <v>32</v>
      </c>
      <c r="E21" s="465">
        <v>748</v>
      </c>
      <c r="F21" s="465">
        <v>1</v>
      </c>
      <c r="G21" s="469">
        <v>1</v>
      </c>
      <c r="H21" s="465">
        <v>23</v>
      </c>
      <c r="I21" s="465">
        <v>717</v>
      </c>
      <c r="J21" s="465">
        <v>515</v>
      </c>
      <c r="K21" s="469">
        <v>202</v>
      </c>
      <c r="L21" s="465">
        <v>6</v>
      </c>
      <c r="M21" s="97"/>
      <c r="N21" s="248"/>
      <c r="O21" s="248"/>
    </row>
    <row r="22" spans="3:15" ht="30" customHeight="1" x14ac:dyDescent="0.4">
      <c r="C22" s="413" t="s">
        <v>54</v>
      </c>
      <c r="D22" s="465">
        <v>68</v>
      </c>
      <c r="E22" s="465">
        <v>1128</v>
      </c>
      <c r="F22" s="465">
        <v>20</v>
      </c>
      <c r="G22" s="469">
        <v>3</v>
      </c>
      <c r="H22" s="465">
        <v>50</v>
      </c>
      <c r="I22" s="465">
        <v>1051</v>
      </c>
      <c r="J22" s="465">
        <v>912</v>
      </c>
      <c r="K22" s="469">
        <v>139</v>
      </c>
      <c r="L22" s="465">
        <v>4</v>
      </c>
      <c r="M22" s="97"/>
      <c r="N22" s="248"/>
      <c r="O22" s="248"/>
    </row>
    <row r="23" spans="3:15" ht="30" customHeight="1" x14ac:dyDescent="0.4">
      <c r="C23" s="413" t="s">
        <v>143</v>
      </c>
      <c r="D23" s="465">
        <v>903</v>
      </c>
      <c r="E23" s="465">
        <v>8470</v>
      </c>
      <c r="F23" s="465">
        <v>472</v>
      </c>
      <c r="G23" s="469">
        <v>156</v>
      </c>
      <c r="H23" s="465">
        <v>228</v>
      </c>
      <c r="I23" s="465">
        <v>7174</v>
      </c>
      <c r="J23" s="465">
        <v>3959</v>
      </c>
      <c r="K23" s="469">
        <v>3215</v>
      </c>
      <c r="L23" s="465">
        <v>440</v>
      </c>
      <c r="M23" s="97"/>
      <c r="N23" s="248"/>
      <c r="O23" s="248"/>
    </row>
    <row r="24" spans="3:15" ht="30" customHeight="1" x14ac:dyDescent="0.4">
      <c r="C24" s="413" t="s">
        <v>66</v>
      </c>
      <c r="D24" s="465">
        <v>48</v>
      </c>
      <c r="E24" s="465">
        <v>487</v>
      </c>
      <c r="F24" s="465">
        <v>11</v>
      </c>
      <c r="G24" s="469">
        <v>1</v>
      </c>
      <c r="H24" s="465">
        <v>11</v>
      </c>
      <c r="I24" s="465">
        <v>464</v>
      </c>
      <c r="J24" s="465">
        <v>433</v>
      </c>
      <c r="K24" s="469">
        <v>31</v>
      </c>
      <c r="L24" s="465" t="s">
        <v>65</v>
      </c>
      <c r="M24" s="97"/>
      <c r="N24" s="248"/>
      <c r="O24" s="248"/>
    </row>
    <row r="25" spans="3:15" ht="30" customHeight="1" x14ac:dyDescent="0.4">
      <c r="C25" s="413" t="s">
        <v>67</v>
      </c>
      <c r="D25" s="465">
        <v>452</v>
      </c>
      <c r="E25" s="465">
        <v>1118</v>
      </c>
      <c r="F25" s="465">
        <v>339</v>
      </c>
      <c r="G25" s="469">
        <v>45</v>
      </c>
      <c r="H25" s="465">
        <v>157</v>
      </c>
      <c r="I25" s="465">
        <v>566</v>
      </c>
      <c r="J25" s="465">
        <v>457</v>
      </c>
      <c r="K25" s="469">
        <v>109</v>
      </c>
      <c r="L25" s="465">
        <v>11</v>
      </c>
      <c r="M25" s="97"/>
      <c r="N25" s="248"/>
      <c r="O25" s="248"/>
    </row>
    <row r="26" spans="3:15" ht="30" customHeight="1" x14ac:dyDescent="0.4">
      <c r="C26" s="413" t="s">
        <v>104</v>
      </c>
      <c r="D26" s="465">
        <v>159</v>
      </c>
      <c r="E26" s="465">
        <v>1017</v>
      </c>
      <c r="F26" s="465">
        <v>76</v>
      </c>
      <c r="G26" s="469">
        <v>18</v>
      </c>
      <c r="H26" s="465">
        <v>108</v>
      </c>
      <c r="I26" s="465">
        <v>806</v>
      </c>
      <c r="J26" s="465">
        <v>717</v>
      </c>
      <c r="K26" s="469">
        <v>89</v>
      </c>
      <c r="L26" s="465">
        <v>9</v>
      </c>
      <c r="M26" s="97"/>
      <c r="N26" s="248"/>
      <c r="O26" s="248"/>
    </row>
    <row r="27" spans="3:15" ht="30" customHeight="1" x14ac:dyDescent="0.4">
      <c r="C27" s="413" t="s">
        <v>69</v>
      </c>
      <c r="D27" s="465">
        <v>617</v>
      </c>
      <c r="E27" s="465">
        <v>3566</v>
      </c>
      <c r="F27" s="465">
        <v>501</v>
      </c>
      <c r="G27" s="469">
        <v>75</v>
      </c>
      <c r="H27" s="465">
        <v>48</v>
      </c>
      <c r="I27" s="465">
        <v>2863</v>
      </c>
      <c r="J27" s="465">
        <v>1288</v>
      </c>
      <c r="K27" s="469">
        <v>1575</v>
      </c>
      <c r="L27" s="465">
        <v>79</v>
      </c>
      <c r="M27" s="97"/>
      <c r="N27" s="248"/>
      <c r="O27" s="248"/>
    </row>
    <row r="28" spans="3:15" ht="30" customHeight="1" x14ac:dyDescent="0.4">
      <c r="C28" s="413" t="s">
        <v>70</v>
      </c>
      <c r="D28" s="465">
        <v>399</v>
      </c>
      <c r="E28" s="465">
        <v>1613</v>
      </c>
      <c r="F28" s="465">
        <v>299</v>
      </c>
      <c r="G28" s="469">
        <v>36</v>
      </c>
      <c r="H28" s="465">
        <v>40</v>
      </c>
      <c r="I28" s="465">
        <v>1210</v>
      </c>
      <c r="J28" s="465">
        <v>699</v>
      </c>
      <c r="K28" s="469">
        <v>511</v>
      </c>
      <c r="L28" s="465">
        <v>28</v>
      </c>
      <c r="M28" s="97"/>
      <c r="N28" s="248"/>
      <c r="O28" s="248"/>
    </row>
    <row r="29" spans="3:15" ht="30" customHeight="1" x14ac:dyDescent="0.4">
      <c r="C29" s="413" t="s">
        <v>71</v>
      </c>
      <c r="D29" s="465">
        <v>159</v>
      </c>
      <c r="E29" s="465">
        <v>1001</v>
      </c>
      <c r="F29" s="465">
        <v>114</v>
      </c>
      <c r="G29" s="469">
        <v>10</v>
      </c>
      <c r="H29" s="465">
        <v>23</v>
      </c>
      <c r="I29" s="465">
        <v>843</v>
      </c>
      <c r="J29" s="465">
        <v>526</v>
      </c>
      <c r="K29" s="469">
        <v>317</v>
      </c>
      <c r="L29" s="465">
        <v>11</v>
      </c>
      <c r="M29" s="97"/>
      <c r="N29" s="248"/>
      <c r="O29" s="248"/>
    </row>
    <row r="30" spans="3:15" ht="30" customHeight="1" x14ac:dyDescent="0.4">
      <c r="C30" s="413" t="s">
        <v>72</v>
      </c>
      <c r="D30" s="465">
        <v>428</v>
      </c>
      <c r="E30" s="465">
        <v>7165</v>
      </c>
      <c r="F30" s="465">
        <v>106</v>
      </c>
      <c r="G30" s="469">
        <v>13</v>
      </c>
      <c r="H30" s="465">
        <v>279</v>
      </c>
      <c r="I30" s="465">
        <v>6686</v>
      </c>
      <c r="J30" s="465">
        <v>4595</v>
      </c>
      <c r="K30" s="469">
        <v>2091</v>
      </c>
      <c r="L30" s="465">
        <v>81</v>
      </c>
      <c r="M30" s="97"/>
      <c r="N30" s="248"/>
      <c r="O30" s="248"/>
    </row>
    <row r="31" spans="3:15" ht="30" customHeight="1" x14ac:dyDescent="0.4">
      <c r="C31" s="413" t="s">
        <v>105</v>
      </c>
      <c r="D31" s="465">
        <v>27</v>
      </c>
      <c r="E31" s="465">
        <v>339</v>
      </c>
      <c r="F31" s="465">
        <v>5</v>
      </c>
      <c r="G31" s="469">
        <v>1</v>
      </c>
      <c r="H31" s="465">
        <v>3</v>
      </c>
      <c r="I31" s="465">
        <v>329</v>
      </c>
      <c r="J31" s="465">
        <v>295</v>
      </c>
      <c r="K31" s="469">
        <v>34</v>
      </c>
      <c r="L31" s="465">
        <v>1</v>
      </c>
      <c r="M31" s="97"/>
      <c r="N31" s="248"/>
      <c r="O31" s="248"/>
    </row>
    <row r="32" spans="3:15" ht="30" customHeight="1" x14ac:dyDescent="0.4">
      <c r="C32" s="414" t="s">
        <v>169</v>
      </c>
      <c r="D32" s="475">
        <v>338</v>
      </c>
      <c r="E32" s="475">
        <v>3021</v>
      </c>
      <c r="F32" s="475">
        <v>106</v>
      </c>
      <c r="G32" s="476">
        <v>30</v>
      </c>
      <c r="H32" s="475">
        <v>102</v>
      </c>
      <c r="I32" s="475">
        <v>2772</v>
      </c>
      <c r="J32" s="475">
        <v>1278</v>
      </c>
      <c r="K32" s="476">
        <v>1494</v>
      </c>
      <c r="L32" s="475">
        <v>11</v>
      </c>
      <c r="M32" s="97"/>
      <c r="N32" s="248"/>
      <c r="O32" s="248"/>
    </row>
    <row r="33" spans="3:15" ht="30" customHeight="1" x14ac:dyDescent="0.4">
      <c r="C33" s="474"/>
      <c r="D33" s="97"/>
      <c r="E33" s="97"/>
      <c r="F33" s="97"/>
      <c r="G33" s="229"/>
      <c r="H33" s="97"/>
      <c r="I33" s="97"/>
      <c r="J33" s="229"/>
      <c r="K33" s="229"/>
      <c r="L33" s="97" t="s">
        <v>76</v>
      </c>
      <c r="M33" s="97"/>
      <c r="N33" s="474"/>
      <c r="O33" s="474"/>
    </row>
    <row r="34" spans="3:15" ht="30" customHeight="1" x14ac:dyDescent="0.4">
      <c r="C34" s="477" t="s">
        <v>184</v>
      </c>
      <c r="D34" s="478"/>
      <c r="E34" s="478"/>
      <c r="F34" s="478"/>
      <c r="G34" s="478"/>
      <c r="H34" s="478"/>
      <c r="I34" s="478"/>
      <c r="J34" s="478"/>
      <c r="K34" s="478"/>
      <c r="L34" s="478"/>
    </row>
    <row r="35" spans="3:15" ht="30" customHeight="1" x14ac:dyDescent="0.4">
      <c r="C35" s="9" t="s">
        <v>185</v>
      </c>
      <c r="D35" s="477"/>
      <c r="E35" s="477"/>
      <c r="F35" s="477"/>
      <c r="G35" s="477"/>
      <c r="H35" s="477"/>
      <c r="I35" s="477"/>
      <c r="J35" s="477"/>
      <c r="K35" s="477"/>
      <c r="L35" s="477"/>
    </row>
  </sheetData>
  <mergeCells count="5">
    <mergeCell ref="E6:E10"/>
    <mergeCell ref="G7:G10"/>
    <mergeCell ref="I8:I10"/>
    <mergeCell ref="J8:J10"/>
    <mergeCell ref="K8:K10"/>
  </mergeCells>
  <phoneticPr fontId="4"/>
  <hyperlinks>
    <hyperlink ref="A1" location="基本情報!C54" display="基本情報"/>
  </hyperlinks>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21</vt:i4>
      </vt:variant>
    </vt:vector>
  </HeadingPairs>
  <TitlesOfParts>
    <vt:vector size="41" baseType="lpstr">
      <vt:lpstr>事業所・商工業</vt:lpstr>
      <vt:lpstr>3-1</vt:lpstr>
      <vt:lpstr>3-2</vt:lpstr>
      <vt:lpstr>3-3</vt:lpstr>
      <vt:lpstr>3-4</vt:lpstr>
      <vt:lpstr>3-5</vt:lpstr>
      <vt:lpstr>3-6</vt:lpstr>
      <vt:lpstr>3-7</vt:lpstr>
      <vt:lpstr>3-8</vt:lpstr>
      <vt:lpstr>3-9</vt:lpstr>
      <vt:lpstr>3-10</vt:lpstr>
      <vt:lpstr>3-11</vt:lpstr>
      <vt:lpstr>3-12,13</vt:lpstr>
      <vt:lpstr>3-14,15</vt:lpstr>
      <vt:lpstr>3-16</vt:lpstr>
      <vt:lpstr>3-17</vt:lpstr>
      <vt:lpstr>3-18</vt:lpstr>
      <vt:lpstr>3-19</vt:lpstr>
      <vt:lpstr>3-20</vt:lpstr>
      <vt:lpstr>3-21</vt:lpstr>
      <vt:lpstr>'3-1'!Print_Area</vt:lpstr>
      <vt:lpstr>'3-10'!Print_Area</vt:lpstr>
      <vt:lpstr>'3-11'!Print_Area</vt:lpstr>
      <vt:lpstr>'3-12,13'!Print_Area</vt:lpstr>
      <vt:lpstr>'3-14,15'!Print_Area</vt:lpstr>
      <vt:lpstr>'3-16'!Print_Area</vt:lpstr>
      <vt:lpstr>'3-17'!Print_Area</vt:lpstr>
      <vt:lpstr>'3-18'!Print_Area</vt:lpstr>
      <vt:lpstr>'3-19'!Print_Area</vt:lpstr>
      <vt:lpstr>'3-2'!Print_Area</vt:lpstr>
      <vt:lpstr>'3-20'!Print_Area</vt:lpstr>
      <vt:lpstr>'3-21'!Print_Area</vt:lpstr>
      <vt:lpstr>'3-3'!Print_Area</vt:lpstr>
      <vt:lpstr>'3-4'!Print_Area</vt:lpstr>
      <vt:lpstr>'3-5'!Print_Area</vt:lpstr>
      <vt:lpstr>'3-6'!Print_Area</vt:lpstr>
      <vt:lpstr>'3-7'!Print_Area</vt:lpstr>
      <vt:lpstr>'3-8'!Print_Area</vt:lpstr>
      <vt:lpstr>'3-9'!Print_Area</vt:lpstr>
      <vt:lpstr>'3-10'!Print_Titles</vt:lpstr>
      <vt:lpstr>'3-5'!Print_Titles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久場　七星</dc:creator>
  <cp:lastModifiedBy>久場　七星</cp:lastModifiedBy>
  <cp:lastPrinted>2026-03-26T07:41:10Z</cp:lastPrinted>
  <dcterms:created xsi:type="dcterms:W3CDTF">2026-03-26T07:40:28Z</dcterms:created>
  <dcterms:modified xsi:type="dcterms:W3CDTF">2026-03-26T07:41:19Z</dcterms:modified>
</cp:coreProperties>
</file>