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 activeTab="1"/>
  </bookViews>
  <sheets>
    <sheet name="建設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</sheets>
  <externalReferences>
    <externalReference r:id="rId11"/>
    <externalReference r:id="rId12"/>
  </externalReferences>
  <definedNames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8">#REF!</definedName>
    <definedName name="p" localSheetId="9">#REF!</definedName>
    <definedName name="p">#REF!</definedName>
    <definedName name="_xlnm.Print_Area" localSheetId="1">'6-1'!$C$3:$I$54</definedName>
    <definedName name="_xlnm.Print_Area" localSheetId="2">'6-2'!$C$3:$I$54</definedName>
    <definedName name="_xlnm.Print_Area" localSheetId="3">'6-3'!$C$3:$I$111</definedName>
    <definedName name="_xlnm.Print_Area" localSheetId="4">'6-4'!$C$3:$L$111</definedName>
    <definedName name="_xlnm.Print_Area" localSheetId="5">'6-5'!$C$3:$J$52</definedName>
    <definedName name="_xlnm.Print_Area" localSheetId="6">'6-6'!$C$3:$G$20</definedName>
    <definedName name="_xlnm.Print_Area" localSheetId="7">'6-7'!$C$3:$M$24</definedName>
    <definedName name="_xlnm.Print_Area" localSheetId="8">'6-8'!$C$3:$K$72</definedName>
    <definedName name="_xlnm.Print_Area" localSheetId="9">'6-9'!$C$3:$H$113</definedName>
    <definedName name="_xlnm.Print_Titles" localSheetId="3">'6-3'!$3:$5</definedName>
    <definedName name="_xlnm.Print_Titles" localSheetId="4">'6-4'!$3:$5</definedName>
    <definedName name="_xlnm.Print_Titles" localSheetId="9">'6-9'!$3:$5</definedName>
    <definedName name="QW_Excel" localSheetId="9">#REF!</definedName>
    <definedName name="QW_Excel">#REF!</definedName>
    <definedName name="Z_0CD206BF_7ABD_43D0_A120_A32950B01E50_.wvu.PrintArea" localSheetId="1" hidden="1">'6-1'!$C$3:$I$48</definedName>
    <definedName name="Z_0CD206BF_7ABD_43D0_A120_A32950B01E50_.wvu.PrintArea" localSheetId="2" hidden="1">'6-2'!$C$3:$I$48</definedName>
    <definedName name="Z_0CD206BF_7ABD_43D0_A120_A32950B01E50_.wvu.PrintArea" localSheetId="3" hidden="1">'6-3'!$C$3:$I$101</definedName>
    <definedName name="Z_0CD206BF_7ABD_43D0_A120_A32950B01E50_.wvu.PrintArea" localSheetId="4" hidden="1">'6-4'!$C$3:$L$101</definedName>
    <definedName name="Z_0CD206BF_7ABD_43D0_A120_A32950B01E50_.wvu.PrintArea" localSheetId="8" hidden="1">'6-8'!$C$3:$K$71</definedName>
    <definedName name="Z_0CD206BF_7ABD_43D0_A120_A32950B01E50_.wvu.PrintTitles" localSheetId="3" hidden="1">'6-3'!$3:$5</definedName>
    <definedName name="Z_0CD206BF_7ABD_43D0_A120_A32950B01E50_.wvu.PrintTitles" localSheetId="4" hidden="1">'6-4'!$3:$5</definedName>
    <definedName name="Z_178F759D_8688_4CE4_810A_2A506C07DE09_.wvu.PrintArea" localSheetId="1" hidden="1">'6-1'!$C$3:$I$48</definedName>
    <definedName name="Z_178F759D_8688_4CE4_810A_2A506C07DE09_.wvu.PrintArea" localSheetId="2" hidden="1">'6-2'!$C$3:$I$48</definedName>
    <definedName name="Z_178F759D_8688_4CE4_810A_2A506C07DE09_.wvu.PrintArea" localSheetId="3" hidden="1">'6-3'!$C$3:$I$101</definedName>
    <definedName name="Z_178F759D_8688_4CE4_810A_2A506C07DE09_.wvu.PrintArea" localSheetId="4" hidden="1">'6-4'!$C$3:$L$101</definedName>
    <definedName name="Z_178F759D_8688_4CE4_810A_2A506C07DE09_.wvu.PrintArea" localSheetId="5" hidden="1">'6-5'!$C$3:$J$52</definedName>
    <definedName name="Z_178F759D_8688_4CE4_810A_2A506C07DE09_.wvu.PrintArea" localSheetId="6" hidden="1">'6-6'!$C$3:$G$20</definedName>
    <definedName name="Z_178F759D_8688_4CE4_810A_2A506C07DE09_.wvu.PrintArea" localSheetId="7" hidden="1">'6-7'!$C$3:$M$24</definedName>
    <definedName name="Z_178F759D_8688_4CE4_810A_2A506C07DE09_.wvu.PrintArea" localSheetId="8" hidden="1">'6-8'!$C$3:$K$71</definedName>
    <definedName name="Z_178F759D_8688_4CE4_810A_2A506C07DE09_.wvu.PrintArea" localSheetId="9" hidden="1">'6-9'!$C$3:$H$113</definedName>
    <definedName name="Z_178F759D_8688_4CE4_810A_2A506C07DE09_.wvu.PrintTitles" localSheetId="3" hidden="1">'6-3'!$3:$5</definedName>
    <definedName name="Z_178F759D_8688_4CE4_810A_2A506C07DE09_.wvu.PrintTitles" localSheetId="4" hidden="1">'6-4'!$3:$5</definedName>
    <definedName name="Z_178F759D_8688_4CE4_810A_2A506C07DE09_.wvu.PrintTitles" localSheetId="9" hidden="1">'6-9'!$3:$5</definedName>
    <definedName name="Z_6346B60E_615C_4E1E_AFD4_A1A3722409B0_.wvu.PrintArea" localSheetId="1" hidden="1">'6-1'!$C$3:$I$54</definedName>
    <definedName name="Z_6346B60E_615C_4E1E_AFD4_A1A3722409B0_.wvu.PrintArea" localSheetId="2" hidden="1">'6-2'!$C$3:$I$54</definedName>
    <definedName name="Z_6346B60E_615C_4E1E_AFD4_A1A3722409B0_.wvu.PrintArea" localSheetId="3" hidden="1">'6-3'!$C$3:$I$111</definedName>
    <definedName name="Z_6346B60E_615C_4E1E_AFD4_A1A3722409B0_.wvu.PrintArea" localSheetId="4" hidden="1">'6-4'!$C$3:$L$111</definedName>
    <definedName name="Z_6346B60E_615C_4E1E_AFD4_A1A3722409B0_.wvu.PrintArea" localSheetId="5" hidden="1">'6-5'!$C$3:$J$52</definedName>
    <definedName name="Z_6346B60E_615C_4E1E_AFD4_A1A3722409B0_.wvu.PrintArea" localSheetId="6" hidden="1">'6-6'!$C$3:$G$20</definedName>
    <definedName name="Z_6346B60E_615C_4E1E_AFD4_A1A3722409B0_.wvu.PrintArea" localSheetId="7" hidden="1">'6-7'!$C$3:$M$24</definedName>
    <definedName name="Z_6346B60E_615C_4E1E_AFD4_A1A3722409B0_.wvu.PrintArea" localSheetId="8" hidden="1">'6-8'!$C$3:$K$72</definedName>
    <definedName name="Z_6346B60E_615C_4E1E_AFD4_A1A3722409B0_.wvu.PrintArea" localSheetId="9" hidden="1">'6-9'!$C$3:$H$113</definedName>
    <definedName name="Z_6346B60E_615C_4E1E_AFD4_A1A3722409B0_.wvu.PrintTitles" localSheetId="3" hidden="1">'6-3'!$3:$5</definedName>
    <definedName name="Z_6346B60E_615C_4E1E_AFD4_A1A3722409B0_.wvu.PrintTitles" localSheetId="4" hidden="1">'6-4'!$3:$5</definedName>
    <definedName name="Z_6346B60E_615C_4E1E_AFD4_A1A3722409B0_.wvu.PrintTitles" localSheetId="9" hidden="1">'6-9'!$3:$5</definedName>
    <definedName name="Z_7DD06C6D_665D_4248_A496_473CC9B3764B_.wvu.PrintArea" localSheetId="1" hidden="1">'6-1'!$C$3:$I$54</definedName>
    <definedName name="Z_7DD06C6D_665D_4248_A496_473CC9B3764B_.wvu.PrintArea" localSheetId="2" hidden="1">'6-2'!$C$3:$I$54</definedName>
    <definedName name="Z_7DD06C6D_665D_4248_A496_473CC9B3764B_.wvu.PrintArea" localSheetId="3" hidden="1">'6-3'!$C$3:$I$111</definedName>
    <definedName name="Z_7DD06C6D_665D_4248_A496_473CC9B3764B_.wvu.PrintArea" localSheetId="4" hidden="1">'6-4'!$C$3:$L$111</definedName>
    <definedName name="Z_7DD06C6D_665D_4248_A496_473CC9B3764B_.wvu.PrintArea" localSheetId="5" hidden="1">'6-5'!$C$3:$J$52</definedName>
    <definedName name="Z_7DD06C6D_665D_4248_A496_473CC9B3764B_.wvu.PrintArea" localSheetId="6" hidden="1">'6-6'!$C$3:$G$20</definedName>
    <definedName name="Z_7DD06C6D_665D_4248_A496_473CC9B3764B_.wvu.PrintArea" localSheetId="7" hidden="1">'6-7'!$C$3:$M$24</definedName>
    <definedName name="Z_7DD06C6D_665D_4248_A496_473CC9B3764B_.wvu.PrintArea" localSheetId="8" hidden="1">'6-8'!$C$3:$K$72</definedName>
    <definedName name="Z_7DD06C6D_665D_4248_A496_473CC9B3764B_.wvu.PrintArea" localSheetId="9" hidden="1">'6-9'!$C$3:$H$113</definedName>
    <definedName name="Z_7DD06C6D_665D_4248_A496_473CC9B3764B_.wvu.PrintTitles" localSheetId="3" hidden="1">'6-3'!$3:$5</definedName>
    <definedName name="Z_7DD06C6D_665D_4248_A496_473CC9B3764B_.wvu.PrintTitles" localSheetId="4" hidden="1">'6-4'!$3:$5</definedName>
    <definedName name="Z_7DD06C6D_665D_4248_A496_473CC9B3764B_.wvu.PrintTitles" localSheetId="9" hidden="1">'6-9'!$3:$5</definedName>
    <definedName name="Z_9504ACB5_CE03_423C_9418_4E5F6E4B66B2_.wvu.PrintArea" localSheetId="1" hidden="1">'6-1'!$C$3:$I$48</definedName>
    <definedName name="Z_9504ACB5_CE03_423C_9418_4E5F6E4B66B2_.wvu.PrintArea" localSheetId="2" hidden="1">'6-2'!$C$3:$I$48</definedName>
    <definedName name="Z_9504ACB5_CE03_423C_9418_4E5F6E4B66B2_.wvu.PrintArea" localSheetId="3" hidden="1">'6-3'!$C$3:$I$101</definedName>
    <definedName name="Z_9504ACB5_CE03_423C_9418_4E5F6E4B66B2_.wvu.PrintArea" localSheetId="4" hidden="1">'6-4'!$C$3:$L$101</definedName>
    <definedName name="Z_9504ACB5_CE03_423C_9418_4E5F6E4B66B2_.wvu.PrintArea" localSheetId="5" hidden="1">'6-5'!$C$3:$J$52</definedName>
    <definedName name="Z_9504ACB5_CE03_423C_9418_4E5F6E4B66B2_.wvu.PrintArea" localSheetId="6" hidden="1">'6-6'!$C$3:$G$20</definedName>
    <definedName name="Z_9504ACB5_CE03_423C_9418_4E5F6E4B66B2_.wvu.PrintArea" localSheetId="7" hidden="1">'6-7'!$C$3:$M$24</definedName>
    <definedName name="Z_9504ACB5_CE03_423C_9418_4E5F6E4B66B2_.wvu.PrintArea" localSheetId="8" hidden="1">'6-8'!$C$3:$K$71</definedName>
    <definedName name="Z_9504ACB5_CE03_423C_9418_4E5F6E4B66B2_.wvu.PrintArea" localSheetId="9" hidden="1">'6-9'!$C$3:$H$106</definedName>
    <definedName name="Z_9504ACB5_CE03_423C_9418_4E5F6E4B66B2_.wvu.PrintTitles" localSheetId="3" hidden="1">'6-3'!$3:$5</definedName>
    <definedName name="Z_9504ACB5_CE03_423C_9418_4E5F6E4B66B2_.wvu.PrintTitles" localSheetId="4" hidden="1">'6-4'!$3:$5</definedName>
    <definedName name="Z_9504ACB5_CE03_423C_9418_4E5F6E4B66B2_.wvu.PrintTitles" localSheetId="9" hidden="1">'6-9'!$3:$5</definedName>
    <definedName name="Z_F5B750DF_6CA0_414A_B263_D6994D3FEA9D_.wvu.PrintArea" localSheetId="1" hidden="1">'6-1'!$C$3:$I$54</definedName>
    <definedName name="Z_F5B750DF_6CA0_414A_B263_D6994D3FEA9D_.wvu.PrintArea" localSheetId="2" hidden="1">'6-2'!$C$3:$I$54</definedName>
    <definedName name="Z_F5B750DF_6CA0_414A_B263_D6994D3FEA9D_.wvu.PrintArea" localSheetId="3" hidden="1">'6-3'!$C$3:$I$111</definedName>
    <definedName name="Z_F5B750DF_6CA0_414A_B263_D6994D3FEA9D_.wvu.PrintArea" localSheetId="4" hidden="1">'6-4'!$C$3:$L$111</definedName>
    <definedName name="Z_F5B750DF_6CA0_414A_B263_D6994D3FEA9D_.wvu.PrintArea" localSheetId="5" hidden="1">'6-5'!$C$3:$J$52</definedName>
    <definedName name="Z_F5B750DF_6CA0_414A_B263_D6994D3FEA9D_.wvu.PrintArea" localSheetId="6" hidden="1">'6-6'!$C$3:$G$20</definedName>
    <definedName name="Z_F5B750DF_6CA0_414A_B263_D6994D3FEA9D_.wvu.PrintArea" localSheetId="7" hidden="1">'6-7'!$C$3:$M$24</definedName>
    <definedName name="Z_F5B750DF_6CA0_414A_B263_D6994D3FEA9D_.wvu.PrintArea" localSheetId="8" hidden="1">'6-8'!$C$3:$K$72</definedName>
    <definedName name="Z_F5B750DF_6CA0_414A_B263_D6994D3FEA9D_.wvu.PrintArea" localSheetId="9" hidden="1">'6-9'!$C$3:$H$113</definedName>
    <definedName name="Z_F5B750DF_6CA0_414A_B263_D6994D3FEA9D_.wvu.PrintTitles" localSheetId="3" hidden="1">'6-3'!$3:$5</definedName>
    <definedName name="Z_F5B750DF_6CA0_414A_B263_D6994D3FEA9D_.wvu.PrintTitles" localSheetId="4" hidden="1">'6-4'!$3:$5</definedName>
    <definedName name="Z_F5B750DF_6CA0_414A_B263_D6994D3FEA9D_.wvu.PrintTitles" localSheetId="9" hidden="1">'6-9'!$3:$5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0" l="1"/>
  <c r="D113" i="10"/>
  <c r="F113" i="10" s="1"/>
  <c r="E112" i="10"/>
  <c r="D112" i="10"/>
  <c r="F112" i="10" s="1"/>
  <c r="E111" i="10"/>
  <c r="D111" i="10"/>
  <c r="F111" i="10" s="1"/>
  <c r="E110" i="10"/>
  <c r="D110" i="10"/>
  <c r="F110" i="10" s="1"/>
  <c r="L106" i="5"/>
  <c r="K106" i="5"/>
  <c r="J106" i="5"/>
  <c r="I106" i="5"/>
  <c r="H106" i="5"/>
  <c r="G106" i="5"/>
  <c r="F106" i="5"/>
  <c r="E106" i="5"/>
  <c r="L101" i="5"/>
  <c r="K101" i="5"/>
  <c r="J101" i="5"/>
  <c r="I101" i="5"/>
  <c r="H101" i="5"/>
  <c r="G101" i="5"/>
  <c r="F101" i="5"/>
  <c r="E101" i="5"/>
  <c r="E100" i="5"/>
  <c r="E99" i="5"/>
  <c r="E98" i="5"/>
  <c r="E97" i="5"/>
  <c r="E96" i="5" s="1"/>
  <c r="L96" i="5"/>
  <c r="K96" i="5"/>
  <c r="J96" i="5"/>
  <c r="I96" i="5"/>
  <c r="H96" i="5"/>
  <c r="G96" i="5"/>
  <c r="F96" i="5"/>
  <c r="I106" i="4"/>
  <c r="H106" i="4"/>
  <c r="G106" i="4"/>
  <c r="F106" i="4"/>
  <c r="E106" i="4"/>
  <c r="I101" i="4"/>
  <c r="H101" i="4"/>
  <c r="G101" i="4"/>
  <c r="F101" i="4"/>
  <c r="E101" i="4"/>
  <c r="E100" i="4"/>
  <c r="E99" i="4"/>
  <c r="E98" i="4"/>
  <c r="E97" i="4"/>
  <c r="I96" i="4"/>
  <c r="H96" i="4"/>
  <c r="G96" i="4"/>
  <c r="F96" i="4"/>
  <c r="E96" i="4"/>
  <c r="I50" i="3"/>
  <c r="H50" i="3"/>
  <c r="G50" i="3"/>
  <c r="F50" i="3"/>
  <c r="E50" i="3"/>
  <c r="E49" i="3"/>
  <c r="E48" i="3"/>
  <c r="E50" i="2"/>
  <c r="E49" i="2"/>
  <c r="E48" i="2"/>
</calcChain>
</file>

<file path=xl/sharedStrings.xml><?xml version="1.0" encoding="utf-8"?>
<sst xmlns="http://schemas.openxmlformats.org/spreadsheetml/2006/main" count="1226" uniqueCount="529">
  <si>
    <t>6．</t>
    <phoneticPr fontId="4"/>
  </si>
  <si>
    <t>建設</t>
    <rPh sb="0" eb="2">
      <t>ケンセツ</t>
    </rPh>
    <phoneticPr fontId="4"/>
  </si>
  <si>
    <t>基本情報</t>
    <rPh sb="0" eb="2">
      <t>キホン</t>
    </rPh>
    <rPh sb="2" eb="4">
      <t>ジョウホウ</t>
    </rPh>
    <phoneticPr fontId="4"/>
  </si>
  <si>
    <t>（1）道路の状況</t>
    <phoneticPr fontId="0" type="Hiragana"/>
  </si>
  <si>
    <t>令和6年4月1日現在（単位：Km、K㎡）</t>
    <rPh sb="0" eb="2">
      <t>れいわ</t>
    </rPh>
    <phoneticPr fontId="0" type="Hiragana"/>
  </si>
  <si>
    <t>年次</t>
    <rPh sb="0" eb="1">
      <t>ネン</t>
    </rPh>
    <rPh sb="1" eb="2">
      <t>ジ</t>
    </rPh>
    <phoneticPr fontId="4"/>
  </si>
  <si>
    <t>区分</t>
    <phoneticPr fontId="4"/>
  </si>
  <si>
    <t>総数</t>
    <phoneticPr fontId="0" type="Hiragana"/>
  </si>
  <si>
    <t>一般国道</t>
    <phoneticPr fontId="0" type="Hiragana"/>
  </si>
  <si>
    <t>主要地方道</t>
    <phoneticPr fontId="0" type="Hiragana"/>
  </si>
  <si>
    <t>一般県道</t>
    <phoneticPr fontId="0" type="Hiragana"/>
  </si>
  <si>
    <t>市道</t>
    <phoneticPr fontId="0" type="Hiragana"/>
  </si>
  <si>
    <t>路線数</t>
  </si>
  <si>
    <t>平成19年度</t>
  </si>
  <si>
    <t>延長</t>
    <phoneticPr fontId="4"/>
  </si>
  <si>
    <t>面積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</si>
  <si>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</si>
  <si>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</si>
  <si>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</si>
  <si>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</si>
  <si>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</si>
  <si>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</si>
  <si>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</si>
  <si>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</si>
  <si>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</si>
  <si>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</si>
  <si>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…</t>
    <phoneticPr fontId="4"/>
  </si>
  <si>
    <t>平成30年度</t>
    <phoneticPr fontId="4"/>
  </si>
  <si>
    <t>令和元年度</t>
    <rPh sb="0" eb="2">
      <t>レイワ</t>
    </rPh>
    <rPh sb="2" eb="3">
      <t>ゲン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</si>
  <si>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</si>
  <si>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</si>
  <si>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</si>
  <si>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資料：維持管理課(道路施設現況調書）</t>
    <rPh sb="3" eb="5">
      <t>いじ</t>
    </rPh>
    <rPh sb="5" eb="7">
      <t>かんり</t>
    </rPh>
    <phoneticPr fontId="0" type="Hiragana"/>
  </si>
  <si>
    <t>（2）道路の舗装率</t>
    <phoneticPr fontId="0" type="Hiragana"/>
  </si>
  <si>
    <t>舗装済延長</t>
    <phoneticPr fontId="4"/>
  </si>
  <si>
    <t>舗装率（％）</t>
    <phoneticPr fontId="4"/>
  </si>
  <si>
    <t>（3）構造別建築確認件数</t>
    <phoneticPr fontId="0" type="Hiragana"/>
  </si>
  <si>
    <t>各年12月末現在</t>
    <phoneticPr fontId="0" type="Hiragana"/>
  </si>
  <si>
    <t>年次</t>
    <phoneticPr fontId="0" type="Hiragana"/>
  </si>
  <si>
    <t>区分</t>
    <phoneticPr fontId="0" type="Hiragana"/>
  </si>
  <si>
    <t>木造</t>
    <phoneticPr fontId="0" type="Hiragana"/>
  </si>
  <si>
    <t>鉄筋
コンクリート造</t>
    <phoneticPr fontId="0" type="Hiragana"/>
  </si>
  <si>
    <t>コンクリート
ブロック造</t>
    <phoneticPr fontId="0" type="Hiragana"/>
  </si>
  <si>
    <t>その他</t>
    <phoneticPr fontId="0" type="Hiragana"/>
  </si>
  <si>
    <t>平
成
16
年</t>
    <phoneticPr fontId="4"/>
  </si>
  <si>
    <t>うるま市</t>
    <phoneticPr fontId="4"/>
  </si>
  <si>
    <t>　具志川地区</t>
    <phoneticPr fontId="4"/>
  </si>
  <si>
    <t xml:space="preserve"> 石川地区</t>
    <phoneticPr fontId="4"/>
  </si>
  <si>
    <t>　与那城地区</t>
    <phoneticPr fontId="4"/>
  </si>
  <si>
    <t xml:space="preserve"> 勝連地区</t>
    <phoneticPr fontId="4"/>
  </si>
  <si>
    <t>平
成
17
年</t>
  </si>
  <si>
    <t>うるま市</t>
  </si>
  <si>
    <t>平
成
18
年</t>
  </si>
  <si>
    <t>-</t>
    <phoneticPr fontId="4"/>
  </si>
  <si>
    <t>平
成
19
年</t>
  </si>
  <si>
    <t>平
成
20
年</t>
  </si>
  <si>
    <t>平
成
21
年</t>
  </si>
  <si>
    <t>平
成
22
年</t>
  </si>
  <si>
    <t>平
成
23
年</t>
  </si>
  <si>
    <t>平
成
24
年</t>
  </si>
  <si>
    <t>平
成
25
年</t>
  </si>
  <si>
    <t>平
成
26
年</t>
  </si>
  <si>
    <t>平
成
27
年</t>
  </si>
  <si>
    <t>平
成
28
年</t>
  </si>
  <si>
    <t>平
成
29
年</t>
  </si>
  <si>
    <t>平
成
30
年</t>
  </si>
  <si>
    <t>平
成
31
年</t>
  </si>
  <si>
    <t>令
和
2
年</t>
    <rPh sb="0" eb="1">
      <t>レイ</t>
    </rPh>
    <rPh sb="2" eb="3">
      <t>ワ</t>
    </rPh>
    <phoneticPr fontId="4"/>
  </si>
  <si>
    <t>令
和
3
年</t>
    <rPh sb="0" eb="1">
      <t>レイ</t>
    </rPh>
    <rPh sb="2" eb="3">
      <t>ワ</t>
    </rPh>
    <phoneticPr fontId="4"/>
  </si>
  <si>
    <t>令
和
4
年</t>
    <rPh sb="0" eb="1">
      <t>レイ</t>
    </rPh>
    <rPh sb="2" eb="3">
      <t>ワ</t>
    </rPh>
    <phoneticPr fontId="4"/>
  </si>
  <si>
    <t>令
和
5
年</t>
    <rPh sb="0" eb="1">
      <t>レイ</t>
    </rPh>
    <rPh sb="2" eb="3">
      <t>ワ</t>
    </rPh>
    <phoneticPr fontId="4"/>
  </si>
  <si>
    <t>令
和
6
年</t>
    <rPh sb="0" eb="1">
      <t>レイ</t>
    </rPh>
    <rPh sb="2" eb="3">
      <t>ワ</t>
    </rPh>
    <phoneticPr fontId="4"/>
  </si>
  <si>
    <t>資料：建築行政課</t>
    <rPh sb="3" eb="8">
      <t>けんちくぎょうせいか</t>
    </rPh>
    <phoneticPr fontId="0" type="Hiragana"/>
  </si>
  <si>
    <t>（4）用途別建築確認件数</t>
    <phoneticPr fontId="0" type="Hiragana"/>
  </si>
  <si>
    <t>専用住宅</t>
    <phoneticPr fontId="0" type="Hiragana"/>
  </si>
  <si>
    <t>共同住宅</t>
    <phoneticPr fontId="0" type="Hiragana"/>
  </si>
  <si>
    <t>併用住宅</t>
    <phoneticPr fontId="0" type="Hiragana"/>
  </si>
  <si>
    <t>店舗</t>
    <phoneticPr fontId="0" type="Hiragana"/>
  </si>
  <si>
    <t>工場
倉庫</t>
    <phoneticPr fontId="0" type="Hiragana"/>
  </si>
  <si>
    <t>公共
建築物</t>
    <phoneticPr fontId="0" type="Hiragana"/>
  </si>
  <si>
    <t>平
成
16
年</t>
    <rPh sb="0" eb="1">
      <t>タイラ</t>
    </rPh>
    <rPh sb="2" eb="3">
      <t>シゲル</t>
    </rPh>
    <rPh sb="7" eb="8">
      <t>ネン</t>
    </rPh>
    <phoneticPr fontId="4"/>
  </si>
  <si>
    <t>平
成
17
年</t>
    <rPh sb="0" eb="1">
      <t>タイラ</t>
    </rPh>
    <rPh sb="2" eb="3">
      <t>シゲル</t>
    </rPh>
    <rPh sb="7" eb="8">
      <t>ネン</t>
    </rPh>
    <phoneticPr fontId="4"/>
  </si>
  <si>
    <t>平
成
18
年</t>
    <rPh sb="0" eb="1">
      <t>タイラ</t>
    </rPh>
    <rPh sb="2" eb="3">
      <t>シゲル</t>
    </rPh>
    <rPh sb="7" eb="8">
      <t>ネン</t>
    </rPh>
    <phoneticPr fontId="4"/>
  </si>
  <si>
    <t>平
成
19
年</t>
    <rPh sb="0" eb="1">
      <t>タイラ</t>
    </rPh>
    <rPh sb="2" eb="3">
      <t>シゲル</t>
    </rPh>
    <rPh sb="7" eb="8">
      <t>ネン</t>
    </rPh>
    <phoneticPr fontId="4"/>
  </si>
  <si>
    <t>平
成
20
年</t>
    <rPh sb="0" eb="1">
      <t>タイラ</t>
    </rPh>
    <rPh sb="2" eb="3">
      <t>シゲル</t>
    </rPh>
    <rPh sb="7" eb="8">
      <t>ネン</t>
    </rPh>
    <phoneticPr fontId="4"/>
  </si>
  <si>
    <t>平
成
21
年</t>
    <rPh sb="0" eb="1">
      <t>タイラ</t>
    </rPh>
    <rPh sb="2" eb="3">
      <t>シゲル</t>
    </rPh>
    <rPh sb="7" eb="8">
      <t>ネン</t>
    </rPh>
    <phoneticPr fontId="4"/>
  </si>
  <si>
    <t>平
成
22
年</t>
    <rPh sb="0" eb="1">
      <t>タイラ</t>
    </rPh>
    <rPh sb="2" eb="3">
      <t>シゲル</t>
    </rPh>
    <rPh sb="7" eb="8">
      <t>ネン</t>
    </rPh>
    <phoneticPr fontId="4"/>
  </si>
  <si>
    <t>平
成
23
年</t>
    <rPh sb="0" eb="1">
      <t>タイラ</t>
    </rPh>
    <rPh sb="2" eb="3">
      <t>シゲル</t>
    </rPh>
    <rPh sb="7" eb="8">
      <t>ネン</t>
    </rPh>
    <phoneticPr fontId="4"/>
  </si>
  <si>
    <t>平
成
24
年</t>
    <rPh sb="0" eb="1">
      <t>タイラ</t>
    </rPh>
    <rPh sb="2" eb="3">
      <t>シゲル</t>
    </rPh>
    <rPh sb="7" eb="8">
      <t>ネン</t>
    </rPh>
    <phoneticPr fontId="4"/>
  </si>
  <si>
    <t>平
成
25
年</t>
    <rPh sb="0" eb="1">
      <t>タイラ</t>
    </rPh>
    <rPh sb="2" eb="3">
      <t>シゲル</t>
    </rPh>
    <rPh sb="7" eb="8">
      <t>ネン</t>
    </rPh>
    <phoneticPr fontId="4"/>
  </si>
  <si>
    <t>平
成
26
年</t>
    <rPh sb="0" eb="1">
      <t>タイラ</t>
    </rPh>
    <rPh sb="2" eb="3">
      <t>シゲル</t>
    </rPh>
    <rPh sb="7" eb="8">
      <t>ネン</t>
    </rPh>
    <phoneticPr fontId="4"/>
  </si>
  <si>
    <t>平
成
27
年</t>
    <rPh sb="0" eb="1">
      <t>タイラ</t>
    </rPh>
    <rPh sb="2" eb="3">
      <t>シゲル</t>
    </rPh>
    <rPh sb="7" eb="8">
      <t>ネン</t>
    </rPh>
    <phoneticPr fontId="4"/>
  </si>
  <si>
    <t>平
成
28
年</t>
    <rPh sb="0" eb="1">
      <t>タイラ</t>
    </rPh>
    <rPh sb="2" eb="3">
      <t>シゲル</t>
    </rPh>
    <rPh sb="7" eb="8">
      <t>ネン</t>
    </rPh>
    <phoneticPr fontId="4"/>
  </si>
  <si>
    <t>平
成
29
年</t>
    <rPh sb="0" eb="1">
      <t>タイラ</t>
    </rPh>
    <rPh sb="2" eb="3">
      <t>シゲル</t>
    </rPh>
    <rPh sb="7" eb="8">
      <t>ネン</t>
    </rPh>
    <phoneticPr fontId="4"/>
  </si>
  <si>
    <t>平
成
30
年</t>
    <rPh sb="0" eb="1">
      <t>タイラ</t>
    </rPh>
    <rPh sb="2" eb="3">
      <t>シゲル</t>
    </rPh>
    <rPh sb="7" eb="8">
      <t>ネン</t>
    </rPh>
    <phoneticPr fontId="4"/>
  </si>
  <si>
    <t>平
成
31
年</t>
    <rPh sb="0" eb="1">
      <t>タイラ</t>
    </rPh>
    <rPh sb="2" eb="3">
      <t>シゲル</t>
    </rPh>
    <rPh sb="7" eb="8">
      <t>ネン</t>
    </rPh>
    <phoneticPr fontId="4"/>
  </si>
  <si>
    <t>令
和
2
年</t>
    <rPh sb="0" eb="1">
      <t>レイ</t>
    </rPh>
    <rPh sb="2" eb="3">
      <t>ワ</t>
    </rPh>
    <rPh sb="6" eb="7">
      <t>ネン</t>
    </rPh>
    <phoneticPr fontId="4"/>
  </si>
  <si>
    <t>令
和
3
年</t>
    <rPh sb="0" eb="1">
      <t>レイ</t>
    </rPh>
    <rPh sb="2" eb="3">
      <t>ワ</t>
    </rPh>
    <rPh sb="6" eb="7">
      <t>ネン</t>
    </rPh>
    <phoneticPr fontId="4"/>
  </si>
  <si>
    <t>令
和
4
年</t>
    <rPh sb="0" eb="1">
      <t>レイ</t>
    </rPh>
    <rPh sb="2" eb="3">
      <t>ワ</t>
    </rPh>
    <rPh sb="6" eb="7">
      <t>ネン</t>
    </rPh>
    <phoneticPr fontId="4"/>
  </si>
  <si>
    <t>令
和
5
年</t>
    <rPh sb="0" eb="1">
      <t>レイ</t>
    </rPh>
    <rPh sb="2" eb="3">
      <t>ワ</t>
    </rPh>
    <rPh sb="6" eb="7">
      <t>ネン</t>
    </rPh>
    <phoneticPr fontId="4"/>
  </si>
  <si>
    <t>令
和
6
年</t>
    <rPh sb="0" eb="1">
      <t>レイ</t>
    </rPh>
    <rPh sb="2" eb="3">
      <t>ワ</t>
    </rPh>
    <rPh sb="6" eb="7">
      <t>ネン</t>
    </rPh>
    <phoneticPr fontId="4"/>
  </si>
  <si>
    <t>-</t>
  </si>
  <si>
    <t>資料：建築行政課</t>
    <rPh sb="5" eb="7">
      <t>ぎょうせい</t>
    </rPh>
    <phoneticPr fontId="0" type="Hiragana"/>
  </si>
  <si>
    <t>（5）住宅の種類等別世帯数・人員・1世帯当たり人員</t>
    <phoneticPr fontId="0" type="Hiragana"/>
  </si>
  <si>
    <t>令和2年10月1日現在（単位：世帯、人）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7">
      <t>セタイ</t>
    </rPh>
    <rPh sb="18" eb="19">
      <t>ヒト</t>
    </rPh>
    <phoneticPr fontId="4"/>
  </si>
  <si>
    <t>住宅の種類</t>
    <phoneticPr fontId="0" type="Hiragana"/>
  </si>
  <si>
    <t>世帯数</t>
    <phoneticPr fontId="0" type="Hiragana"/>
  </si>
  <si>
    <t>世帯人員</t>
    <phoneticPr fontId="0" type="Hiragana"/>
  </si>
  <si>
    <t>1世帯当たり
人員</t>
    <phoneticPr fontId="0" type="Hiragana"/>
  </si>
  <si>
    <t xml:space="preserve">  具志川地区</t>
    <phoneticPr fontId="4"/>
  </si>
  <si>
    <t>一般世帯</t>
  </si>
  <si>
    <t xml:space="preserve">  与那城地区</t>
    <phoneticPr fontId="4"/>
  </si>
  <si>
    <t>住宅に住む一般世帯</t>
  </si>
  <si>
    <t>　</t>
    <phoneticPr fontId="0" type="Hiragana"/>
  </si>
  <si>
    <t>主世帯</t>
  </si>
  <si>
    <t>持ち家</t>
  </si>
  <si>
    <t>公営・</t>
  </si>
  <si>
    <t>都市機構・</t>
  </si>
  <si>
    <t>公社の借家</t>
  </si>
  <si>
    <t>民営の借家</t>
  </si>
  <si>
    <t>給与住宅</t>
  </si>
  <si>
    <t>間借り</t>
  </si>
  <si>
    <t>住宅以外に住む一般世帯</t>
  </si>
  <si>
    <t>資料：令和2年国勢調査人口基本集計</t>
    <rPh sb="0" eb="2">
      <t>シリョウ</t>
    </rPh>
    <phoneticPr fontId="4"/>
  </si>
  <si>
    <t>表題：住宅の所有の関係別</t>
    <phoneticPr fontId="4"/>
  </si>
  <si>
    <t>（6）住宅の建て方別一般世帯数・人員・1世帯当たり人員</t>
    <phoneticPr fontId="0" type="Hiragana"/>
  </si>
  <si>
    <t>住宅の建て方</t>
    <phoneticPr fontId="0" type="Hiragana"/>
  </si>
  <si>
    <t>住宅に住む
一般世帯数</t>
    <phoneticPr fontId="0" type="Hiragana"/>
  </si>
  <si>
    <t>1世帯当たり人員</t>
    <phoneticPr fontId="0" type="Hiragana"/>
  </si>
  <si>
    <t>一戸建</t>
    <phoneticPr fontId="0" type="Hiragana"/>
  </si>
  <si>
    <t>長屋建</t>
    <phoneticPr fontId="0" type="Hiragana"/>
  </si>
  <si>
    <t>・建物全体の階数</t>
    <phoneticPr fontId="0" type="Hiragana"/>
  </si>
  <si>
    <t>1・2階建</t>
    <phoneticPr fontId="0" type="Hiragana"/>
  </si>
  <si>
    <t>3～5階建</t>
    <phoneticPr fontId="0" type="Hiragana"/>
  </si>
  <si>
    <t>6階建以上</t>
    <phoneticPr fontId="0" type="Hiragana"/>
  </si>
  <si>
    <t>・世帯が住んでいる階</t>
    <phoneticPr fontId="0" type="Hiragana"/>
  </si>
  <si>
    <t xml:space="preserve">1・2階 </t>
    <phoneticPr fontId="0" type="Hiragana"/>
  </si>
  <si>
    <t xml:space="preserve">3～5階 </t>
    <phoneticPr fontId="0" type="Hiragana"/>
  </si>
  <si>
    <t>6階以上</t>
    <phoneticPr fontId="0" type="Hiragana"/>
  </si>
  <si>
    <t>資料：令和２年国勢調査人口等基本集計</t>
  </si>
  <si>
    <t>表題：住宅の所有の関係、住宅の建て方</t>
    <phoneticPr fontId="4"/>
  </si>
  <si>
    <t>（7）住宅の建て方、住宅所有の関係別住宅に住む一般世帯数及び世帯人員</t>
    <phoneticPr fontId="0" type="Hiragana"/>
  </si>
  <si>
    <t>総　数</t>
    <phoneticPr fontId="0" type="Hiragana"/>
  </si>
  <si>
    <t>共　同　住　宅</t>
    <phoneticPr fontId="0" type="Hiragana"/>
  </si>
  <si>
    <t>建物全体の階数</t>
    <phoneticPr fontId="0" type="Hiragana"/>
  </si>
  <si>
    <t>１・２階建</t>
    <phoneticPr fontId="0" type="Hiragana"/>
  </si>
  <si>
    <t>３～５階建</t>
    <phoneticPr fontId="0" type="Hiragana"/>
  </si>
  <si>
    <t>６階建～</t>
    <phoneticPr fontId="0" type="Hiragana"/>
  </si>
  <si>
    <t>一般世帯数(世帯）</t>
    <phoneticPr fontId="0" type="Hiragana"/>
  </si>
  <si>
    <t>・主世帯</t>
    <phoneticPr fontId="0" type="Hiragana"/>
  </si>
  <si>
    <t>持ち家</t>
    <phoneticPr fontId="0" type="Hiragana"/>
  </si>
  <si>
    <t>公営・都市機構・公社の借家</t>
    <phoneticPr fontId="0" type="Hiragana"/>
  </si>
  <si>
    <t>民営の借家</t>
    <phoneticPr fontId="0" type="Hiragana"/>
  </si>
  <si>
    <t>給与住宅</t>
    <phoneticPr fontId="0" type="Hiragana"/>
  </si>
  <si>
    <t>・間借り</t>
    <phoneticPr fontId="0" type="Hiragana"/>
  </si>
  <si>
    <t>一般世帯人員（人）</t>
    <phoneticPr fontId="0" type="Hiragana"/>
  </si>
  <si>
    <t>資料：令和2年国勢調査</t>
    <phoneticPr fontId="4"/>
  </si>
  <si>
    <t>※「その他」とは、一戸建、長屋建や共同住宅以外で、例えば、工場や事務所などの一部に住宅がある場合や、寄宿舎・独身寮、ホテル、病院などの住宅以外の建物の場合をいう。</t>
    <phoneticPr fontId="0" type="Hiragana"/>
  </si>
  <si>
    <t>(8）市営住宅一覧</t>
    <phoneticPr fontId="0" type="Hiragana"/>
  </si>
  <si>
    <t>令和7年3月31日現在</t>
    <rPh sb="0" eb="2">
      <t>れいわ</t>
    </rPh>
    <phoneticPr fontId="1" type="Hiragana"/>
  </si>
  <si>
    <t>団地名</t>
    <phoneticPr fontId="1" type="Hiragana"/>
  </si>
  <si>
    <t>所在地</t>
    <phoneticPr fontId="1" type="Hiragana"/>
  </si>
  <si>
    <t>建設年</t>
    <phoneticPr fontId="1" type="Hiragana"/>
  </si>
  <si>
    <t>棟</t>
    <phoneticPr fontId="1" type="Hiragana"/>
  </si>
  <si>
    <t>戸数</t>
    <phoneticPr fontId="1" type="Hiragana"/>
  </si>
  <si>
    <t>全戸数</t>
    <phoneticPr fontId="1" type="Hiragana"/>
  </si>
  <si>
    <t>間取り</t>
    <phoneticPr fontId="1" type="Hiragana"/>
  </si>
  <si>
    <t>床面積</t>
    <phoneticPr fontId="1" type="Hiragana"/>
  </si>
  <si>
    <t>延床面積</t>
    <phoneticPr fontId="1" type="Hiragana"/>
  </si>
  <si>
    <t>長田団地</t>
    <phoneticPr fontId="1" type="Hiragana"/>
  </si>
  <si>
    <t>字兼箇段1201</t>
    <phoneticPr fontId="1" type="Hiragana"/>
  </si>
  <si>
    <t>H29</t>
    <phoneticPr fontId="4"/>
  </si>
  <si>
    <t>Ａ</t>
    <phoneticPr fontId="4"/>
  </si>
  <si>
    <t>2DK</t>
    <phoneticPr fontId="1" type="Hiragana"/>
  </si>
  <si>
    <t>2LDK</t>
    <phoneticPr fontId="4"/>
  </si>
  <si>
    <t>3LDK</t>
    <phoneticPr fontId="4"/>
  </si>
  <si>
    <t>R4</t>
    <phoneticPr fontId="18"/>
  </si>
  <si>
    <t>Ｂ</t>
    <phoneticPr fontId="18"/>
  </si>
  <si>
    <t>2LDK</t>
    <phoneticPr fontId="18"/>
  </si>
  <si>
    <t>3LDK</t>
    <phoneticPr fontId="18"/>
  </si>
  <si>
    <t>豊原団地</t>
    <phoneticPr fontId="1" type="Hiragana"/>
  </si>
  <si>
    <t>字豊原445-1</t>
    <phoneticPr fontId="1" type="Hiragana"/>
  </si>
  <si>
    <t>S61</t>
    <phoneticPr fontId="1" type="Hiragana"/>
  </si>
  <si>
    <t>Ａ</t>
    <phoneticPr fontId="1" type="Hiragana"/>
  </si>
  <si>
    <t>塩屋団地</t>
    <phoneticPr fontId="1" type="Hiragana"/>
  </si>
  <si>
    <t>字塩屋231</t>
    <phoneticPr fontId="1" type="Hiragana"/>
  </si>
  <si>
    <t>H2</t>
    <phoneticPr fontId="1" type="Hiragana"/>
  </si>
  <si>
    <t>Ｂ</t>
    <phoneticPr fontId="1" type="Hiragana"/>
  </si>
  <si>
    <t>Ｃ</t>
    <phoneticPr fontId="1" type="Hiragana"/>
  </si>
  <si>
    <t>金座団地</t>
    <phoneticPr fontId="1" type="Hiragana"/>
  </si>
  <si>
    <t>字田場1296-1</t>
    <phoneticPr fontId="1" type="Hiragana"/>
  </si>
  <si>
    <t>H15</t>
  </si>
  <si>
    <t>1LDK</t>
    <phoneticPr fontId="1" type="Hiragana"/>
  </si>
  <si>
    <t>新開地団地</t>
    <phoneticPr fontId="1" type="Hiragana"/>
  </si>
  <si>
    <t>石川東山本町1-17-5</t>
    <phoneticPr fontId="1" type="Hiragana"/>
  </si>
  <si>
    <t>S56</t>
    <phoneticPr fontId="1" type="Hiragana"/>
  </si>
  <si>
    <t>3DK</t>
    <phoneticPr fontId="1" type="Hiragana"/>
  </si>
  <si>
    <t>赤崎団地</t>
    <phoneticPr fontId="1" type="Hiragana"/>
  </si>
  <si>
    <t>石川赤崎2-17-1</t>
    <phoneticPr fontId="1" type="Hiragana"/>
  </si>
  <si>
    <t>S57</t>
    <phoneticPr fontId="1" type="Hiragana"/>
  </si>
  <si>
    <t>石川赤崎2-17-2</t>
    <phoneticPr fontId="1" type="Hiragana"/>
  </si>
  <si>
    <t>東山団地</t>
    <phoneticPr fontId="1" type="Hiragana"/>
  </si>
  <si>
    <t>石川東山1-2</t>
    <phoneticPr fontId="1" type="Hiragana"/>
  </si>
  <si>
    <t>S60</t>
    <phoneticPr fontId="1" type="Hiragana"/>
  </si>
  <si>
    <t>1号</t>
    <phoneticPr fontId="1" type="Hiragana"/>
  </si>
  <si>
    <t>2号</t>
    <phoneticPr fontId="1" type="Hiragana"/>
  </si>
  <si>
    <t>3号</t>
    <phoneticPr fontId="4"/>
  </si>
  <si>
    <t>4号</t>
    <phoneticPr fontId="4"/>
  </si>
  <si>
    <t>S62</t>
  </si>
  <si>
    <t>5号</t>
    <phoneticPr fontId="4"/>
  </si>
  <si>
    <t>S62</t>
    <phoneticPr fontId="1" type="Hiragana"/>
  </si>
  <si>
    <t>6号</t>
    <phoneticPr fontId="4"/>
  </si>
  <si>
    <t>S63</t>
  </si>
  <si>
    <t>7号</t>
    <phoneticPr fontId="4"/>
  </si>
  <si>
    <t>H1</t>
    <phoneticPr fontId="1" type="Hiragana"/>
  </si>
  <si>
    <t>8号</t>
    <phoneticPr fontId="4"/>
  </si>
  <si>
    <t>9号</t>
    <phoneticPr fontId="4"/>
  </si>
  <si>
    <t>10号</t>
    <phoneticPr fontId="4"/>
  </si>
  <si>
    <t>H3</t>
  </si>
  <si>
    <t>11号</t>
    <phoneticPr fontId="4"/>
  </si>
  <si>
    <t>H3</t>
    <phoneticPr fontId="1" type="Hiragana"/>
  </si>
  <si>
    <t>12号</t>
    <phoneticPr fontId="4"/>
  </si>
  <si>
    <t>東山第二団地</t>
    <phoneticPr fontId="1" type="Hiragana"/>
  </si>
  <si>
    <t>石川東山2-6-3</t>
    <phoneticPr fontId="1" type="Hiragana"/>
  </si>
  <si>
    <t>H9</t>
    <phoneticPr fontId="1" type="Hiragana"/>
  </si>
  <si>
    <t>石川中央団地</t>
    <phoneticPr fontId="1" type="Hiragana"/>
  </si>
  <si>
    <t>石川2-1-7</t>
    <phoneticPr fontId="1" type="Hiragana"/>
  </si>
  <si>
    <t>H15</t>
    <phoneticPr fontId="1" type="Hiragana"/>
  </si>
  <si>
    <t>石川前原団地</t>
    <phoneticPr fontId="1" type="Hiragana"/>
  </si>
  <si>
    <t>石川伊波915-1</t>
    <rPh sb="2" eb="4">
      <t>いは</t>
    </rPh>
    <phoneticPr fontId="1" type="Hiragana"/>
  </si>
  <si>
    <t>H13</t>
    <phoneticPr fontId="1" type="Hiragana"/>
  </si>
  <si>
    <t>平安座団地</t>
    <phoneticPr fontId="1" type="Hiragana"/>
  </si>
  <si>
    <t>与那城平安座8147</t>
    <phoneticPr fontId="1" type="Hiragana"/>
  </si>
  <si>
    <t>１号</t>
    <phoneticPr fontId="1" type="Hiragana"/>
  </si>
  <si>
    <t>H5</t>
    <phoneticPr fontId="1" type="Hiragana"/>
  </si>
  <si>
    <t>２号</t>
    <phoneticPr fontId="1" type="Hiragana"/>
  </si>
  <si>
    <t>H8</t>
    <phoneticPr fontId="1" type="Hiragana"/>
  </si>
  <si>
    <t>３号</t>
    <phoneticPr fontId="1" type="Hiragana"/>
  </si>
  <si>
    <t>伊計団地</t>
    <phoneticPr fontId="1" type="Hiragana"/>
  </si>
  <si>
    <t>与那城伊計187</t>
    <phoneticPr fontId="1" type="Hiragana"/>
  </si>
  <si>
    <t>H11</t>
    <phoneticPr fontId="1" type="Hiragana"/>
  </si>
  <si>
    <t>安慶名団地</t>
    <phoneticPr fontId="1" type="Hiragana"/>
  </si>
  <si>
    <t>安慶名一丁目8番44号</t>
    <phoneticPr fontId="1" type="Hiragana"/>
  </si>
  <si>
    <t>H16</t>
    <phoneticPr fontId="1" type="Hiragana"/>
  </si>
  <si>
    <t>Ａ棟</t>
  </si>
  <si>
    <t>安慶名一丁目8番38号</t>
    <phoneticPr fontId="1" type="Hiragana"/>
  </si>
  <si>
    <t>H17</t>
    <phoneticPr fontId="1" type="Hiragana"/>
  </si>
  <si>
    <t>Ｂ棟</t>
    <phoneticPr fontId="1" type="Hiragana"/>
  </si>
  <si>
    <t>安慶名一丁目8番21号</t>
    <phoneticPr fontId="1" type="Hiragana"/>
  </si>
  <si>
    <t>Ｃ棟</t>
    <phoneticPr fontId="1" type="Hiragana"/>
  </si>
  <si>
    <t>安慶名一丁目8番1号</t>
    <phoneticPr fontId="1" type="Hiragana"/>
  </si>
  <si>
    <t>H19</t>
    <phoneticPr fontId="1" type="Hiragana"/>
  </si>
  <si>
    <t>Ⅾ棟</t>
    <phoneticPr fontId="1" type="Hiragana"/>
  </si>
  <si>
    <t>与勝団地</t>
    <rPh sb="0" eb="2">
      <t>ヨカツ</t>
    </rPh>
    <rPh sb="2" eb="4">
      <t>ダンチ</t>
    </rPh>
    <phoneticPr fontId="4"/>
  </si>
  <si>
    <t>与那城饒辺727-33</t>
    <rPh sb="0" eb="3">
      <t>ヨナシロ</t>
    </rPh>
    <rPh sb="3" eb="4">
      <t>ユタ</t>
    </rPh>
    <phoneticPr fontId="4"/>
  </si>
  <si>
    <t>H23</t>
    <phoneticPr fontId="4"/>
  </si>
  <si>
    <t>1DK</t>
    <phoneticPr fontId="4"/>
  </si>
  <si>
    <t>勝連平敷屋4217</t>
    <rPh sb="0" eb="2">
      <t>カツレン</t>
    </rPh>
    <rPh sb="2" eb="5">
      <t>ヘシキヤ</t>
    </rPh>
    <phoneticPr fontId="4"/>
  </si>
  <si>
    <t>Ｂ棟</t>
    <phoneticPr fontId="4"/>
  </si>
  <si>
    <t>資料：施設保全課</t>
    <rPh sb="3" eb="7">
      <t>しせつほぜん</t>
    </rPh>
    <rPh sb="7" eb="8">
      <t>か</t>
    </rPh>
    <phoneticPr fontId="1" type="Hiragana"/>
  </si>
  <si>
    <t>（9）都市公園の現況</t>
    <phoneticPr fontId="4"/>
  </si>
  <si>
    <t>令和7年3月31日現在</t>
    <rPh sb="0" eb="2">
      <t>れいわ</t>
    </rPh>
    <phoneticPr fontId="0" type="Hiragana"/>
  </si>
  <si>
    <t>地区名</t>
  </si>
  <si>
    <t>公園名</t>
    <phoneticPr fontId="0" type="Hiragana"/>
  </si>
  <si>
    <t>所在地</t>
    <phoneticPr fontId="0" type="Hiragana"/>
  </si>
  <si>
    <t>開設年月日</t>
    <phoneticPr fontId="0" type="Hiragana"/>
  </si>
  <si>
    <t>開設面積(ha)</t>
    <phoneticPr fontId="0" type="Hiragana"/>
  </si>
  <si>
    <t>事業年度</t>
    <phoneticPr fontId="0" type="Hiragana"/>
  </si>
  <si>
    <t>〇 街 区 公 園</t>
    <phoneticPr fontId="0" type="Hiragana"/>
  </si>
  <si>
    <t>具志川地区</t>
    <phoneticPr fontId="0" type="Hiragana"/>
  </si>
  <si>
    <t>市民広場</t>
    <phoneticPr fontId="0" type="Hiragana"/>
  </si>
  <si>
    <t>みどり町一丁目1番11号</t>
    <rPh sb="4" eb="7">
      <t>いっちょうめ</t>
    </rPh>
    <rPh sb="8" eb="9">
      <t>ばん</t>
    </rPh>
    <rPh sb="11" eb="12">
      <t>ごう</t>
    </rPh>
    <phoneticPr fontId="0" type="Hiragana"/>
  </si>
  <si>
    <t>平成5年度</t>
    <phoneticPr fontId="0" type="Hiragana"/>
  </si>
  <si>
    <t>〃</t>
    <phoneticPr fontId="0" type="Hiragana"/>
  </si>
  <si>
    <t>田場児童公園</t>
    <phoneticPr fontId="0" type="Hiragana"/>
  </si>
  <si>
    <t>字田場829番地</t>
    <rPh sb="0" eb="1">
      <t>あざ</t>
    </rPh>
    <rPh sb="6" eb="8">
      <t>ばんち</t>
    </rPh>
    <phoneticPr fontId="0" type="Hiragana"/>
  </si>
  <si>
    <t>昭和58年～59年度</t>
    <phoneticPr fontId="0" type="Hiragana"/>
  </si>
  <si>
    <t>西原第一公園</t>
    <phoneticPr fontId="0" type="Hiragana"/>
  </si>
  <si>
    <t>字西原126番地</t>
    <rPh sb="0" eb="1">
      <t>あざ</t>
    </rPh>
    <rPh sb="6" eb="8">
      <t>ばんち</t>
    </rPh>
    <phoneticPr fontId="0" type="Hiragana"/>
  </si>
  <si>
    <t>平成4年度、平成13年度</t>
    <phoneticPr fontId="0" type="Hiragana"/>
  </si>
  <si>
    <t>安慶名第一公園</t>
    <phoneticPr fontId="0" type="Hiragana"/>
  </si>
  <si>
    <t>字安慶名308番地</t>
    <rPh sb="0" eb="1">
      <t>あざ</t>
    </rPh>
    <rPh sb="7" eb="9">
      <t>ばんち</t>
    </rPh>
    <phoneticPr fontId="0" type="Hiragana"/>
  </si>
  <si>
    <t>平成13年度</t>
    <phoneticPr fontId="0" type="Hiragana"/>
  </si>
  <si>
    <t>宇堅児童公園</t>
    <phoneticPr fontId="0" type="Hiragana"/>
  </si>
  <si>
    <t>字宇堅770番地1</t>
    <rPh sb="0" eb="1">
      <t>あざ</t>
    </rPh>
    <rPh sb="6" eb="8">
      <t>ばんち</t>
    </rPh>
    <phoneticPr fontId="0" type="Hiragana"/>
  </si>
  <si>
    <t>平成7年度</t>
    <phoneticPr fontId="0" type="Hiragana"/>
  </si>
  <si>
    <t>さくら公園</t>
    <phoneticPr fontId="0" type="Hiragana"/>
  </si>
  <si>
    <t>みどり町六丁目9番1号</t>
    <rPh sb="4" eb="7">
      <t>ろくちょうめ</t>
    </rPh>
    <rPh sb="8" eb="9">
      <t>ばん</t>
    </rPh>
    <rPh sb="10" eb="11">
      <t>ごう</t>
    </rPh>
    <phoneticPr fontId="0" type="Hiragana"/>
  </si>
  <si>
    <t>平成元年度</t>
    <phoneticPr fontId="0" type="Hiragana"/>
  </si>
  <si>
    <t>いーしぬめー公園</t>
    <phoneticPr fontId="0" type="Hiragana"/>
  </si>
  <si>
    <t>字江洲177番地</t>
    <rPh sb="0" eb="1">
      <t>あざ</t>
    </rPh>
    <rPh sb="6" eb="8">
      <t>ばんち</t>
    </rPh>
    <phoneticPr fontId="0" type="Hiragana"/>
  </si>
  <si>
    <t>なかばる公園</t>
    <phoneticPr fontId="0" type="Hiragana"/>
  </si>
  <si>
    <t>字江洲301番地1</t>
    <rPh sb="0" eb="1">
      <t>あざ</t>
    </rPh>
    <rPh sb="6" eb="8">
      <t>ばんち</t>
    </rPh>
    <phoneticPr fontId="0" type="Hiragana"/>
  </si>
  <si>
    <t>平成8年度</t>
    <phoneticPr fontId="0" type="Hiragana"/>
  </si>
  <si>
    <t>江洲中央公園</t>
    <phoneticPr fontId="0" type="Hiragana"/>
  </si>
  <si>
    <t>字江洲232番地</t>
    <rPh sb="0" eb="1">
      <t>あざ</t>
    </rPh>
    <rPh sb="6" eb="8">
      <t>ばんち</t>
    </rPh>
    <phoneticPr fontId="0" type="Hiragana"/>
  </si>
  <si>
    <t>平成9年度</t>
    <phoneticPr fontId="0" type="Hiragana"/>
  </si>
  <si>
    <t>ビーバー公園</t>
    <phoneticPr fontId="0" type="Hiragana"/>
  </si>
  <si>
    <t>みどり町五丁目17番1号</t>
    <rPh sb="4" eb="7">
      <t>ごちょうめ</t>
    </rPh>
    <rPh sb="9" eb="10">
      <t>ばん</t>
    </rPh>
    <rPh sb="11" eb="12">
      <t>ごう</t>
    </rPh>
    <phoneticPr fontId="0" type="Hiragana"/>
  </si>
  <si>
    <t>宮里児童公園</t>
    <phoneticPr fontId="0" type="Hiragana"/>
  </si>
  <si>
    <t>字宮里330番地</t>
    <rPh sb="0" eb="1">
      <t>あざ</t>
    </rPh>
    <rPh sb="6" eb="8">
      <t>ばんち</t>
    </rPh>
    <phoneticPr fontId="0" type="Hiragana"/>
  </si>
  <si>
    <t>昭和61年度</t>
    <phoneticPr fontId="0" type="Hiragana"/>
  </si>
  <si>
    <t>交通安全広場</t>
    <phoneticPr fontId="0" type="Hiragana"/>
  </si>
  <si>
    <t>字赤道8番地2</t>
    <rPh sb="0" eb="1">
      <t>あざ</t>
    </rPh>
    <rPh sb="4" eb="6">
      <t>ばんち</t>
    </rPh>
    <phoneticPr fontId="0" type="Hiragana"/>
  </si>
  <si>
    <t>昭和51年度</t>
    <phoneticPr fontId="0" type="Hiragana"/>
  </si>
  <si>
    <t>希望の広場</t>
    <phoneticPr fontId="0" type="Hiragana"/>
  </si>
  <si>
    <t>字赤道254番地2</t>
    <rPh sb="0" eb="1">
      <t>あざ</t>
    </rPh>
    <rPh sb="6" eb="8">
      <t>ばんち</t>
    </rPh>
    <phoneticPr fontId="0" type="Hiragana"/>
  </si>
  <si>
    <t>平成3年度</t>
    <phoneticPr fontId="0" type="Hiragana"/>
  </si>
  <si>
    <t>さんかく公園</t>
    <phoneticPr fontId="0" type="Hiragana"/>
  </si>
  <si>
    <t>字宮里207番地1</t>
    <rPh sb="0" eb="1">
      <t>あざ</t>
    </rPh>
    <rPh sb="6" eb="8">
      <t>ばんち</t>
    </rPh>
    <phoneticPr fontId="0" type="Hiragana"/>
  </si>
  <si>
    <t>げんき公園</t>
    <phoneticPr fontId="0" type="Hiragana"/>
  </si>
  <si>
    <t>字宮里263番地2</t>
    <rPh sb="0" eb="1">
      <t>あざ</t>
    </rPh>
    <rPh sb="6" eb="8">
      <t>ばんち</t>
    </rPh>
    <phoneticPr fontId="0" type="Hiragana"/>
  </si>
  <si>
    <t>がじゅまる公園</t>
    <phoneticPr fontId="0" type="Hiragana"/>
  </si>
  <si>
    <t>字赤道502番地39</t>
    <rPh sb="0" eb="1">
      <t>あざ</t>
    </rPh>
    <rPh sb="6" eb="8">
      <t>ばんち</t>
    </rPh>
    <phoneticPr fontId="0" type="Hiragana"/>
  </si>
  <si>
    <t>ひまわり公園</t>
    <phoneticPr fontId="0" type="Hiragana"/>
  </si>
  <si>
    <t>字赤道578番地80</t>
    <rPh sb="0" eb="1">
      <t>あざ</t>
    </rPh>
    <rPh sb="6" eb="8">
      <t>ばんち</t>
    </rPh>
    <phoneticPr fontId="0" type="Hiragana"/>
  </si>
  <si>
    <t>あだん公園</t>
    <phoneticPr fontId="0" type="Hiragana"/>
  </si>
  <si>
    <t>字赤道971番地1</t>
    <rPh sb="0" eb="1">
      <t>あざ</t>
    </rPh>
    <rPh sb="6" eb="8">
      <t>ばんち</t>
    </rPh>
    <phoneticPr fontId="0" type="Hiragana"/>
  </si>
  <si>
    <t>みどり公園</t>
    <phoneticPr fontId="0" type="Hiragana"/>
  </si>
  <si>
    <t>みどり町六丁目10番10号</t>
    <rPh sb="4" eb="7">
      <t>ろくちょうめ</t>
    </rPh>
    <rPh sb="9" eb="10">
      <t>ばん</t>
    </rPh>
    <rPh sb="12" eb="13">
      <t>ごう</t>
    </rPh>
    <phoneticPr fontId="0" type="Hiragana"/>
  </si>
  <si>
    <t>わんぱく公園</t>
    <phoneticPr fontId="0" type="Hiragana"/>
  </si>
  <si>
    <t>みどり町三丁目5番1号</t>
    <rPh sb="4" eb="7">
      <t>さんちょうめ</t>
    </rPh>
    <rPh sb="8" eb="9">
      <t>ばん</t>
    </rPh>
    <rPh sb="10" eb="11">
      <t>ごう</t>
    </rPh>
    <phoneticPr fontId="0" type="Hiragana"/>
  </si>
  <si>
    <t>のびのび公園</t>
    <phoneticPr fontId="0" type="Hiragana"/>
  </si>
  <si>
    <t>みどり町四丁目9番1号</t>
    <rPh sb="4" eb="7">
      <t>よんちょうめ</t>
    </rPh>
    <rPh sb="8" eb="9">
      <t>ばん</t>
    </rPh>
    <rPh sb="10" eb="11">
      <t>ごう</t>
    </rPh>
    <phoneticPr fontId="0" type="Hiragana"/>
  </si>
  <si>
    <t>エンジェル公園</t>
    <phoneticPr fontId="0" type="Hiragana"/>
  </si>
  <si>
    <t>みどり町三丁目17番1号</t>
    <rPh sb="4" eb="7">
      <t>さんちょうめ</t>
    </rPh>
    <rPh sb="9" eb="10">
      <t>ばん</t>
    </rPh>
    <rPh sb="11" eb="12">
      <t>ごう</t>
    </rPh>
    <phoneticPr fontId="0" type="Hiragana"/>
  </si>
  <si>
    <t>太陽公園</t>
    <phoneticPr fontId="0" type="Hiragana"/>
  </si>
  <si>
    <t>みどり町一丁目9番1号</t>
    <rPh sb="4" eb="7">
      <t>いっちょうめ</t>
    </rPh>
    <rPh sb="8" eb="9">
      <t>ばん</t>
    </rPh>
    <rPh sb="10" eb="11">
      <t>ごう</t>
    </rPh>
    <phoneticPr fontId="0" type="Hiragana"/>
  </si>
  <si>
    <t>パンダ公園</t>
    <phoneticPr fontId="0" type="Hiragana"/>
  </si>
  <si>
    <t>みどり町二丁目9番1号</t>
    <rPh sb="4" eb="7">
      <t>にちょうめ</t>
    </rPh>
    <rPh sb="8" eb="9">
      <t>ばん</t>
    </rPh>
    <rPh sb="10" eb="11">
      <t>ごう</t>
    </rPh>
    <phoneticPr fontId="0" type="Hiragana"/>
  </si>
  <si>
    <t>豊原農村公園</t>
    <phoneticPr fontId="0" type="Hiragana"/>
  </si>
  <si>
    <t>字豊原344番地1</t>
    <rPh sb="0" eb="1">
      <t>あざ</t>
    </rPh>
    <rPh sb="6" eb="8">
      <t>ばんち</t>
    </rPh>
    <phoneticPr fontId="0" type="Hiragana"/>
  </si>
  <si>
    <t>平成6年度</t>
    <phoneticPr fontId="0" type="Hiragana"/>
  </si>
  <si>
    <t>前原農村公園</t>
    <phoneticPr fontId="0" type="Hiragana"/>
  </si>
  <si>
    <t>字前原197番地</t>
    <rPh sb="0" eb="1">
      <t>あざ</t>
    </rPh>
    <phoneticPr fontId="0" type="Hiragana"/>
  </si>
  <si>
    <t>番所跡公園</t>
    <phoneticPr fontId="0" type="Hiragana"/>
  </si>
  <si>
    <t>字具志川45番地</t>
    <rPh sb="0" eb="1">
      <t>あざ</t>
    </rPh>
    <phoneticPr fontId="0" type="Hiragana"/>
  </si>
  <si>
    <t>平成15年度</t>
    <phoneticPr fontId="0" type="Hiragana"/>
  </si>
  <si>
    <t>喜仲児童公園</t>
    <phoneticPr fontId="0" type="Hiragana"/>
  </si>
  <si>
    <t>喜仲二丁目836番3</t>
    <rPh sb="2" eb="5">
      <t>にちょうめ</t>
    </rPh>
    <rPh sb="8" eb="9">
      <t>ばん</t>
    </rPh>
    <phoneticPr fontId="0" type="Hiragana"/>
  </si>
  <si>
    <t>昭和53年度</t>
    <phoneticPr fontId="0" type="Hiragana"/>
  </si>
  <si>
    <t>スポーツ広場</t>
    <phoneticPr fontId="0" type="Hiragana"/>
  </si>
  <si>
    <t>字赤道175番地2</t>
    <rPh sb="0" eb="1">
      <t>あざ</t>
    </rPh>
    <rPh sb="6" eb="7">
      <t>ばん</t>
    </rPh>
    <rPh sb="7" eb="8">
      <t>ち</t>
    </rPh>
    <phoneticPr fontId="0" type="Hiragana"/>
  </si>
  <si>
    <t>川田公園</t>
    <phoneticPr fontId="0" type="Hiragana"/>
  </si>
  <si>
    <t>字川田261番地</t>
    <rPh sb="0" eb="1">
      <t>あざ</t>
    </rPh>
    <rPh sb="6" eb="8">
      <t>ばんち</t>
    </rPh>
    <phoneticPr fontId="0" type="Hiragana"/>
  </si>
  <si>
    <t>平成17年度</t>
    <phoneticPr fontId="0" type="Hiragana"/>
  </si>
  <si>
    <t>栄野比公園</t>
    <phoneticPr fontId="0" type="Hiragana"/>
  </si>
  <si>
    <t>字栄野比1006番地1</t>
    <rPh sb="0" eb="1">
      <t>あざ</t>
    </rPh>
    <rPh sb="8" eb="10">
      <t>ばんち</t>
    </rPh>
    <phoneticPr fontId="0" type="Hiragana"/>
  </si>
  <si>
    <t>平成15年～18年度</t>
    <rPh sb="4" eb="5">
      <t>ねん</t>
    </rPh>
    <phoneticPr fontId="0" type="Hiragana"/>
  </si>
  <si>
    <t>高江洲農村公園</t>
    <phoneticPr fontId="0" type="Hiragana"/>
  </si>
  <si>
    <t>字高江洲54番地7</t>
    <rPh sb="0" eb="1">
      <t>あざ</t>
    </rPh>
    <rPh sb="6" eb="8">
      <t>ばんち</t>
    </rPh>
    <phoneticPr fontId="0" type="Hiragana"/>
  </si>
  <si>
    <t>平成14年～18年度</t>
    <rPh sb="4" eb="5">
      <t>ねん</t>
    </rPh>
    <phoneticPr fontId="0" type="Hiragana"/>
  </si>
  <si>
    <t>上平良川公園</t>
    <rPh sb="0" eb="1">
      <t>ウエ</t>
    </rPh>
    <rPh sb="1" eb="4">
      <t>タイラガワ</t>
    </rPh>
    <rPh sb="4" eb="6">
      <t>コウエン</t>
    </rPh>
    <phoneticPr fontId="4"/>
  </si>
  <si>
    <t>字喜屋武627番地1</t>
    <rPh sb="0" eb="1">
      <t>アザ</t>
    </rPh>
    <rPh sb="1" eb="4">
      <t>キャン</t>
    </rPh>
    <rPh sb="7" eb="9">
      <t>バンチ</t>
    </rPh>
    <phoneticPr fontId="4"/>
  </si>
  <si>
    <t>うまんちゅ健康文化交流広場</t>
    <rPh sb="5" eb="7">
      <t>ケンコウ</t>
    </rPh>
    <rPh sb="7" eb="9">
      <t>ブンカ</t>
    </rPh>
    <rPh sb="9" eb="13">
      <t>コウリュウヒロバ</t>
    </rPh>
    <phoneticPr fontId="4"/>
  </si>
  <si>
    <t>字宮里871番地1</t>
    <rPh sb="0" eb="1">
      <t>アザ</t>
    </rPh>
    <rPh sb="1" eb="3">
      <t>ミヤザト</t>
    </rPh>
    <rPh sb="6" eb="8">
      <t>バンチ</t>
    </rPh>
    <phoneticPr fontId="4"/>
  </si>
  <si>
    <t>平成24年～25年度</t>
    <rPh sb="4" eb="5">
      <t>ねん</t>
    </rPh>
    <phoneticPr fontId="0" type="Hiragana"/>
  </si>
  <si>
    <t>安慶名第二公園</t>
    <rPh sb="4" eb="5">
      <t>に</t>
    </rPh>
    <phoneticPr fontId="0" type="Hiragana"/>
  </si>
  <si>
    <t>字田場2039番地</t>
    <rPh sb="0" eb="1">
      <t>あざ</t>
    </rPh>
    <rPh sb="7" eb="9">
      <t>ばんち</t>
    </rPh>
    <phoneticPr fontId="0" type="Hiragana"/>
  </si>
  <si>
    <t>平成23年～26年度</t>
    <rPh sb="4" eb="5">
      <t>ねん</t>
    </rPh>
    <phoneticPr fontId="0" type="Hiragana"/>
  </si>
  <si>
    <t>安慶名第三公園</t>
    <rPh sb="4" eb="5">
      <t>さん</t>
    </rPh>
    <phoneticPr fontId="0" type="Hiragana"/>
  </si>
  <si>
    <t>安慶名一丁目5番</t>
    <rPh sb="3" eb="6">
      <t>いっちょうめ</t>
    </rPh>
    <rPh sb="7" eb="8">
      <t>ばん</t>
    </rPh>
    <phoneticPr fontId="0" type="Hiragana"/>
  </si>
  <si>
    <t>平成25年～26年度</t>
    <rPh sb="4" eb="5">
      <t>ねん</t>
    </rPh>
    <phoneticPr fontId="0" type="Hiragana"/>
  </si>
  <si>
    <t>下原スポーツ広場</t>
    <rPh sb="0" eb="2">
      <t>シタハラ</t>
    </rPh>
    <rPh sb="6" eb="8">
      <t>ヒロバ</t>
    </rPh>
    <phoneticPr fontId="4"/>
  </si>
  <si>
    <t>字塩屋251番地1</t>
    <rPh sb="0" eb="1">
      <t>アザ</t>
    </rPh>
    <rPh sb="1" eb="3">
      <t>シオヤ</t>
    </rPh>
    <rPh sb="6" eb="8">
      <t>バンチ</t>
    </rPh>
    <phoneticPr fontId="4"/>
  </si>
  <si>
    <t>平成28年～29年度</t>
    <rPh sb="4" eb="5">
      <t>ねん</t>
    </rPh>
    <phoneticPr fontId="0" type="Hiragana"/>
  </si>
  <si>
    <t>川崎公園</t>
    <rPh sb="0" eb="4">
      <t>カワサキコウエン</t>
    </rPh>
    <phoneticPr fontId="4"/>
  </si>
  <si>
    <t>字川崎222番地</t>
    <rPh sb="0" eb="1">
      <t>アザ</t>
    </rPh>
    <rPh sb="1" eb="3">
      <t>カワサキ</t>
    </rPh>
    <rPh sb="6" eb="8">
      <t>バンチ</t>
    </rPh>
    <phoneticPr fontId="4"/>
  </si>
  <si>
    <t>平成28年～令和元年度</t>
    <rPh sb="4" eb="5">
      <t>ねん</t>
    </rPh>
    <rPh sb="6" eb="8">
      <t>れいわ</t>
    </rPh>
    <rPh sb="8" eb="10">
      <t>がんねん</t>
    </rPh>
    <phoneticPr fontId="0" type="Hiragana"/>
  </si>
  <si>
    <t>安慶名第四公園</t>
    <rPh sb="0" eb="3">
      <t>アゲナ</t>
    </rPh>
    <rPh sb="3" eb="4">
      <t>ダイ</t>
    </rPh>
    <rPh sb="4" eb="5">
      <t>ヨン</t>
    </rPh>
    <rPh sb="5" eb="7">
      <t>コウエン</t>
    </rPh>
    <phoneticPr fontId="4"/>
  </si>
  <si>
    <t>字安慶名427番地2</t>
    <rPh sb="0" eb="1">
      <t>アザ</t>
    </rPh>
    <rPh sb="1" eb="4">
      <t>アゲナ</t>
    </rPh>
    <rPh sb="7" eb="9">
      <t>バンチ</t>
    </rPh>
    <phoneticPr fontId="4"/>
  </si>
  <si>
    <t>平成25年～29年度</t>
    <rPh sb="4" eb="5">
      <t>ねん</t>
    </rPh>
    <phoneticPr fontId="0" type="Hiragana"/>
  </si>
  <si>
    <t>どんぐりフレンドパーク</t>
    <phoneticPr fontId="4"/>
  </si>
  <si>
    <t>字兼箇段1868番地</t>
    <rPh sb="0" eb="1">
      <t>アザ</t>
    </rPh>
    <rPh sb="1" eb="4">
      <t>カネカダン</t>
    </rPh>
    <rPh sb="8" eb="10">
      <t>バンチ</t>
    </rPh>
    <phoneticPr fontId="4"/>
  </si>
  <si>
    <t>平成30年～令和2年度</t>
    <rPh sb="4" eb="5">
      <t>ねん</t>
    </rPh>
    <rPh sb="6" eb="8">
      <t>れいわ</t>
    </rPh>
    <rPh sb="9" eb="11">
      <t>ねんど</t>
    </rPh>
    <phoneticPr fontId="0" type="Hiragana"/>
  </si>
  <si>
    <t>安慶名第五公園</t>
    <rPh sb="0" eb="3">
      <t>アゲナ</t>
    </rPh>
    <rPh sb="3" eb="4">
      <t>ダイ</t>
    </rPh>
    <rPh sb="4" eb="5">
      <t>ゴ</t>
    </rPh>
    <rPh sb="5" eb="7">
      <t>コウエン</t>
    </rPh>
    <phoneticPr fontId="4"/>
  </si>
  <si>
    <t>字安慶名470番地</t>
    <rPh sb="0" eb="1">
      <t>アザ</t>
    </rPh>
    <rPh sb="1" eb="4">
      <t>アゲナ</t>
    </rPh>
    <rPh sb="7" eb="9">
      <t>バンチ</t>
    </rPh>
    <phoneticPr fontId="4"/>
  </si>
  <si>
    <t>赤野公園</t>
    <rPh sb="0" eb="4">
      <t>アカノコウエン</t>
    </rPh>
    <phoneticPr fontId="4"/>
  </si>
  <si>
    <t>字赤野1006番</t>
    <rPh sb="0" eb="1">
      <t>アザ</t>
    </rPh>
    <rPh sb="1" eb="3">
      <t>アカノ</t>
    </rPh>
    <rPh sb="7" eb="8">
      <t>バン</t>
    </rPh>
    <phoneticPr fontId="4"/>
  </si>
  <si>
    <t>令和元年～令和5年度</t>
    <rPh sb="0" eb="2">
      <t>れいわ</t>
    </rPh>
    <rPh sb="2" eb="3">
      <t>がん</t>
    </rPh>
    <rPh sb="3" eb="4">
      <t>ねん</t>
    </rPh>
    <rPh sb="5" eb="7">
      <t>れいわ</t>
    </rPh>
    <rPh sb="8" eb="10">
      <t>ねんど</t>
    </rPh>
    <phoneticPr fontId="0" type="Hiragana"/>
  </si>
  <si>
    <t>江洲なかよし公園</t>
    <rPh sb="6" eb="8">
      <t>こうえん</t>
    </rPh>
    <phoneticPr fontId="0" type="Hiragana"/>
  </si>
  <si>
    <t>字江洲422番2</t>
    <rPh sb="0" eb="1">
      <t>アザ</t>
    </rPh>
    <rPh sb="1" eb="3">
      <t>エス</t>
    </rPh>
    <rPh sb="6" eb="7">
      <t>バン</t>
    </rPh>
    <phoneticPr fontId="4"/>
  </si>
  <si>
    <t>令和3年～令和6年度</t>
    <phoneticPr fontId="4"/>
  </si>
  <si>
    <t>石川地区</t>
    <phoneticPr fontId="0" type="Hiragana"/>
  </si>
  <si>
    <t>東山ふれあい公園</t>
    <phoneticPr fontId="0" type="Hiragana"/>
  </si>
  <si>
    <t>石川東山二丁目11番地1</t>
    <rPh sb="4" eb="7">
      <t>にちょうめ</t>
    </rPh>
    <rPh sb="9" eb="11">
      <t>ばんち</t>
    </rPh>
    <phoneticPr fontId="0" type="Hiragana"/>
  </si>
  <si>
    <t>東山第三公園</t>
    <phoneticPr fontId="0" type="Hiragana"/>
  </si>
  <si>
    <t>石川東山一丁目20番地</t>
    <rPh sb="4" eb="7">
      <t>いっちょうめ</t>
    </rPh>
    <rPh sb="9" eb="11">
      <t>ばんち</t>
    </rPh>
    <phoneticPr fontId="0" type="Hiragana"/>
  </si>
  <si>
    <t>東山公園</t>
    <phoneticPr fontId="0" type="Hiragana"/>
  </si>
  <si>
    <t>石川東山本町一丁目１番</t>
    <rPh sb="6" eb="9">
      <t>いっちょうめ</t>
    </rPh>
    <rPh sb="10" eb="11">
      <t>ばん</t>
    </rPh>
    <phoneticPr fontId="0" type="Hiragana"/>
  </si>
  <si>
    <t>昭和59年度</t>
    <phoneticPr fontId="0" type="Hiragana"/>
  </si>
  <si>
    <t>赤崎公園</t>
    <phoneticPr fontId="0" type="Hiragana"/>
  </si>
  <si>
    <t>石川赤崎二丁目11番</t>
    <rPh sb="4" eb="7">
      <t>にちょうめ</t>
    </rPh>
    <rPh sb="9" eb="10">
      <t>ばん</t>
    </rPh>
    <phoneticPr fontId="0" type="Hiragana"/>
  </si>
  <si>
    <t>昭和54年～55年度</t>
    <phoneticPr fontId="0" type="Hiragana"/>
  </si>
  <si>
    <t>世栄津の森公園</t>
    <phoneticPr fontId="0" type="Hiragana"/>
  </si>
  <si>
    <t>石川二丁目10番</t>
    <rPh sb="2" eb="5">
      <t>にちょうめ</t>
    </rPh>
    <rPh sb="7" eb="8">
      <t>ばん</t>
    </rPh>
    <phoneticPr fontId="0" type="Hiragana"/>
  </si>
  <si>
    <t>平成11年度</t>
    <phoneticPr fontId="0" type="Hiragana"/>
  </si>
  <si>
    <t>渡口公園</t>
    <phoneticPr fontId="0" type="Hiragana"/>
  </si>
  <si>
    <t>石川二丁目3番</t>
    <rPh sb="2" eb="5">
      <t>にちょうめ</t>
    </rPh>
    <rPh sb="6" eb="7">
      <t>ばん</t>
    </rPh>
    <phoneticPr fontId="0" type="Hiragana"/>
  </si>
  <si>
    <t>富森公園</t>
    <phoneticPr fontId="0" type="Hiragana"/>
  </si>
  <si>
    <t>石川曙丁目3番</t>
    <rPh sb="3" eb="5">
      <t>ちょうめ</t>
    </rPh>
    <rPh sb="6" eb="7">
      <t>ばん</t>
    </rPh>
    <phoneticPr fontId="0" type="Hiragana"/>
  </si>
  <si>
    <t>昭和58年度</t>
    <phoneticPr fontId="0" type="Hiragana"/>
  </si>
  <si>
    <t>長佐久公園</t>
    <phoneticPr fontId="0" type="Hiragana"/>
  </si>
  <si>
    <t>石川曙二丁目16番</t>
    <rPh sb="3" eb="6">
      <t>にちょうめ</t>
    </rPh>
    <rPh sb="8" eb="9">
      <t>ばん</t>
    </rPh>
    <phoneticPr fontId="0" type="Hiragana"/>
  </si>
  <si>
    <t>前原公園</t>
    <phoneticPr fontId="0" type="Hiragana"/>
  </si>
  <si>
    <t>石川東恩納957番地4</t>
    <rPh sb="8" eb="10">
      <t>ばんち</t>
    </rPh>
    <phoneticPr fontId="0" type="Hiragana"/>
  </si>
  <si>
    <t>昭和60年度</t>
    <phoneticPr fontId="0" type="Hiragana"/>
  </si>
  <si>
    <t>わかば公園</t>
    <phoneticPr fontId="0" type="Hiragana"/>
  </si>
  <si>
    <t>石川東恩納972番地5</t>
    <rPh sb="8" eb="10">
      <t>ばんち</t>
    </rPh>
    <phoneticPr fontId="0" type="Hiragana"/>
  </si>
  <si>
    <t>平成10年～11年度</t>
    <phoneticPr fontId="0" type="Hiragana"/>
  </si>
  <si>
    <t>東恩納公園</t>
    <phoneticPr fontId="0" type="Hiragana"/>
  </si>
  <si>
    <t>石川東恩納480番地2</t>
    <rPh sb="8" eb="10">
      <t>ばんち</t>
    </rPh>
    <phoneticPr fontId="0" type="Hiragana"/>
  </si>
  <si>
    <t>親田原公園</t>
    <phoneticPr fontId="0" type="Hiragana"/>
  </si>
  <si>
    <t>石川725番地仮換地</t>
    <phoneticPr fontId="0" type="Hiragana"/>
  </si>
  <si>
    <t>石川運動広場</t>
    <phoneticPr fontId="0" type="Hiragana"/>
  </si>
  <si>
    <t>石川2316番地</t>
    <rPh sb="6" eb="8">
      <t>ばんち</t>
    </rPh>
    <phoneticPr fontId="0" type="Hiragana"/>
  </si>
  <si>
    <t>平成17年～18年度</t>
    <rPh sb="4" eb="5">
      <t>ねん</t>
    </rPh>
    <phoneticPr fontId="0" type="Hiragana"/>
  </si>
  <si>
    <t>赤崎第二公園</t>
    <rPh sb="2" eb="4">
      <t>だいに</t>
    </rPh>
    <phoneticPr fontId="0" type="Hiragana"/>
  </si>
  <si>
    <t>石川赤崎二丁目38番2号</t>
    <rPh sb="0" eb="2">
      <t>イシカワ</t>
    </rPh>
    <rPh sb="2" eb="4">
      <t>アカサキ</t>
    </rPh>
    <rPh sb="4" eb="7">
      <t>ニチョウメ</t>
    </rPh>
    <rPh sb="9" eb="10">
      <t>バン</t>
    </rPh>
    <rPh sb="11" eb="12">
      <t>ゴウ</t>
    </rPh>
    <phoneticPr fontId="4"/>
  </si>
  <si>
    <t>石川イッぺーの森</t>
    <rPh sb="0" eb="2">
      <t>イシカワ</t>
    </rPh>
    <rPh sb="7" eb="8">
      <t>モリ</t>
    </rPh>
    <phoneticPr fontId="4"/>
  </si>
  <si>
    <t>石川東山二丁目6番地1</t>
    <rPh sb="0" eb="2">
      <t>イシカワ</t>
    </rPh>
    <rPh sb="2" eb="4">
      <t>アガリヤマ</t>
    </rPh>
    <rPh sb="4" eb="7">
      <t>ニチョウメ</t>
    </rPh>
    <rPh sb="8" eb="10">
      <t>バンチ</t>
    </rPh>
    <phoneticPr fontId="4"/>
  </si>
  <si>
    <t>与那城地区</t>
    <phoneticPr fontId="0" type="Hiragana"/>
  </si>
  <si>
    <t>与那城公園</t>
    <phoneticPr fontId="0" type="Hiragana"/>
  </si>
  <si>
    <t>与那城197番地</t>
    <rPh sb="6" eb="8">
      <t>ばんち</t>
    </rPh>
    <phoneticPr fontId="0" type="Hiragana"/>
  </si>
  <si>
    <t>屋慶名東公園</t>
    <phoneticPr fontId="0" type="Hiragana"/>
  </si>
  <si>
    <t>与那城屋慶名1563番地</t>
    <rPh sb="10" eb="12">
      <t>ばんち</t>
    </rPh>
    <phoneticPr fontId="0" type="Hiragana"/>
  </si>
  <si>
    <t>屋慶名西公園</t>
    <phoneticPr fontId="0" type="Hiragana"/>
  </si>
  <si>
    <t>与那城屋慶名1136番地</t>
    <rPh sb="10" eb="12">
      <t>ばんち</t>
    </rPh>
    <phoneticPr fontId="0" type="Hiragana"/>
  </si>
  <si>
    <t>平安座東公園</t>
    <phoneticPr fontId="0" type="Hiragana"/>
  </si>
  <si>
    <t>与那城平安座509番地13</t>
    <rPh sb="9" eb="11">
      <t>ばんち</t>
    </rPh>
    <phoneticPr fontId="0" type="Hiragana"/>
  </si>
  <si>
    <t>西原公園</t>
    <phoneticPr fontId="0" type="Hiragana"/>
  </si>
  <si>
    <t>与那城西原803番地</t>
    <rPh sb="8" eb="10">
      <t>ばんち</t>
    </rPh>
    <phoneticPr fontId="0" type="Hiragana"/>
  </si>
  <si>
    <t>桃原公園</t>
    <rPh sb="0" eb="4">
      <t>トウバルコウエン</t>
    </rPh>
    <phoneticPr fontId="4"/>
  </si>
  <si>
    <t>与那城桃原337番地</t>
    <rPh sb="0" eb="3">
      <t>ヨナシロ</t>
    </rPh>
    <rPh sb="3" eb="5">
      <t>トウバル</t>
    </rPh>
    <rPh sb="8" eb="10">
      <t>バンチ</t>
    </rPh>
    <phoneticPr fontId="4"/>
  </si>
  <si>
    <t>平成28年～29年度</t>
    <phoneticPr fontId="4"/>
  </si>
  <si>
    <t>勝連地区</t>
    <phoneticPr fontId="0" type="Hiragana"/>
  </si>
  <si>
    <t>平安名公園</t>
    <phoneticPr fontId="0" type="Hiragana"/>
  </si>
  <si>
    <t>勝連平安名529番地1</t>
    <rPh sb="8" eb="10">
      <t>ばんち</t>
    </rPh>
    <phoneticPr fontId="0" type="Hiragana"/>
  </si>
  <si>
    <t>昭和52年度</t>
    <phoneticPr fontId="0" type="Hiragana"/>
  </si>
  <si>
    <t>平安名第二公園</t>
    <phoneticPr fontId="0" type="Hiragana"/>
  </si>
  <si>
    <t>勝連平安名345番地2</t>
    <rPh sb="8" eb="10">
      <t>ばんち</t>
    </rPh>
    <phoneticPr fontId="0" type="Hiragana"/>
  </si>
  <si>
    <t>昭和56年度</t>
    <phoneticPr fontId="0" type="Hiragana"/>
  </si>
  <si>
    <t>内間公園</t>
    <phoneticPr fontId="0" type="Hiragana"/>
  </si>
  <si>
    <t>勝連内間937番地</t>
    <rPh sb="7" eb="9">
      <t>ばんち</t>
    </rPh>
    <phoneticPr fontId="0" type="Hiragana"/>
  </si>
  <si>
    <t>昭和52年～53年度</t>
    <phoneticPr fontId="0" type="Hiragana"/>
  </si>
  <si>
    <t>南風原公園</t>
    <phoneticPr fontId="0" type="Hiragana"/>
  </si>
  <si>
    <t>勝連南風原4760番地</t>
    <rPh sb="9" eb="11">
      <t>ばんち</t>
    </rPh>
    <phoneticPr fontId="0" type="Hiragana"/>
  </si>
  <si>
    <t>南風原第二公園</t>
    <phoneticPr fontId="0" type="Hiragana"/>
  </si>
  <si>
    <t>勝連南風原4212番地</t>
    <rPh sb="9" eb="11">
      <t>ばんち</t>
    </rPh>
    <phoneticPr fontId="0" type="Hiragana"/>
  </si>
  <si>
    <t>平成元度</t>
    <phoneticPr fontId="0" type="Hiragana"/>
  </si>
  <si>
    <t>津堅公園</t>
    <phoneticPr fontId="0" type="Hiragana"/>
  </si>
  <si>
    <t>勝連津堅1542番地</t>
    <rPh sb="8" eb="10">
      <t>ばんち</t>
    </rPh>
    <phoneticPr fontId="0" type="Hiragana"/>
  </si>
  <si>
    <t>浜公園</t>
    <phoneticPr fontId="0" type="Hiragana"/>
  </si>
  <si>
    <t>勝連浜384番地1</t>
    <rPh sb="6" eb="8">
      <t>ばんち</t>
    </rPh>
    <phoneticPr fontId="0" type="Hiragana"/>
  </si>
  <si>
    <t>比嘉公園</t>
    <phoneticPr fontId="0" type="Hiragana"/>
  </si>
  <si>
    <t>勝連比嘉580番地1</t>
    <rPh sb="7" eb="9">
      <t>ばんち</t>
    </rPh>
    <phoneticPr fontId="0" type="Hiragana"/>
  </si>
  <si>
    <t>シートピア勝連公園（１号）</t>
    <phoneticPr fontId="0" type="Hiragana"/>
  </si>
  <si>
    <t>勝連南風原3143番地258</t>
    <rPh sb="9" eb="11">
      <t>ばんち</t>
    </rPh>
    <phoneticPr fontId="0" type="Hiragana"/>
  </si>
  <si>
    <t>シートピア勝連公園（２号）</t>
    <phoneticPr fontId="0" type="Hiragana"/>
  </si>
  <si>
    <t>勝連南風原3143番地8</t>
    <rPh sb="9" eb="11">
      <t>ばんち</t>
    </rPh>
    <phoneticPr fontId="0" type="Hiragana"/>
  </si>
  <si>
    <t>平敷屋運動広場（ゲートボール場）</t>
    <phoneticPr fontId="0" type="Hiragana"/>
  </si>
  <si>
    <t>勝連平敷屋3784番地22</t>
    <rPh sb="9" eb="11">
      <t>ばんち</t>
    </rPh>
    <phoneticPr fontId="0" type="Hiragana"/>
  </si>
  <si>
    <t>〇 近 隣 公 園</t>
    <phoneticPr fontId="0" type="Hiragana"/>
  </si>
  <si>
    <t>具志川地区</t>
    <rPh sb="0" eb="3">
      <t>グシカワ</t>
    </rPh>
    <rPh sb="3" eb="5">
      <t>チク</t>
    </rPh>
    <phoneticPr fontId="4"/>
  </si>
  <si>
    <t>昆布公園</t>
    <rPh sb="0" eb="4">
      <t>コンブコウエン</t>
    </rPh>
    <phoneticPr fontId="4"/>
  </si>
  <si>
    <t>字昆布1832番地254</t>
    <rPh sb="0" eb="1">
      <t>アザ</t>
    </rPh>
    <rPh sb="1" eb="3">
      <t>コンブ</t>
    </rPh>
    <rPh sb="7" eb="9">
      <t>バンチ</t>
    </rPh>
    <phoneticPr fontId="4"/>
  </si>
  <si>
    <t>平成25年～31年度</t>
    <phoneticPr fontId="4"/>
  </si>
  <si>
    <t>石川地区</t>
    <rPh sb="0" eb="2">
      <t>いしかわ</t>
    </rPh>
    <phoneticPr fontId="0" type="Hiragana"/>
  </si>
  <si>
    <t>伊波公園</t>
    <rPh sb="0" eb="2">
      <t>いは</t>
    </rPh>
    <rPh sb="2" eb="4">
      <t>こうえん</t>
    </rPh>
    <phoneticPr fontId="0" type="Hiragana"/>
  </si>
  <si>
    <t>石川伊波950番地1</t>
    <rPh sb="0" eb="2">
      <t>いしかわ</t>
    </rPh>
    <rPh sb="2" eb="4">
      <t>いは</t>
    </rPh>
    <rPh sb="7" eb="9">
      <t>ばんち</t>
    </rPh>
    <phoneticPr fontId="0" type="Hiragana"/>
  </si>
  <si>
    <t>平成19年～24年度</t>
    <phoneticPr fontId="4"/>
  </si>
  <si>
    <t>平安座西公園</t>
    <phoneticPr fontId="0" type="Hiragana"/>
  </si>
  <si>
    <t>与那城平安座9393番地</t>
    <rPh sb="10" eb="12">
      <t>ばんち</t>
    </rPh>
    <phoneticPr fontId="0" type="Hiragana"/>
  </si>
  <si>
    <t>昭和62年度</t>
    <phoneticPr fontId="0" type="Hiragana"/>
  </si>
  <si>
    <t>宮城中央公園</t>
    <phoneticPr fontId="0" type="Hiragana"/>
  </si>
  <si>
    <t>与那城宮城170番地6</t>
    <rPh sb="8" eb="10">
      <t>ばんち</t>
    </rPh>
    <phoneticPr fontId="0" type="Hiragana"/>
  </si>
  <si>
    <t>平成元年４月１日</t>
    <phoneticPr fontId="0" type="Hiragana"/>
  </si>
  <si>
    <t>昭和63年度</t>
    <phoneticPr fontId="0" type="Hiragana"/>
  </si>
  <si>
    <t>平敷屋公園（タキノー）</t>
    <phoneticPr fontId="0" type="Hiragana"/>
  </si>
  <si>
    <t>勝連平敷屋3472番地</t>
    <rPh sb="9" eb="11">
      <t>ばんち</t>
    </rPh>
    <phoneticPr fontId="0" type="Hiragana"/>
  </si>
  <si>
    <t>南風原ふれあいパーク</t>
    <phoneticPr fontId="0" type="Hiragana"/>
  </si>
  <si>
    <t>勝連南風原948番地</t>
    <rPh sb="8" eb="10">
      <t>ばんち</t>
    </rPh>
    <phoneticPr fontId="0" type="Hiragana"/>
  </si>
  <si>
    <t>平成10年度</t>
    <phoneticPr fontId="0" type="Hiragana"/>
  </si>
  <si>
    <t>浦ヶ浜公園</t>
    <phoneticPr fontId="0" type="Hiragana"/>
  </si>
  <si>
    <t>浜漁港緑地公園</t>
    <phoneticPr fontId="0" type="Hiragana"/>
  </si>
  <si>
    <t>勝連浜111番地3</t>
    <rPh sb="6" eb="8">
      <t>ばんち</t>
    </rPh>
    <phoneticPr fontId="0" type="Hiragana"/>
  </si>
  <si>
    <t>キャロット愛ランド</t>
    <phoneticPr fontId="0" type="Hiragana"/>
  </si>
  <si>
    <t>勝連津堅2629番地1</t>
    <rPh sb="8" eb="10">
      <t>ばんち</t>
    </rPh>
    <phoneticPr fontId="0" type="Hiragana"/>
  </si>
  <si>
    <t>〇 地 区 公 園</t>
    <phoneticPr fontId="0" type="Hiragana"/>
  </si>
  <si>
    <t>喜屋武マーブ公園</t>
    <phoneticPr fontId="0" type="Hiragana"/>
  </si>
  <si>
    <t>喜仲四丁目1番</t>
    <rPh sb="2" eb="5">
      <t>よんちょうめ</t>
    </rPh>
    <rPh sb="6" eb="7">
      <t>ばん</t>
    </rPh>
    <phoneticPr fontId="0" type="Hiragana"/>
  </si>
  <si>
    <t>昭和60年～平成16年度</t>
    <phoneticPr fontId="0" type="Hiragana"/>
  </si>
  <si>
    <t>安慶名中央公園（城跡）</t>
    <phoneticPr fontId="0" type="Hiragana"/>
  </si>
  <si>
    <t>字安慶名1045番地</t>
    <rPh sb="0" eb="1">
      <t>あざ</t>
    </rPh>
    <rPh sb="8" eb="10">
      <t>ばんち</t>
    </rPh>
    <phoneticPr fontId="0" type="Hiragana"/>
  </si>
  <si>
    <t>昭和59年～平成12年度</t>
    <phoneticPr fontId="0" type="Hiragana"/>
  </si>
  <si>
    <t>石川公園</t>
    <phoneticPr fontId="0" type="Hiragana"/>
  </si>
  <si>
    <t>石川白浜二丁目3番1号</t>
    <rPh sb="4" eb="7">
      <t>にちょうめ</t>
    </rPh>
    <rPh sb="8" eb="9">
      <t>ばん</t>
    </rPh>
    <rPh sb="10" eb="11">
      <t>ごう</t>
    </rPh>
    <phoneticPr fontId="0" type="Hiragana"/>
  </si>
  <si>
    <t>昭和59年～昭和63年度</t>
    <phoneticPr fontId="0" type="Hiragana"/>
  </si>
  <si>
    <t>〇 運 動 公 園</t>
    <phoneticPr fontId="0" type="Hiragana"/>
  </si>
  <si>
    <t>具志川運動公園</t>
    <phoneticPr fontId="0" type="Hiragana"/>
  </si>
  <si>
    <t>字大田423番地</t>
    <rPh sb="0" eb="1">
      <t>あざ</t>
    </rPh>
    <rPh sb="6" eb="8">
      <t>ばんち</t>
    </rPh>
    <phoneticPr fontId="0" type="Hiragana"/>
  </si>
  <si>
    <t>〇 総 合 公 園</t>
    <phoneticPr fontId="0" type="Hiragana"/>
  </si>
  <si>
    <t>与那城総合公園</t>
    <phoneticPr fontId="0" type="Hiragana"/>
  </si>
  <si>
    <t>与那城中央5番地</t>
    <rPh sb="6" eb="8">
      <t>ばんち</t>
    </rPh>
    <phoneticPr fontId="0" type="Hiragana"/>
  </si>
  <si>
    <t>〇 緩 衝 緑 地 等</t>
    <phoneticPr fontId="0" type="Hiragana"/>
  </si>
  <si>
    <t>野鳥の森自然公園</t>
    <phoneticPr fontId="0" type="Hiragana"/>
  </si>
  <si>
    <t>字宇堅1445番地</t>
    <rPh sb="0" eb="1">
      <t>あざ</t>
    </rPh>
    <rPh sb="7" eb="9">
      <t>ばんち</t>
    </rPh>
    <phoneticPr fontId="0" type="Hiragana"/>
  </si>
  <si>
    <t>平成5年～平成14年度</t>
    <phoneticPr fontId="0" type="Hiragana"/>
  </si>
  <si>
    <t>世栄津の森</t>
    <phoneticPr fontId="0" type="Hiragana"/>
  </si>
  <si>
    <t>平成11年～12年度</t>
    <phoneticPr fontId="0" type="Hiragana"/>
  </si>
  <si>
    <t>あけぼの公園</t>
    <phoneticPr fontId="0" type="Hiragana"/>
  </si>
  <si>
    <t>石川曙二丁目7番</t>
    <rPh sb="3" eb="6">
      <t>にちょうめ</t>
    </rPh>
    <rPh sb="7" eb="8">
      <t>ばん</t>
    </rPh>
    <phoneticPr fontId="0" type="Hiragana"/>
  </si>
  <si>
    <t>前原西公園</t>
    <phoneticPr fontId="0" type="Hiragana"/>
  </si>
  <si>
    <t>石川山城785番地1</t>
    <rPh sb="7" eb="9">
      <t>ばんち</t>
    </rPh>
    <phoneticPr fontId="0" type="Hiragana"/>
  </si>
  <si>
    <t>市民の森公園</t>
    <phoneticPr fontId="0" type="Hiragana"/>
  </si>
  <si>
    <t>石川東山3259番地262</t>
    <rPh sb="8" eb="10">
      <t>ばんち</t>
    </rPh>
    <phoneticPr fontId="0" type="Hiragana"/>
  </si>
  <si>
    <t>平成元年～3年度</t>
    <phoneticPr fontId="0" type="Hiragana"/>
  </si>
  <si>
    <t>さくらんぼ公園</t>
    <phoneticPr fontId="0" type="Hiragana"/>
  </si>
  <si>
    <t>石川山城1714番地</t>
    <rPh sb="8" eb="10">
      <t>ばんち</t>
    </rPh>
    <phoneticPr fontId="0" type="Hiragana"/>
  </si>
  <si>
    <t>石川緑地公園</t>
    <rPh sb="0" eb="2">
      <t>いしかわ</t>
    </rPh>
    <rPh sb="2" eb="6">
      <t>りょくちこうえん</t>
    </rPh>
    <phoneticPr fontId="0" type="Hiragana"/>
  </si>
  <si>
    <t>石川1311番地1</t>
    <rPh sb="0" eb="2">
      <t>いしかわ</t>
    </rPh>
    <rPh sb="6" eb="8">
      <t>ばんち</t>
    </rPh>
    <phoneticPr fontId="0" type="Hiragana"/>
  </si>
  <si>
    <t>資料：維持管理課</t>
    <rPh sb="3" eb="7">
      <t>いじかんり</t>
    </rPh>
    <rPh sb="7" eb="8">
      <t>か</t>
    </rPh>
    <phoneticPr fontId="0" type="Hiragana"/>
  </si>
  <si>
    <t>地域</t>
    <rPh sb="0" eb="2">
      <t>チイキ</t>
    </rPh>
    <phoneticPr fontId="4"/>
  </si>
  <si>
    <t>公園総数</t>
    <rPh sb="2" eb="4">
      <t>そうすう</t>
    </rPh>
    <phoneticPr fontId="0" type="Hiragana"/>
  </si>
  <si>
    <t>開設面積</t>
    <phoneticPr fontId="0" type="Hiragana"/>
  </si>
  <si>
    <t>公園数割合</t>
    <rPh sb="0" eb="2">
      <t>こうえん</t>
    </rPh>
    <rPh sb="2" eb="3">
      <t>すう</t>
    </rPh>
    <rPh sb="3" eb="5">
      <t>わりあい</t>
    </rPh>
    <phoneticPr fontId="0" type="Hiragana"/>
  </si>
  <si>
    <t>石川地区</t>
    <rPh sb="0" eb="2">
      <t>イシカワ</t>
    </rPh>
    <rPh sb="2" eb="4">
      <t>チク</t>
    </rPh>
    <phoneticPr fontId="4"/>
  </si>
  <si>
    <t>与那城地区</t>
    <rPh sb="0" eb="3">
      <t>ヨナシロ</t>
    </rPh>
    <rPh sb="3" eb="5">
      <t>チク</t>
    </rPh>
    <phoneticPr fontId="4"/>
  </si>
  <si>
    <t>勝連地区</t>
    <rPh sb="0" eb="2">
      <t>カツレン</t>
    </rPh>
    <rPh sb="2" eb="4">
      <t>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</si>
</sst>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       &quot;#&quot;    &quot;"/>
    <numFmt numFmtId="177" formatCode="&quot;            &quot;#&quot; &quot;"/>
    <numFmt numFmtId="178" formatCode="#,##0.0;[Red]\-#,##0.0"/>
    <numFmt numFmtId="179" formatCode="#,##0.0;[Red]\!\-#,##0.0"/>
    <numFmt numFmtId="180" formatCode="0.00000"/>
    <numFmt numFmtId="181" formatCode="#,##0.00;&quot;▲ &quot;#,##0.00"/>
    <numFmt numFmtId="182" formatCode="[$-411]ggge&quot;年&quot;m&quot;月&quot;d&quot;日&quot;;@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2"/>
      <color indexed="10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auto="1"/>
      </bottom>
      <diagonal/>
    </border>
    <border>
      <left/>
      <right style="thin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/>
      <diagonal/>
    </border>
    <border>
      <left/>
      <right style="thin">
        <color indexed="8"/>
      </right>
      <top style="hair">
        <color auto="1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38" fontId="9" fillId="0" borderId="0" applyFont="0" applyFill="0" applyBorder="0" applyAlignment="0" applyProtection="0"/>
    <xf numFmtId="0" fontId="2" fillId="0" borderId="0"/>
  </cellStyleXfs>
  <cellXfs count="405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1" fillId="2" borderId="1" xfId="3" applyFont="1" applyFill="1" applyBorder="1" applyAlignment="1">
      <alignment horizontal="distributed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distributed" vertical="center"/>
    </xf>
    <xf numFmtId="40" fontId="11" fillId="0" borderId="5" xfId="1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distributed" vertical="center"/>
    </xf>
    <xf numFmtId="40" fontId="11" fillId="0" borderId="7" xfId="1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11" fillId="0" borderId="0" xfId="3" applyFont="1" applyFill="1" applyAlignment="1">
      <alignment horizontal="center" vertical="center"/>
    </xf>
    <xf numFmtId="0" fontId="11" fillId="0" borderId="3" xfId="3" applyFont="1" applyFill="1" applyBorder="1" applyAlignment="1">
      <alignment horizontal="distributed" vertical="center"/>
    </xf>
    <xf numFmtId="2" fontId="11" fillId="0" borderId="3" xfId="3" applyNumberFormat="1" applyFont="1" applyFill="1" applyBorder="1" applyAlignment="1">
      <alignment horizontal="right" vertical="center"/>
    </xf>
    <xf numFmtId="0" fontId="11" fillId="0" borderId="5" xfId="3" applyFont="1" applyFill="1" applyBorder="1" applyAlignment="1">
      <alignment horizontal="distributed" vertical="center" wrapText="1"/>
    </xf>
    <xf numFmtId="2" fontId="11" fillId="0" borderId="5" xfId="3" applyNumberFormat="1" applyFont="1" applyFill="1" applyBorder="1" applyAlignment="1">
      <alignment horizontal="right" vertical="center"/>
    </xf>
    <xf numFmtId="0" fontId="11" fillId="0" borderId="7" xfId="3" applyFont="1" applyFill="1" applyBorder="1" applyAlignment="1">
      <alignment horizontal="distributed" vertical="center" wrapText="1"/>
    </xf>
    <xf numFmtId="2" fontId="11" fillId="0" borderId="7" xfId="3" applyNumberFormat="1" applyFont="1" applyFill="1" applyBorder="1" applyAlignment="1">
      <alignment horizontal="right" vertical="center" wrapText="1"/>
    </xf>
    <xf numFmtId="0" fontId="8" fillId="0" borderId="0" xfId="2" applyFont="1" applyAlignment="1">
      <alignment horizontal="left"/>
    </xf>
    <xf numFmtId="0" fontId="8" fillId="0" borderId="0" xfId="2" applyFont="1" applyFill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2" applyFont="1"/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1" fillId="0" borderId="8" xfId="3" applyFont="1" applyBorder="1" applyAlignment="1">
      <alignment horizontal="right" vertical="center"/>
    </xf>
    <xf numFmtId="0" fontId="12" fillId="2" borderId="1" xfId="3" applyFont="1" applyFill="1" applyBorder="1" applyAlignment="1">
      <alignment horizontal="center" vertical="center" textRotation="255" shrinkToFit="1"/>
    </xf>
    <xf numFmtId="0" fontId="11" fillId="2" borderId="9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176" fontId="11" fillId="0" borderId="2" xfId="3" applyNumberFormat="1" applyFont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distributed" vertical="distributed"/>
    </xf>
    <xf numFmtId="0" fontId="13" fillId="3" borderId="2" xfId="3" applyFont="1" applyFill="1" applyBorder="1" applyAlignment="1">
      <alignment horizontal="right" vertical="center"/>
    </xf>
    <xf numFmtId="0" fontId="13" fillId="3" borderId="11" xfId="3" applyFont="1" applyFill="1" applyBorder="1" applyAlignment="1">
      <alignment horizontal="right" vertical="center" shrinkToFit="1"/>
    </xf>
    <xf numFmtId="0" fontId="13" fillId="3" borderId="11" xfId="3" applyFont="1" applyFill="1" applyBorder="1" applyAlignment="1">
      <alignment horizontal="right" vertical="center"/>
    </xf>
    <xf numFmtId="176" fontId="11" fillId="0" borderId="4" xfId="3" applyNumberFormat="1" applyFont="1" applyBorder="1" applyAlignment="1">
      <alignment horizontal="center" vertical="center" wrapText="1"/>
    </xf>
    <xf numFmtId="177" fontId="11" fillId="0" borderId="0" xfId="3" applyNumberFormat="1" applyFont="1" applyAlignment="1">
      <alignment horizontal="distributed" vertical="center"/>
    </xf>
    <xf numFmtId="0" fontId="11" fillId="0" borderId="4" xfId="3" applyFont="1" applyBorder="1" applyAlignment="1">
      <alignment horizontal="right" vertical="center"/>
    </xf>
    <xf numFmtId="0" fontId="11" fillId="0" borderId="12" xfId="3" applyFont="1" applyBorder="1" applyAlignment="1">
      <alignment horizontal="right" vertical="center"/>
    </xf>
    <xf numFmtId="0" fontId="11" fillId="0" borderId="13" xfId="3" applyFont="1" applyBorder="1" applyAlignment="1">
      <alignment horizontal="right" vertical="center"/>
    </xf>
    <xf numFmtId="0" fontId="14" fillId="0" borderId="0" xfId="0" applyFont="1"/>
    <xf numFmtId="176" fontId="11" fillId="0" borderId="6" xfId="3" applyNumberFormat="1" applyFont="1" applyBorder="1" applyAlignment="1">
      <alignment horizontal="center" vertical="center" wrapText="1"/>
    </xf>
    <xf numFmtId="177" fontId="11" fillId="0" borderId="14" xfId="3" applyNumberFormat="1" applyFont="1" applyBorder="1" applyAlignment="1">
      <alignment horizontal="distributed" vertical="center"/>
    </xf>
    <xf numFmtId="0" fontId="11" fillId="0" borderId="6" xfId="3" applyFont="1" applyBorder="1" applyAlignment="1">
      <alignment horizontal="right" vertical="center"/>
    </xf>
    <xf numFmtId="0" fontId="11" fillId="0" borderId="15" xfId="3" applyFont="1" applyBorder="1" applyAlignment="1">
      <alignment horizontal="right" vertical="center"/>
    </xf>
    <xf numFmtId="176" fontId="11" fillId="0" borderId="2" xfId="4" applyNumberFormat="1" applyFont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distributed" vertical="distributed"/>
    </xf>
    <xf numFmtId="0" fontId="13" fillId="3" borderId="2" xfId="4" applyFont="1" applyFill="1" applyBorder="1" applyAlignment="1">
      <alignment horizontal="right" vertical="center"/>
    </xf>
    <xf numFmtId="0" fontId="13" fillId="3" borderId="11" xfId="4" applyFont="1" applyFill="1" applyBorder="1" applyAlignment="1">
      <alignment horizontal="right" vertical="center" shrinkToFit="1"/>
    </xf>
    <xf numFmtId="0" fontId="13" fillId="3" borderId="11" xfId="4" applyFont="1" applyFill="1" applyBorder="1" applyAlignment="1">
      <alignment horizontal="right" vertical="center"/>
    </xf>
    <xf numFmtId="176" fontId="11" fillId="0" borderId="4" xfId="4" applyNumberFormat="1" applyFont="1" applyBorder="1" applyAlignment="1">
      <alignment horizontal="center" vertical="center" wrapText="1"/>
    </xf>
    <xf numFmtId="0" fontId="11" fillId="0" borderId="4" xfId="4" applyFont="1" applyBorder="1" applyAlignment="1">
      <alignment horizontal="right" vertical="center"/>
    </xf>
    <xf numFmtId="0" fontId="11" fillId="0" borderId="13" xfId="4" applyFont="1" applyBorder="1" applyAlignment="1">
      <alignment horizontal="right" vertical="center"/>
    </xf>
    <xf numFmtId="176" fontId="11" fillId="0" borderId="6" xfId="4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right" vertical="center"/>
    </xf>
    <xf numFmtId="0" fontId="11" fillId="0" borderId="15" xfId="4" applyFont="1" applyBorder="1" applyAlignment="1">
      <alignment horizontal="right" vertical="center"/>
    </xf>
    <xf numFmtId="0" fontId="8" fillId="0" borderId="0" xfId="2" applyFont="1" applyFill="1" applyAlignment="1">
      <alignment horizontal="left"/>
    </xf>
    <xf numFmtId="0" fontId="11" fillId="0" borderId="0" xfId="3" applyFont="1" applyAlignment="1">
      <alignment horizontal="center" vertical="center" wrapText="1"/>
    </xf>
    <xf numFmtId="0" fontId="13" fillId="3" borderId="2" xfId="3" applyFont="1" applyFill="1" applyBorder="1" applyAlignment="1">
      <alignment horizontal="right" vertical="center" wrapText="1"/>
    </xf>
    <xf numFmtId="0" fontId="13" fillId="3" borderId="2" xfId="4" applyFont="1" applyFill="1" applyBorder="1" applyAlignment="1">
      <alignment horizontal="right" vertical="center" wrapText="1"/>
    </xf>
    <xf numFmtId="38" fontId="8" fillId="0" borderId="0" xfId="2" applyNumberFormat="1" applyFont="1" applyFill="1" applyAlignment="1">
      <alignment horizontal="left" vertical="center"/>
    </xf>
    <xf numFmtId="38" fontId="8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40" fontId="6" fillId="0" borderId="0" xfId="1" applyNumberFormat="1" applyFont="1" applyFill="1" applyAlignment="1">
      <alignment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40" fontId="10" fillId="0" borderId="0" xfId="1" applyNumberFormat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40" fontId="11" fillId="0" borderId="0" xfId="1" applyNumberFormat="1" applyFont="1" applyFill="1" applyAlignment="1">
      <alignment horizontal="right" vertical="center"/>
    </xf>
    <xf numFmtId="38" fontId="11" fillId="2" borderId="16" xfId="1" applyFont="1" applyFill="1" applyBorder="1" applyAlignment="1">
      <alignment horizontal="centerContinuous" vertical="center"/>
    </xf>
    <xf numFmtId="38" fontId="11" fillId="2" borderId="17" xfId="1" applyFont="1" applyFill="1" applyBorder="1" applyAlignment="1">
      <alignment horizontal="centerContinuous" vertical="center"/>
    </xf>
    <xf numFmtId="38" fontId="11" fillId="2" borderId="9" xfId="1" applyFont="1" applyFill="1" applyBorder="1" applyAlignment="1">
      <alignment horizontal="centerContinuous" vertical="center"/>
    </xf>
    <xf numFmtId="38" fontId="11" fillId="2" borderId="2" xfId="1" applyFont="1" applyFill="1" applyBorder="1" applyAlignment="1">
      <alignment horizontal="center" vertical="center"/>
    </xf>
    <xf numFmtId="38" fontId="11" fillId="2" borderId="18" xfId="1" applyFont="1" applyFill="1" applyBorder="1" applyAlignment="1">
      <alignment horizontal="center" vertical="center"/>
    </xf>
    <xf numFmtId="40" fontId="11" fillId="2" borderId="10" xfId="1" applyNumberFormat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38" fontId="11" fillId="0" borderId="11" xfId="1" applyFont="1" applyFill="1" applyBorder="1" applyAlignment="1">
      <alignment vertical="center"/>
    </xf>
    <xf numFmtId="38" fontId="11" fillId="0" borderId="18" xfId="1" applyFont="1" applyFill="1" applyBorder="1" applyAlignment="1">
      <alignment vertical="center"/>
    </xf>
    <xf numFmtId="38" fontId="11" fillId="0" borderId="10" xfId="1" applyFont="1" applyFill="1" applyBorder="1" applyAlignment="1">
      <alignment vertical="center"/>
    </xf>
    <xf numFmtId="0" fontId="12" fillId="3" borderId="10" xfId="3" applyFont="1" applyFill="1" applyBorder="1" applyAlignment="1">
      <alignment horizontal="distributed" vertical="center"/>
    </xf>
    <xf numFmtId="38" fontId="6" fillId="3" borderId="19" xfId="1" applyFont="1" applyFill="1" applyBorder="1" applyAlignment="1">
      <alignment horizontal="right" vertical="center"/>
    </xf>
    <xf numFmtId="38" fontId="6" fillId="3" borderId="20" xfId="1" applyFont="1" applyFill="1" applyBorder="1" applyAlignment="1">
      <alignment horizontal="right" vertical="center"/>
    </xf>
    <xf numFmtId="40" fontId="6" fillId="3" borderId="10" xfId="1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177" fontId="12" fillId="0" borderId="0" xfId="3" applyNumberFormat="1" applyFont="1" applyFill="1" applyAlignment="1">
      <alignment horizontal="distributed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2" xfId="1" applyFont="1" applyFill="1" applyBorder="1" applyAlignment="1">
      <alignment horizontal="right" vertical="center"/>
    </xf>
    <xf numFmtId="40" fontId="6" fillId="0" borderId="12" xfId="1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centerContinuous" vertical="center"/>
    </xf>
    <xf numFmtId="38" fontId="11" fillId="0" borderId="0" xfId="1" applyFont="1" applyFill="1" applyBorder="1" applyAlignment="1">
      <alignment horizontal="centerContinuous" vertical="center"/>
    </xf>
    <xf numFmtId="38" fontId="11" fillId="0" borderId="12" xfId="1" applyFont="1" applyFill="1" applyBorder="1" applyAlignment="1">
      <alignment horizontal="centerContinuous" vertical="center"/>
    </xf>
    <xf numFmtId="38" fontId="14" fillId="0" borderId="0" xfId="1" applyFont="1" applyFill="1" applyAlignment="1">
      <alignment vertical="center"/>
    </xf>
    <xf numFmtId="177" fontId="12" fillId="0" borderId="14" xfId="3" applyNumberFormat="1" applyFont="1" applyFill="1" applyBorder="1" applyAlignment="1">
      <alignment horizontal="distributed" vertical="center"/>
    </xf>
    <xf numFmtId="38" fontId="11" fillId="0" borderId="4" xfId="1" applyFont="1" applyFill="1" applyBorder="1" applyAlignment="1">
      <alignment horizontal="left" vertical="center"/>
    </xf>
    <xf numFmtId="38" fontId="15" fillId="0" borderId="0" xfId="1" applyFont="1" applyFill="1" applyBorder="1" applyAlignment="1">
      <alignment vertical="center"/>
    </xf>
    <xf numFmtId="38" fontId="11" fillId="0" borderId="13" xfId="1" applyFont="1" applyFill="1" applyBorder="1" applyAlignment="1">
      <alignment horizontal="left" vertical="center"/>
    </xf>
    <xf numFmtId="38" fontId="11" fillId="0" borderId="2" xfId="1" applyFont="1" applyFill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 wrapText="1"/>
    </xf>
    <xf numFmtId="38" fontId="11" fillId="0" borderId="4" xfId="1" applyFont="1" applyFill="1" applyBorder="1" applyAlignment="1">
      <alignment horizontal="center" vertical="center" wrapText="1"/>
    </xf>
    <xf numFmtId="38" fontId="11" fillId="0" borderId="6" xfId="1" applyFont="1" applyFill="1" applyBorder="1" applyAlignment="1">
      <alignment vertical="center" wrapText="1"/>
    </xf>
    <xf numFmtId="38" fontId="11" fillId="0" borderId="6" xfId="1" applyFont="1" applyFill="1" applyBorder="1" applyAlignment="1">
      <alignment horizontal="left" vertical="center"/>
    </xf>
    <xf numFmtId="38" fontId="11" fillId="0" borderId="15" xfId="1" applyFont="1" applyFill="1" applyBorder="1" applyAlignment="1">
      <alignment horizontal="left" vertical="center"/>
    </xf>
    <xf numFmtId="38" fontId="11" fillId="0" borderId="15" xfId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38" fontId="11" fillId="0" borderId="8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40" fontId="6" fillId="0" borderId="14" xfId="1" applyNumberFormat="1" applyFont="1" applyFill="1" applyBorder="1" applyAlignment="1">
      <alignment horizontal="right" vertical="center"/>
    </xf>
    <xf numFmtId="38" fontId="6" fillId="0" borderId="0" xfId="1" applyFont="1" applyFill="1" applyAlignment="1">
      <alignment horizontal="left" vertical="center"/>
    </xf>
    <xf numFmtId="38" fontId="11" fillId="0" borderId="18" xfId="1" applyFont="1" applyFill="1" applyBorder="1" applyAlignment="1">
      <alignment horizontal="left" vertical="center" wrapText="1"/>
    </xf>
    <xf numFmtId="40" fontId="11" fillId="0" borderId="18" xfId="1" applyNumberFormat="1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Continuous" vertical="center"/>
    </xf>
    <xf numFmtId="0" fontId="11" fillId="0" borderId="9" xfId="3" applyFont="1" applyFill="1" applyBorder="1" applyAlignment="1">
      <alignment horizontal="centerContinuous" vertical="center"/>
    </xf>
    <xf numFmtId="38" fontId="11" fillId="0" borderId="1" xfId="5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78" fontId="11" fillId="0" borderId="0" xfId="5" applyNumberFormat="1" applyFont="1" applyFill="1" applyBorder="1" applyAlignment="1">
      <alignment horizontal="right" vertical="center"/>
    </xf>
    <xf numFmtId="0" fontId="11" fillId="0" borderId="25" xfId="3" applyFont="1" applyFill="1" applyBorder="1" applyAlignment="1">
      <alignment horizontal="centerContinuous" vertical="center"/>
    </xf>
    <xf numFmtId="0" fontId="11" fillId="0" borderId="26" xfId="3" applyFont="1" applyFill="1" applyBorder="1" applyAlignment="1">
      <alignment horizontal="centerContinuous" vertical="center"/>
    </xf>
    <xf numFmtId="38" fontId="11" fillId="0" borderId="3" xfId="5" applyFont="1" applyFill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right" vertical="center"/>
    </xf>
    <xf numFmtId="179" fontId="11" fillId="0" borderId="0" xfId="5" applyNumberFormat="1" applyFont="1" applyFill="1" applyBorder="1" applyAlignment="1">
      <alignment horizontal="right" vertical="center"/>
    </xf>
    <xf numFmtId="0" fontId="11" fillId="0" borderId="27" xfId="3" applyFont="1" applyFill="1" applyBorder="1" applyAlignment="1">
      <alignment horizontal="centerContinuous" vertical="center"/>
    </xf>
    <xf numFmtId="0" fontId="11" fillId="0" borderId="28" xfId="3" applyFont="1" applyFill="1" applyBorder="1" applyAlignment="1">
      <alignment horizontal="centerContinuous" vertical="center"/>
    </xf>
    <xf numFmtId="38" fontId="11" fillId="0" borderId="5" xfId="5" applyFont="1" applyFill="1" applyBorder="1" applyAlignment="1">
      <alignment horizontal="right" vertical="center"/>
    </xf>
    <xf numFmtId="2" fontId="6" fillId="0" borderId="5" xfId="0" applyNumberFormat="1" applyFont="1" applyFill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0" fontId="11" fillId="0" borderId="29" xfId="3" applyFont="1" applyFill="1" applyBorder="1" applyAlignment="1">
      <alignment horizontal="centerContinuous" vertical="center"/>
    </xf>
    <xf numFmtId="0" fontId="11" fillId="0" borderId="30" xfId="3" applyFont="1" applyFill="1" applyBorder="1" applyAlignment="1">
      <alignment horizontal="centerContinuous" vertical="center"/>
    </xf>
    <xf numFmtId="0" fontId="11" fillId="0" borderId="0" xfId="3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3" borderId="32" xfId="3" applyFont="1" applyFill="1" applyBorder="1" applyAlignment="1">
      <alignment vertical="center"/>
    </xf>
    <xf numFmtId="38" fontId="11" fillId="3" borderId="5" xfId="5" applyFont="1" applyFill="1" applyBorder="1" applyAlignment="1">
      <alignment horizontal="right" vertical="center"/>
    </xf>
    <xf numFmtId="2" fontId="11" fillId="3" borderId="5" xfId="5" applyNumberFormat="1" applyFont="1" applyFill="1" applyBorder="1" applyAlignment="1">
      <alignment horizontal="right" vertical="center"/>
    </xf>
    <xf numFmtId="0" fontId="11" fillId="0" borderId="31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1" fillId="0" borderId="34" xfId="3" applyFont="1" applyFill="1" applyBorder="1" applyAlignment="1">
      <alignment horizontal="left" vertical="center"/>
    </xf>
    <xf numFmtId="0" fontId="11" fillId="0" borderId="35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vertical="center"/>
    </xf>
    <xf numFmtId="0" fontId="11" fillId="3" borderId="33" xfId="3" applyFont="1" applyFill="1" applyBorder="1" applyAlignment="1">
      <alignment vertical="center" shrinkToFit="1"/>
    </xf>
    <xf numFmtId="38" fontId="11" fillId="3" borderId="28" xfId="5" applyFont="1" applyFill="1" applyBorder="1" applyAlignment="1">
      <alignment horizontal="right" vertical="center"/>
    </xf>
    <xf numFmtId="0" fontId="11" fillId="0" borderId="13" xfId="3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36" xfId="3" applyFont="1" applyFill="1" applyBorder="1" applyAlignment="1">
      <alignment horizontal="centerContinuous" vertical="center"/>
    </xf>
    <xf numFmtId="0" fontId="11" fillId="0" borderId="37" xfId="3" applyFont="1" applyFill="1" applyBorder="1" applyAlignment="1">
      <alignment horizontal="centerContinuous" vertical="center"/>
    </xf>
    <xf numFmtId="38" fontId="11" fillId="0" borderId="7" xfId="5" applyFont="1" applyFill="1" applyBorder="1" applyAlignment="1">
      <alignment horizontal="right" vertical="center"/>
    </xf>
    <xf numFmtId="2" fontId="6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6" fillId="0" borderId="0" xfId="3" applyFont="1" applyAlignment="1">
      <alignment horizontal="right" vertical="center"/>
    </xf>
    <xf numFmtId="38" fontId="10" fillId="0" borderId="0" xfId="5" applyFont="1" applyFill="1" applyBorder="1" applyAlignment="1">
      <alignment horizontal="left" vertical="center"/>
    </xf>
    <xf numFmtId="38" fontId="10" fillId="0" borderId="0" xfId="5" applyFont="1" applyFill="1" applyBorder="1" applyAlignment="1">
      <alignment horizontal="center" vertical="center"/>
    </xf>
    <xf numFmtId="38" fontId="11" fillId="0" borderId="0" xfId="5" applyFont="1" applyFill="1" applyBorder="1" applyAlignment="1">
      <alignment horizontal="center" vertical="center"/>
    </xf>
    <xf numFmtId="38" fontId="11" fillId="2" borderId="11" xfId="5" applyFont="1" applyFill="1" applyBorder="1" applyAlignment="1">
      <alignment horizontal="center" vertical="center"/>
    </xf>
    <xf numFmtId="38" fontId="11" fillId="2" borderId="18" xfId="5" applyFont="1" applyFill="1" applyBorder="1" applyAlignment="1">
      <alignment horizontal="center" vertical="center"/>
    </xf>
    <xf numFmtId="38" fontId="11" fillId="2" borderId="10" xfId="5" applyFont="1" applyFill="1" applyBorder="1" applyAlignment="1">
      <alignment horizontal="center" vertical="center"/>
    </xf>
    <xf numFmtId="38" fontId="11" fillId="2" borderId="2" xfId="5" applyFont="1" applyFill="1" applyBorder="1" applyAlignment="1">
      <alignment horizontal="center" vertical="center"/>
    </xf>
    <xf numFmtId="38" fontId="11" fillId="2" borderId="16" xfId="5" applyFont="1" applyFill="1" applyBorder="1" applyAlignment="1">
      <alignment horizontal="center" vertical="center" justifyLastLine="1"/>
    </xf>
    <xf numFmtId="38" fontId="11" fillId="2" borderId="17" xfId="5" applyFont="1" applyFill="1" applyBorder="1" applyAlignment="1">
      <alignment horizontal="center" vertical="center" justifyLastLine="1"/>
    </xf>
    <xf numFmtId="38" fontId="11" fillId="2" borderId="9" xfId="5" applyFont="1" applyFill="1" applyBorder="1" applyAlignment="1">
      <alignment horizontal="center" vertical="center" justifyLastLine="1"/>
    </xf>
    <xf numFmtId="38" fontId="11" fillId="2" borderId="13" xfId="5" applyFont="1" applyFill="1" applyBorder="1" applyAlignment="1">
      <alignment horizontal="center" vertical="center"/>
    </xf>
    <xf numFmtId="38" fontId="11" fillId="2" borderId="0" xfId="5" applyFont="1" applyFill="1" applyBorder="1" applyAlignment="1">
      <alignment horizontal="center" vertical="center"/>
    </xf>
    <xf numFmtId="38" fontId="11" fillId="2" borderId="12" xfId="5" applyFont="1" applyFill="1" applyBorder="1" applyAlignment="1">
      <alignment horizontal="center" vertical="center"/>
    </xf>
    <xf numFmtId="38" fontId="11" fillId="2" borderId="4" xfId="5" applyFont="1" applyFill="1" applyBorder="1" applyAlignment="1">
      <alignment horizontal="center" vertical="center"/>
    </xf>
    <xf numFmtId="38" fontId="11" fillId="2" borderId="15" xfId="5" applyFont="1" applyFill="1" applyBorder="1" applyAlignment="1">
      <alignment horizontal="center" vertical="center"/>
    </xf>
    <xf numFmtId="38" fontId="11" fillId="2" borderId="8" xfId="5" applyFont="1" applyFill="1" applyBorder="1" applyAlignment="1">
      <alignment horizontal="center" vertical="center"/>
    </xf>
    <xf numFmtId="38" fontId="11" fillId="2" borderId="14" xfId="5" applyFont="1" applyFill="1" applyBorder="1" applyAlignment="1">
      <alignment horizontal="center" vertical="center"/>
    </xf>
    <xf numFmtId="38" fontId="11" fillId="2" borderId="6" xfId="5" applyFont="1" applyFill="1" applyBorder="1" applyAlignment="1">
      <alignment horizontal="center" vertical="center"/>
    </xf>
    <xf numFmtId="38" fontId="11" fillId="2" borderId="1" xfId="5" applyFont="1" applyFill="1" applyBorder="1" applyAlignment="1">
      <alignment horizontal="center" vertical="center"/>
    </xf>
    <xf numFmtId="38" fontId="11" fillId="0" borderId="2" xfId="5" applyFont="1" applyFill="1" applyBorder="1" applyAlignment="1">
      <alignment horizontal="center" vertical="center" textRotation="255"/>
    </xf>
    <xf numFmtId="38" fontId="11" fillId="0" borderId="38" xfId="5" applyFont="1" applyFill="1" applyBorder="1" applyAlignment="1">
      <alignment horizontal="center" vertical="center" justifyLastLine="1"/>
    </xf>
    <xf numFmtId="38" fontId="11" fillId="0" borderId="26" xfId="5" applyFont="1" applyFill="1" applyBorder="1" applyAlignment="1">
      <alignment horizontal="center" vertical="center" justifyLastLine="1"/>
    </xf>
    <xf numFmtId="38" fontId="6" fillId="0" borderId="2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11" fillId="0" borderId="4" xfId="5" applyFont="1" applyFill="1" applyBorder="1" applyAlignment="1">
      <alignment horizontal="center" vertical="center" textRotation="255"/>
    </xf>
    <xf numFmtId="38" fontId="11" fillId="0" borderId="35" xfId="5" applyFont="1" applyFill="1" applyBorder="1" applyAlignment="1">
      <alignment vertical="center"/>
    </xf>
    <xf numFmtId="38" fontId="11" fillId="0" borderId="39" xfId="5" applyFont="1" applyFill="1" applyBorder="1" applyAlignment="1">
      <alignment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32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11" fillId="0" borderId="27" xfId="5" applyFont="1" applyFill="1" applyBorder="1" applyAlignment="1">
      <alignment horizontal="center" vertical="center"/>
    </xf>
    <xf numFmtId="38" fontId="11" fillId="0" borderId="32" xfId="5" applyFont="1" applyFill="1" applyBorder="1" applyAlignment="1">
      <alignment vertical="center"/>
    </xf>
    <xf numFmtId="38" fontId="11" fillId="0" borderId="6" xfId="5" applyFont="1" applyFill="1" applyBorder="1" applyAlignment="1">
      <alignment horizontal="center" vertical="center" textRotation="255"/>
    </xf>
    <xf numFmtId="38" fontId="11" fillId="0" borderId="40" xfId="5" applyFont="1" applyFill="1" applyBorder="1" applyAlignment="1">
      <alignment vertical="center"/>
    </xf>
    <xf numFmtId="38" fontId="11" fillId="0" borderId="41" xfId="5" applyFont="1" applyFill="1" applyBorder="1" applyAlignment="1">
      <alignment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41" xfId="1" applyFont="1" applyFill="1" applyBorder="1" applyAlignment="1">
      <alignment horizontal="right" vertical="center"/>
    </xf>
    <xf numFmtId="38" fontId="6" fillId="0" borderId="36" xfId="1" applyFont="1" applyFill="1" applyBorder="1" applyAlignment="1">
      <alignment horizontal="right" vertical="center"/>
    </xf>
    <xf numFmtId="38" fontId="11" fillId="0" borderId="42" xfId="5" applyFont="1" applyFill="1" applyBorder="1" applyAlignment="1">
      <alignment horizontal="center" vertical="center" justifyLastLine="1"/>
    </xf>
    <xf numFmtId="38" fontId="11" fillId="0" borderId="43" xfId="1" applyFont="1" applyFill="1" applyBorder="1" applyAlignment="1">
      <alignment horizontal="right" vertical="center"/>
    </xf>
    <xf numFmtId="38" fontId="11" fillId="0" borderId="44" xfId="1" applyFont="1" applyFill="1" applyBorder="1" applyAlignment="1">
      <alignment horizontal="right" vertical="center"/>
    </xf>
    <xf numFmtId="38" fontId="11" fillId="0" borderId="45" xfId="1" applyFont="1" applyFill="1" applyBorder="1" applyAlignment="1">
      <alignment horizontal="right" vertical="center"/>
    </xf>
    <xf numFmtId="38" fontId="11" fillId="0" borderId="0" xfId="5" applyFont="1" applyFill="1" applyBorder="1" applyAlignment="1">
      <alignment vertical="center"/>
    </xf>
    <xf numFmtId="38" fontId="11" fillId="0" borderId="5" xfId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right" vertical="center"/>
    </xf>
    <xf numFmtId="38" fontId="11" fillId="0" borderId="27" xfId="1" applyFont="1" applyFill="1" applyBorder="1" applyAlignment="1">
      <alignment horizontal="right" vertical="center"/>
    </xf>
    <xf numFmtId="38" fontId="11" fillId="0" borderId="8" xfId="5" applyFont="1" applyFill="1" applyBorder="1" applyAlignment="1">
      <alignment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18" xfId="5" applyFont="1" applyFill="1" applyBorder="1" applyAlignment="1">
      <alignment horizontal="left" vertical="center"/>
    </xf>
    <xf numFmtId="38" fontId="11" fillId="0" borderId="18" xfId="5" applyFont="1" applyFill="1" applyBorder="1" applyAlignment="1">
      <alignment horizontal="left" vertical="center" wrapText="1"/>
    </xf>
    <xf numFmtId="38" fontId="11" fillId="0" borderId="0" xfId="5" applyFont="1" applyFill="1" applyBorder="1" applyAlignment="1">
      <alignment horizontal="left" vertical="center" wrapText="1"/>
    </xf>
    <xf numFmtId="0" fontId="8" fillId="0" borderId="0" xfId="2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0" xfId="3" applyFont="1" applyFill="1" applyAlignment="1">
      <alignment horizontal="right" vertical="center"/>
    </xf>
    <xf numFmtId="0" fontId="17" fillId="0" borderId="0" xfId="3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right" vertical="center"/>
    </xf>
    <xf numFmtId="0" fontId="11" fillId="0" borderId="0" xfId="4" applyFont="1" applyFill="1" applyAlignment="1">
      <alignment horizontal="right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16" xfId="4" applyFont="1" applyFill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right" vertical="center"/>
    </xf>
    <xf numFmtId="2" fontId="11" fillId="0" borderId="3" xfId="4" applyNumberFormat="1" applyFont="1" applyBorder="1" applyAlignment="1">
      <alignment horizontal="right" vertical="center"/>
    </xf>
    <xf numFmtId="181" fontId="11" fillId="0" borderId="2" xfId="4" applyNumberFormat="1" applyFont="1" applyBorder="1" applyAlignment="1">
      <alignment horizontal="right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5" xfId="4" applyFont="1" applyBorder="1" applyAlignment="1">
      <alignment horizontal="right" vertical="center"/>
    </xf>
    <xf numFmtId="2" fontId="11" fillId="0" borderId="5" xfId="4" applyNumberFormat="1" applyFont="1" applyBorder="1" applyAlignment="1">
      <alignment horizontal="right" vertical="center"/>
    </xf>
    <xf numFmtId="181" fontId="11" fillId="0" borderId="4" xfId="4" applyNumberFormat="1" applyFont="1" applyBorder="1" applyAlignment="1">
      <alignment horizontal="right" vertical="center"/>
    </xf>
    <xf numFmtId="0" fontId="11" fillId="0" borderId="43" xfId="4" applyFont="1" applyBorder="1" applyAlignment="1">
      <alignment horizontal="center" vertical="center"/>
    </xf>
    <xf numFmtId="181" fontId="11" fillId="0" borderId="43" xfId="4" applyNumberFormat="1" applyFont="1" applyBorder="1" applyAlignment="1">
      <alignment horizontal="right" vertical="center"/>
    </xf>
    <xf numFmtId="0" fontId="11" fillId="0" borderId="46" xfId="4" applyFont="1" applyBorder="1" applyAlignment="1">
      <alignment horizontal="center" vertical="center"/>
    </xf>
    <xf numFmtId="181" fontId="11" fillId="0" borderId="46" xfId="4" applyNumberFormat="1" applyFont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7" xfId="4" applyFont="1" applyBorder="1" applyAlignment="1">
      <alignment horizontal="right" vertical="center"/>
    </xf>
    <xf numFmtId="2" fontId="11" fillId="0" borderId="7" xfId="4" applyNumberFormat="1" applyFont="1" applyBorder="1" applyAlignment="1">
      <alignment horizontal="right" vertical="center"/>
    </xf>
    <xf numFmtId="181" fontId="11" fillId="0" borderId="6" xfId="4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1" xfId="4" applyFont="1" applyBorder="1" applyAlignment="1">
      <alignment horizontal="right" vertical="center"/>
    </xf>
    <xf numFmtId="2" fontId="11" fillId="0" borderId="1" xfId="4" applyNumberFormat="1" applyFont="1" applyBorder="1" applyAlignment="1">
      <alignment horizontal="right" vertical="center"/>
    </xf>
    <xf numFmtId="181" fontId="11" fillId="0" borderId="1" xfId="4" applyNumberFormat="1" applyFont="1" applyBorder="1" applyAlignment="1">
      <alignment horizontal="right" vertical="center"/>
    </xf>
    <xf numFmtId="181" fontId="11" fillId="0" borderId="3" xfId="4" applyNumberFormat="1" applyFont="1" applyBorder="1" applyAlignment="1">
      <alignment horizontal="right" vertical="center"/>
    </xf>
    <xf numFmtId="181" fontId="11" fillId="0" borderId="5" xfId="4" applyNumberFormat="1" applyFont="1" applyBorder="1" applyAlignment="1">
      <alignment horizontal="right" vertical="center"/>
    </xf>
    <xf numFmtId="181" fontId="11" fillId="0" borderId="7" xfId="4" applyNumberFormat="1" applyFont="1" applyBorder="1" applyAlignment="1">
      <alignment horizontal="right" vertical="center"/>
    </xf>
    <xf numFmtId="0" fontId="11" fillId="0" borderId="43" xfId="4" applyFont="1" applyBorder="1" applyAlignment="1">
      <alignment horizontal="right" vertical="center"/>
    </xf>
    <xf numFmtId="2" fontId="11" fillId="0" borderId="43" xfId="4" applyNumberFormat="1" applyFont="1" applyBorder="1" applyAlignment="1">
      <alignment horizontal="right" vertical="center"/>
    </xf>
    <xf numFmtId="0" fontId="12" fillId="0" borderId="16" xfId="4" applyFont="1" applyBorder="1" applyAlignment="1">
      <alignment horizontal="center" vertical="center" wrapText="1" shrinkToFit="1"/>
    </xf>
    <xf numFmtId="0" fontId="11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shrinkToFit="1"/>
    </xf>
    <xf numFmtId="0" fontId="11" fillId="0" borderId="4" xfId="4" applyFont="1" applyBorder="1" applyAlignment="1">
      <alignment horizontal="center" vertical="center" shrinkToFit="1"/>
    </xf>
    <xf numFmtId="0" fontId="11" fillId="0" borderId="6" xfId="4" applyFont="1" applyBorder="1" applyAlignment="1">
      <alignment horizontal="center" vertical="center" shrinkToFit="1"/>
    </xf>
    <xf numFmtId="0" fontId="11" fillId="0" borderId="11" xfId="4" applyFont="1" applyBorder="1" applyAlignment="1">
      <alignment horizontal="center" vertical="center"/>
    </xf>
    <xf numFmtId="0" fontId="11" fillId="0" borderId="2" xfId="4" applyFont="1" applyBorder="1" applyAlignment="1">
      <alignment horizontal="right" vertical="center"/>
    </xf>
    <xf numFmtId="2" fontId="11" fillId="0" borderId="2" xfId="4" applyNumberFormat="1" applyFont="1" applyBorder="1" applyAlignment="1">
      <alignment horizontal="right" vertical="center"/>
    </xf>
    <xf numFmtId="181" fontId="11" fillId="0" borderId="2" xfId="4" applyNumberFormat="1" applyFont="1" applyBorder="1" applyAlignment="1">
      <alignment horizontal="right" vertical="center"/>
    </xf>
    <xf numFmtId="0" fontId="11" fillId="0" borderId="47" xfId="4" applyFont="1" applyBorder="1" applyAlignment="1">
      <alignment horizontal="center" vertical="center"/>
    </xf>
    <xf numFmtId="0" fontId="11" fillId="0" borderId="48" xfId="4" applyFont="1" applyBorder="1" applyAlignment="1">
      <alignment horizontal="center" vertical="center"/>
    </xf>
    <xf numFmtId="181" fontId="11" fillId="0" borderId="49" xfId="4" applyNumberFormat="1" applyFont="1" applyBorder="1" applyAlignment="1">
      <alignment horizontal="right" vertical="center"/>
    </xf>
    <xf numFmtId="0" fontId="11" fillId="0" borderId="50" xfId="4" applyFont="1" applyBorder="1" applyAlignment="1">
      <alignment horizontal="center" vertical="center"/>
    </xf>
    <xf numFmtId="181" fontId="11" fillId="0" borderId="21" xfId="4" applyNumberFormat="1" applyFont="1" applyBorder="1" applyAlignment="1">
      <alignment horizontal="right" vertical="center"/>
    </xf>
    <xf numFmtId="181" fontId="11" fillId="0" borderId="23" xfId="4" applyNumberFormat="1" applyFont="1" applyBorder="1" applyAlignment="1">
      <alignment horizontal="right" vertical="center"/>
    </xf>
    <xf numFmtId="181" fontId="11" fillId="0" borderId="19" xfId="4" applyNumberFormat="1" applyFont="1" applyBorder="1" applyAlignment="1">
      <alignment horizontal="right" vertical="center"/>
    </xf>
    <xf numFmtId="2" fontId="11" fillId="0" borderId="46" xfId="4" applyNumberFormat="1" applyFont="1" applyBorder="1" applyAlignment="1">
      <alignment horizontal="right" vertical="center"/>
    </xf>
    <xf numFmtId="0" fontId="11" fillId="0" borderId="51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46" xfId="4" applyFont="1" applyBorder="1" applyAlignment="1">
      <alignment horizontal="right" vertical="center"/>
    </xf>
    <xf numFmtId="2" fontId="11" fillId="0" borderId="52" xfId="4" applyNumberFormat="1" applyFont="1" applyBorder="1" applyAlignment="1">
      <alignment horizontal="right" vertical="center"/>
    </xf>
    <xf numFmtId="181" fontId="11" fillId="0" borderId="53" xfId="4" applyNumberFormat="1" applyFont="1" applyBorder="1" applyAlignment="1">
      <alignment horizontal="right" vertical="center"/>
    </xf>
    <xf numFmtId="0" fontId="11" fillId="0" borderId="49" xfId="4" applyFont="1" applyBorder="1" applyAlignment="1">
      <alignment horizontal="center" vertical="center"/>
    </xf>
    <xf numFmtId="0" fontId="11" fillId="0" borderId="54" xfId="4" applyFont="1" applyBorder="1" applyAlignment="1">
      <alignment horizontal="center" vertical="center"/>
    </xf>
    <xf numFmtId="0" fontId="11" fillId="0" borderId="55" xfId="4" applyFont="1" applyBorder="1" applyAlignment="1">
      <alignment horizontal="center" vertical="center"/>
    </xf>
    <xf numFmtId="2" fontId="11" fillId="0" borderId="56" xfId="4" applyNumberFormat="1" applyFont="1" applyBorder="1" applyAlignment="1">
      <alignment horizontal="right" vertical="center"/>
    </xf>
    <xf numFmtId="181" fontId="11" fillId="0" borderId="54" xfId="4" applyNumberFormat="1" applyFont="1" applyBorder="1" applyAlignment="1">
      <alignment horizontal="right" vertical="center"/>
    </xf>
    <xf numFmtId="0" fontId="11" fillId="0" borderId="21" xfId="4" applyFont="1" applyBorder="1" applyAlignment="1">
      <alignment horizontal="center" vertical="center"/>
    </xf>
    <xf numFmtId="0" fontId="11" fillId="0" borderId="57" xfId="4" applyFont="1" applyBorder="1" applyAlignment="1">
      <alignment horizontal="center" vertical="center"/>
    </xf>
    <xf numFmtId="0" fontId="11" fillId="0" borderId="58" xfId="4" applyFont="1" applyBorder="1" applyAlignment="1">
      <alignment horizontal="center" vertical="center"/>
    </xf>
    <xf numFmtId="2" fontId="11" fillId="0" borderId="59" xfId="4" applyNumberFormat="1" applyFont="1" applyBorder="1" applyAlignment="1">
      <alignment horizontal="right" vertical="center"/>
    </xf>
    <xf numFmtId="181" fontId="11" fillId="0" borderId="57" xfId="4" applyNumberFormat="1" applyFont="1" applyBorder="1" applyAlignment="1">
      <alignment horizontal="right" vertical="center"/>
    </xf>
    <xf numFmtId="0" fontId="11" fillId="0" borderId="60" xfId="4" applyFont="1" applyBorder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0" fontId="11" fillId="0" borderId="61" xfId="4" applyFont="1" applyBorder="1" applyAlignment="1">
      <alignment horizontal="center" vertical="center"/>
    </xf>
    <xf numFmtId="0" fontId="11" fillId="0" borderId="62" xfId="4" applyFont="1" applyBorder="1" applyAlignment="1">
      <alignment horizontal="center" vertical="center"/>
    </xf>
    <xf numFmtId="2" fontId="11" fillId="0" borderId="63" xfId="4" applyNumberFormat="1" applyFont="1" applyBorder="1" applyAlignment="1">
      <alignment horizontal="right" vertical="center"/>
    </xf>
    <xf numFmtId="181" fontId="11" fillId="0" borderId="61" xfId="4" applyNumberFormat="1" applyFont="1" applyBorder="1" applyAlignment="1">
      <alignment horizontal="right" vertical="center"/>
    </xf>
    <xf numFmtId="0" fontId="11" fillId="0" borderId="2" xfId="6" applyFont="1" applyBorder="1" applyAlignment="1">
      <alignment horizontal="center" vertical="center"/>
    </xf>
    <xf numFmtId="0" fontId="11" fillId="0" borderId="3" xfId="6" applyFont="1" applyBorder="1" applyAlignment="1">
      <alignment horizontal="center" vertical="center"/>
    </xf>
    <xf numFmtId="2" fontId="11" fillId="0" borderId="2" xfId="4" applyNumberFormat="1" applyFont="1" applyBorder="1" applyAlignment="1">
      <alignment horizontal="right" vertical="center"/>
    </xf>
    <xf numFmtId="0" fontId="11" fillId="0" borderId="4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2" fontId="11" fillId="0" borderId="5" xfId="6" applyNumberFormat="1" applyFont="1" applyBorder="1" applyAlignment="1">
      <alignment horizontal="right" vertical="center"/>
    </xf>
    <xf numFmtId="2" fontId="11" fillId="0" borderId="4" xfId="4" applyNumberFormat="1" applyFont="1" applyBorder="1" applyAlignment="1">
      <alignment horizontal="right" vertical="center"/>
    </xf>
    <xf numFmtId="0" fontId="11" fillId="0" borderId="6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11" fillId="0" borderId="7" xfId="6" applyFont="1" applyBorder="1" applyAlignment="1">
      <alignment horizontal="right" vertical="center"/>
    </xf>
    <xf numFmtId="2" fontId="11" fillId="0" borderId="7" xfId="6" applyNumberFormat="1" applyFont="1" applyBorder="1" applyAlignment="1">
      <alignment horizontal="right" vertical="center"/>
    </xf>
    <xf numFmtId="2" fontId="11" fillId="0" borderId="6" xfId="4" applyNumberFormat="1" applyFont="1" applyBorder="1" applyAlignment="1">
      <alignment horizontal="right" vertical="center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right" vertical="center"/>
    </xf>
    <xf numFmtId="2" fontId="11" fillId="0" borderId="1" xfId="6" applyNumberFormat="1" applyFont="1" applyBorder="1" applyAlignment="1">
      <alignment horizontal="right" vertical="center"/>
    </xf>
    <xf numFmtId="0" fontId="11" fillId="0" borderId="0" xfId="3" applyFont="1" applyFill="1" applyAlignment="1">
      <alignment horizontal="distributed" vertical="center"/>
    </xf>
    <xf numFmtId="2" fontId="11" fillId="0" borderId="0" xfId="3" applyNumberFormat="1" applyFont="1" applyFill="1" applyAlignment="1">
      <alignment horizontal="right" vertical="center"/>
    </xf>
    <xf numFmtId="2" fontId="17" fillId="0" borderId="0" xfId="3" applyNumberFormat="1" applyFont="1" applyFill="1" applyAlignment="1">
      <alignment horizontal="right" vertical="center"/>
    </xf>
    <xf numFmtId="2" fontId="17" fillId="0" borderId="0" xfId="3" applyNumberFormat="1" applyFont="1" applyFill="1" applyBorder="1" applyAlignment="1">
      <alignment horizontal="right" vertical="center"/>
    </xf>
    <xf numFmtId="0" fontId="11" fillId="2" borderId="1" xfId="3" applyFont="1" applyFill="1" applyBorder="1" applyAlignment="1">
      <alignment horizontal="center" vertical="center" justifyLastLine="1"/>
    </xf>
    <xf numFmtId="0" fontId="11" fillId="2" borderId="16" xfId="3" applyFont="1" applyFill="1" applyBorder="1" applyAlignment="1">
      <alignment horizontal="center" vertical="center" justifyLastLine="1"/>
    </xf>
    <xf numFmtId="2" fontId="11" fillId="2" borderId="1" xfId="3" applyNumberFormat="1" applyFont="1" applyFill="1" applyBorder="1" applyAlignment="1">
      <alignment horizontal="center" vertical="center" justifyLastLine="1"/>
    </xf>
    <xf numFmtId="0" fontId="11" fillId="3" borderId="15" xfId="3" applyFont="1" applyFill="1" applyBorder="1" applyAlignment="1">
      <alignment vertical="center"/>
    </xf>
    <xf numFmtId="0" fontId="11" fillId="3" borderId="8" xfId="3" applyFont="1" applyFill="1" applyBorder="1" applyAlignment="1">
      <alignment vertical="center"/>
    </xf>
    <xf numFmtId="0" fontId="11" fillId="3" borderId="14" xfId="3" applyFont="1" applyFill="1" applyBorder="1" applyAlignment="1">
      <alignment vertical="center"/>
    </xf>
    <xf numFmtId="0" fontId="11" fillId="0" borderId="43" xfId="3" applyFont="1" applyFill="1" applyBorder="1" applyAlignment="1">
      <alignment horizontal="distributed" vertical="center" justifyLastLine="1"/>
    </xf>
    <xf numFmtId="0" fontId="11" fillId="0" borderId="38" xfId="3" applyFont="1" applyFill="1" applyBorder="1" applyAlignment="1">
      <alignment horizontal="distributed" vertical="center" indent="1" shrinkToFit="1"/>
    </xf>
    <xf numFmtId="0" fontId="11" fillId="0" borderId="3" xfId="3" applyFont="1" applyFill="1" applyBorder="1" applyAlignment="1">
      <alignment horizontal="left" vertical="center"/>
    </xf>
    <xf numFmtId="182" fontId="11" fillId="0" borderId="43" xfId="3" applyNumberFormat="1" applyFont="1" applyFill="1" applyBorder="1" applyAlignment="1">
      <alignment horizontal="left" vertical="center"/>
    </xf>
    <xf numFmtId="0" fontId="11" fillId="0" borderId="26" xfId="3" applyFont="1" applyFill="1" applyBorder="1" applyAlignment="1">
      <alignment vertical="center"/>
    </xf>
    <xf numFmtId="0" fontId="11" fillId="0" borderId="5" xfId="3" applyFont="1" applyFill="1" applyBorder="1" applyAlignment="1">
      <alignment horizontal="distributed" vertical="center" justifyLastLine="1"/>
    </xf>
    <xf numFmtId="0" fontId="11" fillId="0" borderId="32" xfId="3" applyFont="1" applyFill="1" applyBorder="1" applyAlignment="1">
      <alignment horizontal="distributed" vertical="center" indent="1" shrinkToFit="1"/>
    </xf>
    <xf numFmtId="0" fontId="11" fillId="0" borderId="5" xfId="3" applyFont="1" applyFill="1" applyBorder="1" applyAlignment="1">
      <alignment horizontal="left" vertical="center"/>
    </xf>
    <xf numFmtId="182" fontId="11" fillId="0" borderId="5" xfId="3" applyNumberFormat="1" applyFont="1" applyFill="1" applyBorder="1" applyAlignment="1">
      <alignment horizontal="left" vertical="center"/>
    </xf>
    <xf numFmtId="0" fontId="11" fillId="0" borderId="28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43" xfId="3" applyFont="1" applyFill="1" applyBorder="1" applyAlignment="1">
      <alignment horizontal="left" vertical="center"/>
    </xf>
    <xf numFmtId="0" fontId="11" fillId="0" borderId="46" xfId="3" applyFont="1" applyFill="1" applyBorder="1" applyAlignment="1">
      <alignment horizontal="distributed" vertical="center" justifyLastLine="1"/>
    </xf>
    <xf numFmtId="0" fontId="11" fillId="0" borderId="5" xfId="3" applyFont="1" applyFill="1" applyBorder="1" applyAlignment="1">
      <alignment horizontal="distributed" vertical="center" indent="1" shrinkToFit="1"/>
    </xf>
    <xf numFmtId="0" fontId="11" fillId="0" borderId="4" xfId="3" applyFont="1" applyFill="1" applyBorder="1" applyAlignment="1">
      <alignment horizontal="distributed" vertical="center" justifyLastLine="1"/>
    </xf>
    <xf numFmtId="0" fontId="11" fillId="0" borderId="39" xfId="3" applyFont="1" applyFill="1" applyBorder="1" applyAlignment="1">
      <alignment horizontal="distributed" vertical="center" indent="1" shrinkToFit="1"/>
    </xf>
    <xf numFmtId="0" fontId="11" fillId="0" borderId="7" xfId="3" applyFont="1" applyFill="1" applyBorder="1" applyAlignment="1">
      <alignment horizontal="left" vertical="center"/>
    </xf>
    <xf numFmtId="182" fontId="11" fillId="0" borderId="7" xfId="3" applyNumberFormat="1" applyFont="1" applyFill="1" applyBorder="1" applyAlignment="1">
      <alignment horizontal="left" vertical="center"/>
    </xf>
    <xf numFmtId="2" fontId="11" fillId="0" borderId="7" xfId="3" applyNumberFormat="1" applyFont="1" applyFill="1" applyBorder="1" applyAlignment="1">
      <alignment horizontal="right" vertical="center"/>
    </xf>
    <xf numFmtId="0" fontId="11" fillId="0" borderId="37" xfId="3" applyFont="1" applyFill="1" applyBorder="1" applyAlignment="1">
      <alignment vertical="center"/>
    </xf>
    <xf numFmtId="0" fontId="11" fillId="0" borderId="3" xfId="3" applyFont="1" applyFill="1" applyBorder="1" applyAlignment="1">
      <alignment horizontal="distributed" vertical="center" justifyLastLine="1"/>
    </xf>
    <xf numFmtId="182" fontId="11" fillId="0" borderId="3" xfId="3" applyNumberFormat="1" applyFont="1" applyFill="1" applyBorder="1" applyAlignment="1">
      <alignment horizontal="left" vertical="center"/>
    </xf>
    <xf numFmtId="2" fontId="11" fillId="0" borderId="5" xfId="3" quotePrefix="1" applyNumberFormat="1" applyFont="1" applyFill="1" applyBorder="1" applyAlignment="1">
      <alignment horizontal="right" vertical="center"/>
    </xf>
    <xf numFmtId="0" fontId="11" fillId="0" borderId="7" xfId="3" applyFont="1" applyFill="1" applyBorder="1" applyAlignment="1">
      <alignment horizontal="distributed" vertical="center" justifyLastLine="1"/>
    </xf>
    <xf numFmtId="0" fontId="11" fillId="0" borderId="41" xfId="3" applyFont="1" applyFill="1" applyBorder="1" applyAlignment="1">
      <alignment horizontal="distributed" vertical="center" indent="1" shrinkToFit="1"/>
    </xf>
    <xf numFmtId="0" fontId="11" fillId="0" borderId="46" xfId="3" applyFont="1" applyFill="1" applyBorder="1" applyAlignment="1">
      <alignment horizontal="left" vertical="center"/>
    </xf>
    <xf numFmtId="182" fontId="11" fillId="0" borderId="46" xfId="3" applyNumberFormat="1" applyFont="1" applyFill="1" applyBorder="1" applyAlignment="1">
      <alignment horizontal="left" vertical="center"/>
    </xf>
    <xf numFmtId="2" fontId="11" fillId="0" borderId="46" xfId="3" applyNumberFormat="1" applyFont="1" applyFill="1" applyBorder="1" applyAlignment="1">
      <alignment horizontal="right" vertical="center"/>
    </xf>
    <xf numFmtId="0" fontId="11" fillId="0" borderId="3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left" vertical="center"/>
    </xf>
    <xf numFmtId="0" fontId="11" fillId="0" borderId="28" xfId="3" applyFont="1" applyFill="1" applyBorder="1" applyAlignment="1">
      <alignment horizontal="left" vertical="center"/>
    </xf>
    <xf numFmtId="0" fontId="12" fillId="0" borderId="32" xfId="3" applyFont="1" applyFill="1" applyBorder="1" applyAlignment="1">
      <alignment horizontal="distributed" vertical="center" indent="1" shrinkToFit="1"/>
    </xf>
    <xf numFmtId="0" fontId="11" fillId="0" borderId="37" xfId="3" applyFont="1" applyFill="1" applyBorder="1" applyAlignment="1">
      <alignment horizontal="left" vertical="center"/>
    </xf>
    <xf numFmtId="0" fontId="11" fillId="3" borderId="16" xfId="3" applyFont="1" applyFill="1" applyBorder="1" applyAlignment="1">
      <alignment vertical="center"/>
    </xf>
    <xf numFmtId="0" fontId="11" fillId="3" borderId="17" xfId="3" applyFont="1" applyFill="1" applyBorder="1" applyAlignment="1">
      <alignment horizontal="distributed" vertical="center" indent="1"/>
    </xf>
    <xf numFmtId="0" fontId="11" fillId="3" borderId="17" xfId="3" applyFont="1" applyFill="1" applyBorder="1" applyAlignment="1">
      <alignment vertical="center"/>
    </xf>
    <xf numFmtId="0" fontId="11" fillId="3" borderId="9" xfId="3" applyFont="1" applyFill="1" applyBorder="1" applyAlignment="1">
      <alignment vertical="center"/>
    </xf>
    <xf numFmtId="0" fontId="11" fillId="0" borderId="4" xfId="3" applyFont="1" applyFill="1" applyBorder="1" applyAlignment="1">
      <alignment horizontal="left" vertical="center"/>
    </xf>
    <xf numFmtId="182" fontId="11" fillId="0" borderId="1" xfId="3" applyNumberFormat="1" applyFont="1" applyFill="1" applyBorder="1" applyAlignment="1">
      <alignment horizontal="left" vertical="center"/>
    </xf>
    <xf numFmtId="0" fontId="11" fillId="0" borderId="30" xfId="3" applyFont="1" applyFill="1" applyBorder="1" applyAlignment="1">
      <alignment horizontal="left" vertical="center"/>
    </xf>
    <xf numFmtId="58" fontId="11" fillId="0" borderId="5" xfId="3" applyNumberFormat="1" applyFont="1" applyFill="1" applyBorder="1" applyAlignment="1">
      <alignment horizontal="left" vertical="center"/>
    </xf>
    <xf numFmtId="2" fontId="11" fillId="0" borderId="43" xfId="3" applyNumberFormat="1" applyFont="1" applyFill="1" applyBorder="1" applyAlignment="1">
      <alignment horizontal="right" vertical="center"/>
    </xf>
    <xf numFmtId="58" fontId="11" fillId="0" borderId="42" xfId="3" applyNumberFormat="1" applyFont="1" applyFill="1" applyBorder="1" applyAlignment="1">
      <alignment horizontal="left" vertical="center"/>
    </xf>
    <xf numFmtId="0" fontId="11" fillId="3" borderId="18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distributed" vertical="center" indent="1" shrinkToFit="1"/>
    </xf>
    <xf numFmtId="182" fontId="11" fillId="0" borderId="4" xfId="3" applyNumberFormat="1" applyFont="1" applyFill="1" applyBorder="1" applyAlignment="1">
      <alignment horizontal="left" vertical="center"/>
    </xf>
    <xf numFmtId="0" fontId="11" fillId="0" borderId="1" xfId="3" applyFont="1" applyFill="1" applyBorder="1" applyAlignment="1">
      <alignment horizontal="distributed" vertical="center" justifyLastLine="1"/>
    </xf>
    <xf numFmtId="0" fontId="11" fillId="0" borderId="17" xfId="3" applyFont="1" applyFill="1" applyBorder="1" applyAlignment="1">
      <alignment horizontal="distributed" vertical="center" indent="1" shrinkToFit="1"/>
    </xf>
    <xf numFmtId="0" fontId="11" fillId="0" borderId="1" xfId="3" applyFont="1" applyFill="1" applyBorder="1" applyAlignment="1">
      <alignment horizontal="left" vertical="center"/>
    </xf>
    <xf numFmtId="2" fontId="11" fillId="0" borderId="1" xfId="3" applyNumberFormat="1" applyFont="1" applyFill="1" applyBorder="1" applyAlignment="1">
      <alignment horizontal="right" vertical="center"/>
    </xf>
    <xf numFmtId="0" fontId="11" fillId="0" borderId="9" xfId="3" applyFont="1" applyFill="1" applyBorder="1" applyAlignment="1">
      <alignment horizontal="left" vertical="center"/>
    </xf>
    <xf numFmtId="58" fontId="11" fillId="0" borderId="4" xfId="3" applyNumberFormat="1" applyFont="1" applyFill="1" applyBorder="1" applyAlignment="1">
      <alignment horizontal="left" vertical="center"/>
    </xf>
    <xf numFmtId="58" fontId="11" fillId="0" borderId="9" xfId="3" applyNumberFormat="1" applyFont="1" applyFill="1" applyBorder="1" applyAlignment="1">
      <alignment horizontal="left" vertical="center"/>
    </xf>
    <xf numFmtId="0" fontId="11" fillId="0" borderId="18" xfId="3" applyFont="1" applyFill="1" applyBorder="1" applyAlignment="1">
      <alignment horizontal="distributed" vertical="center" indent="1" shrinkToFit="1"/>
    </xf>
    <xf numFmtId="0" fontId="11" fillId="0" borderId="2" xfId="3" applyFont="1" applyFill="1" applyBorder="1" applyAlignment="1">
      <alignment horizontal="left" vertical="center"/>
    </xf>
    <xf numFmtId="182" fontId="11" fillId="0" borderId="2" xfId="3" applyNumberFormat="1" applyFont="1" applyFill="1" applyBorder="1" applyAlignment="1">
      <alignment horizontal="left" vertical="center"/>
    </xf>
    <xf numFmtId="2" fontId="11" fillId="0" borderId="2" xfId="3" quotePrefix="1" applyNumberFormat="1" applyFont="1" applyFill="1" applyBorder="1" applyAlignment="1">
      <alignment horizontal="right" vertical="center"/>
    </xf>
    <xf numFmtId="0" fontId="11" fillId="0" borderId="10" xfId="3" applyFont="1" applyFill="1" applyBorder="1" applyAlignment="1">
      <alignment horizontal="left" vertical="center"/>
    </xf>
    <xf numFmtId="0" fontId="11" fillId="0" borderId="27" xfId="3" applyFont="1" applyFill="1" applyBorder="1" applyAlignment="1">
      <alignment horizontal="distributed" vertical="center" indent="1" shrinkToFit="1"/>
    </xf>
    <xf numFmtId="0" fontId="11" fillId="0" borderId="6" xfId="3" applyFont="1" applyFill="1" applyBorder="1" applyAlignment="1">
      <alignment horizontal="distributed" vertical="center" justifyLastLine="1"/>
    </xf>
    <xf numFmtId="0" fontId="11" fillId="0" borderId="36" xfId="3" applyFont="1" applyFill="1" applyBorder="1" applyAlignment="1">
      <alignment horizontal="distributed" vertical="center" indent="1" shrinkToFit="1"/>
    </xf>
    <xf numFmtId="2" fontId="11" fillId="0" borderId="18" xfId="3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distributed" vertical="center"/>
    </xf>
    <xf numFmtId="0" fontId="11" fillId="2" borderId="1" xfId="3" applyFont="1" applyFill="1" applyBorder="1" applyAlignment="1">
      <alignment horizontal="distributed" vertical="center" justifyLastLine="1"/>
    </xf>
    <xf numFmtId="2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right" vertical="center"/>
    </xf>
  </cellXfs>
  <cellStyles count="7">
    <cellStyle name="ハイパーリンク" xfId="2" builtinId="8"/>
    <cellStyle name="桁区切り" xfId="1" builtinId="6"/>
    <cellStyle name="桁区切り 2" xfId="5"/>
    <cellStyle name="標準" xfId="0" builtinId="0"/>
    <cellStyle name="標準 2" xfId="3"/>
    <cellStyle name="標準 2 2 3" xfId="4"/>
    <cellStyle name="標準 2 3" xfId="6"/>
  </cellStyles>
  <dxfs count="9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66CCFF"/>
  </sheetPr>
  <dimension ref="B5:H9"/>
  <sheetViews>
    <sheetView tabSelected="1" zoomScaleNormal="100" workbookViewId="0">
      <selection activeCell="D5" sqref="D5:G5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4">
    <tabColor rgb="FF66CCFF"/>
  </sheetPr>
  <dimension ref="A1:Q113"/>
  <sheetViews>
    <sheetView tabSelected="1" zoomScaleNormal="100" zoomScaleSheetLayoutView="55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18.75" style="5" customWidth="1"/>
    <col min="4" max="4" width="43.75" style="5" customWidth="1"/>
    <col min="5" max="5" width="37.5" style="5" customWidth="1"/>
    <col min="6" max="6" width="29.5" style="5" customWidth="1"/>
    <col min="7" max="7" width="14.25" style="402" customWidth="1"/>
    <col min="8" max="8" width="33" style="5" customWidth="1"/>
    <col min="9" max="16384" width="9" style="5"/>
  </cols>
  <sheetData>
    <row r="1" spans="1:17" ht="13.5" customHeight="1" x14ac:dyDescent="0.4">
      <c r="A1" s="7" t="s">
        <v>2</v>
      </c>
      <c r="B1" s="8"/>
      <c r="D1" s="328"/>
      <c r="G1" s="329"/>
    </row>
    <row r="2" spans="1:17" ht="13.5" customHeight="1" x14ac:dyDescent="0.4">
      <c r="A2" s="8"/>
      <c r="B2" s="8"/>
      <c r="D2" s="328"/>
      <c r="G2" s="329"/>
    </row>
    <row r="3" spans="1:17" ht="21" customHeight="1" x14ac:dyDescent="0.4">
      <c r="C3" s="9" t="s">
        <v>260</v>
      </c>
      <c r="D3" s="10"/>
      <c r="E3" s="12"/>
      <c r="F3" s="12"/>
      <c r="G3" s="330"/>
      <c r="H3" s="236"/>
    </row>
    <row r="4" spans="1:17" ht="16.5" customHeight="1" x14ac:dyDescent="0.4">
      <c r="C4" s="328"/>
      <c r="D4" s="328"/>
      <c r="E4" s="12"/>
      <c r="F4" s="12"/>
      <c r="G4" s="331"/>
      <c r="H4" s="11" t="s">
        <v>261</v>
      </c>
    </row>
    <row r="5" spans="1:17" ht="25.5" customHeight="1" x14ac:dyDescent="0.4">
      <c r="C5" s="332" t="s">
        <v>262</v>
      </c>
      <c r="D5" s="333" t="s">
        <v>263</v>
      </c>
      <c r="E5" s="332" t="s">
        <v>264</v>
      </c>
      <c r="F5" s="332" t="s">
        <v>265</v>
      </c>
      <c r="G5" s="334" t="s">
        <v>266</v>
      </c>
      <c r="H5" s="332" t="s">
        <v>267</v>
      </c>
    </row>
    <row r="6" spans="1:17" ht="13.5" customHeight="1" x14ac:dyDescent="0.4">
      <c r="C6" s="335" t="s">
        <v>268</v>
      </c>
      <c r="D6" s="336"/>
      <c r="E6" s="336"/>
      <c r="F6" s="336"/>
      <c r="G6" s="336"/>
      <c r="H6" s="337"/>
    </row>
    <row r="7" spans="1:17" x14ac:dyDescent="0.4">
      <c r="C7" s="338" t="s">
        <v>269</v>
      </c>
      <c r="D7" s="339" t="s">
        <v>270</v>
      </c>
      <c r="E7" s="340" t="s">
        <v>271</v>
      </c>
      <c r="F7" s="341">
        <v>34418</v>
      </c>
      <c r="G7" s="26">
        <v>0.74</v>
      </c>
      <c r="H7" s="342" t="s">
        <v>272</v>
      </c>
    </row>
    <row r="8" spans="1:17" ht="14.25" x14ac:dyDescent="0.4">
      <c r="C8" s="343" t="s">
        <v>273</v>
      </c>
      <c r="D8" s="344" t="s">
        <v>274</v>
      </c>
      <c r="E8" s="345" t="s">
        <v>275</v>
      </c>
      <c r="F8" s="346">
        <v>31893</v>
      </c>
      <c r="G8" s="28">
        <v>0.87</v>
      </c>
      <c r="H8" s="347" t="s">
        <v>276</v>
      </c>
      <c r="Q8" s="348"/>
    </row>
    <row r="9" spans="1:17" x14ac:dyDescent="0.4">
      <c r="C9" s="343" t="s">
        <v>273</v>
      </c>
      <c r="D9" s="344" t="s">
        <v>277</v>
      </c>
      <c r="E9" s="345" t="s">
        <v>278</v>
      </c>
      <c r="F9" s="346">
        <v>34321</v>
      </c>
      <c r="G9" s="28">
        <v>0.7</v>
      </c>
      <c r="H9" s="347" t="s">
        <v>279</v>
      </c>
    </row>
    <row r="10" spans="1:17" x14ac:dyDescent="0.4">
      <c r="C10" s="343" t="s">
        <v>273</v>
      </c>
      <c r="D10" s="344" t="s">
        <v>280</v>
      </c>
      <c r="E10" s="345" t="s">
        <v>281</v>
      </c>
      <c r="F10" s="346">
        <v>37344</v>
      </c>
      <c r="G10" s="28">
        <v>0.3</v>
      </c>
      <c r="H10" s="347" t="s">
        <v>282</v>
      </c>
    </row>
    <row r="11" spans="1:17" x14ac:dyDescent="0.4">
      <c r="C11" s="343" t="s">
        <v>273</v>
      </c>
      <c r="D11" s="344" t="s">
        <v>283</v>
      </c>
      <c r="E11" s="345" t="s">
        <v>284</v>
      </c>
      <c r="F11" s="346">
        <v>35153</v>
      </c>
      <c r="G11" s="28">
        <v>0.42</v>
      </c>
      <c r="H11" s="347" t="s">
        <v>285</v>
      </c>
    </row>
    <row r="12" spans="1:17" x14ac:dyDescent="0.4">
      <c r="C12" s="343" t="s">
        <v>273</v>
      </c>
      <c r="D12" s="344" t="s">
        <v>286</v>
      </c>
      <c r="E12" s="345" t="s">
        <v>287</v>
      </c>
      <c r="F12" s="346">
        <v>32964</v>
      </c>
      <c r="G12" s="28">
        <v>0.39</v>
      </c>
      <c r="H12" s="347" t="s">
        <v>288</v>
      </c>
    </row>
    <row r="13" spans="1:17" x14ac:dyDescent="0.4">
      <c r="C13" s="343" t="s">
        <v>273</v>
      </c>
      <c r="D13" s="344" t="s">
        <v>289</v>
      </c>
      <c r="E13" s="345" t="s">
        <v>290</v>
      </c>
      <c r="F13" s="346">
        <v>35153</v>
      </c>
      <c r="G13" s="28">
        <v>0.25</v>
      </c>
      <c r="H13" s="347" t="s">
        <v>285</v>
      </c>
    </row>
    <row r="14" spans="1:17" x14ac:dyDescent="0.4">
      <c r="C14" s="343" t="s">
        <v>273</v>
      </c>
      <c r="D14" s="344" t="s">
        <v>291</v>
      </c>
      <c r="E14" s="345" t="s">
        <v>292</v>
      </c>
      <c r="F14" s="346">
        <v>35516</v>
      </c>
      <c r="G14" s="28">
        <v>0.35</v>
      </c>
      <c r="H14" s="347" t="s">
        <v>293</v>
      </c>
    </row>
    <row r="15" spans="1:17" x14ac:dyDescent="0.4">
      <c r="C15" s="343" t="s">
        <v>273</v>
      </c>
      <c r="D15" s="344" t="s">
        <v>294</v>
      </c>
      <c r="E15" s="345" t="s">
        <v>295</v>
      </c>
      <c r="F15" s="346">
        <v>35885</v>
      </c>
      <c r="G15" s="28">
        <v>0.25</v>
      </c>
      <c r="H15" s="347" t="s">
        <v>296</v>
      </c>
    </row>
    <row r="16" spans="1:17" x14ac:dyDescent="0.4">
      <c r="C16" s="343" t="s">
        <v>273</v>
      </c>
      <c r="D16" s="344" t="s">
        <v>297</v>
      </c>
      <c r="E16" s="345" t="s">
        <v>298</v>
      </c>
      <c r="F16" s="346">
        <v>32964</v>
      </c>
      <c r="G16" s="28">
        <v>0.27</v>
      </c>
      <c r="H16" s="347" t="s">
        <v>288</v>
      </c>
    </row>
    <row r="17" spans="3:8" x14ac:dyDescent="0.4">
      <c r="C17" s="343" t="s">
        <v>273</v>
      </c>
      <c r="D17" s="344" t="s">
        <v>299</v>
      </c>
      <c r="E17" s="345" t="s">
        <v>300</v>
      </c>
      <c r="F17" s="346">
        <v>31918</v>
      </c>
      <c r="G17" s="28">
        <v>0.27</v>
      </c>
      <c r="H17" s="347" t="s">
        <v>301</v>
      </c>
    </row>
    <row r="18" spans="3:8" x14ac:dyDescent="0.4">
      <c r="C18" s="343" t="s">
        <v>273</v>
      </c>
      <c r="D18" s="344" t="s">
        <v>302</v>
      </c>
      <c r="E18" s="345" t="s">
        <v>303</v>
      </c>
      <c r="F18" s="346">
        <v>28104</v>
      </c>
      <c r="G18" s="28">
        <v>0.2</v>
      </c>
      <c r="H18" s="347" t="s">
        <v>304</v>
      </c>
    </row>
    <row r="19" spans="3:8" x14ac:dyDescent="0.4">
      <c r="C19" s="343" t="s">
        <v>273</v>
      </c>
      <c r="D19" s="344" t="s">
        <v>305</v>
      </c>
      <c r="E19" s="345" t="s">
        <v>306</v>
      </c>
      <c r="F19" s="346">
        <v>33526</v>
      </c>
      <c r="G19" s="28">
        <v>0.12</v>
      </c>
      <c r="H19" s="347" t="s">
        <v>307</v>
      </c>
    </row>
    <row r="20" spans="3:8" x14ac:dyDescent="0.4">
      <c r="C20" s="343" t="s">
        <v>273</v>
      </c>
      <c r="D20" s="344" t="s">
        <v>308</v>
      </c>
      <c r="E20" s="345" t="s">
        <v>309</v>
      </c>
      <c r="F20" s="346">
        <v>33526</v>
      </c>
      <c r="G20" s="28">
        <v>0.08</v>
      </c>
      <c r="H20" s="347" t="s">
        <v>307</v>
      </c>
    </row>
    <row r="21" spans="3:8" x14ac:dyDescent="0.4">
      <c r="C21" s="343" t="s">
        <v>273</v>
      </c>
      <c r="D21" s="344" t="s">
        <v>310</v>
      </c>
      <c r="E21" s="345" t="s">
        <v>311</v>
      </c>
      <c r="F21" s="346">
        <v>33526</v>
      </c>
      <c r="G21" s="28">
        <v>7.0000000000000007E-2</v>
      </c>
      <c r="H21" s="347" t="s">
        <v>307</v>
      </c>
    </row>
    <row r="22" spans="3:8" x14ac:dyDescent="0.4">
      <c r="C22" s="343" t="s">
        <v>273</v>
      </c>
      <c r="D22" s="344" t="s">
        <v>312</v>
      </c>
      <c r="E22" s="345" t="s">
        <v>313</v>
      </c>
      <c r="F22" s="346">
        <v>34418</v>
      </c>
      <c r="G22" s="28">
        <v>0.09</v>
      </c>
      <c r="H22" s="347" t="s">
        <v>272</v>
      </c>
    </row>
    <row r="23" spans="3:8" x14ac:dyDescent="0.4">
      <c r="C23" s="343" t="s">
        <v>273</v>
      </c>
      <c r="D23" s="344" t="s">
        <v>314</v>
      </c>
      <c r="E23" s="345" t="s">
        <v>315</v>
      </c>
      <c r="F23" s="346">
        <v>34418</v>
      </c>
      <c r="G23" s="28">
        <v>0.1</v>
      </c>
      <c r="H23" s="347" t="s">
        <v>272</v>
      </c>
    </row>
    <row r="24" spans="3:8" x14ac:dyDescent="0.4">
      <c r="C24" s="343" t="s">
        <v>273</v>
      </c>
      <c r="D24" s="344" t="s">
        <v>316</v>
      </c>
      <c r="E24" s="345" t="s">
        <v>317</v>
      </c>
      <c r="F24" s="346">
        <v>34418</v>
      </c>
      <c r="G24" s="28">
        <v>0.23</v>
      </c>
      <c r="H24" s="347" t="s">
        <v>272</v>
      </c>
    </row>
    <row r="25" spans="3:8" x14ac:dyDescent="0.4">
      <c r="C25" s="343" t="s">
        <v>273</v>
      </c>
      <c r="D25" s="344" t="s">
        <v>318</v>
      </c>
      <c r="E25" s="345" t="s">
        <v>319</v>
      </c>
      <c r="F25" s="346">
        <v>32964</v>
      </c>
      <c r="G25" s="28">
        <v>0.31</v>
      </c>
      <c r="H25" s="347" t="s">
        <v>288</v>
      </c>
    </row>
    <row r="26" spans="3:8" x14ac:dyDescent="0.4">
      <c r="C26" s="343" t="s">
        <v>273</v>
      </c>
      <c r="D26" s="344" t="s">
        <v>320</v>
      </c>
      <c r="E26" s="345" t="s">
        <v>321</v>
      </c>
      <c r="F26" s="346">
        <v>32964</v>
      </c>
      <c r="G26" s="28">
        <v>0.23</v>
      </c>
      <c r="H26" s="347" t="s">
        <v>288</v>
      </c>
    </row>
    <row r="27" spans="3:8" x14ac:dyDescent="0.4">
      <c r="C27" s="343" t="s">
        <v>273</v>
      </c>
      <c r="D27" s="344" t="s">
        <v>322</v>
      </c>
      <c r="E27" s="345" t="s">
        <v>323</v>
      </c>
      <c r="F27" s="346">
        <v>32964</v>
      </c>
      <c r="G27" s="28">
        <v>0.33</v>
      </c>
      <c r="H27" s="347" t="s">
        <v>288</v>
      </c>
    </row>
    <row r="28" spans="3:8" x14ac:dyDescent="0.4">
      <c r="C28" s="343" t="s">
        <v>273</v>
      </c>
      <c r="D28" s="344" t="s">
        <v>324</v>
      </c>
      <c r="E28" s="345" t="s">
        <v>325</v>
      </c>
      <c r="F28" s="346">
        <v>32964</v>
      </c>
      <c r="G28" s="28">
        <v>0.38</v>
      </c>
      <c r="H28" s="347" t="s">
        <v>288</v>
      </c>
    </row>
    <row r="29" spans="3:8" x14ac:dyDescent="0.4">
      <c r="C29" s="343" t="s">
        <v>273</v>
      </c>
      <c r="D29" s="344" t="s">
        <v>326</v>
      </c>
      <c r="E29" s="345" t="s">
        <v>327</v>
      </c>
      <c r="F29" s="346">
        <v>32964</v>
      </c>
      <c r="G29" s="28">
        <v>0.32</v>
      </c>
      <c r="H29" s="347" t="s">
        <v>288</v>
      </c>
    </row>
    <row r="30" spans="3:8" x14ac:dyDescent="0.4">
      <c r="C30" s="343" t="s">
        <v>273</v>
      </c>
      <c r="D30" s="344" t="s">
        <v>328</v>
      </c>
      <c r="E30" s="345" t="s">
        <v>329</v>
      </c>
      <c r="F30" s="346">
        <v>32964</v>
      </c>
      <c r="G30" s="28">
        <v>0.26</v>
      </c>
      <c r="H30" s="347" t="s">
        <v>288</v>
      </c>
    </row>
    <row r="31" spans="3:8" x14ac:dyDescent="0.4">
      <c r="C31" s="343" t="s">
        <v>273</v>
      </c>
      <c r="D31" s="344" t="s">
        <v>330</v>
      </c>
      <c r="E31" s="345" t="s">
        <v>331</v>
      </c>
      <c r="F31" s="346">
        <v>34881</v>
      </c>
      <c r="G31" s="28">
        <v>0.31</v>
      </c>
      <c r="H31" s="347" t="s">
        <v>332</v>
      </c>
    </row>
    <row r="32" spans="3:8" x14ac:dyDescent="0.4">
      <c r="C32" s="343" t="s">
        <v>273</v>
      </c>
      <c r="D32" s="344" t="s">
        <v>333</v>
      </c>
      <c r="E32" s="345" t="s">
        <v>334</v>
      </c>
      <c r="F32" s="346">
        <v>37347</v>
      </c>
      <c r="G32" s="28">
        <v>0.26</v>
      </c>
      <c r="H32" s="347" t="s">
        <v>282</v>
      </c>
    </row>
    <row r="33" spans="3:8" x14ac:dyDescent="0.4">
      <c r="C33" s="343" t="s">
        <v>273</v>
      </c>
      <c r="D33" s="344" t="s">
        <v>335</v>
      </c>
      <c r="E33" s="345" t="s">
        <v>336</v>
      </c>
      <c r="F33" s="346">
        <v>38139</v>
      </c>
      <c r="G33" s="28">
        <v>0.04</v>
      </c>
      <c r="H33" s="347" t="s">
        <v>337</v>
      </c>
    </row>
    <row r="34" spans="3:8" x14ac:dyDescent="0.4">
      <c r="C34" s="343" t="s">
        <v>273</v>
      </c>
      <c r="D34" s="344" t="s">
        <v>338</v>
      </c>
      <c r="E34" s="345" t="s">
        <v>339</v>
      </c>
      <c r="F34" s="346">
        <v>28997</v>
      </c>
      <c r="G34" s="28">
        <v>0.33</v>
      </c>
      <c r="H34" s="347" t="s">
        <v>340</v>
      </c>
    </row>
    <row r="35" spans="3:8" x14ac:dyDescent="0.4">
      <c r="C35" s="343" t="s">
        <v>273</v>
      </c>
      <c r="D35" s="344" t="s">
        <v>341</v>
      </c>
      <c r="E35" s="349" t="s">
        <v>342</v>
      </c>
      <c r="F35" s="346">
        <v>33526</v>
      </c>
      <c r="G35" s="28">
        <v>0.12</v>
      </c>
      <c r="H35" s="347" t="s">
        <v>307</v>
      </c>
    </row>
    <row r="36" spans="3:8" x14ac:dyDescent="0.4">
      <c r="C36" s="343" t="s">
        <v>273</v>
      </c>
      <c r="D36" s="344" t="s">
        <v>343</v>
      </c>
      <c r="E36" s="349" t="s">
        <v>344</v>
      </c>
      <c r="F36" s="346">
        <v>38919</v>
      </c>
      <c r="G36" s="28">
        <v>0.2</v>
      </c>
      <c r="H36" s="347" t="s">
        <v>345</v>
      </c>
    </row>
    <row r="37" spans="3:8" x14ac:dyDescent="0.4">
      <c r="C37" s="343" t="s">
        <v>273</v>
      </c>
      <c r="D37" s="344" t="s">
        <v>346</v>
      </c>
      <c r="E37" s="349" t="s">
        <v>347</v>
      </c>
      <c r="F37" s="346">
        <v>39114</v>
      </c>
      <c r="G37" s="28">
        <v>0.61</v>
      </c>
      <c r="H37" s="347" t="s">
        <v>348</v>
      </c>
    </row>
    <row r="38" spans="3:8" x14ac:dyDescent="0.4">
      <c r="C38" s="350" t="s">
        <v>273</v>
      </c>
      <c r="D38" s="351" t="s">
        <v>349</v>
      </c>
      <c r="E38" s="345" t="s">
        <v>350</v>
      </c>
      <c r="F38" s="346">
        <v>39171</v>
      </c>
      <c r="G38" s="28">
        <v>0.24</v>
      </c>
      <c r="H38" s="347" t="s">
        <v>351</v>
      </c>
    </row>
    <row r="39" spans="3:8" x14ac:dyDescent="0.4">
      <c r="C39" s="352" t="s">
        <v>273</v>
      </c>
      <c r="D39" s="351" t="s">
        <v>352</v>
      </c>
      <c r="E39" s="345" t="s">
        <v>353</v>
      </c>
      <c r="F39" s="346">
        <v>39493</v>
      </c>
      <c r="G39" s="28">
        <v>0.51</v>
      </c>
      <c r="H39" s="347"/>
    </row>
    <row r="40" spans="3:8" x14ac:dyDescent="0.4">
      <c r="C40" s="350" t="s">
        <v>273</v>
      </c>
      <c r="D40" s="353" t="s">
        <v>354</v>
      </c>
      <c r="E40" s="345" t="s">
        <v>355</v>
      </c>
      <c r="F40" s="346">
        <v>41879</v>
      </c>
      <c r="G40" s="28">
        <v>0.54690000000000005</v>
      </c>
      <c r="H40" s="347" t="s">
        <v>356</v>
      </c>
    </row>
    <row r="41" spans="3:8" x14ac:dyDescent="0.4">
      <c r="C41" s="350" t="s">
        <v>273</v>
      </c>
      <c r="D41" s="353" t="s">
        <v>357</v>
      </c>
      <c r="E41" s="345" t="s">
        <v>358</v>
      </c>
      <c r="F41" s="346">
        <v>42066</v>
      </c>
      <c r="G41" s="28">
        <v>0.06</v>
      </c>
      <c r="H41" s="347" t="s">
        <v>359</v>
      </c>
    </row>
    <row r="42" spans="3:8" x14ac:dyDescent="0.4">
      <c r="C42" s="350" t="s">
        <v>273</v>
      </c>
      <c r="D42" s="353" t="s">
        <v>360</v>
      </c>
      <c r="E42" s="345" t="s">
        <v>361</v>
      </c>
      <c r="F42" s="346">
        <v>42066</v>
      </c>
      <c r="G42" s="28">
        <v>0.08</v>
      </c>
      <c r="H42" s="347" t="s">
        <v>362</v>
      </c>
    </row>
    <row r="43" spans="3:8" x14ac:dyDescent="0.4">
      <c r="C43" s="350" t="s">
        <v>273</v>
      </c>
      <c r="D43" s="353" t="s">
        <v>363</v>
      </c>
      <c r="E43" s="345" t="s">
        <v>364</v>
      </c>
      <c r="F43" s="346">
        <v>43346</v>
      </c>
      <c r="G43" s="28">
        <v>0.80459999999999998</v>
      </c>
      <c r="H43" s="347" t="s">
        <v>365</v>
      </c>
    </row>
    <row r="44" spans="3:8" x14ac:dyDescent="0.4">
      <c r="C44" s="350" t="s">
        <v>273</v>
      </c>
      <c r="D44" s="353" t="s">
        <v>366</v>
      </c>
      <c r="E44" s="345" t="s">
        <v>367</v>
      </c>
      <c r="F44" s="346">
        <v>43711</v>
      </c>
      <c r="G44" s="28">
        <v>0.70040000000000002</v>
      </c>
      <c r="H44" s="347" t="s">
        <v>368</v>
      </c>
    </row>
    <row r="45" spans="3:8" x14ac:dyDescent="0.4">
      <c r="C45" s="350" t="s">
        <v>273</v>
      </c>
      <c r="D45" s="353" t="s">
        <v>369</v>
      </c>
      <c r="E45" s="345" t="s">
        <v>370</v>
      </c>
      <c r="F45" s="346">
        <v>44004</v>
      </c>
      <c r="G45" s="28">
        <v>0.08</v>
      </c>
      <c r="H45" s="347" t="s">
        <v>371</v>
      </c>
    </row>
    <row r="46" spans="3:8" x14ac:dyDescent="0.4">
      <c r="C46" s="350" t="s">
        <v>273</v>
      </c>
      <c r="D46" s="353" t="s">
        <v>372</v>
      </c>
      <c r="E46" s="345" t="s">
        <v>373</v>
      </c>
      <c r="F46" s="346">
        <v>44004</v>
      </c>
      <c r="G46" s="28">
        <v>0.59699999999999998</v>
      </c>
      <c r="H46" s="347" t="s">
        <v>374</v>
      </c>
    </row>
    <row r="47" spans="3:8" x14ac:dyDescent="0.4">
      <c r="C47" s="350" t="s">
        <v>273</v>
      </c>
      <c r="D47" s="353" t="s">
        <v>375</v>
      </c>
      <c r="E47" s="345" t="s">
        <v>376</v>
      </c>
      <c r="F47" s="346">
        <v>44242</v>
      </c>
      <c r="G47" s="28">
        <v>0.23</v>
      </c>
      <c r="H47" s="347" t="s">
        <v>374</v>
      </c>
    </row>
    <row r="48" spans="3:8" x14ac:dyDescent="0.4">
      <c r="C48" s="350" t="s">
        <v>273</v>
      </c>
      <c r="D48" s="353" t="s">
        <v>377</v>
      </c>
      <c r="E48" s="345" t="s">
        <v>378</v>
      </c>
      <c r="F48" s="346">
        <v>45773</v>
      </c>
      <c r="G48" s="28">
        <v>0.61</v>
      </c>
      <c r="H48" s="347" t="s">
        <v>379</v>
      </c>
    </row>
    <row r="49" spans="3:8" x14ac:dyDescent="0.4">
      <c r="C49" s="350" t="s">
        <v>273</v>
      </c>
      <c r="D49" s="353" t="s">
        <v>380</v>
      </c>
      <c r="E49" s="354" t="s">
        <v>381</v>
      </c>
      <c r="F49" s="355">
        <v>46079</v>
      </c>
      <c r="G49" s="356">
        <v>0.35</v>
      </c>
      <c r="H49" s="357" t="s">
        <v>382</v>
      </c>
    </row>
    <row r="50" spans="3:8" x14ac:dyDescent="0.4">
      <c r="C50" s="358" t="s">
        <v>383</v>
      </c>
      <c r="D50" s="339" t="s">
        <v>384</v>
      </c>
      <c r="E50" s="340" t="s">
        <v>385</v>
      </c>
      <c r="F50" s="359">
        <v>31929</v>
      </c>
      <c r="G50" s="26">
        <v>0.4</v>
      </c>
      <c r="H50" s="342" t="s">
        <v>301</v>
      </c>
    </row>
    <row r="51" spans="3:8" x14ac:dyDescent="0.4">
      <c r="C51" s="343" t="s">
        <v>273</v>
      </c>
      <c r="D51" s="344" t="s">
        <v>386</v>
      </c>
      <c r="E51" s="345" t="s">
        <v>387</v>
      </c>
      <c r="F51" s="346">
        <v>34885</v>
      </c>
      <c r="G51" s="28">
        <v>0.28999999999999998</v>
      </c>
      <c r="H51" s="347" t="s">
        <v>332</v>
      </c>
    </row>
    <row r="52" spans="3:8" x14ac:dyDescent="0.4">
      <c r="C52" s="343" t="s">
        <v>273</v>
      </c>
      <c r="D52" s="344" t="s">
        <v>388</v>
      </c>
      <c r="E52" s="345" t="s">
        <v>389</v>
      </c>
      <c r="F52" s="346">
        <v>31137</v>
      </c>
      <c r="G52" s="360">
        <v>0.1</v>
      </c>
      <c r="H52" s="347" t="s">
        <v>390</v>
      </c>
    </row>
    <row r="53" spans="3:8" x14ac:dyDescent="0.4">
      <c r="C53" s="343" t="s">
        <v>273</v>
      </c>
      <c r="D53" s="344" t="s">
        <v>391</v>
      </c>
      <c r="E53" s="345" t="s">
        <v>392</v>
      </c>
      <c r="F53" s="346">
        <v>29524</v>
      </c>
      <c r="G53" s="28">
        <v>0.13</v>
      </c>
      <c r="H53" s="347" t="s">
        <v>393</v>
      </c>
    </row>
    <row r="54" spans="3:8" x14ac:dyDescent="0.4">
      <c r="C54" s="343" t="s">
        <v>273</v>
      </c>
      <c r="D54" s="344" t="s">
        <v>394</v>
      </c>
      <c r="E54" s="345" t="s">
        <v>395</v>
      </c>
      <c r="F54" s="346">
        <v>36647</v>
      </c>
      <c r="G54" s="28">
        <v>0.25</v>
      </c>
      <c r="H54" s="347" t="s">
        <v>396</v>
      </c>
    </row>
    <row r="55" spans="3:8" x14ac:dyDescent="0.4">
      <c r="C55" s="343" t="s">
        <v>273</v>
      </c>
      <c r="D55" s="344" t="s">
        <v>397</v>
      </c>
      <c r="E55" s="345" t="s">
        <v>398</v>
      </c>
      <c r="F55" s="346">
        <v>29489</v>
      </c>
      <c r="G55" s="28">
        <v>0.05</v>
      </c>
      <c r="H55" s="347" t="s">
        <v>393</v>
      </c>
    </row>
    <row r="56" spans="3:8" x14ac:dyDescent="0.4">
      <c r="C56" s="343" t="s">
        <v>273</v>
      </c>
      <c r="D56" s="344" t="s">
        <v>399</v>
      </c>
      <c r="E56" s="345" t="s">
        <v>400</v>
      </c>
      <c r="F56" s="346">
        <v>30772</v>
      </c>
      <c r="G56" s="28">
        <v>0.12</v>
      </c>
      <c r="H56" s="347" t="s">
        <v>401</v>
      </c>
    </row>
    <row r="57" spans="3:8" x14ac:dyDescent="0.4">
      <c r="C57" s="343" t="s">
        <v>273</v>
      </c>
      <c r="D57" s="344" t="s">
        <v>402</v>
      </c>
      <c r="E57" s="345" t="s">
        <v>403</v>
      </c>
      <c r="F57" s="346">
        <v>31115</v>
      </c>
      <c r="G57" s="28">
        <v>0.12</v>
      </c>
      <c r="H57" s="347" t="s">
        <v>390</v>
      </c>
    </row>
    <row r="58" spans="3:8" x14ac:dyDescent="0.4">
      <c r="C58" s="343" t="s">
        <v>273</v>
      </c>
      <c r="D58" s="344" t="s">
        <v>404</v>
      </c>
      <c r="E58" s="345" t="s">
        <v>405</v>
      </c>
      <c r="F58" s="346">
        <v>31502</v>
      </c>
      <c r="G58" s="28">
        <v>0.18</v>
      </c>
      <c r="H58" s="347" t="s">
        <v>406</v>
      </c>
    </row>
    <row r="59" spans="3:8" x14ac:dyDescent="0.4">
      <c r="C59" s="343" t="s">
        <v>273</v>
      </c>
      <c r="D59" s="344" t="s">
        <v>407</v>
      </c>
      <c r="E59" s="345" t="s">
        <v>408</v>
      </c>
      <c r="F59" s="346">
        <v>36647</v>
      </c>
      <c r="G59" s="28">
        <v>0.17</v>
      </c>
      <c r="H59" s="347" t="s">
        <v>409</v>
      </c>
    </row>
    <row r="60" spans="3:8" x14ac:dyDescent="0.4">
      <c r="C60" s="343" t="s">
        <v>273</v>
      </c>
      <c r="D60" s="344" t="s">
        <v>410</v>
      </c>
      <c r="E60" s="345" t="s">
        <v>411</v>
      </c>
      <c r="F60" s="346">
        <v>34885</v>
      </c>
      <c r="G60" s="28">
        <v>0.14000000000000001</v>
      </c>
      <c r="H60" s="347" t="s">
        <v>332</v>
      </c>
    </row>
    <row r="61" spans="3:8" x14ac:dyDescent="0.4">
      <c r="C61" s="343" t="s">
        <v>273</v>
      </c>
      <c r="D61" s="344" t="s">
        <v>412</v>
      </c>
      <c r="E61" s="345" t="s">
        <v>413</v>
      </c>
      <c r="F61" s="346">
        <v>38810</v>
      </c>
      <c r="G61" s="28">
        <v>0.15</v>
      </c>
      <c r="H61" s="347" t="s">
        <v>345</v>
      </c>
    </row>
    <row r="62" spans="3:8" x14ac:dyDescent="0.4">
      <c r="C62" s="343" t="s">
        <v>273</v>
      </c>
      <c r="D62" s="344" t="s">
        <v>414</v>
      </c>
      <c r="E62" s="345" t="s">
        <v>415</v>
      </c>
      <c r="F62" s="346">
        <v>39171</v>
      </c>
      <c r="G62" s="28">
        <v>0.32</v>
      </c>
      <c r="H62" s="347" t="s">
        <v>416</v>
      </c>
    </row>
    <row r="63" spans="3:8" x14ac:dyDescent="0.4">
      <c r="C63" s="343" t="s">
        <v>273</v>
      </c>
      <c r="D63" s="344" t="s">
        <v>417</v>
      </c>
      <c r="E63" s="345" t="s">
        <v>418</v>
      </c>
      <c r="F63" s="346">
        <v>41852</v>
      </c>
      <c r="G63" s="28">
        <v>0.17929999999999999</v>
      </c>
      <c r="H63" s="347"/>
    </row>
    <row r="64" spans="3:8" x14ac:dyDescent="0.4">
      <c r="C64" s="361" t="s">
        <v>273</v>
      </c>
      <c r="D64" s="362" t="s">
        <v>419</v>
      </c>
      <c r="E64" s="354" t="s">
        <v>420</v>
      </c>
      <c r="F64" s="355">
        <v>42066</v>
      </c>
      <c r="G64" s="356">
        <v>0.87350000000000005</v>
      </c>
      <c r="H64" s="357"/>
    </row>
    <row r="65" spans="3:8" x14ac:dyDescent="0.4">
      <c r="C65" s="358" t="s">
        <v>421</v>
      </c>
      <c r="D65" s="339" t="s">
        <v>422</v>
      </c>
      <c r="E65" s="340" t="s">
        <v>423</v>
      </c>
      <c r="F65" s="359">
        <v>31502</v>
      </c>
      <c r="G65" s="26">
        <v>0.43</v>
      </c>
      <c r="H65" s="342" t="s">
        <v>406</v>
      </c>
    </row>
    <row r="66" spans="3:8" x14ac:dyDescent="0.4">
      <c r="C66" s="343" t="s">
        <v>273</v>
      </c>
      <c r="D66" s="344" t="s">
        <v>424</v>
      </c>
      <c r="E66" s="345" t="s">
        <v>425</v>
      </c>
      <c r="F66" s="346">
        <v>31502</v>
      </c>
      <c r="G66" s="28">
        <v>0.1</v>
      </c>
      <c r="H66" s="347" t="s">
        <v>406</v>
      </c>
    </row>
    <row r="67" spans="3:8" x14ac:dyDescent="0.4">
      <c r="C67" s="343" t="s">
        <v>273</v>
      </c>
      <c r="D67" s="344" t="s">
        <v>426</v>
      </c>
      <c r="E67" s="345" t="s">
        <v>427</v>
      </c>
      <c r="F67" s="346">
        <v>31502</v>
      </c>
      <c r="G67" s="28">
        <v>0.11</v>
      </c>
      <c r="H67" s="347" t="s">
        <v>406</v>
      </c>
    </row>
    <row r="68" spans="3:8" x14ac:dyDescent="0.4">
      <c r="C68" s="343" t="s">
        <v>273</v>
      </c>
      <c r="D68" s="344" t="s">
        <v>428</v>
      </c>
      <c r="E68" s="345" t="s">
        <v>429</v>
      </c>
      <c r="F68" s="346">
        <v>31502</v>
      </c>
      <c r="G68" s="28">
        <v>0.15</v>
      </c>
      <c r="H68" s="347" t="s">
        <v>406</v>
      </c>
    </row>
    <row r="69" spans="3:8" x14ac:dyDescent="0.4">
      <c r="C69" s="343" t="s">
        <v>273</v>
      </c>
      <c r="D69" s="344" t="s">
        <v>430</v>
      </c>
      <c r="E69" s="345" t="s">
        <v>431</v>
      </c>
      <c r="F69" s="346">
        <v>31502</v>
      </c>
      <c r="G69" s="28">
        <v>0.13</v>
      </c>
      <c r="H69" s="347" t="s">
        <v>406</v>
      </c>
    </row>
    <row r="70" spans="3:8" x14ac:dyDescent="0.4">
      <c r="C70" s="350" t="s">
        <v>273</v>
      </c>
      <c r="D70" s="353" t="s">
        <v>432</v>
      </c>
      <c r="E70" s="363" t="s">
        <v>433</v>
      </c>
      <c r="F70" s="364">
        <v>42979</v>
      </c>
      <c r="G70" s="365">
        <v>0.97</v>
      </c>
      <c r="H70" s="366" t="s">
        <v>434</v>
      </c>
    </row>
    <row r="71" spans="3:8" x14ac:dyDescent="0.4">
      <c r="C71" s="358" t="s">
        <v>435</v>
      </c>
      <c r="D71" s="339" t="s">
        <v>436</v>
      </c>
      <c r="E71" s="340" t="s">
        <v>437</v>
      </c>
      <c r="F71" s="359">
        <v>28581</v>
      </c>
      <c r="G71" s="26">
        <v>0.1225</v>
      </c>
      <c r="H71" s="367" t="s">
        <v>438</v>
      </c>
    </row>
    <row r="72" spans="3:8" x14ac:dyDescent="0.4">
      <c r="C72" s="343" t="s">
        <v>273</v>
      </c>
      <c r="D72" s="344" t="s">
        <v>439</v>
      </c>
      <c r="E72" s="345" t="s">
        <v>440</v>
      </c>
      <c r="F72" s="346">
        <v>30041</v>
      </c>
      <c r="G72" s="28">
        <v>0.16589999999999999</v>
      </c>
      <c r="H72" s="368" t="s">
        <v>441</v>
      </c>
    </row>
    <row r="73" spans="3:8" x14ac:dyDescent="0.4">
      <c r="C73" s="343" t="s">
        <v>273</v>
      </c>
      <c r="D73" s="344" t="s">
        <v>442</v>
      </c>
      <c r="E73" s="345" t="s">
        <v>443</v>
      </c>
      <c r="F73" s="346">
        <v>28946</v>
      </c>
      <c r="G73" s="360">
        <v>0.13539999999999999</v>
      </c>
      <c r="H73" s="368" t="s">
        <v>444</v>
      </c>
    </row>
    <row r="74" spans="3:8" x14ac:dyDescent="0.4">
      <c r="C74" s="343" t="s">
        <v>273</v>
      </c>
      <c r="D74" s="344" t="s">
        <v>445</v>
      </c>
      <c r="E74" s="345" t="s">
        <v>446</v>
      </c>
      <c r="F74" s="346">
        <v>31868</v>
      </c>
      <c r="G74" s="28">
        <v>0.23699999999999999</v>
      </c>
      <c r="H74" s="368" t="s">
        <v>301</v>
      </c>
    </row>
    <row r="75" spans="3:8" x14ac:dyDescent="0.4">
      <c r="C75" s="343" t="s">
        <v>273</v>
      </c>
      <c r="D75" s="344" t="s">
        <v>447</v>
      </c>
      <c r="E75" s="345" t="s">
        <v>448</v>
      </c>
      <c r="F75" s="346">
        <v>31868</v>
      </c>
      <c r="G75" s="28">
        <v>0.1105</v>
      </c>
      <c r="H75" s="368" t="s">
        <v>449</v>
      </c>
    </row>
    <row r="76" spans="3:8" x14ac:dyDescent="0.4">
      <c r="C76" s="343" t="s">
        <v>273</v>
      </c>
      <c r="D76" s="344" t="s">
        <v>450</v>
      </c>
      <c r="E76" s="345" t="s">
        <v>451</v>
      </c>
      <c r="F76" s="346">
        <v>31868</v>
      </c>
      <c r="G76" s="28">
        <v>9.3799999999999994E-2</v>
      </c>
      <c r="H76" s="368" t="s">
        <v>301</v>
      </c>
    </row>
    <row r="77" spans="3:8" x14ac:dyDescent="0.4">
      <c r="C77" s="343" t="s">
        <v>273</v>
      </c>
      <c r="D77" s="344" t="s">
        <v>452</v>
      </c>
      <c r="E77" s="345" t="s">
        <v>453</v>
      </c>
      <c r="F77" s="346">
        <v>32964</v>
      </c>
      <c r="G77" s="28">
        <v>0.15</v>
      </c>
      <c r="H77" s="368" t="s">
        <v>288</v>
      </c>
    </row>
    <row r="78" spans="3:8" x14ac:dyDescent="0.4">
      <c r="C78" s="343" t="s">
        <v>273</v>
      </c>
      <c r="D78" s="344" t="s">
        <v>454</v>
      </c>
      <c r="E78" s="345" t="s">
        <v>455</v>
      </c>
      <c r="F78" s="346">
        <v>32964</v>
      </c>
      <c r="G78" s="28">
        <v>0.153</v>
      </c>
      <c r="H78" s="368" t="s">
        <v>288</v>
      </c>
    </row>
    <row r="79" spans="3:8" x14ac:dyDescent="0.4">
      <c r="C79" s="343" t="s">
        <v>273</v>
      </c>
      <c r="D79" s="369" t="s">
        <v>456</v>
      </c>
      <c r="E79" s="345" t="s">
        <v>457</v>
      </c>
      <c r="F79" s="346">
        <v>33424</v>
      </c>
      <c r="G79" s="28">
        <v>0.14149999999999999</v>
      </c>
      <c r="H79" s="368"/>
    </row>
    <row r="80" spans="3:8" x14ac:dyDescent="0.4">
      <c r="C80" s="343" t="s">
        <v>273</v>
      </c>
      <c r="D80" s="369" t="s">
        <v>458</v>
      </c>
      <c r="E80" s="345" t="s">
        <v>459</v>
      </c>
      <c r="F80" s="346">
        <v>33424</v>
      </c>
      <c r="G80" s="28">
        <v>2.7E-2</v>
      </c>
      <c r="H80" s="368"/>
    </row>
    <row r="81" spans="3:8" ht="14.25" customHeight="1" x14ac:dyDescent="0.4">
      <c r="C81" s="361" t="s">
        <v>273</v>
      </c>
      <c r="D81" s="362" t="s">
        <v>460</v>
      </c>
      <c r="E81" s="354" t="s">
        <v>461</v>
      </c>
      <c r="F81" s="355">
        <v>33695</v>
      </c>
      <c r="G81" s="356">
        <v>0.2261</v>
      </c>
      <c r="H81" s="370" t="s">
        <v>307</v>
      </c>
    </row>
    <row r="82" spans="3:8" x14ac:dyDescent="0.4">
      <c r="C82" s="371" t="s">
        <v>462</v>
      </c>
      <c r="D82" s="372"/>
      <c r="E82" s="336"/>
      <c r="F82" s="373"/>
      <c r="G82" s="373"/>
      <c r="H82" s="374"/>
    </row>
    <row r="83" spans="3:8" x14ac:dyDescent="0.4">
      <c r="C83" s="350" t="s">
        <v>463</v>
      </c>
      <c r="D83" s="353" t="s">
        <v>464</v>
      </c>
      <c r="E83" s="375" t="s">
        <v>465</v>
      </c>
      <c r="F83" s="364">
        <v>40148</v>
      </c>
      <c r="G83" s="365">
        <v>1.44</v>
      </c>
      <c r="H83" s="366" t="s">
        <v>466</v>
      </c>
    </row>
    <row r="84" spans="3:8" x14ac:dyDescent="0.4">
      <c r="C84" s="358" t="s">
        <v>467</v>
      </c>
      <c r="D84" s="339" t="s">
        <v>468</v>
      </c>
      <c r="E84" s="340" t="s">
        <v>469</v>
      </c>
      <c r="F84" s="376">
        <v>41348</v>
      </c>
      <c r="G84" s="26">
        <v>2.2599999999999998</v>
      </c>
      <c r="H84" s="367" t="s">
        <v>470</v>
      </c>
    </row>
    <row r="85" spans="3:8" x14ac:dyDescent="0.4">
      <c r="C85" s="358" t="s">
        <v>421</v>
      </c>
      <c r="D85" s="339" t="s">
        <v>471</v>
      </c>
      <c r="E85" s="340" t="s">
        <v>472</v>
      </c>
      <c r="F85" s="341">
        <v>32225</v>
      </c>
      <c r="G85" s="26">
        <v>0.9</v>
      </c>
      <c r="H85" s="367" t="s">
        <v>473</v>
      </c>
    </row>
    <row r="86" spans="3:8" x14ac:dyDescent="0.4">
      <c r="C86" s="350" t="s">
        <v>273</v>
      </c>
      <c r="D86" s="353" t="s">
        <v>474</v>
      </c>
      <c r="E86" s="375" t="s">
        <v>475</v>
      </c>
      <c r="F86" s="364" t="s">
        <v>476</v>
      </c>
      <c r="G86" s="365">
        <v>1.1000000000000001</v>
      </c>
      <c r="H86" s="377" t="s">
        <v>477</v>
      </c>
    </row>
    <row r="87" spans="3:8" x14ac:dyDescent="0.4">
      <c r="C87" s="358" t="s">
        <v>435</v>
      </c>
      <c r="D87" s="339" t="s">
        <v>478</v>
      </c>
      <c r="E87" s="340" t="s">
        <v>479</v>
      </c>
      <c r="F87" s="359">
        <v>31503</v>
      </c>
      <c r="G87" s="26">
        <v>0.53369999999999995</v>
      </c>
      <c r="H87" s="367" t="s">
        <v>406</v>
      </c>
    </row>
    <row r="88" spans="3:8" x14ac:dyDescent="0.4">
      <c r="C88" s="350" t="s">
        <v>273</v>
      </c>
      <c r="D88" s="353" t="s">
        <v>480</v>
      </c>
      <c r="E88" s="363" t="s">
        <v>481</v>
      </c>
      <c r="F88" s="364">
        <v>36262</v>
      </c>
      <c r="G88" s="28">
        <v>1.7259</v>
      </c>
      <c r="H88" s="368" t="s">
        <v>482</v>
      </c>
    </row>
    <row r="89" spans="3:8" x14ac:dyDescent="0.4">
      <c r="C89" s="350" t="s">
        <v>273</v>
      </c>
      <c r="D89" s="353" t="s">
        <v>483</v>
      </c>
      <c r="E89" s="363" t="s">
        <v>461</v>
      </c>
      <c r="F89" s="364">
        <v>35156</v>
      </c>
      <c r="G89" s="28">
        <v>1.7629999999999999</v>
      </c>
      <c r="H89" s="368" t="s">
        <v>285</v>
      </c>
    </row>
    <row r="90" spans="3:8" x14ac:dyDescent="0.4">
      <c r="C90" s="350" t="s">
        <v>273</v>
      </c>
      <c r="D90" s="353" t="s">
        <v>484</v>
      </c>
      <c r="E90" s="345" t="s">
        <v>485</v>
      </c>
      <c r="F90" s="364">
        <v>37347</v>
      </c>
      <c r="G90" s="28">
        <v>0.89680000000000004</v>
      </c>
      <c r="H90" s="368" t="s">
        <v>282</v>
      </c>
    </row>
    <row r="91" spans="3:8" x14ac:dyDescent="0.4">
      <c r="C91" s="361" t="s">
        <v>273</v>
      </c>
      <c r="D91" s="344" t="s">
        <v>486</v>
      </c>
      <c r="E91" s="354" t="s">
        <v>487</v>
      </c>
      <c r="F91" s="378">
        <v>35545</v>
      </c>
      <c r="G91" s="379">
        <v>9.9629999999999992</v>
      </c>
      <c r="H91" s="380" t="s">
        <v>293</v>
      </c>
    </row>
    <row r="92" spans="3:8" x14ac:dyDescent="0.4">
      <c r="C92" s="371" t="s">
        <v>488</v>
      </c>
      <c r="D92" s="372"/>
      <c r="E92" s="381"/>
      <c r="F92" s="373"/>
      <c r="G92" s="373"/>
      <c r="H92" s="374"/>
    </row>
    <row r="93" spans="3:8" x14ac:dyDescent="0.4">
      <c r="C93" s="358" t="s">
        <v>269</v>
      </c>
      <c r="D93" s="339" t="s">
        <v>489</v>
      </c>
      <c r="E93" s="340" t="s">
        <v>490</v>
      </c>
      <c r="F93" s="341">
        <v>31686</v>
      </c>
      <c r="G93" s="26">
        <v>2.35</v>
      </c>
      <c r="H93" s="367" t="s">
        <v>491</v>
      </c>
    </row>
    <row r="94" spans="3:8" x14ac:dyDescent="0.4">
      <c r="C94" s="352" t="s">
        <v>273</v>
      </c>
      <c r="D94" s="382" t="s">
        <v>492</v>
      </c>
      <c r="E94" s="375" t="s">
        <v>493</v>
      </c>
      <c r="F94" s="383">
        <v>31164</v>
      </c>
      <c r="G94" s="365">
        <v>4.4000000000000004</v>
      </c>
      <c r="H94" s="377" t="s">
        <v>494</v>
      </c>
    </row>
    <row r="95" spans="3:8" x14ac:dyDescent="0.4">
      <c r="C95" s="384" t="s">
        <v>383</v>
      </c>
      <c r="D95" s="385" t="s">
        <v>495</v>
      </c>
      <c r="E95" s="386" t="s">
        <v>496</v>
      </c>
      <c r="F95" s="376">
        <v>32963</v>
      </c>
      <c r="G95" s="387">
        <v>10.17</v>
      </c>
      <c r="H95" s="388" t="s">
        <v>497</v>
      </c>
    </row>
    <row r="96" spans="3:8" x14ac:dyDescent="0.4">
      <c r="C96" s="371" t="s">
        <v>498</v>
      </c>
      <c r="D96" s="372"/>
      <c r="E96" s="373"/>
      <c r="F96" s="373"/>
      <c r="G96" s="373"/>
      <c r="H96" s="374"/>
    </row>
    <row r="97" spans="3:8" x14ac:dyDescent="0.4">
      <c r="C97" s="352" t="s">
        <v>269</v>
      </c>
      <c r="D97" s="385" t="s">
        <v>499</v>
      </c>
      <c r="E97" s="375" t="s">
        <v>500</v>
      </c>
      <c r="F97" s="389">
        <v>31696</v>
      </c>
      <c r="G97" s="387">
        <v>14.44</v>
      </c>
      <c r="H97" s="390" t="s">
        <v>491</v>
      </c>
    </row>
    <row r="98" spans="3:8" x14ac:dyDescent="0.4">
      <c r="C98" s="371" t="s">
        <v>501</v>
      </c>
      <c r="D98" s="372"/>
      <c r="E98" s="373"/>
      <c r="F98" s="373"/>
      <c r="G98" s="373"/>
      <c r="H98" s="374"/>
    </row>
    <row r="99" spans="3:8" x14ac:dyDescent="0.4">
      <c r="C99" s="338" t="s">
        <v>421</v>
      </c>
      <c r="D99" s="385" t="s">
        <v>502</v>
      </c>
      <c r="E99" s="375" t="s">
        <v>503</v>
      </c>
      <c r="F99" s="341">
        <v>32233</v>
      </c>
      <c r="G99" s="387">
        <v>11.9</v>
      </c>
      <c r="H99" s="388" t="s">
        <v>477</v>
      </c>
    </row>
    <row r="100" spans="3:8" x14ac:dyDescent="0.4">
      <c r="C100" s="371" t="s">
        <v>504</v>
      </c>
      <c r="D100" s="372"/>
      <c r="E100" s="381"/>
      <c r="F100" s="373"/>
      <c r="G100" s="373"/>
      <c r="H100" s="374"/>
    </row>
    <row r="101" spans="3:8" x14ac:dyDescent="0.4">
      <c r="C101" s="352" t="s">
        <v>269</v>
      </c>
      <c r="D101" s="391" t="s">
        <v>505</v>
      </c>
      <c r="E101" s="392" t="s">
        <v>506</v>
      </c>
      <c r="F101" s="393">
        <v>34424</v>
      </c>
      <c r="G101" s="394">
        <v>4.9000000000000004</v>
      </c>
      <c r="H101" s="395" t="s">
        <v>507</v>
      </c>
    </row>
    <row r="102" spans="3:8" x14ac:dyDescent="0.4">
      <c r="C102" s="358" t="s">
        <v>383</v>
      </c>
      <c r="D102" s="339" t="s">
        <v>508</v>
      </c>
      <c r="E102" s="340" t="s">
        <v>395</v>
      </c>
      <c r="F102" s="359">
        <v>36770</v>
      </c>
      <c r="G102" s="26">
        <v>0.18</v>
      </c>
      <c r="H102" s="367" t="s">
        <v>509</v>
      </c>
    </row>
    <row r="103" spans="3:8" x14ac:dyDescent="0.4">
      <c r="C103" s="343" t="s">
        <v>273</v>
      </c>
      <c r="D103" s="344" t="s">
        <v>510</v>
      </c>
      <c r="E103" s="345" t="s">
        <v>511</v>
      </c>
      <c r="F103" s="346">
        <v>35935</v>
      </c>
      <c r="G103" s="28">
        <v>0.15</v>
      </c>
      <c r="H103" s="368" t="s">
        <v>296</v>
      </c>
    </row>
    <row r="104" spans="3:8" x14ac:dyDescent="0.4">
      <c r="C104" s="343" t="s">
        <v>273</v>
      </c>
      <c r="D104" s="344" t="s">
        <v>512</v>
      </c>
      <c r="E104" s="345" t="s">
        <v>513</v>
      </c>
      <c r="F104" s="346">
        <v>35935</v>
      </c>
      <c r="G104" s="28">
        <v>0.22</v>
      </c>
      <c r="H104" s="368" t="s">
        <v>296</v>
      </c>
    </row>
    <row r="105" spans="3:8" x14ac:dyDescent="0.4">
      <c r="C105" s="343" t="s">
        <v>273</v>
      </c>
      <c r="D105" s="344" t="s">
        <v>514</v>
      </c>
      <c r="E105" s="345" t="s">
        <v>515</v>
      </c>
      <c r="F105" s="346">
        <v>35153</v>
      </c>
      <c r="G105" s="28">
        <v>7.53</v>
      </c>
      <c r="H105" s="368" t="s">
        <v>516</v>
      </c>
    </row>
    <row r="106" spans="3:8" ht="16.5" customHeight="1" x14ac:dyDescent="0.4">
      <c r="C106" s="352" t="s">
        <v>273</v>
      </c>
      <c r="D106" s="396" t="s">
        <v>517</v>
      </c>
      <c r="E106" s="345" t="s">
        <v>518</v>
      </c>
      <c r="F106" s="346">
        <v>38974</v>
      </c>
      <c r="G106" s="28">
        <v>0.15</v>
      </c>
      <c r="H106" s="347" t="s">
        <v>416</v>
      </c>
    </row>
    <row r="107" spans="3:8" x14ac:dyDescent="0.4">
      <c r="C107" s="397" t="s">
        <v>273</v>
      </c>
      <c r="D107" s="398" t="s">
        <v>519</v>
      </c>
      <c r="E107" s="354" t="s">
        <v>520</v>
      </c>
      <c r="F107" s="355">
        <v>41365</v>
      </c>
      <c r="G107" s="356">
        <v>0.84</v>
      </c>
      <c r="H107" s="357"/>
    </row>
    <row r="108" spans="3:8" x14ac:dyDescent="0.4">
      <c r="C108" s="328"/>
      <c r="D108" s="328"/>
      <c r="E108" s="12"/>
      <c r="F108" s="12"/>
      <c r="G108" s="399"/>
      <c r="H108" s="11" t="s">
        <v>521</v>
      </c>
    </row>
    <row r="109" spans="3:8" x14ac:dyDescent="0.4">
      <c r="C109" s="400" t="s">
        <v>522</v>
      </c>
      <c r="D109" s="400" t="s">
        <v>523</v>
      </c>
      <c r="E109" s="401" t="s">
        <v>524</v>
      </c>
      <c r="F109" s="401" t="s">
        <v>525</v>
      </c>
    </row>
    <row r="110" spans="3:8" x14ac:dyDescent="0.4">
      <c r="C110" s="403" t="s">
        <v>463</v>
      </c>
      <c r="D110" s="404">
        <f>+COUNTA(D7:D49)+5</f>
        <v>48</v>
      </c>
      <c r="E110" s="146">
        <f>SUM(G7:G47)+SUM(G83,G93,G101,G94,G97)</f>
        <v>40.7789</v>
      </c>
      <c r="F110" s="146">
        <f>+D110/(SUM($D$110:$D$113))*100</f>
        <v>50</v>
      </c>
    </row>
    <row r="111" spans="3:8" x14ac:dyDescent="0.4">
      <c r="C111" s="403" t="s">
        <v>526</v>
      </c>
      <c r="D111" s="404">
        <f>COUNTA(D50:D64)+8</f>
        <v>23</v>
      </c>
      <c r="E111" s="146">
        <f>SUM(G50:G64)+SUM(G84,G95,G102:G107)</f>
        <v>24.972799999999999</v>
      </c>
      <c r="F111" s="146">
        <f>+D111/(SUM($D$110:$D$113))*100</f>
        <v>23.958333333333336</v>
      </c>
    </row>
    <row r="112" spans="3:8" x14ac:dyDescent="0.4">
      <c r="C112" s="403" t="s">
        <v>527</v>
      </c>
      <c r="D112" s="404">
        <f>+COUNTA(D65:D70)+3</f>
        <v>9</v>
      </c>
      <c r="E112" s="146">
        <f>SUM(G65:G70)+SUM(G85:G86,G99)</f>
        <v>15.790000000000001</v>
      </c>
      <c r="F112" s="146">
        <f>+D112/(SUM($D$110:$D$113))*100</f>
        <v>9.375</v>
      </c>
    </row>
    <row r="113" spans="3:6" x14ac:dyDescent="0.4">
      <c r="C113" s="403" t="s">
        <v>528</v>
      </c>
      <c r="D113" s="404">
        <f>+COUNTA(D71:D81)+5</f>
        <v>16</v>
      </c>
      <c r="E113" s="146">
        <f>SUM(G71:G81)+SUM(G87:G91)</f>
        <v>16.4451</v>
      </c>
      <c r="F113" s="146">
        <f>+D113/(SUM($D$110:$D$113))*100</f>
        <v>16.666666666666664</v>
      </c>
    </row>
  </sheetData>
  <phoneticPr fontId="4"/>
  <hyperlinks>
    <hyperlink ref="A1" location="基本情報!C123" display="基本情報"/>
  </hyperlink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64" min="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9">
    <tabColor rgb="FF66CCFF"/>
  </sheetPr>
  <dimension ref="A1:L54"/>
  <sheetViews>
    <sheetView tabSelected="1" zoomScaleNormal="100" zoomScaleSheetLayoutView="13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4" width="12.5" style="5" customWidth="1"/>
    <col min="5" max="9" width="11.75" style="5" customWidth="1"/>
    <col min="10" max="16384" width="9" style="5"/>
  </cols>
  <sheetData>
    <row r="1" spans="1:12" ht="13.5" customHeight="1" x14ac:dyDescent="0.4">
      <c r="A1" s="7" t="s">
        <v>2</v>
      </c>
      <c r="B1" s="8"/>
    </row>
    <row r="2" spans="1:12" ht="13.5" customHeight="1" x14ac:dyDescent="0.4">
      <c r="A2" s="8"/>
      <c r="B2" s="8"/>
    </row>
    <row r="3" spans="1:12" ht="21" customHeight="1" x14ac:dyDescent="0.4">
      <c r="C3" s="9" t="s">
        <v>3</v>
      </c>
      <c r="D3" s="10"/>
      <c r="I3" s="11"/>
      <c r="J3" s="11"/>
      <c r="K3" s="11"/>
      <c r="L3" s="11"/>
    </row>
    <row r="4" spans="1:12" ht="16.5" customHeight="1" x14ac:dyDescent="0.4">
      <c r="H4" s="12"/>
      <c r="I4" s="11" t="s">
        <v>4</v>
      </c>
      <c r="J4" s="12"/>
      <c r="K4" s="12"/>
      <c r="L4" s="12"/>
    </row>
    <row r="5" spans="1:12" ht="15.75" customHeight="1" x14ac:dyDescent="0.4"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</row>
    <row r="6" spans="1:12" ht="15.75" customHeight="1" x14ac:dyDescent="0.4">
      <c r="C6" s="14"/>
      <c r="D6" s="15" t="s">
        <v>12</v>
      </c>
      <c r="E6" s="16">
        <v>1104</v>
      </c>
      <c r="F6" s="16">
        <v>3</v>
      </c>
      <c r="G6" s="16">
        <v>5</v>
      </c>
      <c r="H6" s="16">
        <v>12</v>
      </c>
      <c r="I6" s="16">
        <v>1084</v>
      </c>
    </row>
    <row r="7" spans="1:12" ht="15.75" customHeight="1" x14ac:dyDescent="0.4">
      <c r="C7" s="17" t="s">
        <v>13</v>
      </c>
      <c r="D7" s="18" t="s">
        <v>14</v>
      </c>
      <c r="E7" s="19">
        <v>523</v>
      </c>
      <c r="F7" s="19">
        <v>12.5</v>
      </c>
      <c r="G7" s="19">
        <v>36.4</v>
      </c>
      <c r="H7" s="19">
        <v>62.1</v>
      </c>
      <c r="I7" s="19">
        <v>412</v>
      </c>
    </row>
    <row r="8" spans="1:12" ht="15.75" customHeight="1" x14ac:dyDescent="0.4">
      <c r="C8" s="20"/>
      <c r="D8" s="21" t="s">
        <v>15</v>
      </c>
      <c r="E8" s="22">
        <v>4941.2</v>
      </c>
      <c r="F8" s="22">
        <v>364.6</v>
      </c>
      <c r="G8" s="22">
        <v>865.9</v>
      </c>
      <c r="H8" s="22">
        <v>980.6</v>
      </c>
      <c r="I8" s="22">
        <v>2730.1</v>
      </c>
    </row>
    <row r="9" spans="1:12" ht="15.75" customHeight="1" x14ac:dyDescent="0.4">
      <c r="C9" s="14"/>
      <c r="D9" s="15" t="s">
        <v>12</v>
      </c>
      <c r="E9" s="16">
        <v>1104</v>
      </c>
      <c r="F9" s="16">
        <v>3</v>
      </c>
      <c r="G9" s="16">
        <v>5</v>
      </c>
      <c r="H9" s="16">
        <v>12</v>
      </c>
      <c r="I9" s="16">
        <v>1084</v>
      </c>
    </row>
    <row r="10" spans="1:12" ht="15.75" customHeight="1" x14ac:dyDescent="0.4">
      <c r="C10" s="17" t="s">
        <v>16</v>
      </c>
      <c r="D10" s="18" t="s">
        <v>14</v>
      </c>
      <c r="E10" s="19">
        <v>523</v>
      </c>
      <c r="F10" s="19">
        <v>12.5</v>
      </c>
      <c r="G10" s="19">
        <v>36.4</v>
      </c>
      <c r="H10" s="19">
        <v>62.1</v>
      </c>
      <c r="I10" s="19">
        <v>412</v>
      </c>
    </row>
    <row r="11" spans="1:12" ht="15.75" customHeight="1" x14ac:dyDescent="0.4">
      <c r="C11" s="20"/>
      <c r="D11" s="21" t="s">
        <v>15</v>
      </c>
      <c r="E11" s="22">
        <v>4941.2</v>
      </c>
      <c r="F11" s="22">
        <v>364.6</v>
      </c>
      <c r="G11" s="22">
        <v>865.9</v>
      </c>
      <c r="H11" s="22">
        <v>980.6</v>
      </c>
      <c r="I11" s="22">
        <v>2730.1</v>
      </c>
    </row>
    <row r="12" spans="1:12" ht="15.75" customHeight="1" x14ac:dyDescent="0.4">
      <c r="C12" s="14"/>
      <c r="D12" s="15" t="s">
        <v>12</v>
      </c>
      <c r="E12" s="16">
        <v>1148</v>
      </c>
      <c r="F12" s="16">
        <v>3</v>
      </c>
      <c r="G12" s="16">
        <v>5</v>
      </c>
      <c r="H12" s="16">
        <v>13</v>
      </c>
      <c r="I12" s="16">
        <v>1127</v>
      </c>
    </row>
    <row r="13" spans="1:12" ht="15.75" customHeight="1" x14ac:dyDescent="0.4">
      <c r="C13" s="17" t="s">
        <v>17</v>
      </c>
      <c r="D13" s="18" t="s">
        <v>14</v>
      </c>
      <c r="E13" s="19">
        <v>533.20000000000005</v>
      </c>
      <c r="F13" s="19">
        <v>12.5</v>
      </c>
      <c r="G13" s="19">
        <v>35.9</v>
      </c>
      <c r="H13" s="19">
        <v>64</v>
      </c>
      <c r="I13" s="19">
        <v>420.8</v>
      </c>
    </row>
    <row r="14" spans="1:12" ht="15.75" customHeight="1" x14ac:dyDescent="0.4">
      <c r="C14" s="20"/>
      <c r="D14" s="21" t="s">
        <v>15</v>
      </c>
      <c r="E14" s="22">
        <v>5211.7999999999993</v>
      </c>
      <c r="F14" s="22">
        <v>364.6</v>
      </c>
      <c r="G14" s="22">
        <v>996.8</v>
      </c>
      <c r="H14" s="22">
        <v>1042.3</v>
      </c>
      <c r="I14" s="22">
        <v>2808.1</v>
      </c>
    </row>
    <row r="15" spans="1:12" ht="15.75" customHeight="1" x14ac:dyDescent="0.4">
      <c r="C15" s="14"/>
      <c r="D15" s="15" t="s">
        <v>12</v>
      </c>
      <c r="E15" s="16">
        <v>1182</v>
      </c>
      <c r="F15" s="16">
        <v>2</v>
      </c>
      <c r="G15" s="16">
        <v>5</v>
      </c>
      <c r="H15" s="16">
        <v>13</v>
      </c>
      <c r="I15" s="16">
        <v>1162</v>
      </c>
    </row>
    <row r="16" spans="1:12" ht="15.75" customHeight="1" x14ac:dyDescent="0.4">
      <c r="C16" s="17" t="s">
        <v>18</v>
      </c>
      <c r="D16" s="18" t="s">
        <v>14</v>
      </c>
      <c r="E16" s="19">
        <v>537.53</v>
      </c>
      <c r="F16" s="19">
        <v>12.542999999999999</v>
      </c>
      <c r="G16" s="19">
        <v>35.873000000000005</v>
      </c>
      <c r="H16" s="19">
        <v>63.999999999999993</v>
      </c>
      <c r="I16" s="19">
        <v>425.11399999999998</v>
      </c>
    </row>
    <row r="17" spans="3:9" ht="15.75" customHeight="1" x14ac:dyDescent="0.4">
      <c r="C17" s="20"/>
      <c r="D17" s="21" t="s">
        <v>15</v>
      </c>
      <c r="E17" s="22">
        <v>4.524</v>
      </c>
      <c r="F17" s="22">
        <v>0.28999999999999998</v>
      </c>
      <c r="G17" s="22">
        <v>0.67099999999999993</v>
      </c>
      <c r="H17" s="22">
        <v>0.82300000000000018</v>
      </c>
      <c r="I17" s="22">
        <v>2.74</v>
      </c>
    </row>
    <row r="18" spans="3:9" ht="15.75" customHeight="1" x14ac:dyDescent="0.4">
      <c r="C18" s="14"/>
      <c r="D18" s="15" t="s">
        <v>12</v>
      </c>
      <c r="E18" s="16">
        <v>1182</v>
      </c>
      <c r="F18" s="16">
        <v>2</v>
      </c>
      <c r="G18" s="16">
        <v>5</v>
      </c>
      <c r="H18" s="16">
        <v>13</v>
      </c>
      <c r="I18" s="16">
        <v>1162</v>
      </c>
    </row>
    <row r="19" spans="3:9" ht="15.75" customHeight="1" x14ac:dyDescent="0.4">
      <c r="C19" s="17" t="s">
        <v>19</v>
      </c>
      <c r="D19" s="18" t="s">
        <v>14</v>
      </c>
      <c r="E19" s="19">
        <v>539.86799999999994</v>
      </c>
      <c r="F19" s="19">
        <v>12.542999999999999</v>
      </c>
      <c r="G19" s="19">
        <v>35.873000000000005</v>
      </c>
      <c r="H19" s="19">
        <v>66.337999999999994</v>
      </c>
      <c r="I19" s="19">
        <v>425.11399999999998</v>
      </c>
    </row>
    <row r="20" spans="3:9" ht="15.75" customHeight="1" x14ac:dyDescent="0.4">
      <c r="C20" s="20"/>
      <c r="D20" s="21" t="s">
        <v>15</v>
      </c>
      <c r="E20" s="22">
        <v>4.6080000000000005</v>
      </c>
      <c r="F20" s="22">
        <v>0.28999999999999998</v>
      </c>
      <c r="G20" s="22">
        <v>0.67099999999999993</v>
      </c>
      <c r="H20" s="22">
        <v>0.90700000000000014</v>
      </c>
      <c r="I20" s="22">
        <v>2.74</v>
      </c>
    </row>
    <row r="21" spans="3:9" ht="15.75" customHeight="1" x14ac:dyDescent="0.4">
      <c r="C21" s="14"/>
      <c r="D21" s="15" t="s">
        <v>12</v>
      </c>
      <c r="E21" s="16">
        <v>1182</v>
      </c>
      <c r="F21" s="16">
        <v>2</v>
      </c>
      <c r="G21" s="16">
        <v>5</v>
      </c>
      <c r="H21" s="16">
        <v>13</v>
      </c>
      <c r="I21" s="16">
        <v>1162</v>
      </c>
    </row>
    <row r="22" spans="3:9" ht="15.75" customHeight="1" x14ac:dyDescent="0.4">
      <c r="C22" s="17" t="s">
        <v>20</v>
      </c>
      <c r="D22" s="18" t="s">
        <v>14</v>
      </c>
      <c r="E22" s="19">
        <v>541.66100000000006</v>
      </c>
      <c r="F22" s="19">
        <v>12.542999999999999</v>
      </c>
      <c r="G22" s="19">
        <v>35.873000000000005</v>
      </c>
      <c r="H22" s="19">
        <v>68.037999999999997</v>
      </c>
      <c r="I22" s="19">
        <v>425.20699999999999</v>
      </c>
    </row>
    <row r="23" spans="3:9" ht="15.75" customHeight="1" x14ac:dyDescent="0.4">
      <c r="C23" s="20"/>
      <c r="D23" s="21" t="s">
        <v>15</v>
      </c>
      <c r="E23" s="22">
        <v>4.6430000000000007</v>
      </c>
      <c r="F23" s="22">
        <v>0.28999999999999998</v>
      </c>
      <c r="G23" s="22">
        <v>0.67099999999999993</v>
      </c>
      <c r="H23" s="22">
        <v>0.94200000000000006</v>
      </c>
      <c r="I23" s="22">
        <v>2.74</v>
      </c>
    </row>
    <row r="24" spans="3:9" ht="15.75" customHeight="1" x14ac:dyDescent="0.4">
      <c r="C24" s="14"/>
      <c r="D24" s="15" t="s">
        <v>12</v>
      </c>
      <c r="E24" s="16">
        <v>1195</v>
      </c>
      <c r="F24" s="16">
        <v>2</v>
      </c>
      <c r="G24" s="16">
        <v>5</v>
      </c>
      <c r="H24" s="16">
        <v>13</v>
      </c>
      <c r="I24" s="16">
        <v>1175</v>
      </c>
    </row>
    <row r="25" spans="3:9" ht="15.75" customHeight="1" x14ac:dyDescent="0.4">
      <c r="C25" s="17" t="s">
        <v>21</v>
      </c>
      <c r="D25" s="18" t="s">
        <v>14</v>
      </c>
      <c r="E25" s="19">
        <v>545.88400000000001</v>
      </c>
      <c r="F25" s="19">
        <v>12.542999999999999</v>
      </c>
      <c r="G25" s="19">
        <v>35.522999999999996</v>
      </c>
      <c r="H25" s="19">
        <v>69.022999999999996</v>
      </c>
      <c r="I25" s="19">
        <v>428.79500000000002</v>
      </c>
    </row>
    <row r="26" spans="3:9" ht="15.75" customHeight="1" x14ac:dyDescent="0.4">
      <c r="C26" s="20"/>
      <c r="D26" s="21" t="s">
        <v>15</v>
      </c>
      <c r="E26" s="22">
        <v>4.7160000000000002</v>
      </c>
      <c r="F26" s="22">
        <v>0.28999999999999998</v>
      </c>
      <c r="G26" s="22">
        <v>0.67899999999999994</v>
      </c>
      <c r="H26" s="22">
        <v>0.96200000000000008</v>
      </c>
      <c r="I26" s="22">
        <v>2.7850000000000001</v>
      </c>
    </row>
    <row r="27" spans="3:9" ht="15.75" customHeight="1" x14ac:dyDescent="0.4">
      <c r="C27" s="14"/>
      <c r="D27" s="15" t="s">
        <v>12</v>
      </c>
      <c r="E27" s="16">
        <v>1239</v>
      </c>
      <c r="F27" s="16">
        <v>2</v>
      </c>
      <c r="G27" s="16">
        <v>5</v>
      </c>
      <c r="H27" s="16">
        <v>13</v>
      </c>
      <c r="I27" s="16">
        <v>1219</v>
      </c>
    </row>
    <row r="28" spans="3:9" ht="15.75" customHeight="1" x14ac:dyDescent="0.4">
      <c r="C28" s="17" t="s">
        <v>22</v>
      </c>
      <c r="D28" s="18" t="s">
        <v>14</v>
      </c>
      <c r="E28" s="19">
        <v>550.94000000000005</v>
      </c>
      <c r="F28" s="19">
        <v>12.542999999999999</v>
      </c>
      <c r="G28" s="19">
        <v>35.522999999999996</v>
      </c>
      <c r="H28" s="19">
        <v>69.453000000000003</v>
      </c>
      <c r="I28" s="19">
        <v>433.42099999999999</v>
      </c>
    </row>
    <row r="29" spans="3:9" ht="15.75" customHeight="1" x14ac:dyDescent="0.4">
      <c r="C29" s="20"/>
      <c r="D29" s="21" t="s">
        <v>15</v>
      </c>
      <c r="E29" s="22">
        <v>4.7610000000000001</v>
      </c>
      <c r="F29" s="22">
        <v>0.28999999999999998</v>
      </c>
      <c r="G29" s="22">
        <v>0.67899999999999994</v>
      </c>
      <c r="H29" s="22">
        <v>0.96200000000000008</v>
      </c>
      <c r="I29" s="22">
        <v>2.83</v>
      </c>
    </row>
    <row r="30" spans="3:9" ht="15.75" customHeight="1" x14ac:dyDescent="0.4">
      <c r="C30" s="14"/>
      <c r="D30" s="15" t="s">
        <v>12</v>
      </c>
      <c r="E30" s="16">
        <v>1248</v>
      </c>
      <c r="F30" s="16">
        <v>2</v>
      </c>
      <c r="G30" s="16">
        <v>5</v>
      </c>
      <c r="H30" s="16">
        <v>13</v>
      </c>
      <c r="I30" s="16">
        <v>1228</v>
      </c>
    </row>
    <row r="31" spans="3:9" ht="15.75" customHeight="1" x14ac:dyDescent="0.4">
      <c r="C31" s="17" t="s">
        <v>23</v>
      </c>
      <c r="D31" s="18" t="s">
        <v>14</v>
      </c>
      <c r="E31" s="19">
        <v>554.69000000000005</v>
      </c>
      <c r="F31" s="19">
        <v>12.542999999999999</v>
      </c>
      <c r="G31" s="19">
        <v>35.522999999999996</v>
      </c>
      <c r="H31" s="19">
        <v>69.447000000000003</v>
      </c>
      <c r="I31" s="19">
        <v>437.17700000000002</v>
      </c>
    </row>
    <row r="32" spans="3:9" ht="15.75" customHeight="1" x14ac:dyDescent="0.4">
      <c r="C32" s="20"/>
      <c r="D32" s="21" t="s">
        <v>15</v>
      </c>
      <c r="E32" s="22">
        <v>4.8209999999999997</v>
      </c>
      <c r="F32" s="22">
        <v>0.28999999999999998</v>
      </c>
      <c r="G32" s="22">
        <v>0.67899999999999994</v>
      </c>
      <c r="H32" s="22">
        <v>0.96200000000000008</v>
      </c>
      <c r="I32" s="22">
        <v>2.89</v>
      </c>
    </row>
    <row r="33" spans="3:9" ht="15.75" customHeight="1" x14ac:dyDescent="0.4">
      <c r="C33" s="14"/>
      <c r="D33" s="15" t="s">
        <v>12</v>
      </c>
      <c r="E33" s="16">
        <v>1250</v>
      </c>
      <c r="F33" s="16">
        <v>1</v>
      </c>
      <c r="G33" s="16">
        <v>5</v>
      </c>
      <c r="H33" s="16">
        <v>14</v>
      </c>
      <c r="I33" s="16">
        <v>1230</v>
      </c>
    </row>
    <row r="34" spans="3:9" ht="15.75" customHeight="1" x14ac:dyDescent="0.4">
      <c r="C34" s="17" t="s">
        <v>24</v>
      </c>
      <c r="D34" s="18" t="s">
        <v>14</v>
      </c>
      <c r="E34" s="19">
        <v>556.26800000000003</v>
      </c>
      <c r="F34" s="19">
        <v>7.2640000000000002</v>
      </c>
      <c r="G34" s="19">
        <v>35.522999999999996</v>
      </c>
      <c r="H34" s="19">
        <v>74.631</v>
      </c>
      <c r="I34" s="19">
        <v>438.85</v>
      </c>
    </row>
    <row r="35" spans="3:9" ht="15.75" customHeight="1" x14ac:dyDescent="0.4">
      <c r="C35" s="20"/>
      <c r="D35" s="21" t="s">
        <v>15</v>
      </c>
      <c r="E35" s="22">
        <v>4.8719999999999999</v>
      </c>
      <c r="F35" s="22">
        <v>0.21</v>
      </c>
      <c r="G35" s="22">
        <v>0.68</v>
      </c>
      <c r="H35" s="22">
        <v>1.0720000000000001</v>
      </c>
      <c r="I35" s="22">
        <v>2.91</v>
      </c>
    </row>
    <row r="36" spans="3:9" ht="15.75" customHeight="1" x14ac:dyDescent="0.4">
      <c r="C36" s="14"/>
      <c r="D36" s="15" t="s">
        <v>12</v>
      </c>
      <c r="E36" s="16">
        <v>1258</v>
      </c>
      <c r="F36" s="16">
        <v>1</v>
      </c>
      <c r="G36" s="16">
        <v>5</v>
      </c>
      <c r="H36" s="16">
        <v>14</v>
      </c>
      <c r="I36" s="16">
        <v>1238</v>
      </c>
    </row>
    <row r="37" spans="3:9" ht="15.75" customHeight="1" x14ac:dyDescent="0.4">
      <c r="C37" s="17" t="s">
        <v>25</v>
      </c>
      <c r="D37" s="18" t="s">
        <v>14</v>
      </c>
      <c r="E37" s="19">
        <v>558.42200000000003</v>
      </c>
      <c r="F37" s="19">
        <v>7.2640000000000002</v>
      </c>
      <c r="G37" s="19">
        <v>35.522999999999996</v>
      </c>
      <c r="H37" s="19">
        <v>74.631</v>
      </c>
      <c r="I37" s="19">
        <v>441.00400000000002</v>
      </c>
    </row>
    <row r="38" spans="3:9" ht="15.75" customHeight="1" x14ac:dyDescent="0.4">
      <c r="C38" s="20"/>
      <c r="D38" s="21" t="s">
        <v>15</v>
      </c>
      <c r="E38" s="22">
        <v>4.9120000000000008</v>
      </c>
      <c r="F38" s="22">
        <v>0.21</v>
      </c>
      <c r="G38" s="22">
        <v>0.68</v>
      </c>
      <c r="H38" s="22">
        <v>1.0720000000000001</v>
      </c>
      <c r="I38" s="22">
        <v>2.95</v>
      </c>
    </row>
    <row r="39" spans="3:9" ht="15.75" customHeight="1" x14ac:dyDescent="0.4">
      <c r="C39" s="14"/>
      <c r="D39" s="15" t="s">
        <v>12</v>
      </c>
      <c r="E39" s="16" t="s">
        <v>26</v>
      </c>
      <c r="F39" s="16" t="s">
        <v>26</v>
      </c>
      <c r="G39" s="16" t="s">
        <v>26</v>
      </c>
      <c r="H39" s="16" t="s">
        <v>26</v>
      </c>
      <c r="I39" s="16" t="s">
        <v>26</v>
      </c>
    </row>
    <row r="40" spans="3:9" ht="15.75" customHeight="1" x14ac:dyDescent="0.4">
      <c r="C40" s="17" t="s">
        <v>27</v>
      </c>
      <c r="D40" s="18" t="s">
        <v>14</v>
      </c>
      <c r="E40" s="19">
        <v>562.46</v>
      </c>
      <c r="F40" s="19">
        <v>7.3</v>
      </c>
      <c r="G40" s="19">
        <v>35.549999999999997</v>
      </c>
      <c r="H40" s="19">
        <v>74.599999999999994</v>
      </c>
      <c r="I40" s="19">
        <v>445.01</v>
      </c>
    </row>
    <row r="41" spans="3:9" ht="15.75" customHeight="1" x14ac:dyDescent="0.4">
      <c r="C41" s="20"/>
      <c r="D41" s="21" t="s">
        <v>15</v>
      </c>
      <c r="E41" s="22">
        <v>4.96</v>
      </c>
      <c r="F41" s="22">
        <v>0.2</v>
      </c>
      <c r="G41" s="22">
        <v>0.68</v>
      </c>
      <c r="H41" s="22">
        <v>1.1000000000000001</v>
      </c>
      <c r="I41" s="22">
        <v>2.98</v>
      </c>
    </row>
    <row r="42" spans="3:9" ht="15.75" customHeight="1" x14ac:dyDescent="0.4">
      <c r="C42" s="14"/>
      <c r="D42" s="15" t="s">
        <v>12</v>
      </c>
      <c r="E42" s="16">
        <v>1274</v>
      </c>
      <c r="F42" s="16">
        <v>1</v>
      </c>
      <c r="G42" s="16">
        <v>5</v>
      </c>
      <c r="H42" s="16">
        <v>14</v>
      </c>
      <c r="I42" s="16">
        <v>1254</v>
      </c>
    </row>
    <row r="43" spans="3:9" ht="15.75" customHeight="1" x14ac:dyDescent="0.4">
      <c r="C43" s="17" t="s">
        <v>28</v>
      </c>
      <c r="D43" s="18" t="s">
        <v>14</v>
      </c>
      <c r="E43" s="19">
        <v>563.44399999999996</v>
      </c>
      <c r="F43" s="19">
        <v>7.26</v>
      </c>
      <c r="G43" s="19">
        <v>35.522999999999996</v>
      </c>
      <c r="H43" s="19">
        <v>74.631</v>
      </c>
      <c r="I43" s="19">
        <v>446.03</v>
      </c>
    </row>
    <row r="44" spans="3:9" ht="15.75" customHeight="1" x14ac:dyDescent="0.4">
      <c r="C44" s="20"/>
      <c r="D44" s="21" t="s">
        <v>15</v>
      </c>
      <c r="E44" s="22">
        <v>4.9580000000000002</v>
      </c>
      <c r="F44" s="22">
        <v>0.21</v>
      </c>
      <c r="G44" s="22">
        <v>0.68</v>
      </c>
      <c r="H44" s="22">
        <v>1.0720000000000001</v>
      </c>
      <c r="I44" s="22">
        <v>2.996</v>
      </c>
    </row>
    <row r="45" spans="3:9" ht="15.75" customHeight="1" x14ac:dyDescent="0.4">
      <c r="C45" s="14"/>
      <c r="D45" s="15" t="s">
        <v>12</v>
      </c>
      <c r="E45" s="16">
        <v>1294</v>
      </c>
      <c r="F45" s="16">
        <v>1</v>
      </c>
      <c r="G45" s="16">
        <v>5</v>
      </c>
      <c r="H45" s="16">
        <v>14</v>
      </c>
      <c r="I45" s="16">
        <v>1274</v>
      </c>
    </row>
    <row r="46" spans="3:9" ht="15.75" customHeight="1" x14ac:dyDescent="0.4">
      <c r="C46" s="17" t="s">
        <v>29</v>
      </c>
      <c r="D46" s="18" t="s">
        <v>14</v>
      </c>
      <c r="E46" s="19">
        <v>566.84299999999996</v>
      </c>
      <c r="F46" s="19">
        <v>7.3</v>
      </c>
      <c r="G46" s="19">
        <v>35.53</v>
      </c>
      <c r="H46" s="19">
        <v>74.613</v>
      </c>
      <c r="I46" s="19">
        <v>449.4</v>
      </c>
    </row>
    <row r="47" spans="3:9" ht="15.75" customHeight="1" x14ac:dyDescent="0.4">
      <c r="C47" s="20"/>
      <c r="D47" s="21" t="s">
        <v>15</v>
      </c>
      <c r="E47" s="22">
        <v>4.9637000000000002</v>
      </c>
      <c r="F47" s="22">
        <v>0.21</v>
      </c>
      <c r="G47" s="22">
        <v>0.68</v>
      </c>
      <c r="H47" s="22">
        <v>1.0737000000000001</v>
      </c>
      <c r="I47" s="22">
        <v>3</v>
      </c>
    </row>
    <row r="48" spans="3:9" ht="15.75" customHeight="1" x14ac:dyDescent="0.4">
      <c r="C48" s="14"/>
      <c r="D48" s="15" t="s">
        <v>12</v>
      </c>
      <c r="E48" s="16">
        <f>SUM(F48:I48)</f>
        <v>1317</v>
      </c>
      <c r="F48" s="16">
        <v>1</v>
      </c>
      <c r="G48" s="16">
        <v>5</v>
      </c>
      <c r="H48" s="16">
        <v>14</v>
      </c>
      <c r="I48" s="16">
        <v>1297</v>
      </c>
    </row>
    <row r="49" spans="3:9" x14ac:dyDescent="0.4">
      <c r="C49" s="17" t="s">
        <v>30</v>
      </c>
      <c r="D49" s="18" t="s">
        <v>14</v>
      </c>
      <c r="E49" s="19">
        <f>SUM(F49:I49)</f>
        <v>570.47900000000004</v>
      </c>
      <c r="F49" s="19">
        <v>7.2640000000000002</v>
      </c>
      <c r="G49" s="19">
        <v>35.555999999999997</v>
      </c>
      <c r="H49" s="19">
        <v>74.667000000000002</v>
      </c>
      <c r="I49" s="19">
        <v>452.99200000000002</v>
      </c>
    </row>
    <row r="50" spans="3:9" x14ac:dyDescent="0.4">
      <c r="C50" s="20"/>
      <c r="D50" s="21" t="s">
        <v>15</v>
      </c>
      <c r="E50" s="22">
        <f>SUM(F50:I50)</f>
        <v>5.0600000000000005</v>
      </c>
      <c r="F50" s="22">
        <v>0.21</v>
      </c>
      <c r="G50" s="22">
        <v>0.68600000000000005</v>
      </c>
      <c r="H50" s="22">
        <v>1.0820000000000001</v>
      </c>
      <c r="I50" s="22">
        <v>3.0819999999999999</v>
      </c>
    </row>
    <row r="51" spans="3:9" ht="15.75" customHeight="1" x14ac:dyDescent="0.4">
      <c r="C51" s="14"/>
      <c r="D51" s="15" t="s">
        <v>12</v>
      </c>
      <c r="E51" s="16">
        <v>1325</v>
      </c>
      <c r="F51" s="16">
        <v>1</v>
      </c>
      <c r="G51" s="16">
        <v>5</v>
      </c>
      <c r="H51" s="16">
        <v>14</v>
      </c>
      <c r="I51" s="16">
        <v>1305</v>
      </c>
    </row>
    <row r="52" spans="3:9" x14ac:dyDescent="0.4">
      <c r="C52" s="17" t="s">
        <v>31</v>
      </c>
      <c r="D52" s="18" t="s">
        <v>14</v>
      </c>
      <c r="E52" s="19">
        <v>572.23599999999999</v>
      </c>
      <c r="F52" s="19">
        <v>7.2640000000000002</v>
      </c>
      <c r="G52" s="19">
        <v>35.555999999999997</v>
      </c>
      <c r="H52" s="19">
        <v>74.667000000000002</v>
      </c>
      <c r="I52" s="19">
        <v>454.74900000000002</v>
      </c>
    </row>
    <row r="53" spans="3:9" x14ac:dyDescent="0.4">
      <c r="C53" s="20"/>
      <c r="D53" s="21" t="s">
        <v>15</v>
      </c>
      <c r="E53" s="22">
        <v>5.0709999999999997</v>
      </c>
      <c r="F53" s="22">
        <v>0.21</v>
      </c>
      <c r="G53" s="22">
        <v>0.68600000000000005</v>
      </c>
      <c r="H53" s="22">
        <v>1.0820000000000001</v>
      </c>
      <c r="I53" s="22">
        <v>3.093</v>
      </c>
    </row>
    <row r="54" spans="3:9" ht="16.5" customHeight="1" x14ac:dyDescent="0.4">
      <c r="I54" s="23" t="s">
        <v>32</v>
      </c>
    </row>
  </sheetData>
  <phoneticPr fontId="4"/>
  <hyperlinks>
    <hyperlink ref="A1" location="基本情報!C115" display="基本情報"/>
  </hyperlink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0">
    <tabColor rgb="FF66CCFF"/>
    <pageSetUpPr fitToPage="1"/>
  </sheetPr>
  <dimension ref="A1:L54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4" width="14.375" style="5" customWidth="1"/>
    <col min="5" max="9" width="11.125" style="5" customWidth="1"/>
    <col min="10" max="16384" width="9" style="5"/>
  </cols>
  <sheetData>
    <row r="1" spans="1:12" ht="13.5" customHeight="1" x14ac:dyDescent="0.4">
      <c r="A1" s="7" t="s">
        <v>2</v>
      </c>
      <c r="B1" s="8"/>
    </row>
    <row r="2" spans="1:12" ht="13.5" customHeight="1" x14ac:dyDescent="0.4"/>
    <row r="3" spans="1:12" ht="21" customHeight="1" x14ac:dyDescent="0.4">
      <c r="C3" s="9" t="s">
        <v>33</v>
      </c>
      <c r="D3" s="24"/>
      <c r="E3" s="12"/>
      <c r="F3" s="12"/>
      <c r="G3" s="12"/>
      <c r="H3" s="12"/>
      <c r="I3" s="11"/>
      <c r="J3" s="11"/>
      <c r="K3" s="11"/>
      <c r="L3" s="11"/>
    </row>
    <row r="4" spans="1:12" ht="16.5" customHeight="1" x14ac:dyDescent="0.4">
      <c r="I4" s="11" t="s">
        <v>4</v>
      </c>
      <c r="J4" s="12"/>
      <c r="K4" s="12"/>
      <c r="L4" s="12"/>
    </row>
    <row r="5" spans="1:12" ht="15.75" customHeight="1" x14ac:dyDescent="0.4"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</row>
    <row r="6" spans="1:12" ht="15.75" customHeight="1" x14ac:dyDescent="0.4">
      <c r="C6" s="14"/>
      <c r="D6" s="25" t="s">
        <v>14</v>
      </c>
      <c r="E6" s="26">
        <v>523</v>
      </c>
      <c r="F6" s="26">
        <v>12.5</v>
      </c>
      <c r="G6" s="26">
        <v>36.4</v>
      </c>
      <c r="H6" s="26">
        <v>62.1</v>
      </c>
      <c r="I6" s="26">
        <v>412</v>
      </c>
    </row>
    <row r="7" spans="1:12" ht="15.75" customHeight="1" x14ac:dyDescent="0.4">
      <c r="C7" s="17" t="s">
        <v>13</v>
      </c>
      <c r="D7" s="27" t="s">
        <v>34</v>
      </c>
      <c r="E7" s="28">
        <v>476.3</v>
      </c>
      <c r="F7" s="28">
        <v>12.5</v>
      </c>
      <c r="G7" s="28">
        <v>36.4</v>
      </c>
      <c r="H7" s="28">
        <v>62.1</v>
      </c>
      <c r="I7" s="28">
        <v>365.3</v>
      </c>
    </row>
    <row r="8" spans="1:12" ht="15.75" customHeight="1" x14ac:dyDescent="0.4">
      <c r="C8" s="20"/>
      <c r="D8" s="29" t="s">
        <v>35</v>
      </c>
      <c r="E8" s="30">
        <v>91.070745697896754</v>
      </c>
      <c r="F8" s="30">
        <v>100</v>
      </c>
      <c r="G8" s="30">
        <v>100</v>
      </c>
      <c r="H8" s="30">
        <v>100</v>
      </c>
      <c r="I8" s="30">
        <v>88.665048543689323</v>
      </c>
    </row>
    <row r="9" spans="1:12" ht="15.75" customHeight="1" x14ac:dyDescent="0.4">
      <c r="C9" s="14"/>
      <c r="D9" s="25" t="s">
        <v>14</v>
      </c>
      <c r="E9" s="26">
        <v>523</v>
      </c>
      <c r="F9" s="26">
        <v>12.5</v>
      </c>
      <c r="G9" s="26">
        <v>36.4</v>
      </c>
      <c r="H9" s="26">
        <v>62.1</v>
      </c>
      <c r="I9" s="26">
        <v>412</v>
      </c>
    </row>
    <row r="10" spans="1:12" ht="15.75" customHeight="1" x14ac:dyDescent="0.4">
      <c r="C10" s="17" t="s">
        <v>16</v>
      </c>
      <c r="D10" s="27" t="s">
        <v>34</v>
      </c>
      <c r="E10" s="28">
        <v>476.3</v>
      </c>
      <c r="F10" s="28">
        <v>12.5</v>
      </c>
      <c r="G10" s="28">
        <v>36.4</v>
      </c>
      <c r="H10" s="28">
        <v>62.1</v>
      </c>
      <c r="I10" s="28">
        <v>365.3</v>
      </c>
    </row>
    <row r="11" spans="1:12" ht="15.75" customHeight="1" x14ac:dyDescent="0.4">
      <c r="C11" s="20"/>
      <c r="D11" s="29" t="s">
        <v>35</v>
      </c>
      <c r="E11" s="30">
        <v>91.070745697896754</v>
      </c>
      <c r="F11" s="30">
        <v>100</v>
      </c>
      <c r="G11" s="30">
        <v>100</v>
      </c>
      <c r="H11" s="30">
        <v>100</v>
      </c>
      <c r="I11" s="30">
        <v>88.665048543689323</v>
      </c>
    </row>
    <row r="12" spans="1:12" ht="15.75" customHeight="1" x14ac:dyDescent="0.4">
      <c r="C12" s="14"/>
      <c r="D12" s="25" t="s">
        <v>14</v>
      </c>
      <c r="E12" s="26">
        <v>533.20000000000005</v>
      </c>
      <c r="F12" s="26">
        <v>12.5</v>
      </c>
      <c r="G12" s="26">
        <v>35.9</v>
      </c>
      <c r="H12" s="26">
        <v>64</v>
      </c>
      <c r="I12" s="26">
        <v>420.8</v>
      </c>
    </row>
    <row r="13" spans="1:12" ht="15.75" customHeight="1" x14ac:dyDescent="0.4">
      <c r="C13" s="17" t="s">
        <v>17</v>
      </c>
      <c r="D13" s="27" t="s">
        <v>34</v>
      </c>
      <c r="E13" s="28">
        <v>482.6</v>
      </c>
      <c r="F13" s="28">
        <v>12.5</v>
      </c>
      <c r="G13" s="28">
        <v>35.9</v>
      </c>
      <c r="H13" s="28">
        <v>64</v>
      </c>
      <c r="I13" s="28">
        <v>370.2</v>
      </c>
    </row>
    <row r="14" spans="1:12" ht="15.75" customHeight="1" x14ac:dyDescent="0.4">
      <c r="C14" s="20"/>
      <c r="D14" s="29" t="s">
        <v>35</v>
      </c>
      <c r="E14" s="30">
        <v>90.510127531882972</v>
      </c>
      <c r="F14" s="30">
        <v>100</v>
      </c>
      <c r="G14" s="30">
        <v>100</v>
      </c>
      <c r="H14" s="30">
        <v>100</v>
      </c>
      <c r="I14" s="30">
        <v>87.975285171102655</v>
      </c>
    </row>
    <row r="15" spans="1:12" ht="15.75" customHeight="1" x14ac:dyDescent="0.4">
      <c r="C15" s="14"/>
      <c r="D15" s="25" t="s">
        <v>14</v>
      </c>
      <c r="E15" s="26">
        <v>537.53</v>
      </c>
      <c r="F15" s="26">
        <v>12.542999999999999</v>
      </c>
      <c r="G15" s="26">
        <v>35.873000000000005</v>
      </c>
      <c r="H15" s="26">
        <v>63.999999999999993</v>
      </c>
      <c r="I15" s="26">
        <v>425.11399999999998</v>
      </c>
    </row>
    <row r="16" spans="1:12" ht="15.75" customHeight="1" x14ac:dyDescent="0.4">
      <c r="C16" s="17" t="s">
        <v>18</v>
      </c>
      <c r="D16" s="27" t="s">
        <v>34</v>
      </c>
      <c r="E16" s="28">
        <v>495.69100000000003</v>
      </c>
      <c r="F16" s="28">
        <v>12.539</v>
      </c>
      <c r="G16" s="28">
        <v>35.92</v>
      </c>
      <c r="H16" s="28">
        <v>63.984000000000002</v>
      </c>
      <c r="I16" s="28">
        <v>383.24799999999999</v>
      </c>
    </row>
    <row r="17" spans="3:9" ht="15.75" customHeight="1" x14ac:dyDescent="0.4">
      <c r="C17" s="20"/>
      <c r="D17" s="29" t="s">
        <v>35</v>
      </c>
      <c r="E17" s="30">
        <v>92.216434431566626</v>
      </c>
      <c r="F17" s="30">
        <v>99.968109702622982</v>
      </c>
      <c r="G17" s="30">
        <v>100.13101775708751</v>
      </c>
      <c r="H17" s="30">
        <v>99.975000000000009</v>
      </c>
      <c r="I17" s="30">
        <v>90.151818100556554</v>
      </c>
    </row>
    <row r="18" spans="3:9" ht="15.75" customHeight="1" x14ac:dyDescent="0.4">
      <c r="C18" s="14"/>
      <c r="D18" s="25" t="s">
        <v>14</v>
      </c>
      <c r="E18" s="26">
        <v>539.86799999999994</v>
      </c>
      <c r="F18" s="26">
        <v>12.542999999999999</v>
      </c>
      <c r="G18" s="26">
        <v>35.873000000000005</v>
      </c>
      <c r="H18" s="26">
        <v>66.337999999999994</v>
      </c>
      <c r="I18" s="26">
        <v>425.11399999999998</v>
      </c>
    </row>
    <row r="19" spans="3:9" ht="15.75" customHeight="1" x14ac:dyDescent="0.4">
      <c r="C19" s="17" t="s">
        <v>19</v>
      </c>
      <c r="D19" s="27" t="s">
        <v>34</v>
      </c>
      <c r="E19" s="28">
        <v>498.02100000000002</v>
      </c>
      <c r="F19" s="28">
        <v>12.539</v>
      </c>
      <c r="G19" s="28">
        <v>35.92</v>
      </c>
      <c r="H19" s="28">
        <v>66.322000000000003</v>
      </c>
      <c r="I19" s="28">
        <v>383.24</v>
      </c>
    </row>
    <row r="20" spans="3:9" ht="15.75" customHeight="1" x14ac:dyDescent="0.4">
      <c r="C20" s="20"/>
      <c r="D20" s="29" t="s">
        <v>35</v>
      </c>
      <c r="E20" s="30">
        <v>92.248660783747155</v>
      </c>
      <c r="F20" s="30">
        <v>99.968109702622982</v>
      </c>
      <c r="G20" s="30">
        <v>100.13101775708751</v>
      </c>
      <c r="H20" s="30">
        <v>99.97588109379241</v>
      </c>
      <c r="I20" s="30">
        <v>90.149936252393488</v>
      </c>
    </row>
    <row r="21" spans="3:9" ht="15.75" customHeight="1" x14ac:dyDescent="0.4">
      <c r="C21" s="14"/>
      <c r="D21" s="25" t="s">
        <v>14</v>
      </c>
      <c r="E21" s="26">
        <v>541.66100000000006</v>
      </c>
      <c r="F21" s="26">
        <v>12.542999999999999</v>
      </c>
      <c r="G21" s="26">
        <v>35.873000000000005</v>
      </c>
      <c r="H21" s="26">
        <v>68.037999999999997</v>
      </c>
      <c r="I21" s="26">
        <v>425.20699999999999</v>
      </c>
    </row>
    <row r="22" spans="3:9" ht="15.75" customHeight="1" x14ac:dyDescent="0.4">
      <c r="C22" s="17" t="s">
        <v>20</v>
      </c>
      <c r="D22" s="27" t="s">
        <v>34</v>
      </c>
      <c r="E22" s="28">
        <v>501.06299999999999</v>
      </c>
      <c r="F22" s="28">
        <v>12.539</v>
      </c>
      <c r="G22" s="28">
        <v>35.92</v>
      </c>
      <c r="H22" s="28">
        <v>68.013999999999996</v>
      </c>
      <c r="I22" s="28">
        <v>384.59</v>
      </c>
    </row>
    <row r="23" spans="3:9" ht="15.75" customHeight="1" x14ac:dyDescent="0.4">
      <c r="C23" s="20"/>
      <c r="D23" s="29" t="s">
        <v>35</v>
      </c>
      <c r="E23" s="30">
        <v>92.504906205172603</v>
      </c>
      <c r="F23" s="30">
        <v>99.968109702622982</v>
      </c>
      <c r="G23" s="30">
        <v>100.13101775708751</v>
      </c>
      <c r="H23" s="30">
        <v>99.964725594520715</v>
      </c>
      <c r="I23" s="30">
        <v>90.447711350001299</v>
      </c>
    </row>
    <row r="24" spans="3:9" ht="15.75" customHeight="1" x14ac:dyDescent="0.4">
      <c r="C24" s="14"/>
      <c r="D24" s="25" t="s">
        <v>14</v>
      </c>
      <c r="E24" s="26">
        <v>545.88400000000001</v>
      </c>
      <c r="F24" s="26">
        <v>12.542999999999999</v>
      </c>
      <c r="G24" s="26">
        <v>35.522999999999996</v>
      </c>
      <c r="H24" s="26">
        <v>69.022999999999996</v>
      </c>
      <c r="I24" s="26">
        <v>428.79500000000002</v>
      </c>
    </row>
    <row r="25" spans="3:9" ht="15.75" customHeight="1" x14ac:dyDescent="0.4">
      <c r="C25" s="17" t="s">
        <v>21</v>
      </c>
      <c r="D25" s="27" t="s">
        <v>34</v>
      </c>
      <c r="E25" s="28">
        <v>505.19599999999997</v>
      </c>
      <c r="F25" s="28">
        <v>12.539</v>
      </c>
      <c r="G25" s="28">
        <v>35.569999999999993</v>
      </c>
      <c r="H25" s="28">
        <v>69.013999999999996</v>
      </c>
      <c r="I25" s="28">
        <v>388.07299999999998</v>
      </c>
    </row>
    <row r="26" spans="3:9" ht="15.75" customHeight="1" x14ac:dyDescent="0.4">
      <c r="C26" s="20"/>
      <c r="D26" s="29" t="s">
        <v>35</v>
      </c>
      <c r="E26" s="30">
        <v>92.546401799649729</v>
      </c>
      <c r="F26" s="30">
        <v>99.968109702622982</v>
      </c>
      <c r="G26" s="30">
        <v>100.13230864510317</v>
      </c>
      <c r="H26" s="30">
        <v>99.986960868116427</v>
      </c>
      <c r="I26" s="30">
        <v>90.503154187898645</v>
      </c>
    </row>
    <row r="27" spans="3:9" ht="15.75" customHeight="1" x14ac:dyDescent="0.4">
      <c r="C27" s="14"/>
      <c r="D27" s="25" t="s">
        <v>14</v>
      </c>
      <c r="E27" s="26">
        <v>550.94000000000005</v>
      </c>
      <c r="F27" s="26">
        <v>12.542999999999999</v>
      </c>
      <c r="G27" s="26">
        <v>35.522999999999996</v>
      </c>
      <c r="H27" s="26">
        <v>69.453000000000003</v>
      </c>
      <c r="I27" s="26">
        <v>433.42099999999999</v>
      </c>
    </row>
    <row r="28" spans="3:9" ht="15.75" customHeight="1" x14ac:dyDescent="0.4">
      <c r="C28" s="17" t="s">
        <v>22</v>
      </c>
      <c r="D28" s="27" t="s">
        <v>34</v>
      </c>
      <c r="E28" s="28">
        <v>510.28999999999996</v>
      </c>
      <c r="F28" s="28">
        <v>12.559999999999999</v>
      </c>
      <c r="G28" s="28">
        <v>35.569999999999993</v>
      </c>
      <c r="H28" s="28">
        <v>69.435999999999993</v>
      </c>
      <c r="I28" s="28">
        <v>392.72399999999999</v>
      </c>
    </row>
    <row r="29" spans="3:9" ht="15.75" customHeight="1" x14ac:dyDescent="0.4">
      <c r="C29" s="20"/>
      <c r="D29" s="29" t="s">
        <v>35</v>
      </c>
      <c r="E29" s="30">
        <v>92.621701092677952</v>
      </c>
      <c r="F29" s="30">
        <v>100.13553376385234</v>
      </c>
      <c r="G29" s="30">
        <v>100.13230864510317</v>
      </c>
      <c r="H29" s="30">
        <v>99.975523015564477</v>
      </c>
      <c r="I29" s="30">
        <v>90.61028422711405</v>
      </c>
    </row>
    <row r="30" spans="3:9" ht="15.75" customHeight="1" x14ac:dyDescent="0.4">
      <c r="C30" s="14"/>
      <c r="D30" s="25" t="s">
        <v>14</v>
      </c>
      <c r="E30" s="26">
        <v>554.69000000000005</v>
      </c>
      <c r="F30" s="26">
        <v>12.542999999999999</v>
      </c>
      <c r="G30" s="26">
        <v>35.522999999999996</v>
      </c>
      <c r="H30" s="26">
        <v>69.447000000000003</v>
      </c>
      <c r="I30" s="26">
        <v>437.17700000000002</v>
      </c>
    </row>
    <row r="31" spans="3:9" ht="15.75" customHeight="1" x14ac:dyDescent="0.4">
      <c r="C31" s="17" t="s">
        <v>23</v>
      </c>
      <c r="D31" s="27" t="s">
        <v>34</v>
      </c>
      <c r="E31" s="28">
        <v>514.74299999999994</v>
      </c>
      <c r="F31" s="28">
        <v>12.559999999999999</v>
      </c>
      <c r="G31" s="28">
        <v>35.569999999999993</v>
      </c>
      <c r="H31" s="28">
        <v>69.433999999999997</v>
      </c>
      <c r="I31" s="28">
        <v>397.17899999999997</v>
      </c>
    </row>
    <row r="32" spans="3:9" ht="15.75" customHeight="1" x14ac:dyDescent="0.4">
      <c r="C32" s="20"/>
      <c r="D32" s="29" t="s">
        <v>35</v>
      </c>
      <c r="E32" s="30">
        <v>92.798319782220688</v>
      </c>
      <c r="F32" s="30">
        <v>100.13553376385234</v>
      </c>
      <c r="G32" s="30">
        <v>100.13230864510317</v>
      </c>
      <c r="H32" s="30">
        <v>99.98128068887064</v>
      </c>
      <c r="I32" s="30">
        <v>90.850845309794423</v>
      </c>
    </row>
    <row r="33" spans="3:9" ht="15.75" customHeight="1" x14ac:dyDescent="0.4">
      <c r="C33" s="14"/>
      <c r="D33" s="25" t="s">
        <v>14</v>
      </c>
      <c r="E33" s="26">
        <v>556.26800000000003</v>
      </c>
      <c r="F33" s="26">
        <v>7.2640000000000002</v>
      </c>
      <c r="G33" s="26">
        <v>35.522999999999996</v>
      </c>
      <c r="H33" s="26">
        <v>74.631</v>
      </c>
      <c r="I33" s="26">
        <v>438.85</v>
      </c>
    </row>
    <row r="34" spans="3:9" ht="15.75" customHeight="1" x14ac:dyDescent="0.4">
      <c r="C34" s="17" t="s">
        <v>24</v>
      </c>
      <c r="D34" s="27" t="s">
        <v>34</v>
      </c>
      <c r="E34" s="28">
        <v>516.30399999999997</v>
      </c>
      <c r="F34" s="28">
        <v>7.26</v>
      </c>
      <c r="G34" s="28">
        <v>35.569999999999993</v>
      </c>
      <c r="H34" s="28">
        <v>74.614000000000004</v>
      </c>
      <c r="I34" s="28">
        <v>398.86</v>
      </c>
    </row>
    <row r="35" spans="3:9" ht="15.75" customHeight="1" x14ac:dyDescent="0.4">
      <c r="C35" s="20"/>
      <c r="D35" s="29" t="s">
        <v>35</v>
      </c>
      <c r="E35" s="30">
        <v>92.81569315509789</v>
      </c>
      <c r="F35" s="30">
        <v>99.944933920704841</v>
      </c>
      <c r="G35" s="30">
        <v>100.13230864510317</v>
      </c>
      <c r="H35" s="30">
        <v>99.977221261942091</v>
      </c>
      <c r="I35" s="30">
        <v>90.887546997835244</v>
      </c>
    </row>
    <row r="36" spans="3:9" ht="15.75" customHeight="1" x14ac:dyDescent="0.4">
      <c r="C36" s="14"/>
      <c r="D36" s="25" t="s">
        <v>14</v>
      </c>
      <c r="E36" s="26">
        <v>558.41800000000001</v>
      </c>
      <c r="F36" s="26">
        <v>7.26</v>
      </c>
      <c r="G36" s="26">
        <v>35.522999999999996</v>
      </c>
      <c r="H36" s="26">
        <v>74.631</v>
      </c>
      <c r="I36" s="26">
        <v>441.00400000000002</v>
      </c>
    </row>
    <row r="37" spans="3:9" ht="15.75" customHeight="1" x14ac:dyDescent="0.4">
      <c r="C37" s="17" t="s">
        <v>25</v>
      </c>
      <c r="D37" s="27" t="s">
        <v>34</v>
      </c>
      <c r="E37" s="28">
        <v>518.76400000000001</v>
      </c>
      <c r="F37" s="28">
        <v>7.26</v>
      </c>
      <c r="G37" s="28">
        <v>35.540000000000006</v>
      </c>
      <c r="H37" s="28">
        <v>74.614000000000004</v>
      </c>
      <c r="I37" s="28">
        <v>401.35</v>
      </c>
    </row>
    <row r="38" spans="3:9" ht="15.75" customHeight="1" x14ac:dyDescent="0.4">
      <c r="C38" s="20"/>
      <c r="D38" s="29" t="s">
        <v>35</v>
      </c>
      <c r="E38" s="30">
        <v>92.898867873170275</v>
      </c>
      <c r="F38" s="30">
        <v>100</v>
      </c>
      <c r="G38" s="30">
        <v>100.0478563184416</v>
      </c>
      <c r="H38" s="30">
        <v>99.977221261942091</v>
      </c>
      <c r="I38" s="30">
        <v>91.008244823176213</v>
      </c>
    </row>
    <row r="39" spans="3:9" ht="15.75" customHeight="1" x14ac:dyDescent="0.4">
      <c r="C39" s="14"/>
      <c r="D39" s="25" t="s">
        <v>14</v>
      </c>
      <c r="E39" s="26">
        <v>562.46</v>
      </c>
      <c r="F39" s="26">
        <v>7.3</v>
      </c>
      <c r="G39" s="26">
        <v>35.549999999999997</v>
      </c>
      <c r="H39" s="26">
        <v>74.599999999999994</v>
      </c>
      <c r="I39" s="26">
        <v>445.01</v>
      </c>
    </row>
    <row r="40" spans="3:9" ht="15.75" customHeight="1" x14ac:dyDescent="0.4">
      <c r="C40" s="17" t="s">
        <v>27</v>
      </c>
      <c r="D40" s="27" t="s">
        <v>34</v>
      </c>
      <c r="E40" s="28">
        <v>522.98</v>
      </c>
      <c r="F40" s="28">
        <v>7.3</v>
      </c>
      <c r="G40" s="28">
        <v>35.549999999999997</v>
      </c>
      <c r="H40" s="28">
        <v>74.599999999999994</v>
      </c>
      <c r="I40" s="28">
        <v>405.53</v>
      </c>
    </row>
    <row r="41" spans="3:9" ht="15.75" customHeight="1" x14ac:dyDescent="0.4">
      <c r="C41" s="20"/>
      <c r="D41" s="29" t="s">
        <v>35</v>
      </c>
      <c r="E41" s="30">
        <v>92.980834192653688</v>
      </c>
      <c r="F41" s="30">
        <v>100</v>
      </c>
      <c r="G41" s="30">
        <v>100</v>
      </c>
      <c r="H41" s="30">
        <v>100</v>
      </c>
      <c r="I41" s="30">
        <v>91.128289251926915</v>
      </c>
    </row>
    <row r="42" spans="3:9" ht="15.75" customHeight="1" x14ac:dyDescent="0.4">
      <c r="C42" s="14"/>
      <c r="D42" s="25" t="s">
        <v>14</v>
      </c>
      <c r="E42" s="26">
        <v>563.44399999999996</v>
      </c>
      <c r="F42" s="26">
        <v>7.26</v>
      </c>
      <c r="G42" s="26">
        <v>35.522999999999996</v>
      </c>
      <c r="H42" s="26">
        <v>74.631</v>
      </c>
      <c r="I42" s="26">
        <v>446.03</v>
      </c>
    </row>
    <row r="43" spans="3:9" ht="15.75" customHeight="1" x14ac:dyDescent="0.4">
      <c r="C43" s="17" t="s">
        <v>28</v>
      </c>
      <c r="D43" s="27" t="s">
        <v>34</v>
      </c>
      <c r="E43" s="28">
        <v>523.95400000000006</v>
      </c>
      <c r="F43" s="28">
        <v>7.26</v>
      </c>
      <c r="G43" s="28">
        <v>35.540000000000006</v>
      </c>
      <c r="H43" s="28">
        <v>74.614000000000004</v>
      </c>
      <c r="I43" s="28">
        <v>406.54</v>
      </c>
    </row>
    <row r="44" spans="3:9" ht="15.75" customHeight="1" x14ac:dyDescent="0.4">
      <c r="C44" s="20"/>
      <c r="D44" s="29" t="s">
        <v>35</v>
      </c>
      <c r="E44" s="30">
        <v>92.991317681970187</v>
      </c>
      <c r="F44" s="30">
        <v>100</v>
      </c>
      <c r="G44" s="30">
        <v>100.0478563184416</v>
      </c>
      <c r="H44" s="30">
        <v>99.977221261942091</v>
      </c>
      <c r="I44" s="30">
        <v>91.146335448288241</v>
      </c>
    </row>
    <row r="45" spans="3:9" ht="15.75" customHeight="1" x14ac:dyDescent="0.4">
      <c r="C45" s="14"/>
      <c r="D45" s="25" t="s">
        <v>14</v>
      </c>
      <c r="E45" s="26">
        <v>566.84299999999996</v>
      </c>
      <c r="F45" s="26">
        <v>7.3</v>
      </c>
      <c r="G45" s="26">
        <v>35.53</v>
      </c>
      <c r="H45" s="26">
        <v>74.613</v>
      </c>
      <c r="I45" s="26">
        <v>449.4</v>
      </c>
    </row>
    <row r="46" spans="3:9" ht="15.75" customHeight="1" x14ac:dyDescent="0.4">
      <c r="C46" s="17" t="s">
        <v>29</v>
      </c>
      <c r="D46" s="27" t="s">
        <v>34</v>
      </c>
      <c r="E46" s="28">
        <v>527.89800000000002</v>
      </c>
      <c r="F46" s="28">
        <v>7.3</v>
      </c>
      <c r="G46" s="28">
        <v>35.53</v>
      </c>
      <c r="H46" s="28">
        <v>74.613</v>
      </c>
      <c r="I46" s="28">
        <v>410.45499999999998</v>
      </c>
    </row>
    <row r="47" spans="3:9" ht="15.75" customHeight="1" x14ac:dyDescent="0.4">
      <c r="C47" s="20"/>
      <c r="D47" s="29" t="s">
        <v>35</v>
      </c>
      <c r="E47" s="30">
        <v>93.129490881954979</v>
      </c>
      <c r="F47" s="30">
        <v>100</v>
      </c>
      <c r="G47" s="30">
        <v>100</v>
      </c>
      <c r="H47" s="30">
        <v>100</v>
      </c>
      <c r="I47" s="30">
        <v>91.334000890075657</v>
      </c>
    </row>
    <row r="48" spans="3:9" ht="15.75" customHeight="1" x14ac:dyDescent="0.4">
      <c r="C48" s="14"/>
      <c r="D48" s="25" t="s">
        <v>14</v>
      </c>
      <c r="E48" s="26">
        <f>SUM(F48:I48)</f>
        <v>570.47900000000004</v>
      </c>
      <c r="F48" s="26">
        <v>7.2640000000000002</v>
      </c>
      <c r="G48" s="26">
        <v>35.555999999999997</v>
      </c>
      <c r="H48" s="26">
        <v>74.667000000000002</v>
      </c>
      <c r="I48" s="26">
        <v>452.99200000000002</v>
      </c>
    </row>
    <row r="49" spans="3:9" x14ac:dyDescent="0.4">
      <c r="C49" s="17" t="s">
        <v>30</v>
      </c>
      <c r="D49" s="27" t="s">
        <v>34</v>
      </c>
      <c r="E49" s="28">
        <f>SUM(F49:I49)</f>
        <v>532.36900000000003</v>
      </c>
      <c r="F49" s="28">
        <v>7.2640000000000002</v>
      </c>
      <c r="G49" s="28">
        <v>35.555999999999997</v>
      </c>
      <c r="H49" s="28">
        <v>74.667000000000002</v>
      </c>
      <c r="I49" s="28">
        <v>414.88200000000001</v>
      </c>
    </row>
    <row r="50" spans="3:9" x14ac:dyDescent="0.4">
      <c r="C50" s="20"/>
      <c r="D50" s="29" t="s">
        <v>35</v>
      </c>
      <c r="E50" s="30">
        <f>E49/E48*100</f>
        <v>93.319648926603776</v>
      </c>
      <c r="F50" s="30">
        <f>+F49/F48*100</f>
        <v>100</v>
      </c>
      <c r="G50" s="30">
        <f>+G49/G48*100</f>
        <v>100</v>
      </c>
      <c r="H50" s="30">
        <f>+H49/H48*100</f>
        <v>100</v>
      </c>
      <c r="I50" s="30">
        <f>+I49/I48*100</f>
        <v>91.587047894885558</v>
      </c>
    </row>
    <row r="51" spans="3:9" ht="15.75" customHeight="1" x14ac:dyDescent="0.4">
      <c r="C51" s="14"/>
      <c r="D51" s="25" t="s">
        <v>14</v>
      </c>
      <c r="E51" s="26">
        <v>572.23599999999999</v>
      </c>
      <c r="F51" s="26">
        <v>7.2640000000000002</v>
      </c>
      <c r="G51" s="26">
        <v>35.555999999999997</v>
      </c>
      <c r="H51" s="26">
        <v>74.667000000000002</v>
      </c>
      <c r="I51" s="26">
        <v>454.74900000000002</v>
      </c>
    </row>
    <row r="52" spans="3:9" x14ac:dyDescent="0.4">
      <c r="C52" s="17" t="s">
        <v>31</v>
      </c>
      <c r="D52" s="27" t="s">
        <v>34</v>
      </c>
      <c r="E52" s="28">
        <v>534.60799999999995</v>
      </c>
      <c r="F52" s="28">
        <v>7.2640000000000002</v>
      </c>
      <c r="G52" s="28">
        <v>35.555999999999997</v>
      </c>
      <c r="H52" s="28">
        <v>74.667000000000002</v>
      </c>
      <c r="I52" s="28">
        <v>417.12099999999998</v>
      </c>
    </row>
    <row r="53" spans="3:9" x14ac:dyDescent="0.4">
      <c r="C53" s="20"/>
      <c r="D53" s="29" t="s">
        <v>35</v>
      </c>
      <c r="E53" s="30">
        <v>93.42439133504358</v>
      </c>
      <c r="F53" s="30">
        <v>100</v>
      </c>
      <c r="G53" s="30">
        <v>100</v>
      </c>
      <c r="H53" s="30">
        <v>100</v>
      </c>
      <c r="I53" s="30">
        <v>91.725545300814275</v>
      </c>
    </row>
    <row r="54" spans="3:9" ht="16.5" customHeight="1" x14ac:dyDescent="0.4">
      <c r="I54" s="11" t="s">
        <v>32</v>
      </c>
    </row>
  </sheetData>
  <phoneticPr fontId="4"/>
  <hyperlinks>
    <hyperlink ref="A1" location="基本情報!C116" display="基本情報"/>
  </hyperlink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41">
    <tabColor rgb="FF66CCFF"/>
  </sheetPr>
  <dimension ref="A1:Q111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15"/>
  <cols>
    <col min="1" max="1" width="4.625" style="34" customWidth="1"/>
    <col min="2" max="2" width="2.125" style="34" customWidth="1"/>
    <col min="3" max="3" width="5.5" style="33" customWidth="1"/>
    <col min="4" max="4" width="17.5" style="34" customWidth="1"/>
    <col min="5" max="9" width="16.25" style="34" customWidth="1"/>
    <col min="10" max="16384" width="9" style="34"/>
  </cols>
  <sheetData>
    <row r="1" spans="1:17" ht="13.5" customHeight="1" x14ac:dyDescent="0.15">
      <c r="A1" s="31" t="s">
        <v>2</v>
      </c>
      <c r="B1" s="32"/>
    </row>
    <row r="2" spans="1:17" ht="13.5" customHeight="1" x14ac:dyDescent="0.15">
      <c r="A2" s="35"/>
      <c r="B2" s="32"/>
    </row>
    <row r="3" spans="1:17" ht="21" customHeight="1" x14ac:dyDescent="0.15">
      <c r="C3" s="36" t="s">
        <v>36</v>
      </c>
      <c r="D3" s="37"/>
      <c r="E3" s="37"/>
      <c r="F3" s="36"/>
      <c r="I3" s="23"/>
    </row>
    <row r="4" spans="1:17" ht="16.5" customHeight="1" x14ac:dyDescent="0.15">
      <c r="H4" s="38"/>
      <c r="I4" s="23" t="s">
        <v>37</v>
      </c>
    </row>
    <row r="5" spans="1:17" ht="32.25" customHeight="1" x14ac:dyDescent="0.15">
      <c r="C5" s="39" t="s">
        <v>38</v>
      </c>
      <c r="D5" s="40" t="s">
        <v>39</v>
      </c>
      <c r="E5" s="41" t="s">
        <v>7</v>
      </c>
      <c r="F5" s="41" t="s">
        <v>40</v>
      </c>
      <c r="G5" s="42" t="s">
        <v>41</v>
      </c>
      <c r="H5" s="43" t="s">
        <v>42</v>
      </c>
      <c r="I5" s="41" t="s">
        <v>43</v>
      </c>
    </row>
    <row r="6" spans="1:17" ht="18" customHeight="1" x14ac:dyDescent="0.15">
      <c r="C6" s="44" t="s">
        <v>44</v>
      </c>
      <c r="D6" s="45" t="s">
        <v>45</v>
      </c>
      <c r="E6" s="46">
        <v>525</v>
      </c>
      <c r="F6" s="46">
        <v>9</v>
      </c>
      <c r="G6" s="47">
        <v>338</v>
      </c>
      <c r="H6" s="48">
        <v>62</v>
      </c>
      <c r="I6" s="46">
        <v>116</v>
      </c>
    </row>
    <row r="7" spans="1:17" ht="18" customHeight="1" x14ac:dyDescent="0.15">
      <c r="C7" s="49"/>
      <c r="D7" s="50" t="s">
        <v>46</v>
      </c>
      <c r="E7" s="51">
        <v>346</v>
      </c>
      <c r="F7" s="52">
        <v>2</v>
      </c>
      <c r="G7" s="53">
        <v>214</v>
      </c>
      <c r="H7" s="53">
        <v>39</v>
      </c>
      <c r="I7" s="51">
        <v>91</v>
      </c>
    </row>
    <row r="8" spans="1:17" ht="18" customHeight="1" x14ac:dyDescent="0.15">
      <c r="C8" s="49"/>
      <c r="D8" s="50" t="s">
        <v>47</v>
      </c>
      <c r="E8" s="51">
        <v>83</v>
      </c>
      <c r="F8" s="52">
        <v>1</v>
      </c>
      <c r="G8" s="53">
        <v>63</v>
      </c>
      <c r="H8" s="53">
        <v>9</v>
      </c>
      <c r="I8" s="51">
        <v>10</v>
      </c>
    </row>
    <row r="9" spans="1:17" ht="18" customHeight="1" x14ac:dyDescent="0.15">
      <c r="C9" s="49"/>
      <c r="D9" s="50" t="s">
        <v>48</v>
      </c>
      <c r="E9" s="51">
        <v>52</v>
      </c>
      <c r="F9" s="52">
        <v>4</v>
      </c>
      <c r="G9" s="53">
        <v>31</v>
      </c>
      <c r="H9" s="53">
        <v>11</v>
      </c>
      <c r="I9" s="51">
        <v>6</v>
      </c>
      <c r="Q9" s="54"/>
    </row>
    <row r="10" spans="1:17" ht="18" customHeight="1" x14ac:dyDescent="0.15">
      <c r="C10" s="55"/>
      <c r="D10" s="56" t="s">
        <v>49</v>
      </c>
      <c r="E10" s="51">
        <v>44</v>
      </c>
      <c r="F10" s="57">
        <v>2</v>
      </c>
      <c r="G10" s="58">
        <v>30</v>
      </c>
      <c r="H10" s="58">
        <v>3</v>
      </c>
      <c r="I10" s="57">
        <v>9</v>
      </c>
    </row>
    <row r="11" spans="1:17" ht="18" customHeight="1" x14ac:dyDescent="0.15">
      <c r="C11" s="44" t="s">
        <v>50</v>
      </c>
      <c r="D11" s="45" t="s">
        <v>51</v>
      </c>
      <c r="E11" s="46">
        <v>562</v>
      </c>
      <c r="F11" s="46">
        <v>12</v>
      </c>
      <c r="G11" s="47">
        <v>409</v>
      </c>
      <c r="H11" s="48">
        <v>56</v>
      </c>
      <c r="I11" s="46">
        <v>85</v>
      </c>
    </row>
    <row r="12" spans="1:17" ht="18" customHeight="1" x14ac:dyDescent="0.15">
      <c r="C12" s="49"/>
      <c r="D12" s="50" t="s">
        <v>46</v>
      </c>
      <c r="E12" s="51">
        <v>344</v>
      </c>
      <c r="F12" s="52">
        <v>4</v>
      </c>
      <c r="G12" s="53">
        <v>250</v>
      </c>
      <c r="H12" s="53">
        <v>35</v>
      </c>
      <c r="I12" s="51">
        <v>55</v>
      </c>
    </row>
    <row r="13" spans="1:17" ht="18" customHeight="1" x14ac:dyDescent="0.15">
      <c r="C13" s="49"/>
      <c r="D13" s="50" t="s">
        <v>47</v>
      </c>
      <c r="E13" s="51">
        <v>102</v>
      </c>
      <c r="F13" s="52">
        <v>5</v>
      </c>
      <c r="G13" s="53">
        <v>80</v>
      </c>
      <c r="H13" s="53">
        <v>6</v>
      </c>
      <c r="I13" s="51">
        <v>11</v>
      </c>
    </row>
    <row r="14" spans="1:17" ht="18" customHeight="1" x14ac:dyDescent="0.15">
      <c r="C14" s="49"/>
      <c r="D14" s="50" t="s">
        <v>48</v>
      </c>
      <c r="E14" s="51">
        <v>62</v>
      </c>
      <c r="F14" s="52">
        <v>1</v>
      </c>
      <c r="G14" s="53">
        <v>41</v>
      </c>
      <c r="H14" s="53">
        <v>10</v>
      </c>
      <c r="I14" s="51">
        <v>10</v>
      </c>
    </row>
    <row r="15" spans="1:17" ht="18" customHeight="1" x14ac:dyDescent="0.15">
      <c r="C15" s="55"/>
      <c r="D15" s="56" t="s">
        <v>49</v>
      </c>
      <c r="E15" s="51">
        <v>54</v>
      </c>
      <c r="F15" s="57">
        <v>2</v>
      </c>
      <c r="G15" s="58">
        <v>38</v>
      </c>
      <c r="H15" s="58">
        <v>5</v>
      </c>
      <c r="I15" s="57">
        <v>9</v>
      </c>
    </row>
    <row r="16" spans="1:17" ht="18" customHeight="1" x14ac:dyDescent="0.15">
      <c r="C16" s="44" t="s">
        <v>52</v>
      </c>
      <c r="D16" s="45" t="s">
        <v>51</v>
      </c>
      <c r="E16" s="46">
        <v>589</v>
      </c>
      <c r="F16" s="46">
        <v>9</v>
      </c>
      <c r="G16" s="47">
        <v>407</v>
      </c>
      <c r="H16" s="48">
        <v>61</v>
      </c>
      <c r="I16" s="46">
        <v>112</v>
      </c>
    </row>
    <row r="17" spans="3:9" ht="18" customHeight="1" x14ac:dyDescent="0.15">
      <c r="C17" s="49"/>
      <c r="D17" s="50" t="s">
        <v>46</v>
      </c>
      <c r="E17" s="51">
        <v>365</v>
      </c>
      <c r="F17" s="51">
        <v>8</v>
      </c>
      <c r="G17" s="53">
        <v>247</v>
      </c>
      <c r="H17" s="53">
        <v>29</v>
      </c>
      <c r="I17" s="51">
        <v>81</v>
      </c>
    </row>
    <row r="18" spans="3:9" ht="18" customHeight="1" x14ac:dyDescent="0.15">
      <c r="C18" s="49"/>
      <c r="D18" s="50" t="s">
        <v>47</v>
      </c>
      <c r="E18" s="51">
        <v>108</v>
      </c>
      <c r="F18" s="51">
        <v>1</v>
      </c>
      <c r="G18" s="53">
        <v>76</v>
      </c>
      <c r="H18" s="53">
        <v>15</v>
      </c>
      <c r="I18" s="51">
        <v>16</v>
      </c>
    </row>
    <row r="19" spans="3:9" ht="18" customHeight="1" x14ac:dyDescent="0.15">
      <c r="C19" s="49"/>
      <c r="D19" s="50" t="s">
        <v>48</v>
      </c>
      <c r="E19" s="51">
        <v>56</v>
      </c>
      <c r="F19" s="51" t="s">
        <v>53</v>
      </c>
      <c r="G19" s="53">
        <v>43</v>
      </c>
      <c r="H19" s="53">
        <v>8</v>
      </c>
      <c r="I19" s="51">
        <v>5</v>
      </c>
    </row>
    <row r="20" spans="3:9" ht="18" customHeight="1" x14ac:dyDescent="0.15">
      <c r="C20" s="55"/>
      <c r="D20" s="56" t="s">
        <v>49</v>
      </c>
      <c r="E20" s="51">
        <v>60</v>
      </c>
      <c r="F20" s="57" t="s">
        <v>53</v>
      </c>
      <c r="G20" s="58">
        <v>41</v>
      </c>
      <c r="H20" s="58">
        <v>9</v>
      </c>
      <c r="I20" s="57">
        <v>10</v>
      </c>
    </row>
    <row r="21" spans="3:9" ht="18" customHeight="1" x14ac:dyDescent="0.15">
      <c r="C21" s="44" t="s">
        <v>54</v>
      </c>
      <c r="D21" s="45" t="s">
        <v>51</v>
      </c>
      <c r="E21" s="46">
        <v>450</v>
      </c>
      <c r="F21" s="46">
        <v>14</v>
      </c>
      <c r="G21" s="47">
        <v>299</v>
      </c>
      <c r="H21" s="48">
        <v>70</v>
      </c>
      <c r="I21" s="46">
        <v>67</v>
      </c>
    </row>
    <row r="22" spans="3:9" ht="18" customHeight="1" x14ac:dyDescent="0.15">
      <c r="C22" s="49"/>
      <c r="D22" s="50" t="s">
        <v>46</v>
      </c>
      <c r="E22" s="51">
        <v>258</v>
      </c>
      <c r="F22" s="51">
        <v>9</v>
      </c>
      <c r="G22" s="53">
        <v>178</v>
      </c>
      <c r="H22" s="53">
        <v>33</v>
      </c>
      <c r="I22" s="51">
        <v>38</v>
      </c>
    </row>
    <row r="23" spans="3:9" ht="18" customHeight="1" x14ac:dyDescent="0.15">
      <c r="C23" s="49"/>
      <c r="D23" s="50" t="s">
        <v>47</v>
      </c>
      <c r="E23" s="51">
        <v>105</v>
      </c>
      <c r="F23" s="51">
        <v>1</v>
      </c>
      <c r="G23" s="53">
        <v>65</v>
      </c>
      <c r="H23" s="53">
        <v>23</v>
      </c>
      <c r="I23" s="51">
        <v>16</v>
      </c>
    </row>
    <row r="24" spans="3:9" ht="18" customHeight="1" x14ac:dyDescent="0.15">
      <c r="C24" s="49"/>
      <c r="D24" s="50" t="s">
        <v>48</v>
      </c>
      <c r="E24" s="51">
        <v>47</v>
      </c>
      <c r="F24" s="51" t="s">
        <v>53</v>
      </c>
      <c r="G24" s="53">
        <v>29</v>
      </c>
      <c r="H24" s="53">
        <v>11</v>
      </c>
      <c r="I24" s="51">
        <v>7</v>
      </c>
    </row>
    <row r="25" spans="3:9" ht="18" customHeight="1" x14ac:dyDescent="0.15">
      <c r="C25" s="55"/>
      <c r="D25" s="56" t="s">
        <v>49</v>
      </c>
      <c r="E25" s="51">
        <v>40</v>
      </c>
      <c r="F25" s="57">
        <v>4</v>
      </c>
      <c r="G25" s="58">
        <v>27</v>
      </c>
      <c r="H25" s="58">
        <v>3</v>
      </c>
      <c r="I25" s="57">
        <v>6</v>
      </c>
    </row>
    <row r="26" spans="3:9" ht="18" customHeight="1" x14ac:dyDescent="0.15">
      <c r="C26" s="44" t="s">
        <v>55</v>
      </c>
      <c r="D26" s="45" t="s">
        <v>51</v>
      </c>
      <c r="E26" s="46">
        <v>407</v>
      </c>
      <c r="F26" s="46">
        <v>15</v>
      </c>
      <c r="G26" s="47">
        <v>270</v>
      </c>
      <c r="H26" s="48">
        <v>54</v>
      </c>
      <c r="I26" s="46">
        <v>68</v>
      </c>
    </row>
    <row r="27" spans="3:9" ht="18" customHeight="1" x14ac:dyDescent="0.15">
      <c r="C27" s="49"/>
      <c r="D27" s="50" t="s">
        <v>46</v>
      </c>
      <c r="E27" s="51">
        <v>247</v>
      </c>
      <c r="F27" s="51">
        <v>8</v>
      </c>
      <c r="G27" s="53">
        <v>167</v>
      </c>
      <c r="H27" s="53">
        <v>25</v>
      </c>
      <c r="I27" s="51">
        <v>47</v>
      </c>
    </row>
    <row r="28" spans="3:9" ht="18" customHeight="1" x14ac:dyDescent="0.15">
      <c r="C28" s="49"/>
      <c r="D28" s="50" t="s">
        <v>47</v>
      </c>
      <c r="E28" s="51">
        <v>90</v>
      </c>
      <c r="F28" s="51">
        <v>4</v>
      </c>
      <c r="G28" s="53">
        <v>59</v>
      </c>
      <c r="H28" s="53">
        <v>18</v>
      </c>
      <c r="I28" s="51">
        <v>9</v>
      </c>
    </row>
    <row r="29" spans="3:9" ht="18" customHeight="1" x14ac:dyDescent="0.15">
      <c r="C29" s="49"/>
      <c r="D29" s="50" t="s">
        <v>48</v>
      </c>
      <c r="E29" s="51">
        <v>30</v>
      </c>
      <c r="F29" s="51">
        <v>1</v>
      </c>
      <c r="G29" s="53">
        <v>18</v>
      </c>
      <c r="H29" s="53">
        <v>5</v>
      </c>
      <c r="I29" s="51">
        <v>6</v>
      </c>
    </row>
    <row r="30" spans="3:9" ht="18" customHeight="1" x14ac:dyDescent="0.15">
      <c r="C30" s="55"/>
      <c r="D30" s="56" t="s">
        <v>49</v>
      </c>
      <c r="E30" s="51">
        <v>40</v>
      </c>
      <c r="F30" s="51">
        <v>2</v>
      </c>
      <c r="G30" s="53">
        <v>26</v>
      </c>
      <c r="H30" s="53">
        <v>6</v>
      </c>
      <c r="I30" s="51">
        <v>6</v>
      </c>
    </row>
    <row r="31" spans="3:9" ht="18" customHeight="1" x14ac:dyDescent="0.15">
      <c r="C31" s="44" t="s">
        <v>56</v>
      </c>
      <c r="D31" s="45" t="s">
        <v>51</v>
      </c>
      <c r="E31" s="46">
        <v>422</v>
      </c>
      <c r="F31" s="46">
        <v>7</v>
      </c>
      <c r="G31" s="47">
        <v>273</v>
      </c>
      <c r="H31" s="48">
        <v>84</v>
      </c>
      <c r="I31" s="46">
        <v>58</v>
      </c>
    </row>
    <row r="32" spans="3:9" ht="18" customHeight="1" x14ac:dyDescent="0.15">
      <c r="C32" s="49"/>
      <c r="D32" s="50" t="s">
        <v>46</v>
      </c>
      <c r="E32" s="51">
        <v>295</v>
      </c>
      <c r="F32" s="51">
        <v>5</v>
      </c>
      <c r="G32" s="53">
        <v>205</v>
      </c>
      <c r="H32" s="53">
        <v>54</v>
      </c>
      <c r="I32" s="51">
        <v>31</v>
      </c>
    </row>
    <row r="33" spans="3:9" ht="18" customHeight="1" x14ac:dyDescent="0.15">
      <c r="C33" s="49"/>
      <c r="D33" s="50" t="s">
        <v>47</v>
      </c>
      <c r="E33" s="51">
        <v>57</v>
      </c>
      <c r="F33" s="51">
        <v>1</v>
      </c>
      <c r="G33" s="53">
        <v>32</v>
      </c>
      <c r="H33" s="53">
        <v>14</v>
      </c>
      <c r="I33" s="51">
        <v>10</v>
      </c>
    </row>
    <row r="34" spans="3:9" ht="18" customHeight="1" x14ac:dyDescent="0.15">
      <c r="C34" s="49"/>
      <c r="D34" s="50" t="s">
        <v>48</v>
      </c>
      <c r="E34" s="51">
        <v>25</v>
      </c>
      <c r="F34" s="51">
        <v>1</v>
      </c>
      <c r="G34" s="53">
        <v>11</v>
      </c>
      <c r="H34" s="53">
        <v>8</v>
      </c>
      <c r="I34" s="51">
        <v>5</v>
      </c>
    </row>
    <row r="35" spans="3:9" ht="18" customHeight="1" x14ac:dyDescent="0.15">
      <c r="C35" s="55"/>
      <c r="D35" s="56" t="s">
        <v>49</v>
      </c>
      <c r="E35" s="51">
        <v>45</v>
      </c>
      <c r="F35" s="51" t="s">
        <v>53</v>
      </c>
      <c r="G35" s="53">
        <v>25</v>
      </c>
      <c r="H35" s="53">
        <v>8</v>
      </c>
      <c r="I35" s="51">
        <v>12</v>
      </c>
    </row>
    <row r="36" spans="3:9" ht="18" customHeight="1" x14ac:dyDescent="0.15">
      <c r="C36" s="44" t="s">
        <v>57</v>
      </c>
      <c r="D36" s="45" t="s">
        <v>51</v>
      </c>
      <c r="E36" s="46">
        <v>434</v>
      </c>
      <c r="F36" s="46">
        <v>16</v>
      </c>
      <c r="G36" s="47">
        <v>239</v>
      </c>
      <c r="H36" s="48">
        <v>105</v>
      </c>
      <c r="I36" s="46">
        <v>74</v>
      </c>
    </row>
    <row r="37" spans="3:9" ht="18" customHeight="1" x14ac:dyDescent="0.15">
      <c r="C37" s="49"/>
      <c r="D37" s="50" t="s">
        <v>46</v>
      </c>
      <c r="E37" s="51">
        <v>302</v>
      </c>
      <c r="F37" s="51">
        <v>11</v>
      </c>
      <c r="G37" s="53">
        <v>170</v>
      </c>
      <c r="H37" s="53">
        <v>68</v>
      </c>
      <c r="I37" s="51">
        <v>53</v>
      </c>
    </row>
    <row r="38" spans="3:9" ht="18" customHeight="1" x14ac:dyDescent="0.15">
      <c r="C38" s="49"/>
      <c r="D38" s="50" t="s">
        <v>47</v>
      </c>
      <c r="E38" s="51">
        <v>69</v>
      </c>
      <c r="F38" s="51">
        <v>2</v>
      </c>
      <c r="G38" s="53">
        <v>41</v>
      </c>
      <c r="H38" s="53">
        <v>11</v>
      </c>
      <c r="I38" s="51">
        <v>15</v>
      </c>
    </row>
    <row r="39" spans="3:9" ht="18" customHeight="1" x14ac:dyDescent="0.15">
      <c r="C39" s="49"/>
      <c r="D39" s="50" t="s">
        <v>48</v>
      </c>
      <c r="E39" s="51">
        <v>23</v>
      </c>
      <c r="F39" s="51">
        <v>1</v>
      </c>
      <c r="G39" s="53">
        <v>9</v>
      </c>
      <c r="H39" s="53">
        <v>10</v>
      </c>
      <c r="I39" s="51">
        <v>3</v>
      </c>
    </row>
    <row r="40" spans="3:9" ht="18" customHeight="1" x14ac:dyDescent="0.15">
      <c r="C40" s="55"/>
      <c r="D40" s="56" t="s">
        <v>49</v>
      </c>
      <c r="E40" s="57">
        <v>40</v>
      </c>
      <c r="F40" s="57">
        <v>2</v>
      </c>
      <c r="G40" s="58">
        <v>19</v>
      </c>
      <c r="H40" s="58">
        <v>16</v>
      </c>
      <c r="I40" s="57">
        <v>3</v>
      </c>
    </row>
    <row r="41" spans="3:9" ht="18" customHeight="1" x14ac:dyDescent="0.15">
      <c r="C41" s="44" t="s">
        <v>58</v>
      </c>
      <c r="D41" s="45" t="s">
        <v>51</v>
      </c>
      <c r="E41" s="46">
        <v>549</v>
      </c>
      <c r="F41" s="46">
        <v>31</v>
      </c>
      <c r="G41" s="47">
        <v>325</v>
      </c>
      <c r="H41" s="48">
        <v>115</v>
      </c>
      <c r="I41" s="46">
        <v>78</v>
      </c>
    </row>
    <row r="42" spans="3:9" ht="18" customHeight="1" x14ac:dyDescent="0.15">
      <c r="C42" s="49"/>
      <c r="D42" s="50" t="s">
        <v>46</v>
      </c>
      <c r="E42" s="51">
        <v>347</v>
      </c>
      <c r="F42" s="51">
        <v>15</v>
      </c>
      <c r="G42" s="53">
        <v>223</v>
      </c>
      <c r="H42" s="53">
        <v>58</v>
      </c>
      <c r="I42" s="51">
        <v>51</v>
      </c>
    </row>
    <row r="43" spans="3:9" ht="18" customHeight="1" x14ac:dyDescent="0.15">
      <c r="C43" s="49"/>
      <c r="D43" s="50" t="s">
        <v>47</v>
      </c>
      <c r="E43" s="51">
        <v>95</v>
      </c>
      <c r="F43" s="51">
        <v>9</v>
      </c>
      <c r="G43" s="53">
        <v>54</v>
      </c>
      <c r="H43" s="53">
        <v>23</v>
      </c>
      <c r="I43" s="51">
        <v>9</v>
      </c>
    </row>
    <row r="44" spans="3:9" ht="18" customHeight="1" x14ac:dyDescent="0.15">
      <c r="C44" s="49"/>
      <c r="D44" s="50" t="s">
        <v>48</v>
      </c>
      <c r="E44" s="51">
        <v>44</v>
      </c>
      <c r="F44" s="51">
        <v>3</v>
      </c>
      <c r="G44" s="53">
        <v>18</v>
      </c>
      <c r="H44" s="53">
        <v>12</v>
      </c>
      <c r="I44" s="51">
        <v>11</v>
      </c>
    </row>
    <row r="45" spans="3:9" ht="18" customHeight="1" x14ac:dyDescent="0.15">
      <c r="C45" s="55"/>
      <c r="D45" s="56" t="s">
        <v>49</v>
      </c>
      <c r="E45" s="57">
        <v>63</v>
      </c>
      <c r="F45" s="57">
        <v>4</v>
      </c>
      <c r="G45" s="58">
        <v>30</v>
      </c>
      <c r="H45" s="58">
        <v>22</v>
      </c>
      <c r="I45" s="57">
        <v>7</v>
      </c>
    </row>
    <row r="46" spans="3:9" ht="18" customHeight="1" x14ac:dyDescent="0.15">
      <c r="C46" s="44" t="s">
        <v>59</v>
      </c>
      <c r="D46" s="45" t="s">
        <v>51</v>
      </c>
      <c r="E46" s="46">
        <v>595</v>
      </c>
      <c r="F46" s="46">
        <v>41</v>
      </c>
      <c r="G46" s="47">
        <v>355</v>
      </c>
      <c r="H46" s="48">
        <v>117</v>
      </c>
      <c r="I46" s="46">
        <v>82</v>
      </c>
    </row>
    <row r="47" spans="3:9" ht="18" customHeight="1" x14ac:dyDescent="0.15">
      <c r="C47" s="49"/>
      <c r="D47" s="50" t="s">
        <v>46</v>
      </c>
      <c r="E47" s="51">
        <v>408</v>
      </c>
      <c r="F47" s="51">
        <v>24</v>
      </c>
      <c r="G47" s="53">
        <v>257</v>
      </c>
      <c r="H47" s="53">
        <v>66</v>
      </c>
      <c r="I47" s="51">
        <v>61</v>
      </c>
    </row>
    <row r="48" spans="3:9" ht="18" customHeight="1" x14ac:dyDescent="0.15">
      <c r="C48" s="49"/>
      <c r="D48" s="50" t="s">
        <v>47</v>
      </c>
      <c r="E48" s="51">
        <v>93</v>
      </c>
      <c r="F48" s="51">
        <v>15</v>
      </c>
      <c r="G48" s="53">
        <v>52</v>
      </c>
      <c r="H48" s="53">
        <v>16</v>
      </c>
      <c r="I48" s="51">
        <v>10</v>
      </c>
    </row>
    <row r="49" spans="3:9" ht="18" customHeight="1" x14ac:dyDescent="0.15">
      <c r="C49" s="49"/>
      <c r="D49" s="50" t="s">
        <v>48</v>
      </c>
      <c r="E49" s="51">
        <v>37</v>
      </c>
      <c r="F49" s="51" t="s">
        <v>53</v>
      </c>
      <c r="G49" s="53">
        <v>18</v>
      </c>
      <c r="H49" s="53">
        <v>13</v>
      </c>
      <c r="I49" s="51">
        <v>6</v>
      </c>
    </row>
    <row r="50" spans="3:9" ht="18" customHeight="1" x14ac:dyDescent="0.15">
      <c r="C50" s="55"/>
      <c r="D50" s="56" t="s">
        <v>49</v>
      </c>
      <c r="E50" s="57">
        <v>57</v>
      </c>
      <c r="F50" s="57">
        <v>2</v>
      </c>
      <c r="G50" s="58">
        <v>28</v>
      </c>
      <c r="H50" s="58">
        <v>22</v>
      </c>
      <c r="I50" s="57">
        <v>5</v>
      </c>
    </row>
    <row r="51" spans="3:9" ht="18" customHeight="1" x14ac:dyDescent="0.15">
      <c r="C51" s="44" t="s">
        <v>60</v>
      </c>
      <c r="D51" s="45" t="s">
        <v>51</v>
      </c>
      <c r="E51" s="46">
        <v>634</v>
      </c>
      <c r="F51" s="46">
        <v>44</v>
      </c>
      <c r="G51" s="47">
        <v>349</v>
      </c>
      <c r="H51" s="48">
        <v>151</v>
      </c>
      <c r="I51" s="46">
        <v>90</v>
      </c>
    </row>
    <row r="52" spans="3:9" ht="18" customHeight="1" x14ac:dyDescent="0.15">
      <c r="C52" s="49"/>
      <c r="D52" s="50" t="s">
        <v>46</v>
      </c>
      <c r="E52" s="51">
        <v>425</v>
      </c>
      <c r="F52" s="51">
        <v>33</v>
      </c>
      <c r="G52" s="53">
        <v>236</v>
      </c>
      <c r="H52" s="53">
        <v>99</v>
      </c>
      <c r="I52" s="51">
        <v>57</v>
      </c>
    </row>
    <row r="53" spans="3:9" ht="18" customHeight="1" x14ac:dyDescent="0.15">
      <c r="C53" s="49"/>
      <c r="D53" s="50" t="s">
        <v>47</v>
      </c>
      <c r="E53" s="51">
        <v>100</v>
      </c>
      <c r="F53" s="51">
        <v>6</v>
      </c>
      <c r="G53" s="53">
        <v>55</v>
      </c>
      <c r="H53" s="53">
        <v>23</v>
      </c>
      <c r="I53" s="51">
        <v>16</v>
      </c>
    </row>
    <row r="54" spans="3:9" ht="18" customHeight="1" x14ac:dyDescent="0.15">
      <c r="C54" s="49"/>
      <c r="D54" s="50" t="s">
        <v>48</v>
      </c>
      <c r="E54" s="51">
        <v>52</v>
      </c>
      <c r="F54" s="51">
        <v>4</v>
      </c>
      <c r="G54" s="53">
        <v>24</v>
      </c>
      <c r="H54" s="53">
        <v>20</v>
      </c>
      <c r="I54" s="51">
        <v>4</v>
      </c>
    </row>
    <row r="55" spans="3:9" ht="18" customHeight="1" x14ac:dyDescent="0.15">
      <c r="C55" s="55"/>
      <c r="D55" s="56" t="s">
        <v>49</v>
      </c>
      <c r="E55" s="57">
        <v>57</v>
      </c>
      <c r="F55" s="57">
        <v>1</v>
      </c>
      <c r="G55" s="58">
        <v>34</v>
      </c>
      <c r="H55" s="58">
        <v>9</v>
      </c>
      <c r="I55" s="57">
        <v>13</v>
      </c>
    </row>
    <row r="56" spans="3:9" ht="18" customHeight="1" x14ac:dyDescent="0.15">
      <c r="C56" s="44" t="s">
        <v>61</v>
      </c>
      <c r="D56" s="45" t="s">
        <v>51</v>
      </c>
      <c r="E56" s="46">
        <v>544</v>
      </c>
      <c r="F56" s="46">
        <v>41</v>
      </c>
      <c r="G56" s="47">
        <v>290</v>
      </c>
      <c r="H56" s="48">
        <v>113</v>
      </c>
      <c r="I56" s="46">
        <v>100</v>
      </c>
    </row>
    <row r="57" spans="3:9" ht="18" customHeight="1" x14ac:dyDescent="0.15">
      <c r="C57" s="49"/>
      <c r="D57" s="50" t="s">
        <v>46</v>
      </c>
      <c r="E57" s="51">
        <v>356</v>
      </c>
      <c r="F57" s="51">
        <v>27</v>
      </c>
      <c r="G57" s="53">
        <v>200</v>
      </c>
      <c r="H57" s="53">
        <v>67</v>
      </c>
      <c r="I57" s="51">
        <v>62</v>
      </c>
    </row>
    <row r="58" spans="3:9" ht="18" customHeight="1" x14ac:dyDescent="0.15">
      <c r="C58" s="49"/>
      <c r="D58" s="50" t="s">
        <v>47</v>
      </c>
      <c r="E58" s="51">
        <v>100</v>
      </c>
      <c r="F58" s="51">
        <v>9</v>
      </c>
      <c r="G58" s="53">
        <v>58</v>
      </c>
      <c r="H58" s="53">
        <v>16</v>
      </c>
      <c r="I58" s="51">
        <v>17</v>
      </c>
    </row>
    <row r="59" spans="3:9" ht="18" customHeight="1" x14ac:dyDescent="0.15">
      <c r="C59" s="49"/>
      <c r="D59" s="50" t="s">
        <v>48</v>
      </c>
      <c r="E59" s="51">
        <v>43</v>
      </c>
      <c r="F59" s="51">
        <v>2</v>
      </c>
      <c r="G59" s="53">
        <v>20</v>
      </c>
      <c r="H59" s="53">
        <v>17</v>
      </c>
      <c r="I59" s="51">
        <v>4</v>
      </c>
    </row>
    <row r="60" spans="3:9" ht="18" customHeight="1" x14ac:dyDescent="0.15">
      <c r="C60" s="55"/>
      <c r="D60" s="56" t="s">
        <v>49</v>
      </c>
      <c r="E60" s="57">
        <v>45</v>
      </c>
      <c r="F60" s="57">
        <v>3</v>
      </c>
      <c r="G60" s="58">
        <v>12</v>
      </c>
      <c r="H60" s="58">
        <v>13</v>
      </c>
      <c r="I60" s="57">
        <v>17</v>
      </c>
    </row>
    <row r="61" spans="3:9" ht="18" customHeight="1" x14ac:dyDescent="0.15">
      <c r="C61" s="44" t="s">
        <v>62</v>
      </c>
      <c r="D61" s="45" t="s">
        <v>51</v>
      </c>
      <c r="E61" s="46">
        <v>573</v>
      </c>
      <c r="F61" s="46">
        <v>73</v>
      </c>
      <c r="G61" s="47">
        <v>271</v>
      </c>
      <c r="H61" s="48">
        <v>119</v>
      </c>
      <c r="I61" s="46">
        <v>110</v>
      </c>
    </row>
    <row r="62" spans="3:9" ht="18" customHeight="1" x14ac:dyDescent="0.15">
      <c r="C62" s="49"/>
      <c r="D62" s="50" t="s">
        <v>46</v>
      </c>
      <c r="E62" s="51">
        <v>386</v>
      </c>
      <c r="F62" s="51">
        <v>58</v>
      </c>
      <c r="G62" s="53">
        <v>184</v>
      </c>
      <c r="H62" s="53">
        <v>63</v>
      </c>
      <c r="I62" s="51">
        <v>81</v>
      </c>
    </row>
    <row r="63" spans="3:9" ht="18" customHeight="1" x14ac:dyDescent="0.15">
      <c r="C63" s="49"/>
      <c r="D63" s="50" t="s">
        <v>47</v>
      </c>
      <c r="E63" s="51">
        <v>106</v>
      </c>
      <c r="F63" s="51">
        <v>10</v>
      </c>
      <c r="G63" s="53">
        <v>50</v>
      </c>
      <c r="H63" s="53">
        <v>26</v>
      </c>
      <c r="I63" s="51">
        <v>20</v>
      </c>
    </row>
    <row r="64" spans="3:9" ht="18" customHeight="1" x14ac:dyDescent="0.15">
      <c r="C64" s="49"/>
      <c r="D64" s="50" t="s">
        <v>48</v>
      </c>
      <c r="E64" s="51">
        <v>37</v>
      </c>
      <c r="F64" s="51">
        <v>3</v>
      </c>
      <c r="G64" s="53">
        <v>15</v>
      </c>
      <c r="H64" s="53">
        <v>16</v>
      </c>
      <c r="I64" s="51">
        <v>3</v>
      </c>
    </row>
    <row r="65" spans="3:9" ht="18" customHeight="1" x14ac:dyDescent="0.15">
      <c r="C65" s="55"/>
      <c r="D65" s="56" t="s">
        <v>49</v>
      </c>
      <c r="E65" s="57">
        <v>44</v>
      </c>
      <c r="F65" s="57">
        <v>2</v>
      </c>
      <c r="G65" s="58">
        <v>22</v>
      </c>
      <c r="H65" s="58">
        <v>14</v>
      </c>
      <c r="I65" s="57">
        <v>6</v>
      </c>
    </row>
    <row r="66" spans="3:9" ht="18" customHeight="1" x14ac:dyDescent="0.15">
      <c r="C66" s="44" t="s">
        <v>63</v>
      </c>
      <c r="D66" s="45" t="s">
        <v>51</v>
      </c>
      <c r="E66" s="46">
        <v>605</v>
      </c>
      <c r="F66" s="46">
        <v>88</v>
      </c>
      <c r="G66" s="47">
        <v>292</v>
      </c>
      <c r="H66" s="48">
        <v>133</v>
      </c>
      <c r="I66" s="46">
        <v>92</v>
      </c>
    </row>
    <row r="67" spans="3:9" ht="18" customHeight="1" x14ac:dyDescent="0.15">
      <c r="C67" s="49"/>
      <c r="D67" s="50" t="s">
        <v>46</v>
      </c>
      <c r="E67" s="51">
        <v>401</v>
      </c>
      <c r="F67" s="51">
        <v>62</v>
      </c>
      <c r="G67" s="53">
        <v>194</v>
      </c>
      <c r="H67" s="53">
        <v>77</v>
      </c>
      <c r="I67" s="51">
        <v>68</v>
      </c>
    </row>
    <row r="68" spans="3:9" ht="18" customHeight="1" x14ac:dyDescent="0.15">
      <c r="C68" s="49"/>
      <c r="D68" s="50" t="s">
        <v>47</v>
      </c>
      <c r="E68" s="51">
        <v>105</v>
      </c>
      <c r="F68" s="51">
        <v>16</v>
      </c>
      <c r="G68" s="53">
        <v>50</v>
      </c>
      <c r="H68" s="53">
        <v>29</v>
      </c>
      <c r="I68" s="51">
        <v>10</v>
      </c>
    </row>
    <row r="69" spans="3:9" ht="18" customHeight="1" x14ac:dyDescent="0.15">
      <c r="C69" s="49"/>
      <c r="D69" s="50" t="s">
        <v>48</v>
      </c>
      <c r="E69" s="51">
        <v>44</v>
      </c>
      <c r="F69" s="51">
        <v>5</v>
      </c>
      <c r="G69" s="53">
        <v>21</v>
      </c>
      <c r="H69" s="53">
        <v>13</v>
      </c>
      <c r="I69" s="51">
        <v>5</v>
      </c>
    </row>
    <row r="70" spans="3:9" ht="18" customHeight="1" x14ac:dyDescent="0.15">
      <c r="C70" s="55"/>
      <c r="D70" s="56" t="s">
        <v>49</v>
      </c>
      <c r="E70" s="57">
        <v>55</v>
      </c>
      <c r="F70" s="57">
        <v>5</v>
      </c>
      <c r="G70" s="58">
        <v>27</v>
      </c>
      <c r="H70" s="58">
        <v>14</v>
      </c>
      <c r="I70" s="57">
        <v>9</v>
      </c>
    </row>
    <row r="71" spans="3:9" ht="18" customHeight="1" x14ac:dyDescent="0.15">
      <c r="C71" s="44" t="s">
        <v>64</v>
      </c>
      <c r="D71" s="45" t="s">
        <v>51</v>
      </c>
      <c r="E71" s="46">
        <v>683</v>
      </c>
      <c r="F71" s="46">
        <v>171</v>
      </c>
      <c r="G71" s="47">
        <v>293</v>
      </c>
      <c r="H71" s="48">
        <v>122</v>
      </c>
      <c r="I71" s="46">
        <v>97</v>
      </c>
    </row>
    <row r="72" spans="3:9" ht="18" customHeight="1" x14ac:dyDescent="0.15">
      <c r="C72" s="49"/>
      <c r="D72" s="50" t="s">
        <v>46</v>
      </c>
      <c r="E72" s="51">
        <v>446</v>
      </c>
      <c r="F72" s="51">
        <v>119</v>
      </c>
      <c r="G72" s="53">
        <v>192</v>
      </c>
      <c r="H72" s="53">
        <v>75</v>
      </c>
      <c r="I72" s="51">
        <v>60</v>
      </c>
    </row>
    <row r="73" spans="3:9" ht="18" customHeight="1" x14ac:dyDescent="0.15">
      <c r="C73" s="49"/>
      <c r="D73" s="50" t="s">
        <v>47</v>
      </c>
      <c r="E73" s="51">
        <v>97</v>
      </c>
      <c r="F73" s="51">
        <v>19</v>
      </c>
      <c r="G73" s="53">
        <v>45</v>
      </c>
      <c r="H73" s="53">
        <v>19</v>
      </c>
      <c r="I73" s="51">
        <v>14</v>
      </c>
    </row>
    <row r="74" spans="3:9" ht="18" customHeight="1" x14ac:dyDescent="0.15">
      <c r="C74" s="49"/>
      <c r="D74" s="50" t="s">
        <v>48</v>
      </c>
      <c r="E74" s="51">
        <v>74</v>
      </c>
      <c r="F74" s="51">
        <v>23</v>
      </c>
      <c r="G74" s="53">
        <v>25</v>
      </c>
      <c r="H74" s="53">
        <v>19</v>
      </c>
      <c r="I74" s="51">
        <v>7</v>
      </c>
    </row>
    <row r="75" spans="3:9" ht="18" customHeight="1" x14ac:dyDescent="0.15">
      <c r="C75" s="55"/>
      <c r="D75" s="56" t="s">
        <v>49</v>
      </c>
      <c r="E75" s="57">
        <v>66</v>
      </c>
      <c r="F75" s="57">
        <v>10</v>
      </c>
      <c r="G75" s="58">
        <v>31</v>
      </c>
      <c r="H75" s="58">
        <v>9</v>
      </c>
      <c r="I75" s="57">
        <v>16</v>
      </c>
    </row>
    <row r="76" spans="3:9" ht="18" customHeight="1" x14ac:dyDescent="0.15">
      <c r="C76" s="44" t="s">
        <v>65</v>
      </c>
      <c r="D76" s="45" t="s">
        <v>51</v>
      </c>
      <c r="E76" s="46">
        <v>745</v>
      </c>
      <c r="F76" s="46">
        <v>197</v>
      </c>
      <c r="G76" s="47">
        <v>311</v>
      </c>
      <c r="H76" s="48">
        <v>130</v>
      </c>
      <c r="I76" s="46">
        <v>107</v>
      </c>
    </row>
    <row r="77" spans="3:9" ht="18" customHeight="1" x14ac:dyDescent="0.15">
      <c r="C77" s="49"/>
      <c r="D77" s="50" t="s">
        <v>46</v>
      </c>
      <c r="E77" s="51">
        <v>501</v>
      </c>
      <c r="F77" s="51">
        <v>140</v>
      </c>
      <c r="G77" s="53">
        <v>213</v>
      </c>
      <c r="H77" s="53">
        <v>73</v>
      </c>
      <c r="I77" s="51">
        <v>75</v>
      </c>
    </row>
    <row r="78" spans="3:9" ht="18" customHeight="1" x14ac:dyDescent="0.15">
      <c r="C78" s="49"/>
      <c r="D78" s="50" t="s">
        <v>47</v>
      </c>
      <c r="E78" s="51">
        <v>103</v>
      </c>
      <c r="F78" s="51">
        <v>23</v>
      </c>
      <c r="G78" s="53">
        <v>51</v>
      </c>
      <c r="H78" s="53">
        <v>18</v>
      </c>
      <c r="I78" s="51">
        <v>11</v>
      </c>
    </row>
    <row r="79" spans="3:9" ht="18" customHeight="1" x14ac:dyDescent="0.15">
      <c r="C79" s="49"/>
      <c r="D79" s="50" t="s">
        <v>48</v>
      </c>
      <c r="E79" s="51">
        <v>66</v>
      </c>
      <c r="F79" s="51">
        <v>20</v>
      </c>
      <c r="G79" s="53">
        <v>22</v>
      </c>
      <c r="H79" s="53">
        <v>20</v>
      </c>
      <c r="I79" s="51">
        <v>4</v>
      </c>
    </row>
    <row r="80" spans="3:9" ht="18" customHeight="1" x14ac:dyDescent="0.15">
      <c r="C80" s="55"/>
      <c r="D80" s="56" t="s">
        <v>49</v>
      </c>
      <c r="E80" s="57">
        <v>75</v>
      </c>
      <c r="F80" s="57">
        <v>14</v>
      </c>
      <c r="G80" s="58">
        <v>25</v>
      </c>
      <c r="H80" s="58">
        <v>19</v>
      </c>
      <c r="I80" s="57">
        <v>17</v>
      </c>
    </row>
    <row r="81" spans="3:9" ht="18" customHeight="1" x14ac:dyDescent="0.15">
      <c r="C81" s="44" t="s">
        <v>66</v>
      </c>
      <c r="D81" s="45" t="s">
        <v>51</v>
      </c>
      <c r="E81" s="46">
        <v>706</v>
      </c>
      <c r="F81" s="46">
        <v>197</v>
      </c>
      <c r="G81" s="47">
        <v>313</v>
      </c>
      <c r="H81" s="48">
        <v>101</v>
      </c>
      <c r="I81" s="46">
        <v>95</v>
      </c>
    </row>
    <row r="82" spans="3:9" ht="18" customHeight="1" x14ac:dyDescent="0.15">
      <c r="C82" s="49"/>
      <c r="D82" s="50" t="s">
        <v>46</v>
      </c>
      <c r="E82" s="51">
        <v>452</v>
      </c>
      <c r="F82" s="51">
        <v>132</v>
      </c>
      <c r="G82" s="53">
        <v>209</v>
      </c>
      <c r="H82" s="53">
        <v>49</v>
      </c>
      <c r="I82" s="51">
        <v>62</v>
      </c>
    </row>
    <row r="83" spans="3:9" ht="18" customHeight="1" x14ac:dyDescent="0.15">
      <c r="C83" s="49"/>
      <c r="D83" s="50" t="s">
        <v>47</v>
      </c>
      <c r="E83" s="51">
        <v>113</v>
      </c>
      <c r="F83" s="51">
        <v>25</v>
      </c>
      <c r="G83" s="53">
        <v>48</v>
      </c>
      <c r="H83" s="53">
        <v>26</v>
      </c>
      <c r="I83" s="51">
        <v>14</v>
      </c>
    </row>
    <row r="84" spans="3:9" ht="18" customHeight="1" x14ac:dyDescent="0.15">
      <c r="C84" s="49"/>
      <c r="D84" s="50" t="s">
        <v>48</v>
      </c>
      <c r="E84" s="51">
        <v>62</v>
      </c>
      <c r="F84" s="51">
        <v>19</v>
      </c>
      <c r="G84" s="53">
        <v>26</v>
      </c>
      <c r="H84" s="53">
        <v>15</v>
      </c>
      <c r="I84" s="51">
        <v>2</v>
      </c>
    </row>
    <row r="85" spans="3:9" ht="18" customHeight="1" x14ac:dyDescent="0.15">
      <c r="C85" s="55"/>
      <c r="D85" s="56" t="s">
        <v>49</v>
      </c>
      <c r="E85" s="57">
        <v>79</v>
      </c>
      <c r="F85" s="57">
        <v>21</v>
      </c>
      <c r="G85" s="58">
        <v>30</v>
      </c>
      <c r="H85" s="58">
        <v>11</v>
      </c>
      <c r="I85" s="57">
        <v>17</v>
      </c>
    </row>
    <row r="86" spans="3:9" ht="18" customHeight="1" x14ac:dyDescent="0.15">
      <c r="C86" s="44" t="s">
        <v>67</v>
      </c>
      <c r="D86" s="45" t="s">
        <v>51</v>
      </c>
      <c r="E86" s="46">
        <v>670</v>
      </c>
      <c r="F86" s="46">
        <v>175</v>
      </c>
      <c r="G86" s="47">
        <v>299</v>
      </c>
      <c r="H86" s="48">
        <v>97</v>
      </c>
      <c r="I86" s="46">
        <v>99</v>
      </c>
    </row>
    <row r="87" spans="3:9" ht="18" customHeight="1" x14ac:dyDescent="0.15">
      <c r="C87" s="49"/>
      <c r="D87" s="50" t="s">
        <v>46</v>
      </c>
      <c r="E87" s="51">
        <v>402</v>
      </c>
      <c r="F87" s="51">
        <v>84</v>
      </c>
      <c r="G87" s="53">
        <v>202</v>
      </c>
      <c r="H87" s="53">
        <v>59</v>
      </c>
      <c r="I87" s="51">
        <v>57</v>
      </c>
    </row>
    <row r="88" spans="3:9" ht="18" customHeight="1" x14ac:dyDescent="0.15">
      <c r="C88" s="49"/>
      <c r="D88" s="50" t="s">
        <v>47</v>
      </c>
      <c r="E88" s="51">
        <v>135</v>
      </c>
      <c r="F88" s="51">
        <v>55</v>
      </c>
      <c r="G88" s="53">
        <v>46</v>
      </c>
      <c r="H88" s="53">
        <v>16</v>
      </c>
      <c r="I88" s="51">
        <v>18</v>
      </c>
    </row>
    <row r="89" spans="3:9" ht="18" customHeight="1" x14ac:dyDescent="0.15">
      <c r="C89" s="49"/>
      <c r="D89" s="50" t="s">
        <v>48</v>
      </c>
      <c r="E89" s="51">
        <v>74</v>
      </c>
      <c r="F89" s="51">
        <v>25</v>
      </c>
      <c r="G89" s="53">
        <v>27</v>
      </c>
      <c r="H89" s="53">
        <v>13</v>
      </c>
      <c r="I89" s="51">
        <v>9</v>
      </c>
    </row>
    <row r="90" spans="3:9" ht="18" customHeight="1" x14ac:dyDescent="0.15">
      <c r="C90" s="55"/>
      <c r="D90" s="56" t="s">
        <v>49</v>
      </c>
      <c r="E90" s="57">
        <v>59</v>
      </c>
      <c r="F90" s="57">
        <v>11</v>
      </c>
      <c r="G90" s="58">
        <v>24</v>
      </c>
      <c r="H90" s="58">
        <v>9</v>
      </c>
      <c r="I90" s="57">
        <v>15</v>
      </c>
    </row>
    <row r="91" spans="3:9" ht="18" customHeight="1" x14ac:dyDescent="0.15">
      <c r="C91" s="44" t="s">
        <v>68</v>
      </c>
      <c r="D91" s="45" t="s">
        <v>51</v>
      </c>
      <c r="E91" s="46">
        <v>691</v>
      </c>
      <c r="F91" s="46">
        <v>222</v>
      </c>
      <c r="G91" s="47">
        <v>305</v>
      </c>
      <c r="H91" s="48">
        <v>78</v>
      </c>
      <c r="I91" s="46">
        <v>86</v>
      </c>
    </row>
    <row r="92" spans="3:9" ht="18" customHeight="1" x14ac:dyDescent="0.15">
      <c r="C92" s="49"/>
      <c r="D92" s="50" t="s">
        <v>46</v>
      </c>
      <c r="E92" s="51">
        <v>433</v>
      </c>
      <c r="F92" s="51">
        <v>154</v>
      </c>
      <c r="G92" s="53">
        <v>185</v>
      </c>
      <c r="H92" s="53">
        <v>41</v>
      </c>
      <c r="I92" s="51">
        <v>53</v>
      </c>
    </row>
    <row r="93" spans="3:9" ht="18" customHeight="1" x14ac:dyDescent="0.15">
      <c r="C93" s="49"/>
      <c r="D93" s="50" t="s">
        <v>47</v>
      </c>
      <c r="E93" s="51">
        <v>128</v>
      </c>
      <c r="F93" s="51">
        <v>48</v>
      </c>
      <c r="G93" s="53">
        <v>53</v>
      </c>
      <c r="H93" s="53">
        <v>12</v>
      </c>
      <c r="I93" s="51">
        <v>15</v>
      </c>
    </row>
    <row r="94" spans="3:9" ht="18" customHeight="1" x14ac:dyDescent="0.15">
      <c r="C94" s="49"/>
      <c r="D94" s="50" t="s">
        <v>48</v>
      </c>
      <c r="E94" s="51">
        <v>67</v>
      </c>
      <c r="F94" s="51">
        <v>14</v>
      </c>
      <c r="G94" s="53">
        <v>31</v>
      </c>
      <c r="H94" s="53">
        <v>15</v>
      </c>
      <c r="I94" s="51">
        <v>7</v>
      </c>
    </row>
    <row r="95" spans="3:9" ht="18" customHeight="1" x14ac:dyDescent="0.15">
      <c r="C95" s="55"/>
      <c r="D95" s="56" t="s">
        <v>49</v>
      </c>
      <c r="E95" s="57">
        <v>63</v>
      </c>
      <c r="F95" s="57">
        <v>6</v>
      </c>
      <c r="G95" s="58">
        <v>36</v>
      </c>
      <c r="H95" s="58">
        <v>10</v>
      </c>
      <c r="I95" s="57">
        <v>11</v>
      </c>
    </row>
    <row r="96" spans="3:9" ht="18" customHeight="1" x14ac:dyDescent="0.15">
      <c r="C96" s="59" t="s">
        <v>69</v>
      </c>
      <c r="D96" s="60" t="s">
        <v>51</v>
      </c>
      <c r="E96" s="61">
        <f>SUM(E97:E100)</f>
        <v>786</v>
      </c>
      <c r="F96" s="61">
        <f>SUM(F97:F100)</f>
        <v>261</v>
      </c>
      <c r="G96" s="62">
        <f>SUM(G97:G100)</f>
        <v>306</v>
      </c>
      <c r="H96" s="63">
        <f>SUM(H97:H100)</f>
        <v>121</v>
      </c>
      <c r="I96" s="61">
        <f>SUM(I97:I100)</f>
        <v>98</v>
      </c>
    </row>
    <row r="97" spans="3:9" ht="18" customHeight="1" x14ac:dyDescent="0.15">
      <c r="C97" s="64"/>
      <c r="D97" s="50" t="s">
        <v>46</v>
      </c>
      <c r="E97" s="65">
        <f>SUM(F97:I97)</f>
        <v>502</v>
      </c>
      <c r="F97" s="65">
        <v>163</v>
      </c>
      <c r="G97" s="66">
        <v>199</v>
      </c>
      <c r="H97" s="66">
        <v>70</v>
      </c>
      <c r="I97" s="65">
        <v>70</v>
      </c>
    </row>
    <row r="98" spans="3:9" ht="18" customHeight="1" x14ac:dyDescent="0.15">
      <c r="C98" s="64"/>
      <c r="D98" s="50" t="s">
        <v>47</v>
      </c>
      <c r="E98" s="65">
        <f>SUM(F98:I98)</f>
        <v>122</v>
      </c>
      <c r="F98" s="65">
        <v>56</v>
      </c>
      <c r="G98" s="66">
        <v>40</v>
      </c>
      <c r="H98" s="66">
        <v>17</v>
      </c>
      <c r="I98" s="65">
        <v>9</v>
      </c>
    </row>
    <row r="99" spans="3:9" ht="18" customHeight="1" x14ac:dyDescent="0.15">
      <c r="C99" s="64"/>
      <c r="D99" s="50" t="s">
        <v>48</v>
      </c>
      <c r="E99" s="65">
        <f>SUM(F99:I99)</f>
        <v>81</v>
      </c>
      <c r="F99" s="65">
        <v>21</v>
      </c>
      <c r="G99" s="66">
        <v>27</v>
      </c>
      <c r="H99" s="66">
        <v>19</v>
      </c>
      <c r="I99" s="65">
        <v>14</v>
      </c>
    </row>
    <row r="100" spans="3:9" ht="18" customHeight="1" x14ac:dyDescent="0.15">
      <c r="C100" s="67"/>
      <c r="D100" s="56" t="s">
        <v>49</v>
      </c>
      <c r="E100" s="68">
        <f>SUM(F100:I100)</f>
        <v>81</v>
      </c>
      <c r="F100" s="68">
        <v>21</v>
      </c>
      <c r="G100" s="69">
        <v>40</v>
      </c>
      <c r="H100" s="69">
        <v>15</v>
      </c>
      <c r="I100" s="68">
        <v>5</v>
      </c>
    </row>
    <row r="101" spans="3:9" ht="18" customHeight="1" x14ac:dyDescent="0.15">
      <c r="C101" s="59" t="s">
        <v>70</v>
      </c>
      <c r="D101" s="60" t="s">
        <v>51</v>
      </c>
      <c r="E101" s="61">
        <f>SUM(E102:E105)</f>
        <v>692</v>
      </c>
      <c r="F101" s="61">
        <f>SUM(F102:F105)</f>
        <v>229</v>
      </c>
      <c r="G101" s="62">
        <f>SUM(G102:G105)</f>
        <v>286</v>
      </c>
      <c r="H101" s="63">
        <f>SUM(H102:H105)</f>
        <v>111</v>
      </c>
      <c r="I101" s="61">
        <f>SUM(I102:I105)</f>
        <v>66</v>
      </c>
    </row>
    <row r="102" spans="3:9" ht="18" customHeight="1" x14ac:dyDescent="0.15">
      <c r="C102" s="64"/>
      <c r="D102" s="50" t="s">
        <v>46</v>
      </c>
      <c r="E102" s="65">
        <v>451</v>
      </c>
      <c r="F102" s="65">
        <v>148</v>
      </c>
      <c r="G102" s="66">
        <v>192</v>
      </c>
      <c r="H102" s="66">
        <v>65</v>
      </c>
      <c r="I102" s="65">
        <v>46</v>
      </c>
    </row>
    <row r="103" spans="3:9" ht="18" customHeight="1" x14ac:dyDescent="0.15">
      <c r="C103" s="64"/>
      <c r="D103" s="50" t="s">
        <v>47</v>
      </c>
      <c r="E103" s="65">
        <v>81</v>
      </c>
      <c r="F103" s="65">
        <v>14</v>
      </c>
      <c r="G103" s="66">
        <v>42</v>
      </c>
      <c r="H103" s="66">
        <v>16</v>
      </c>
      <c r="I103" s="65">
        <v>9</v>
      </c>
    </row>
    <row r="104" spans="3:9" ht="18" customHeight="1" x14ac:dyDescent="0.15">
      <c r="C104" s="64"/>
      <c r="D104" s="50" t="s">
        <v>48</v>
      </c>
      <c r="E104" s="65">
        <v>68</v>
      </c>
      <c r="F104" s="65">
        <v>25</v>
      </c>
      <c r="G104" s="66">
        <v>26</v>
      </c>
      <c r="H104" s="66">
        <v>14</v>
      </c>
      <c r="I104" s="65">
        <v>3</v>
      </c>
    </row>
    <row r="105" spans="3:9" ht="18" customHeight="1" x14ac:dyDescent="0.15">
      <c r="C105" s="67"/>
      <c r="D105" s="56" t="s">
        <v>49</v>
      </c>
      <c r="E105" s="68">
        <v>92</v>
      </c>
      <c r="F105" s="68">
        <v>42</v>
      </c>
      <c r="G105" s="69">
        <v>26</v>
      </c>
      <c r="H105" s="69">
        <v>16</v>
      </c>
      <c r="I105" s="68">
        <v>8</v>
      </c>
    </row>
    <row r="106" spans="3:9" ht="18" customHeight="1" x14ac:dyDescent="0.15">
      <c r="C106" s="59" t="s">
        <v>71</v>
      </c>
      <c r="D106" s="60" t="s">
        <v>51</v>
      </c>
      <c r="E106" s="61">
        <f>SUM(E107:E110)</f>
        <v>693</v>
      </c>
      <c r="F106" s="61">
        <f>SUM(F107:F110)</f>
        <v>274</v>
      </c>
      <c r="G106" s="62">
        <f>SUM(G107:G110)</f>
        <v>255</v>
      </c>
      <c r="H106" s="63">
        <f>SUM(H107:H110)</f>
        <v>97</v>
      </c>
      <c r="I106" s="61">
        <f>SUM(I107:I110)</f>
        <v>67</v>
      </c>
    </row>
    <row r="107" spans="3:9" ht="18" customHeight="1" x14ac:dyDescent="0.15">
      <c r="C107" s="64"/>
      <c r="D107" s="50" t="s">
        <v>46</v>
      </c>
      <c r="E107" s="65">
        <v>436</v>
      </c>
      <c r="F107" s="65">
        <v>164</v>
      </c>
      <c r="G107" s="66">
        <v>168</v>
      </c>
      <c r="H107" s="66">
        <v>60</v>
      </c>
      <c r="I107" s="65">
        <v>44</v>
      </c>
    </row>
    <row r="108" spans="3:9" ht="18" customHeight="1" x14ac:dyDescent="0.15">
      <c r="C108" s="64"/>
      <c r="D108" s="50" t="s">
        <v>47</v>
      </c>
      <c r="E108" s="65">
        <v>134</v>
      </c>
      <c r="F108" s="65">
        <v>61</v>
      </c>
      <c r="G108" s="66">
        <v>39</v>
      </c>
      <c r="H108" s="66">
        <v>20</v>
      </c>
      <c r="I108" s="65">
        <v>14</v>
      </c>
    </row>
    <row r="109" spans="3:9" ht="18" customHeight="1" x14ac:dyDescent="0.15">
      <c r="C109" s="64"/>
      <c r="D109" s="50" t="s">
        <v>48</v>
      </c>
      <c r="E109" s="65">
        <v>63</v>
      </c>
      <c r="F109" s="65">
        <v>26</v>
      </c>
      <c r="G109" s="66">
        <v>24</v>
      </c>
      <c r="H109" s="66">
        <v>10</v>
      </c>
      <c r="I109" s="65">
        <v>3</v>
      </c>
    </row>
    <row r="110" spans="3:9" ht="18" customHeight="1" x14ac:dyDescent="0.15">
      <c r="C110" s="67"/>
      <c r="D110" s="56" t="s">
        <v>49</v>
      </c>
      <c r="E110" s="68">
        <v>60</v>
      </c>
      <c r="F110" s="68">
        <v>23</v>
      </c>
      <c r="G110" s="69">
        <v>24</v>
      </c>
      <c r="H110" s="69">
        <v>7</v>
      </c>
      <c r="I110" s="68">
        <v>6</v>
      </c>
    </row>
    <row r="111" spans="3:9" ht="16.5" customHeight="1" x14ac:dyDescent="0.15">
      <c r="I111" s="23" t="s">
        <v>72</v>
      </c>
    </row>
  </sheetData>
  <mergeCells count="21">
    <mergeCell ref="C96:C100"/>
    <mergeCell ref="C101:C105"/>
    <mergeCell ref="C106:C110"/>
    <mergeCell ref="C66:C70"/>
    <mergeCell ref="C71:C75"/>
    <mergeCell ref="C76:C80"/>
    <mergeCell ref="C81:C85"/>
    <mergeCell ref="C86:C90"/>
    <mergeCell ref="C91:C95"/>
    <mergeCell ref="C36:C40"/>
    <mergeCell ref="C41:C45"/>
    <mergeCell ref="C46:C50"/>
    <mergeCell ref="C51:C55"/>
    <mergeCell ref="C56:C60"/>
    <mergeCell ref="C61:C65"/>
    <mergeCell ref="C6:C10"/>
    <mergeCell ref="C11:C15"/>
    <mergeCell ref="C16:C20"/>
    <mergeCell ref="C21:C25"/>
    <mergeCell ref="C26:C30"/>
    <mergeCell ref="C31:C35"/>
  </mergeCells>
  <phoneticPr fontId="4"/>
  <conditionalFormatting sqref="E6:I90">
    <cfRule type="cellIs" dxfId="8" priority="4" operator="between">
      <formula>0</formula>
      <formula>0</formula>
    </cfRule>
  </conditionalFormatting>
  <conditionalFormatting sqref="E91:I95">
    <cfRule type="cellIs" dxfId="7" priority="3" operator="between">
      <formula>0</formula>
      <formula>0</formula>
    </cfRule>
  </conditionalFormatting>
  <conditionalFormatting sqref="E96:I105">
    <cfRule type="cellIs" dxfId="6" priority="2" operator="between">
      <formula>0</formula>
      <formula>0</formula>
    </cfRule>
  </conditionalFormatting>
  <conditionalFormatting sqref="E106:I106">
    <cfRule type="cellIs" dxfId="5" priority="1" operator="between">
      <formula>0</formula>
      <formula>0</formula>
    </cfRule>
  </conditionalFormatting>
  <hyperlinks>
    <hyperlink ref="A1" location="基本情報!C117" display="基本情報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60" min="2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42">
    <tabColor rgb="FF66CCFF"/>
  </sheetPr>
  <dimension ref="A1:Q111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15"/>
  <cols>
    <col min="1" max="1" width="4.625" style="34" customWidth="1"/>
    <col min="2" max="2" width="2.125" style="34" customWidth="1"/>
    <col min="3" max="3" width="4.375" style="34" customWidth="1"/>
    <col min="4" max="4" width="15.625" style="34" customWidth="1"/>
    <col min="5" max="12" width="11.25" style="34" customWidth="1"/>
    <col min="13" max="16384" width="9" style="34"/>
  </cols>
  <sheetData>
    <row r="1" spans="1:17" ht="13.5" customHeight="1" x14ac:dyDescent="0.15">
      <c r="A1" s="70" t="s">
        <v>2</v>
      </c>
      <c r="B1" s="32"/>
    </row>
    <row r="2" spans="1:17" ht="13.5" customHeight="1" x14ac:dyDescent="0.15">
      <c r="A2" s="32"/>
      <c r="B2" s="32"/>
    </row>
    <row r="3" spans="1:17" ht="21" customHeight="1" x14ac:dyDescent="0.15">
      <c r="C3" s="36" t="s">
        <v>73</v>
      </c>
      <c r="D3" s="37"/>
      <c r="E3" s="37"/>
      <c r="K3" s="23"/>
      <c r="L3" s="23"/>
    </row>
    <row r="4" spans="1:17" ht="16.5" customHeight="1" x14ac:dyDescent="0.15">
      <c r="J4" s="38"/>
      <c r="K4" s="38"/>
      <c r="L4" s="23" t="s">
        <v>37</v>
      </c>
    </row>
    <row r="5" spans="1:17" ht="25.5" x14ac:dyDescent="0.15">
      <c r="B5" s="71"/>
      <c r="C5" s="39" t="s">
        <v>38</v>
      </c>
      <c r="D5" s="43" t="s">
        <v>39</v>
      </c>
      <c r="E5" s="43" t="s">
        <v>7</v>
      </c>
      <c r="F5" s="43" t="s">
        <v>74</v>
      </c>
      <c r="G5" s="43" t="s">
        <v>75</v>
      </c>
      <c r="H5" s="43" t="s">
        <v>76</v>
      </c>
      <c r="I5" s="43" t="s">
        <v>77</v>
      </c>
      <c r="J5" s="43" t="s">
        <v>78</v>
      </c>
      <c r="K5" s="43" t="s">
        <v>43</v>
      </c>
      <c r="L5" s="43" t="s">
        <v>79</v>
      </c>
    </row>
    <row r="6" spans="1:17" ht="18" customHeight="1" x14ac:dyDescent="0.15">
      <c r="C6" s="44" t="s">
        <v>80</v>
      </c>
      <c r="D6" s="45" t="s">
        <v>45</v>
      </c>
      <c r="E6" s="72">
        <v>525</v>
      </c>
      <c r="F6" s="72">
        <v>327</v>
      </c>
      <c r="G6" s="72">
        <v>48</v>
      </c>
      <c r="H6" s="72">
        <v>19</v>
      </c>
      <c r="I6" s="72">
        <v>24</v>
      </c>
      <c r="J6" s="72">
        <v>24</v>
      </c>
      <c r="K6" s="72">
        <v>73</v>
      </c>
      <c r="L6" s="72">
        <v>10</v>
      </c>
    </row>
    <row r="7" spans="1:17" ht="18" customHeight="1" x14ac:dyDescent="0.15">
      <c r="C7" s="49"/>
      <c r="D7" s="50" t="s">
        <v>46</v>
      </c>
      <c r="E7" s="51">
        <v>346</v>
      </c>
      <c r="F7" s="51">
        <v>213</v>
      </c>
      <c r="G7" s="51">
        <v>31</v>
      </c>
      <c r="H7" s="51">
        <v>14</v>
      </c>
      <c r="I7" s="51">
        <v>17</v>
      </c>
      <c r="J7" s="51">
        <v>12</v>
      </c>
      <c r="K7" s="51">
        <v>54</v>
      </c>
      <c r="L7" s="51">
        <v>5</v>
      </c>
    </row>
    <row r="8" spans="1:17" ht="18" customHeight="1" x14ac:dyDescent="0.15">
      <c r="C8" s="49"/>
      <c r="D8" s="50" t="s">
        <v>47</v>
      </c>
      <c r="E8" s="51">
        <v>83</v>
      </c>
      <c r="F8" s="51">
        <v>43</v>
      </c>
      <c r="G8" s="51">
        <v>15</v>
      </c>
      <c r="H8" s="51">
        <v>4</v>
      </c>
      <c r="I8" s="51">
        <v>3</v>
      </c>
      <c r="J8" s="51">
        <v>5</v>
      </c>
      <c r="K8" s="51">
        <v>10</v>
      </c>
      <c r="L8" s="51">
        <v>3</v>
      </c>
    </row>
    <row r="9" spans="1:17" ht="18" customHeight="1" x14ac:dyDescent="0.15">
      <c r="C9" s="49"/>
      <c r="D9" s="50" t="s">
        <v>48</v>
      </c>
      <c r="E9" s="51">
        <v>52</v>
      </c>
      <c r="F9" s="51">
        <v>39</v>
      </c>
      <c r="G9" s="51">
        <v>2</v>
      </c>
      <c r="H9" s="51" t="s">
        <v>53</v>
      </c>
      <c r="I9" s="51">
        <v>1</v>
      </c>
      <c r="J9" s="51">
        <v>5</v>
      </c>
      <c r="K9" s="51">
        <v>5</v>
      </c>
      <c r="L9" s="51" t="s">
        <v>53</v>
      </c>
      <c r="Q9" s="54"/>
    </row>
    <row r="10" spans="1:17" ht="18" customHeight="1" x14ac:dyDescent="0.15">
      <c r="C10" s="55"/>
      <c r="D10" s="56" t="s">
        <v>49</v>
      </c>
      <c r="E10" s="51">
        <v>44</v>
      </c>
      <c r="F10" s="57">
        <v>32</v>
      </c>
      <c r="G10" s="57" t="s">
        <v>53</v>
      </c>
      <c r="H10" s="57">
        <v>1</v>
      </c>
      <c r="I10" s="57">
        <v>3</v>
      </c>
      <c r="J10" s="57">
        <v>2</v>
      </c>
      <c r="K10" s="57">
        <v>4</v>
      </c>
      <c r="L10" s="57">
        <v>2</v>
      </c>
    </row>
    <row r="11" spans="1:17" ht="18" customHeight="1" x14ac:dyDescent="0.15">
      <c r="C11" s="44" t="s">
        <v>81</v>
      </c>
      <c r="D11" s="45" t="s">
        <v>51</v>
      </c>
      <c r="E11" s="72">
        <v>562</v>
      </c>
      <c r="F11" s="72">
        <v>365</v>
      </c>
      <c r="G11" s="72">
        <v>68</v>
      </c>
      <c r="H11" s="72">
        <v>16</v>
      </c>
      <c r="I11" s="72">
        <v>21</v>
      </c>
      <c r="J11" s="72">
        <v>19</v>
      </c>
      <c r="K11" s="72">
        <v>47</v>
      </c>
      <c r="L11" s="72">
        <v>26</v>
      </c>
    </row>
    <row r="12" spans="1:17" ht="18" customHeight="1" x14ac:dyDescent="0.15">
      <c r="C12" s="49"/>
      <c r="D12" s="50" t="s">
        <v>46</v>
      </c>
      <c r="E12" s="51">
        <v>344</v>
      </c>
      <c r="F12" s="51">
        <v>227</v>
      </c>
      <c r="G12" s="51">
        <v>43</v>
      </c>
      <c r="H12" s="51">
        <v>8</v>
      </c>
      <c r="I12" s="51">
        <v>14</v>
      </c>
      <c r="J12" s="51">
        <v>12</v>
      </c>
      <c r="K12" s="51">
        <v>30</v>
      </c>
      <c r="L12" s="51">
        <v>10</v>
      </c>
    </row>
    <row r="13" spans="1:17" ht="18" customHeight="1" x14ac:dyDescent="0.15">
      <c r="C13" s="49"/>
      <c r="D13" s="50" t="s">
        <v>47</v>
      </c>
      <c r="E13" s="51">
        <v>102</v>
      </c>
      <c r="F13" s="51">
        <v>64</v>
      </c>
      <c r="G13" s="51">
        <v>13</v>
      </c>
      <c r="H13" s="51">
        <v>5</v>
      </c>
      <c r="I13" s="51">
        <v>2</v>
      </c>
      <c r="J13" s="51">
        <v>2</v>
      </c>
      <c r="K13" s="51">
        <v>5</v>
      </c>
      <c r="L13" s="51">
        <v>11</v>
      </c>
    </row>
    <row r="14" spans="1:17" ht="18" customHeight="1" x14ac:dyDescent="0.15">
      <c r="C14" s="49"/>
      <c r="D14" s="50" t="s">
        <v>48</v>
      </c>
      <c r="E14" s="51">
        <v>62</v>
      </c>
      <c r="F14" s="51">
        <v>35</v>
      </c>
      <c r="G14" s="51">
        <v>8</v>
      </c>
      <c r="H14" s="51">
        <v>1</v>
      </c>
      <c r="I14" s="51">
        <v>5</v>
      </c>
      <c r="J14" s="51">
        <v>3</v>
      </c>
      <c r="K14" s="51">
        <v>7</v>
      </c>
      <c r="L14" s="51">
        <v>3</v>
      </c>
    </row>
    <row r="15" spans="1:17" ht="18" customHeight="1" x14ac:dyDescent="0.15">
      <c r="C15" s="55"/>
      <c r="D15" s="56" t="s">
        <v>49</v>
      </c>
      <c r="E15" s="51">
        <v>54</v>
      </c>
      <c r="F15" s="57">
        <v>39</v>
      </c>
      <c r="G15" s="57">
        <v>4</v>
      </c>
      <c r="H15" s="57">
        <v>2</v>
      </c>
      <c r="I15" s="57" t="s">
        <v>53</v>
      </c>
      <c r="J15" s="57">
        <v>2</v>
      </c>
      <c r="K15" s="57">
        <v>5</v>
      </c>
      <c r="L15" s="57">
        <v>2</v>
      </c>
    </row>
    <row r="16" spans="1:17" ht="18" customHeight="1" x14ac:dyDescent="0.15">
      <c r="B16" s="71"/>
      <c r="C16" s="44" t="s">
        <v>82</v>
      </c>
      <c r="D16" s="45" t="s">
        <v>51</v>
      </c>
      <c r="E16" s="72">
        <v>589</v>
      </c>
      <c r="F16" s="72">
        <v>365</v>
      </c>
      <c r="G16" s="72">
        <v>61</v>
      </c>
      <c r="H16" s="72">
        <v>14</v>
      </c>
      <c r="I16" s="72">
        <v>21</v>
      </c>
      <c r="J16" s="72">
        <v>19</v>
      </c>
      <c r="K16" s="72">
        <v>74</v>
      </c>
      <c r="L16" s="72">
        <v>35</v>
      </c>
    </row>
    <row r="17" spans="3:12" ht="18" customHeight="1" x14ac:dyDescent="0.15">
      <c r="C17" s="49"/>
      <c r="D17" s="50" t="s">
        <v>46</v>
      </c>
      <c r="E17" s="51">
        <v>365</v>
      </c>
      <c r="F17" s="51">
        <v>234</v>
      </c>
      <c r="G17" s="51">
        <v>40</v>
      </c>
      <c r="H17" s="51">
        <v>7</v>
      </c>
      <c r="I17" s="51">
        <v>18</v>
      </c>
      <c r="J17" s="51">
        <v>9</v>
      </c>
      <c r="K17" s="51">
        <v>44</v>
      </c>
      <c r="L17" s="51">
        <v>13</v>
      </c>
    </row>
    <row r="18" spans="3:12" ht="18" customHeight="1" x14ac:dyDescent="0.15">
      <c r="C18" s="49"/>
      <c r="D18" s="50" t="s">
        <v>47</v>
      </c>
      <c r="E18" s="51">
        <v>108</v>
      </c>
      <c r="F18" s="51">
        <v>63</v>
      </c>
      <c r="G18" s="51">
        <v>12</v>
      </c>
      <c r="H18" s="51">
        <v>4</v>
      </c>
      <c r="I18" s="51">
        <v>3</v>
      </c>
      <c r="J18" s="51">
        <v>3</v>
      </c>
      <c r="K18" s="51">
        <v>11</v>
      </c>
      <c r="L18" s="51">
        <v>12</v>
      </c>
    </row>
    <row r="19" spans="3:12" ht="18" customHeight="1" x14ac:dyDescent="0.15">
      <c r="C19" s="49"/>
      <c r="D19" s="50" t="s">
        <v>48</v>
      </c>
      <c r="E19" s="51">
        <v>56</v>
      </c>
      <c r="F19" s="51">
        <v>37</v>
      </c>
      <c r="G19" s="51">
        <v>3</v>
      </c>
      <c r="H19" s="51" t="s">
        <v>53</v>
      </c>
      <c r="I19" s="51" t="s">
        <v>53</v>
      </c>
      <c r="J19" s="51">
        <v>3</v>
      </c>
      <c r="K19" s="51">
        <v>13</v>
      </c>
      <c r="L19" s="51" t="s">
        <v>53</v>
      </c>
    </row>
    <row r="20" spans="3:12" ht="18" customHeight="1" x14ac:dyDescent="0.15">
      <c r="C20" s="55"/>
      <c r="D20" s="56" t="s">
        <v>49</v>
      </c>
      <c r="E20" s="51">
        <v>60</v>
      </c>
      <c r="F20" s="57">
        <v>31</v>
      </c>
      <c r="G20" s="57">
        <v>6</v>
      </c>
      <c r="H20" s="57">
        <v>3</v>
      </c>
      <c r="I20" s="57" t="s">
        <v>53</v>
      </c>
      <c r="J20" s="57">
        <v>4</v>
      </c>
      <c r="K20" s="57">
        <v>6</v>
      </c>
      <c r="L20" s="57">
        <v>10</v>
      </c>
    </row>
    <row r="21" spans="3:12" ht="18" customHeight="1" x14ac:dyDescent="0.15">
      <c r="C21" s="44" t="s">
        <v>83</v>
      </c>
      <c r="D21" s="45" t="s">
        <v>51</v>
      </c>
      <c r="E21" s="72">
        <v>450</v>
      </c>
      <c r="F21" s="72">
        <v>293</v>
      </c>
      <c r="G21" s="72">
        <v>58</v>
      </c>
      <c r="H21" s="72">
        <v>19</v>
      </c>
      <c r="I21" s="72">
        <v>10</v>
      </c>
      <c r="J21" s="72">
        <v>10</v>
      </c>
      <c r="K21" s="72">
        <v>47</v>
      </c>
      <c r="L21" s="72">
        <v>13</v>
      </c>
    </row>
    <row r="22" spans="3:12" ht="18" customHeight="1" x14ac:dyDescent="0.15">
      <c r="C22" s="49"/>
      <c r="D22" s="50" t="s">
        <v>46</v>
      </c>
      <c r="E22" s="51">
        <v>258</v>
      </c>
      <c r="F22" s="51">
        <v>164</v>
      </c>
      <c r="G22" s="51">
        <v>36</v>
      </c>
      <c r="H22" s="51">
        <v>13</v>
      </c>
      <c r="I22" s="51">
        <v>5</v>
      </c>
      <c r="J22" s="51">
        <v>6</v>
      </c>
      <c r="K22" s="51">
        <v>26</v>
      </c>
      <c r="L22" s="51">
        <v>8</v>
      </c>
    </row>
    <row r="23" spans="3:12" ht="18" customHeight="1" x14ac:dyDescent="0.15">
      <c r="C23" s="49"/>
      <c r="D23" s="50" t="s">
        <v>47</v>
      </c>
      <c r="E23" s="51">
        <v>105</v>
      </c>
      <c r="F23" s="51">
        <v>70</v>
      </c>
      <c r="G23" s="51">
        <v>15</v>
      </c>
      <c r="H23" s="51">
        <v>2</v>
      </c>
      <c r="I23" s="51">
        <v>1</v>
      </c>
      <c r="J23" s="51">
        <v>3</v>
      </c>
      <c r="K23" s="51">
        <v>12</v>
      </c>
      <c r="L23" s="51">
        <v>2</v>
      </c>
    </row>
    <row r="24" spans="3:12" ht="18" customHeight="1" x14ac:dyDescent="0.15">
      <c r="C24" s="49"/>
      <c r="D24" s="50" t="s">
        <v>48</v>
      </c>
      <c r="E24" s="51">
        <v>47</v>
      </c>
      <c r="F24" s="51">
        <v>36</v>
      </c>
      <c r="G24" s="51">
        <v>4</v>
      </c>
      <c r="H24" s="51" t="s">
        <v>53</v>
      </c>
      <c r="I24" s="51">
        <v>2</v>
      </c>
      <c r="J24" s="51">
        <v>1</v>
      </c>
      <c r="K24" s="51">
        <v>4</v>
      </c>
      <c r="L24" s="51" t="s">
        <v>53</v>
      </c>
    </row>
    <row r="25" spans="3:12" ht="18" customHeight="1" x14ac:dyDescent="0.15">
      <c r="C25" s="55"/>
      <c r="D25" s="56" t="s">
        <v>49</v>
      </c>
      <c r="E25" s="51">
        <v>40</v>
      </c>
      <c r="F25" s="57">
        <v>23</v>
      </c>
      <c r="G25" s="57">
        <v>3</v>
      </c>
      <c r="H25" s="57">
        <v>4</v>
      </c>
      <c r="I25" s="57">
        <v>2</v>
      </c>
      <c r="J25" s="57" t="s">
        <v>53</v>
      </c>
      <c r="K25" s="57">
        <v>5</v>
      </c>
      <c r="L25" s="57">
        <v>3</v>
      </c>
    </row>
    <row r="26" spans="3:12" ht="18" customHeight="1" x14ac:dyDescent="0.15">
      <c r="C26" s="44" t="s">
        <v>84</v>
      </c>
      <c r="D26" s="45" t="s">
        <v>51</v>
      </c>
      <c r="E26" s="72">
        <v>407</v>
      </c>
      <c r="F26" s="72">
        <v>270</v>
      </c>
      <c r="G26" s="72">
        <v>51</v>
      </c>
      <c r="H26" s="72">
        <v>9</v>
      </c>
      <c r="I26" s="72">
        <v>6</v>
      </c>
      <c r="J26" s="72">
        <v>11</v>
      </c>
      <c r="K26" s="72">
        <v>39</v>
      </c>
      <c r="L26" s="72">
        <v>21</v>
      </c>
    </row>
    <row r="27" spans="3:12" ht="18" customHeight="1" x14ac:dyDescent="0.15">
      <c r="C27" s="49"/>
      <c r="D27" s="50" t="s">
        <v>46</v>
      </c>
      <c r="E27" s="51">
        <v>247</v>
      </c>
      <c r="F27" s="51">
        <v>164</v>
      </c>
      <c r="G27" s="51">
        <v>33</v>
      </c>
      <c r="H27" s="51">
        <v>5</v>
      </c>
      <c r="I27" s="51">
        <v>4</v>
      </c>
      <c r="J27" s="51">
        <v>5</v>
      </c>
      <c r="K27" s="51">
        <v>24</v>
      </c>
      <c r="L27" s="51">
        <v>12</v>
      </c>
    </row>
    <row r="28" spans="3:12" ht="18" customHeight="1" x14ac:dyDescent="0.15">
      <c r="C28" s="49"/>
      <c r="D28" s="50" t="s">
        <v>47</v>
      </c>
      <c r="E28" s="51">
        <v>90</v>
      </c>
      <c r="F28" s="51">
        <v>59</v>
      </c>
      <c r="G28" s="51">
        <v>13</v>
      </c>
      <c r="H28" s="51">
        <v>4</v>
      </c>
      <c r="I28" s="51">
        <v>1</v>
      </c>
      <c r="J28" s="51">
        <v>2</v>
      </c>
      <c r="K28" s="51">
        <v>4</v>
      </c>
      <c r="L28" s="51">
        <v>7</v>
      </c>
    </row>
    <row r="29" spans="3:12" ht="18" customHeight="1" x14ac:dyDescent="0.15">
      <c r="C29" s="49"/>
      <c r="D29" s="50" t="s">
        <v>48</v>
      </c>
      <c r="E29" s="51">
        <v>30</v>
      </c>
      <c r="F29" s="51">
        <v>20</v>
      </c>
      <c r="G29" s="51">
        <v>3</v>
      </c>
      <c r="H29" s="51" t="s">
        <v>53</v>
      </c>
      <c r="I29" s="51">
        <v>1</v>
      </c>
      <c r="J29" s="51">
        <v>1</v>
      </c>
      <c r="K29" s="51">
        <v>5</v>
      </c>
      <c r="L29" s="51" t="s">
        <v>53</v>
      </c>
    </row>
    <row r="30" spans="3:12" ht="18" customHeight="1" x14ac:dyDescent="0.15">
      <c r="C30" s="55"/>
      <c r="D30" s="56" t="s">
        <v>49</v>
      </c>
      <c r="E30" s="51">
        <v>40</v>
      </c>
      <c r="F30" s="51">
        <v>27</v>
      </c>
      <c r="G30" s="51">
        <v>2</v>
      </c>
      <c r="H30" s="51" t="s">
        <v>53</v>
      </c>
      <c r="I30" s="51" t="s">
        <v>53</v>
      </c>
      <c r="J30" s="51">
        <v>3</v>
      </c>
      <c r="K30" s="51">
        <v>6</v>
      </c>
      <c r="L30" s="51">
        <v>2</v>
      </c>
    </row>
    <row r="31" spans="3:12" ht="18" customHeight="1" x14ac:dyDescent="0.15">
      <c r="C31" s="44" t="s">
        <v>85</v>
      </c>
      <c r="D31" s="45" t="s">
        <v>51</v>
      </c>
      <c r="E31" s="72">
        <v>422</v>
      </c>
      <c r="F31" s="72">
        <v>287</v>
      </c>
      <c r="G31" s="72">
        <v>44</v>
      </c>
      <c r="H31" s="72">
        <v>7</v>
      </c>
      <c r="I31" s="72">
        <v>11</v>
      </c>
      <c r="J31" s="72">
        <v>14</v>
      </c>
      <c r="K31" s="72">
        <v>39</v>
      </c>
      <c r="L31" s="72">
        <v>20</v>
      </c>
    </row>
    <row r="32" spans="3:12" ht="18" customHeight="1" x14ac:dyDescent="0.15">
      <c r="C32" s="49"/>
      <c r="D32" s="50" t="s">
        <v>46</v>
      </c>
      <c r="E32" s="51">
        <v>295</v>
      </c>
      <c r="F32" s="51">
        <v>209</v>
      </c>
      <c r="G32" s="51">
        <v>29</v>
      </c>
      <c r="H32" s="51">
        <v>7</v>
      </c>
      <c r="I32" s="51">
        <v>8</v>
      </c>
      <c r="J32" s="51">
        <v>8</v>
      </c>
      <c r="K32" s="51">
        <v>27</v>
      </c>
      <c r="L32" s="51">
        <v>7</v>
      </c>
    </row>
    <row r="33" spans="3:12" ht="18" customHeight="1" x14ac:dyDescent="0.15">
      <c r="C33" s="49"/>
      <c r="D33" s="50" t="s">
        <v>47</v>
      </c>
      <c r="E33" s="51">
        <v>57</v>
      </c>
      <c r="F33" s="51">
        <v>34</v>
      </c>
      <c r="G33" s="51">
        <v>11</v>
      </c>
      <c r="H33" s="51" t="s">
        <v>53</v>
      </c>
      <c r="I33" s="51">
        <v>3</v>
      </c>
      <c r="J33" s="51">
        <v>3</v>
      </c>
      <c r="K33" s="51">
        <v>5</v>
      </c>
      <c r="L33" s="51">
        <v>1</v>
      </c>
    </row>
    <row r="34" spans="3:12" ht="18" customHeight="1" x14ac:dyDescent="0.15">
      <c r="C34" s="49"/>
      <c r="D34" s="50" t="s">
        <v>48</v>
      </c>
      <c r="E34" s="51">
        <v>25</v>
      </c>
      <c r="F34" s="51">
        <v>15</v>
      </c>
      <c r="G34" s="51">
        <v>2</v>
      </c>
      <c r="H34" s="51" t="s">
        <v>53</v>
      </c>
      <c r="I34" s="51" t="s">
        <v>53</v>
      </c>
      <c r="J34" s="51">
        <v>1</v>
      </c>
      <c r="K34" s="51">
        <v>3</v>
      </c>
      <c r="L34" s="51">
        <v>4</v>
      </c>
    </row>
    <row r="35" spans="3:12" ht="18" customHeight="1" x14ac:dyDescent="0.15">
      <c r="C35" s="55"/>
      <c r="D35" s="56" t="s">
        <v>49</v>
      </c>
      <c r="E35" s="51">
        <v>45</v>
      </c>
      <c r="F35" s="51">
        <v>29</v>
      </c>
      <c r="G35" s="51">
        <v>2</v>
      </c>
      <c r="H35" s="51" t="s">
        <v>53</v>
      </c>
      <c r="I35" s="51" t="s">
        <v>53</v>
      </c>
      <c r="J35" s="51">
        <v>2</v>
      </c>
      <c r="K35" s="51">
        <v>4</v>
      </c>
      <c r="L35" s="51">
        <v>8</v>
      </c>
    </row>
    <row r="36" spans="3:12" ht="18" customHeight="1" x14ac:dyDescent="0.15">
      <c r="C36" s="44" t="s">
        <v>86</v>
      </c>
      <c r="D36" s="45" t="s">
        <v>51</v>
      </c>
      <c r="E36" s="72">
        <v>434</v>
      </c>
      <c r="F36" s="72">
        <v>255</v>
      </c>
      <c r="G36" s="72">
        <v>42</v>
      </c>
      <c r="H36" s="72">
        <v>7</v>
      </c>
      <c r="I36" s="72">
        <v>8</v>
      </c>
      <c r="J36" s="72">
        <v>15</v>
      </c>
      <c r="K36" s="72">
        <v>80</v>
      </c>
      <c r="L36" s="72">
        <v>27</v>
      </c>
    </row>
    <row r="37" spans="3:12" ht="18" customHeight="1" x14ac:dyDescent="0.15">
      <c r="C37" s="49"/>
      <c r="D37" s="50" t="s">
        <v>46</v>
      </c>
      <c r="E37" s="51">
        <v>302</v>
      </c>
      <c r="F37" s="51">
        <v>182</v>
      </c>
      <c r="G37" s="51">
        <v>35</v>
      </c>
      <c r="H37" s="51">
        <v>7</v>
      </c>
      <c r="I37" s="51">
        <v>6</v>
      </c>
      <c r="J37" s="51">
        <v>6</v>
      </c>
      <c r="K37" s="51">
        <v>58</v>
      </c>
      <c r="L37" s="51">
        <v>8</v>
      </c>
    </row>
    <row r="38" spans="3:12" ht="18" customHeight="1" x14ac:dyDescent="0.15">
      <c r="C38" s="49"/>
      <c r="D38" s="50" t="s">
        <v>47</v>
      </c>
      <c r="E38" s="51">
        <v>69</v>
      </c>
      <c r="F38" s="51">
        <v>39</v>
      </c>
      <c r="G38" s="51">
        <v>4</v>
      </c>
      <c r="H38" s="51" t="s">
        <v>53</v>
      </c>
      <c r="I38" s="51">
        <v>2</v>
      </c>
      <c r="J38" s="51">
        <v>4</v>
      </c>
      <c r="K38" s="51">
        <v>14</v>
      </c>
      <c r="L38" s="51">
        <v>6</v>
      </c>
    </row>
    <row r="39" spans="3:12" ht="18" customHeight="1" x14ac:dyDescent="0.15">
      <c r="C39" s="49"/>
      <c r="D39" s="50" t="s">
        <v>48</v>
      </c>
      <c r="E39" s="51">
        <v>23</v>
      </c>
      <c r="F39" s="51">
        <v>12</v>
      </c>
      <c r="G39" s="51">
        <v>1</v>
      </c>
      <c r="H39" s="51" t="s">
        <v>53</v>
      </c>
      <c r="I39" s="51" t="s">
        <v>53</v>
      </c>
      <c r="J39" s="51">
        <v>2</v>
      </c>
      <c r="K39" s="51">
        <v>4</v>
      </c>
      <c r="L39" s="51">
        <v>4</v>
      </c>
    </row>
    <row r="40" spans="3:12" ht="18" customHeight="1" x14ac:dyDescent="0.15">
      <c r="C40" s="55"/>
      <c r="D40" s="56" t="s">
        <v>49</v>
      </c>
      <c r="E40" s="57">
        <v>40</v>
      </c>
      <c r="F40" s="57">
        <v>22</v>
      </c>
      <c r="G40" s="57">
        <v>2</v>
      </c>
      <c r="H40" s="57" t="s">
        <v>53</v>
      </c>
      <c r="I40" s="57" t="s">
        <v>53</v>
      </c>
      <c r="J40" s="57">
        <v>3</v>
      </c>
      <c r="K40" s="57">
        <v>4</v>
      </c>
      <c r="L40" s="57">
        <v>9</v>
      </c>
    </row>
    <row r="41" spans="3:12" ht="18" customHeight="1" x14ac:dyDescent="0.15">
      <c r="C41" s="44" t="s">
        <v>87</v>
      </c>
      <c r="D41" s="45" t="s">
        <v>51</v>
      </c>
      <c r="E41" s="72">
        <v>549</v>
      </c>
      <c r="F41" s="72">
        <v>353</v>
      </c>
      <c r="G41" s="72">
        <v>58</v>
      </c>
      <c r="H41" s="72">
        <v>6</v>
      </c>
      <c r="I41" s="72">
        <v>15</v>
      </c>
      <c r="J41" s="72">
        <v>9</v>
      </c>
      <c r="K41" s="72">
        <v>94</v>
      </c>
      <c r="L41" s="72">
        <v>14</v>
      </c>
    </row>
    <row r="42" spans="3:12" ht="18" customHeight="1" x14ac:dyDescent="0.15">
      <c r="C42" s="49"/>
      <c r="D42" s="50" t="s">
        <v>46</v>
      </c>
      <c r="E42" s="51">
        <v>347</v>
      </c>
      <c r="F42" s="51">
        <v>218</v>
      </c>
      <c r="G42" s="51">
        <v>47</v>
      </c>
      <c r="H42" s="51">
        <v>5</v>
      </c>
      <c r="I42" s="51">
        <v>7</v>
      </c>
      <c r="J42" s="51">
        <v>6</v>
      </c>
      <c r="K42" s="51">
        <v>55</v>
      </c>
      <c r="L42" s="51">
        <v>9</v>
      </c>
    </row>
    <row r="43" spans="3:12" ht="18" customHeight="1" x14ac:dyDescent="0.15">
      <c r="C43" s="49"/>
      <c r="D43" s="50" t="s">
        <v>47</v>
      </c>
      <c r="E43" s="51">
        <v>95</v>
      </c>
      <c r="F43" s="51">
        <v>58</v>
      </c>
      <c r="G43" s="51">
        <v>11</v>
      </c>
      <c r="H43" s="51">
        <v>1</v>
      </c>
      <c r="I43" s="51">
        <v>6</v>
      </c>
      <c r="J43" s="51" t="s">
        <v>53</v>
      </c>
      <c r="K43" s="51">
        <v>17</v>
      </c>
      <c r="L43" s="51">
        <v>2</v>
      </c>
    </row>
    <row r="44" spans="3:12" ht="18" customHeight="1" x14ac:dyDescent="0.15">
      <c r="C44" s="49"/>
      <c r="D44" s="50" t="s">
        <v>48</v>
      </c>
      <c r="E44" s="51">
        <v>44</v>
      </c>
      <c r="F44" s="51">
        <v>32</v>
      </c>
      <c r="G44" s="51" t="s">
        <v>53</v>
      </c>
      <c r="H44" s="51" t="s">
        <v>53</v>
      </c>
      <c r="I44" s="51" t="s">
        <v>53</v>
      </c>
      <c r="J44" s="51">
        <v>2</v>
      </c>
      <c r="K44" s="51">
        <v>8</v>
      </c>
      <c r="L44" s="51">
        <v>2</v>
      </c>
    </row>
    <row r="45" spans="3:12" ht="18" customHeight="1" x14ac:dyDescent="0.15">
      <c r="C45" s="55"/>
      <c r="D45" s="56" t="s">
        <v>49</v>
      </c>
      <c r="E45" s="57">
        <v>63</v>
      </c>
      <c r="F45" s="57">
        <v>45</v>
      </c>
      <c r="G45" s="57" t="s">
        <v>53</v>
      </c>
      <c r="H45" s="57" t="s">
        <v>53</v>
      </c>
      <c r="I45" s="57">
        <v>2</v>
      </c>
      <c r="J45" s="57">
        <v>1</v>
      </c>
      <c r="K45" s="57">
        <v>14</v>
      </c>
      <c r="L45" s="57">
        <v>1</v>
      </c>
    </row>
    <row r="46" spans="3:12" ht="18" customHeight="1" x14ac:dyDescent="0.15">
      <c r="C46" s="44" t="s">
        <v>88</v>
      </c>
      <c r="D46" s="45" t="s">
        <v>51</v>
      </c>
      <c r="E46" s="72">
        <v>595</v>
      </c>
      <c r="F46" s="72">
        <v>380</v>
      </c>
      <c r="G46" s="72">
        <v>66</v>
      </c>
      <c r="H46" s="72">
        <v>3</v>
      </c>
      <c r="I46" s="72">
        <v>17</v>
      </c>
      <c r="J46" s="72">
        <v>9</v>
      </c>
      <c r="K46" s="72">
        <v>103</v>
      </c>
      <c r="L46" s="72">
        <v>17</v>
      </c>
    </row>
    <row r="47" spans="3:12" ht="18" customHeight="1" x14ac:dyDescent="0.15">
      <c r="C47" s="49"/>
      <c r="D47" s="50" t="s">
        <v>46</v>
      </c>
      <c r="E47" s="51">
        <v>408</v>
      </c>
      <c r="F47" s="51">
        <v>260</v>
      </c>
      <c r="G47" s="51">
        <v>51</v>
      </c>
      <c r="H47" s="51">
        <v>3</v>
      </c>
      <c r="I47" s="51">
        <v>10</v>
      </c>
      <c r="J47" s="51">
        <v>7</v>
      </c>
      <c r="K47" s="51">
        <v>66</v>
      </c>
      <c r="L47" s="51">
        <v>11</v>
      </c>
    </row>
    <row r="48" spans="3:12" ht="18" customHeight="1" x14ac:dyDescent="0.15">
      <c r="C48" s="49"/>
      <c r="D48" s="50" t="s">
        <v>47</v>
      </c>
      <c r="E48" s="51">
        <v>93</v>
      </c>
      <c r="F48" s="51">
        <v>47</v>
      </c>
      <c r="G48" s="51">
        <v>13</v>
      </c>
      <c r="H48" s="51" t="s">
        <v>53</v>
      </c>
      <c r="I48" s="51">
        <v>3</v>
      </c>
      <c r="J48" s="51" t="s">
        <v>53</v>
      </c>
      <c r="K48" s="51">
        <v>25</v>
      </c>
      <c r="L48" s="51">
        <v>5</v>
      </c>
    </row>
    <row r="49" spans="3:12" ht="18" customHeight="1" x14ac:dyDescent="0.15">
      <c r="C49" s="49"/>
      <c r="D49" s="50" t="s">
        <v>48</v>
      </c>
      <c r="E49" s="51">
        <v>37</v>
      </c>
      <c r="F49" s="51">
        <v>26</v>
      </c>
      <c r="G49" s="51">
        <v>1</v>
      </c>
      <c r="H49" s="51" t="s">
        <v>53</v>
      </c>
      <c r="I49" s="51">
        <v>2</v>
      </c>
      <c r="J49" s="51" t="s">
        <v>53</v>
      </c>
      <c r="K49" s="51">
        <v>7</v>
      </c>
      <c r="L49" s="51">
        <v>1</v>
      </c>
    </row>
    <row r="50" spans="3:12" ht="18" customHeight="1" x14ac:dyDescent="0.15">
      <c r="C50" s="55"/>
      <c r="D50" s="56" t="s">
        <v>49</v>
      </c>
      <c r="E50" s="57">
        <v>57</v>
      </c>
      <c r="F50" s="57">
        <v>47</v>
      </c>
      <c r="G50" s="57">
        <v>1</v>
      </c>
      <c r="H50" s="57" t="s">
        <v>53</v>
      </c>
      <c r="I50" s="57">
        <v>2</v>
      </c>
      <c r="J50" s="57">
        <v>2</v>
      </c>
      <c r="K50" s="57">
        <v>5</v>
      </c>
      <c r="L50" s="57" t="s">
        <v>53</v>
      </c>
    </row>
    <row r="51" spans="3:12" ht="18" customHeight="1" x14ac:dyDescent="0.15">
      <c r="C51" s="44" t="s">
        <v>89</v>
      </c>
      <c r="D51" s="45" t="s">
        <v>51</v>
      </c>
      <c r="E51" s="72">
        <v>634</v>
      </c>
      <c r="F51" s="72">
        <v>419</v>
      </c>
      <c r="G51" s="72">
        <v>70</v>
      </c>
      <c r="H51" s="72">
        <v>12</v>
      </c>
      <c r="I51" s="72">
        <v>23</v>
      </c>
      <c r="J51" s="72">
        <v>11</v>
      </c>
      <c r="K51" s="72">
        <v>74</v>
      </c>
      <c r="L51" s="72">
        <v>25</v>
      </c>
    </row>
    <row r="52" spans="3:12" ht="18" customHeight="1" x14ac:dyDescent="0.15">
      <c r="C52" s="49"/>
      <c r="D52" s="50" t="s">
        <v>46</v>
      </c>
      <c r="E52" s="51">
        <v>425</v>
      </c>
      <c r="F52" s="51">
        <v>288</v>
      </c>
      <c r="G52" s="51">
        <v>55</v>
      </c>
      <c r="H52" s="51">
        <v>9</v>
      </c>
      <c r="I52" s="51">
        <v>16</v>
      </c>
      <c r="J52" s="51">
        <v>6</v>
      </c>
      <c r="K52" s="51">
        <v>42</v>
      </c>
      <c r="L52" s="51">
        <v>9</v>
      </c>
    </row>
    <row r="53" spans="3:12" ht="18" customHeight="1" x14ac:dyDescent="0.15">
      <c r="C53" s="49"/>
      <c r="D53" s="50" t="s">
        <v>47</v>
      </c>
      <c r="E53" s="51">
        <v>100</v>
      </c>
      <c r="F53" s="51">
        <v>67</v>
      </c>
      <c r="G53" s="51">
        <v>9</v>
      </c>
      <c r="H53" s="51">
        <v>2</v>
      </c>
      <c r="I53" s="51">
        <v>7</v>
      </c>
      <c r="J53" s="51">
        <v>2</v>
      </c>
      <c r="K53" s="51">
        <v>8</v>
      </c>
      <c r="L53" s="51">
        <v>5</v>
      </c>
    </row>
    <row r="54" spans="3:12" ht="18" customHeight="1" x14ac:dyDescent="0.15">
      <c r="C54" s="49"/>
      <c r="D54" s="50" t="s">
        <v>48</v>
      </c>
      <c r="E54" s="51">
        <v>52</v>
      </c>
      <c r="F54" s="51">
        <v>34</v>
      </c>
      <c r="G54" s="51">
        <v>2</v>
      </c>
      <c r="H54" s="51" t="s">
        <v>53</v>
      </c>
      <c r="I54" s="51" t="s">
        <v>53</v>
      </c>
      <c r="J54" s="51" t="s">
        <v>53</v>
      </c>
      <c r="K54" s="51">
        <v>14</v>
      </c>
      <c r="L54" s="51">
        <v>2</v>
      </c>
    </row>
    <row r="55" spans="3:12" ht="18" customHeight="1" x14ac:dyDescent="0.15">
      <c r="C55" s="55"/>
      <c r="D55" s="56" t="s">
        <v>49</v>
      </c>
      <c r="E55" s="57">
        <v>57</v>
      </c>
      <c r="F55" s="57">
        <v>30</v>
      </c>
      <c r="G55" s="57">
        <v>4</v>
      </c>
      <c r="H55" s="57">
        <v>1</v>
      </c>
      <c r="I55" s="57" t="s">
        <v>53</v>
      </c>
      <c r="J55" s="57">
        <v>3</v>
      </c>
      <c r="K55" s="57">
        <v>10</v>
      </c>
      <c r="L55" s="57">
        <v>9</v>
      </c>
    </row>
    <row r="56" spans="3:12" ht="18" customHeight="1" x14ac:dyDescent="0.15">
      <c r="C56" s="44" t="s">
        <v>90</v>
      </c>
      <c r="D56" s="45" t="s">
        <v>51</v>
      </c>
      <c r="E56" s="72">
        <v>544</v>
      </c>
      <c r="F56" s="72">
        <v>348</v>
      </c>
      <c r="G56" s="72">
        <v>68</v>
      </c>
      <c r="H56" s="72">
        <v>8</v>
      </c>
      <c r="I56" s="72">
        <v>20</v>
      </c>
      <c r="J56" s="72">
        <v>9</v>
      </c>
      <c r="K56" s="72">
        <v>72</v>
      </c>
      <c r="L56" s="72">
        <v>19</v>
      </c>
    </row>
    <row r="57" spans="3:12" ht="18" customHeight="1" x14ac:dyDescent="0.15">
      <c r="C57" s="49"/>
      <c r="D57" s="50" t="s">
        <v>46</v>
      </c>
      <c r="E57" s="51">
        <v>356</v>
      </c>
      <c r="F57" s="51">
        <v>229</v>
      </c>
      <c r="G57" s="51">
        <v>51</v>
      </c>
      <c r="H57" s="51">
        <v>5</v>
      </c>
      <c r="I57" s="51">
        <v>15</v>
      </c>
      <c r="J57" s="51">
        <v>6</v>
      </c>
      <c r="K57" s="51">
        <v>40</v>
      </c>
      <c r="L57" s="51">
        <v>10</v>
      </c>
    </row>
    <row r="58" spans="3:12" ht="18" customHeight="1" x14ac:dyDescent="0.15">
      <c r="C58" s="49"/>
      <c r="D58" s="50" t="s">
        <v>47</v>
      </c>
      <c r="E58" s="51">
        <v>100</v>
      </c>
      <c r="F58" s="51">
        <v>59</v>
      </c>
      <c r="G58" s="51">
        <v>11</v>
      </c>
      <c r="H58" s="51">
        <v>2</v>
      </c>
      <c r="I58" s="51">
        <v>4</v>
      </c>
      <c r="J58" s="51">
        <v>2</v>
      </c>
      <c r="K58" s="51">
        <v>21</v>
      </c>
      <c r="L58" s="51">
        <v>1</v>
      </c>
    </row>
    <row r="59" spans="3:12" ht="18" customHeight="1" x14ac:dyDescent="0.15">
      <c r="C59" s="49"/>
      <c r="D59" s="50" t="s">
        <v>48</v>
      </c>
      <c r="E59" s="51">
        <v>43</v>
      </c>
      <c r="F59" s="51">
        <v>33</v>
      </c>
      <c r="G59" s="51">
        <v>4</v>
      </c>
      <c r="H59" s="51">
        <v>1</v>
      </c>
      <c r="I59" s="51">
        <v>1</v>
      </c>
      <c r="J59" s="51" t="s">
        <v>53</v>
      </c>
      <c r="K59" s="51">
        <v>3</v>
      </c>
      <c r="L59" s="51">
        <v>1</v>
      </c>
    </row>
    <row r="60" spans="3:12" ht="18" customHeight="1" x14ac:dyDescent="0.15">
      <c r="C60" s="55"/>
      <c r="D60" s="56" t="s">
        <v>49</v>
      </c>
      <c r="E60" s="57">
        <v>45</v>
      </c>
      <c r="F60" s="57">
        <v>27</v>
      </c>
      <c r="G60" s="57">
        <v>2</v>
      </c>
      <c r="H60" s="57" t="s">
        <v>53</v>
      </c>
      <c r="I60" s="57" t="s">
        <v>53</v>
      </c>
      <c r="J60" s="57">
        <v>1</v>
      </c>
      <c r="K60" s="57">
        <v>8</v>
      </c>
      <c r="L60" s="57">
        <v>7</v>
      </c>
    </row>
    <row r="61" spans="3:12" ht="18" customHeight="1" x14ac:dyDescent="0.15">
      <c r="C61" s="44" t="s">
        <v>91</v>
      </c>
      <c r="D61" s="45" t="s">
        <v>51</v>
      </c>
      <c r="E61" s="72">
        <v>573</v>
      </c>
      <c r="F61" s="72">
        <v>350</v>
      </c>
      <c r="G61" s="72">
        <v>74</v>
      </c>
      <c r="H61" s="72">
        <v>3</v>
      </c>
      <c r="I61" s="72">
        <v>28</v>
      </c>
      <c r="J61" s="72">
        <v>10</v>
      </c>
      <c r="K61" s="72">
        <v>83</v>
      </c>
      <c r="L61" s="72">
        <v>25</v>
      </c>
    </row>
    <row r="62" spans="3:12" ht="18" customHeight="1" x14ac:dyDescent="0.15">
      <c r="C62" s="49"/>
      <c r="D62" s="50" t="s">
        <v>46</v>
      </c>
      <c r="E62" s="51">
        <v>386</v>
      </c>
      <c r="F62" s="51">
        <v>234</v>
      </c>
      <c r="G62" s="51">
        <v>55</v>
      </c>
      <c r="H62" s="51">
        <v>2</v>
      </c>
      <c r="I62" s="51">
        <v>17</v>
      </c>
      <c r="J62" s="51">
        <v>8</v>
      </c>
      <c r="K62" s="51">
        <v>55</v>
      </c>
      <c r="L62" s="51">
        <v>15</v>
      </c>
    </row>
    <row r="63" spans="3:12" ht="18" customHeight="1" x14ac:dyDescent="0.15">
      <c r="C63" s="49"/>
      <c r="D63" s="50" t="s">
        <v>47</v>
      </c>
      <c r="E63" s="51">
        <v>106</v>
      </c>
      <c r="F63" s="51">
        <v>66</v>
      </c>
      <c r="G63" s="51">
        <v>12</v>
      </c>
      <c r="H63" s="51" t="s">
        <v>53</v>
      </c>
      <c r="I63" s="51">
        <v>7</v>
      </c>
      <c r="J63" s="51">
        <v>1</v>
      </c>
      <c r="K63" s="51">
        <v>18</v>
      </c>
      <c r="L63" s="51">
        <v>2</v>
      </c>
    </row>
    <row r="64" spans="3:12" ht="18" customHeight="1" x14ac:dyDescent="0.15">
      <c r="C64" s="49"/>
      <c r="D64" s="50" t="s">
        <v>48</v>
      </c>
      <c r="E64" s="51">
        <v>37</v>
      </c>
      <c r="F64" s="51">
        <v>24</v>
      </c>
      <c r="G64" s="51">
        <v>2</v>
      </c>
      <c r="H64" s="51">
        <v>1</v>
      </c>
      <c r="I64" s="51">
        <v>4</v>
      </c>
      <c r="J64" s="51" t="s">
        <v>53</v>
      </c>
      <c r="K64" s="51">
        <v>5</v>
      </c>
      <c r="L64" s="51">
        <v>1</v>
      </c>
    </row>
    <row r="65" spans="3:12" ht="18" customHeight="1" x14ac:dyDescent="0.15">
      <c r="C65" s="55"/>
      <c r="D65" s="56" t="s">
        <v>49</v>
      </c>
      <c r="E65" s="57">
        <v>44</v>
      </c>
      <c r="F65" s="57">
        <v>26</v>
      </c>
      <c r="G65" s="57">
        <v>5</v>
      </c>
      <c r="H65" s="57" t="s">
        <v>53</v>
      </c>
      <c r="I65" s="57" t="s">
        <v>53</v>
      </c>
      <c r="J65" s="57">
        <v>1</v>
      </c>
      <c r="K65" s="57">
        <v>5</v>
      </c>
      <c r="L65" s="57">
        <v>7</v>
      </c>
    </row>
    <row r="66" spans="3:12" ht="18" customHeight="1" x14ac:dyDescent="0.15">
      <c r="C66" s="44" t="s">
        <v>92</v>
      </c>
      <c r="D66" s="45" t="s">
        <v>51</v>
      </c>
      <c r="E66" s="72">
        <v>605</v>
      </c>
      <c r="F66" s="72">
        <v>388</v>
      </c>
      <c r="G66" s="72">
        <v>83</v>
      </c>
      <c r="H66" s="72">
        <v>8</v>
      </c>
      <c r="I66" s="72">
        <v>21</v>
      </c>
      <c r="J66" s="72">
        <v>17</v>
      </c>
      <c r="K66" s="72">
        <v>73</v>
      </c>
      <c r="L66" s="72">
        <v>15</v>
      </c>
    </row>
    <row r="67" spans="3:12" ht="18" customHeight="1" x14ac:dyDescent="0.15">
      <c r="C67" s="49"/>
      <c r="D67" s="50" t="s">
        <v>46</v>
      </c>
      <c r="E67" s="51">
        <v>401</v>
      </c>
      <c r="F67" s="51">
        <v>247</v>
      </c>
      <c r="G67" s="51">
        <v>64</v>
      </c>
      <c r="H67" s="51">
        <v>6</v>
      </c>
      <c r="I67" s="51">
        <v>12</v>
      </c>
      <c r="J67" s="51">
        <v>14</v>
      </c>
      <c r="K67" s="51">
        <v>49</v>
      </c>
      <c r="L67" s="51">
        <v>9</v>
      </c>
    </row>
    <row r="68" spans="3:12" ht="18" customHeight="1" x14ac:dyDescent="0.15">
      <c r="C68" s="49"/>
      <c r="D68" s="50" t="s">
        <v>47</v>
      </c>
      <c r="E68" s="51">
        <v>105</v>
      </c>
      <c r="F68" s="51">
        <v>78</v>
      </c>
      <c r="G68" s="51">
        <v>12</v>
      </c>
      <c r="H68" s="51">
        <v>1</v>
      </c>
      <c r="I68" s="51">
        <v>2</v>
      </c>
      <c r="J68" s="51">
        <v>2</v>
      </c>
      <c r="K68" s="51">
        <v>9</v>
      </c>
      <c r="L68" s="51">
        <v>1</v>
      </c>
    </row>
    <row r="69" spans="3:12" ht="18" customHeight="1" x14ac:dyDescent="0.15">
      <c r="C69" s="49"/>
      <c r="D69" s="50" t="s">
        <v>48</v>
      </c>
      <c r="E69" s="51">
        <v>44</v>
      </c>
      <c r="F69" s="51">
        <v>25</v>
      </c>
      <c r="G69" s="51">
        <v>3</v>
      </c>
      <c r="H69" s="51">
        <v>1</v>
      </c>
      <c r="I69" s="51">
        <v>6</v>
      </c>
      <c r="J69" s="51" t="s">
        <v>53</v>
      </c>
      <c r="K69" s="51">
        <v>7</v>
      </c>
      <c r="L69" s="51">
        <v>2</v>
      </c>
    </row>
    <row r="70" spans="3:12" ht="18" customHeight="1" x14ac:dyDescent="0.15">
      <c r="C70" s="55"/>
      <c r="D70" s="56" t="s">
        <v>49</v>
      </c>
      <c r="E70" s="57">
        <v>55</v>
      </c>
      <c r="F70" s="57">
        <v>38</v>
      </c>
      <c r="G70" s="57">
        <v>4</v>
      </c>
      <c r="H70" s="57" t="s">
        <v>53</v>
      </c>
      <c r="I70" s="57">
        <v>1</v>
      </c>
      <c r="J70" s="57">
        <v>1</v>
      </c>
      <c r="K70" s="57">
        <v>8</v>
      </c>
      <c r="L70" s="57">
        <v>3</v>
      </c>
    </row>
    <row r="71" spans="3:12" ht="18" customHeight="1" x14ac:dyDescent="0.15">
      <c r="C71" s="44" t="s">
        <v>93</v>
      </c>
      <c r="D71" s="45" t="s">
        <v>51</v>
      </c>
      <c r="E71" s="72">
        <v>683</v>
      </c>
      <c r="F71" s="72">
        <v>488</v>
      </c>
      <c r="G71" s="72">
        <v>48</v>
      </c>
      <c r="H71" s="72">
        <v>8</v>
      </c>
      <c r="I71" s="72">
        <v>23</v>
      </c>
      <c r="J71" s="72">
        <v>17</v>
      </c>
      <c r="K71" s="72">
        <v>81</v>
      </c>
      <c r="L71" s="72">
        <v>18</v>
      </c>
    </row>
    <row r="72" spans="3:12" ht="18" customHeight="1" x14ac:dyDescent="0.15">
      <c r="C72" s="49"/>
      <c r="D72" s="50" t="s">
        <v>46</v>
      </c>
      <c r="E72" s="51">
        <v>446</v>
      </c>
      <c r="F72" s="51">
        <v>317</v>
      </c>
      <c r="G72" s="51">
        <v>36</v>
      </c>
      <c r="H72" s="51">
        <v>6</v>
      </c>
      <c r="I72" s="51">
        <v>15</v>
      </c>
      <c r="J72" s="51">
        <v>10</v>
      </c>
      <c r="K72" s="51">
        <v>57</v>
      </c>
      <c r="L72" s="51">
        <v>5</v>
      </c>
    </row>
    <row r="73" spans="3:12" ht="18" customHeight="1" x14ac:dyDescent="0.15">
      <c r="C73" s="49"/>
      <c r="D73" s="50" t="s">
        <v>47</v>
      </c>
      <c r="E73" s="51">
        <v>97</v>
      </c>
      <c r="F73" s="51">
        <v>71</v>
      </c>
      <c r="G73" s="51">
        <v>4</v>
      </c>
      <c r="H73" s="51">
        <v>2</v>
      </c>
      <c r="I73" s="51">
        <v>6</v>
      </c>
      <c r="J73" s="51">
        <v>2</v>
      </c>
      <c r="K73" s="51">
        <v>11</v>
      </c>
      <c r="L73" s="51">
        <v>1</v>
      </c>
    </row>
    <row r="74" spans="3:12" ht="18" customHeight="1" x14ac:dyDescent="0.15">
      <c r="C74" s="49"/>
      <c r="D74" s="50" t="s">
        <v>48</v>
      </c>
      <c r="E74" s="51">
        <v>74</v>
      </c>
      <c r="F74" s="51">
        <v>58</v>
      </c>
      <c r="G74" s="51">
        <v>5</v>
      </c>
      <c r="H74" s="51" t="s">
        <v>53</v>
      </c>
      <c r="I74" s="51">
        <v>2</v>
      </c>
      <c r="J74" s="51" t="s">
        <v>53</v>
      </c>
      <c r="K74" s="51">
        <v>8</v>
      </c>
      <c r="L74" s="51">
        <v>1</v>
      </c>
    </row>
    <row r="75" spans="3:12" ht="18" customHeight="1" x14ac:dyDescent="0.15">
      <c r="C75" s="55"/>
      <c r="D75" s="56" t="s">
        <v>49</v>
      </c>
      <c r="E75" s="57">
        <v>66</v>
      </c>
      <c r="F75" s="57">
        <v>42</v>
      </c>
      <c r="G75" s="57">
        <v>3</v>
      </c>
      <c r="H75" s="57" t="s">
        <v>53</v>
      </c>
      <c r="I75" s="57" t="s">
        <v>53</v>
      </c>
      <c r="J75" s="57">
        <v>5</v>
      </c>
      <c r="K75" s="57">
        <v>5</v>
      </c>
      <c r="L75" s="57">
        <v>11</v>
      </c>
    </row>
    <row r="76" spans="3:12" ht="18" customHeight="1" x14ac:dyDescent="0.15">
      <c r="C76" s="44" t="s">
        <v>94</v>
      </c>
      <c r="D76" s="45" t="s">
        <v>51</v>
      </c>
      <c r="E76" s="72">
        <v>745</v>
      </c>
      <c r="F76" s="72">
        <v>543</v>
      </c>
      <c r="G76" s="72">
        <v>30</v>
      </c>
      <c r="H76" s="72">
        <v>11</v>
      </c>
      <c r="I76" s="72">
        <v>28</v>
      </c>
      <c r="J76" s="72">
        <v>23</v>
      </c>
      <c r="K76" s="72">
        <v>102</v>
      </c>
      <c r="L76" s="72">
        <v>8</v>
      </c>
    </row>
    <row r="77" spans="3:12" ht="18" customHeight="1" x14ac:dyDescent="0.15">
      <c r="C77" s="49"/>
      <c r="D77" s="50" t="s">
        <v>46</v>
      </c>
      <c r="E77" s="51">
        <v>501</v>
      </c>
      <c r="F77" s="51">
        <v>373</v>
      </c>
      <c r="G77" s="51">
        <v>17</v>
      </c>
      <c r="H77" s="51">
        <v>7</v>
      </c>
      <c r="I77" s="51">
        <v>18</v>
      </c>
      <c r="J77" s="51">
        <v>13</v>
      </c>
      <c r="K77" s="51">
        <v>69</v>
      </c>
      <c r="L77" s="51">
        <v>4</v>
      </c>
    </row>
    <row r="78" spans="3:12" ht="18" customHeight="1" x14ac:dyDescent="0.15">
      <c r="C78" s="49"/>
      <c r="D78" s="50" t="s">
        <v>47</v>
      </c>
      <c r="E78" s="51">
        <v>103</v>
      </c>
      <c r="F78" s="51">
        <v>63</v>
      </c>
      <c r="G78" s="51">
        <v>8</v>
      </c>
      <c r="H78" s="51">
        <v>2</v>
      </c>
      <c r="I78" s="51">
        <v>5</v>
      </c>
      <c r="J78" s="51">
        <v>3</v>
      </c>
      <c r="K78" s="51">
        <v>21</v>
      </c>
      <c r="L78" s="51">
        <v>1</v>
      </c>
    </row>
    <row r="79" spans="3:12" ht="18" customHeight="1" x14ac:dyDescent="0.15">
      <c r="C79" s="49"/>
      <c r="D79" s="50" t="s">
        <v>48</v>
      </c>
      <c r="E79" s="51">
        <v>66</v>
      </c>
      <c r="F79" s="51">
        <v>54</v>
      </c>
      <c r="G79" s="51">
        <v>2</v>
      </c>
      <c r="H79" s="51">
        <v>2</v>
      </c>
      <c r="I79" s="51">
        <v>2</v>
      </c>
      <c r="J79" s="51" t="s">
        <v>53</v>
      </c>
      <c r="K79" s="51">
        <v>6</v>
      </c>
      <c r="L79" s="51" t="s">
        <v>53</v>
      </c>
    </row>
    <row r="80" spans="3:12" ht="18" customHeight="1" x14ac:dyDescent="0.15">
      <c r="C80" s="55"/>
      <c r="D80" s="56" t="s">
        <v>49</v>
      </c>
      <c r="E80" s="57">
        <v>75</v>
      </c>
      <c r="F80" s="57">
        <v>53</v>
      </c>
      <c r="G80" s="57">
        <v>3</v>
      </c>
      <c r="H80" s="57" t="s">
        <v>53</v>
      </c>
      <c r="I80" s="57">
        <v>3</v>
      </c>
      <c r="J80" s="57">
        <v>7</v>
      </c>
      <c r="K80" s="57">
        <v>6</v>
      </c>
      <c r="L80" s="57">
        <v>3</v>
      </c>
    </row>
    <row r="81" spans="3:12" ht="18" customHeight="1" x14ac:dyDescent="0.15">
      <c r="C81" s="44" t="s">
        <v>95</v>
      </c>
      <c r="D81" s="45" t="s">
        <v>51</v>
      </c>
      <c r="E81" s="72">
        <v>706</v>
      </c>
      <c r="F81" s="72">
        <v>519</v>
      </c>
      <c r="G81" s="72">
        <v>40</v>
      </c>
      <c r="H81" s="72">
        <v>13</v>
      </c>
      <c r="I81" s="72">
        <v>22</v>
      </c>
      <c r="J81" s="72">
        <v>21</v>
      </c>
      <c r="K81" s="72">
        <v>78</v>
      </c>
      <c r="L81" s="72">
        <v>13</v>
      </c>
    </row>
    <row r="82" spans="3:12" ht="18" customHeight="1" x14ac:dyDescent="0.15">
      <c r="C82" s="49"/>
      <c r="D82" s="50" t="s">
        <v>46</v>
      </c>
      <c r="E82" s="51">
        <v>452</v>
      </c>
      <c r="F82" s="51">
        <v>335</v>
      </c>
      <c r="G82" s="51">
        <v>29</v>
      </c>
      <c r="H82" s="51">
        <v>7</v>
      </c>
      <c r="I82" s="51">
        <v>15</v>
      </c>
      <c r="J82" s="51">
        <v>7</v>
      </c>
      <c r="K82" s="51">
        <v>53</v>
      </c>
      <c r="L82" s="51">
        <v>6</v>
      </c>
    </row>
    <row r="83" spans="3:12" ht="18" customHeight="1" x14ac:dyDescent="0.15">
      <c r="C83" s="49"/>
      <c r="D83" s="50" t="s">
        <v>47</v>
      </c>
      <c r="E83" s="51">
        <v>113</v>
      </c>
      <c r="F83" s="51">
        <v>82</v>
      </c>
      <c r="G83" s="51">
        <v>7</v>
      </c>
      <c r="H83" s="51">
        <v>3</v>
      </c>
      <c r="I83" s="51">
        <v>3</v>
      </c>
      <c r="J83" s="51">
        <v>5</v>
      </c>
      <c r="K83" s="51">
        <v>9</v>
      </c>
      <c r="L83" s="51">
        <v>4</v>
      </c>
    </row>
    <row r="84" spans="3:12" ht="18" customHeight="1" x14ac:dyDescent="0.15">
      <c r="C84" s="49"/>
      <c r="D84" s="50" t="s">
        <v>48</v>
      </c>
      <c r="E84" s="51">
        <v>62</v>
      </c>
      <c r="F84" s="51">
        <v>49</v>
      </c>
      <c r="G84" s="51">
        <v>3</v>
      </c>
      <c r="H84" s="51">
        <v>1</v>
      </c>
      <c r="I84" s="51">
        <v>1</v>
      </c>
      <c r="J84" s="51" t="s">
        <v>53</v>
      </c>
      <c r="K84" s="51">
        <v>7</v>
      </c>
      <c r="L84" s="51">
        <v>1</v>
      </c>
    </row>
    <row r="85" spans="3:12" ht="18" customHeight="1" x14ac:dyDescent="0.15">
      <c r="C85" s="55"/>
      <c r="D85" s="56" t="s">
        <v>49</v>
      </c>
      <c r="E85" s="57">
        <v>79</v>
      </c>
      <c r="F85" s="57">
        <v>53</v>
      </c>
      <c r="G85" s="57">
        <v>1</v>
      </c>
      <c r="H85" s="57">
        <v>2</v>
      </c>
      <c r="I85" s="57">
        <v>3</v>
      </c>
      <c r="J85" s="57">
        <v>9</v>
      </c>
      <c r="K85" s="57">
        <v>9</v>
      </c>
      <c r="L85" s="57">
        <v>2</v>
      </c>
    </row>
    <row r="86" spans="3:12" ht="18" customHeight="1" x14ac:dyDescent="0.15">
      <c r="C86" s="44" t="s">
        <v>96</v>
      </c>
      <c r="D86" s="45" t="s">
        <v>51</v>
      </c>
      <c r="E86" s="72">
        <v>670</v>
      </c>
      <c r="F86" s="72">
        <v>510</v>
      </c>
      <c r="G86" s="72">
        <v>27</v>
      </c>
      <c r="H86" s="72">
        <v>7</v>
      </c>
      <c r="I86" s="72">
        <v>16</v>
      </c>
      <c r="J86" s="72">
        <v>19</v>
      </c>
      <c r="K86" s="72">
        <v>65</v>
      </c>
      <c r="L86" s="72">
        <v>26</v>
      </c>
    </row>
    <row r="87" spans="3:12" ht="18" customHeight="1" x14ac:dyDescent="0.15">
      <c r="C87" s="49"/>
      <c r="D87" s="50" t="s">
        <v>46</v>
      </c>
      <c r="E87" s="51">
        <v>402</v>
      </c>
      <c r="F87" s="51">
        <v>325</v>
      </c>
      <c r="G87" s="51">
        <v>13</v>
      </c>
      <c r="H87" s="51">
        <v>5</v>
      </c>
      <c r="I87" s="51">
        <v>7</v>
      </c>
      <c r="J87" s="51">
        <v>8</v>
      </c>
      <c r="K87" s="51">
        <v>36</v>
      </c>
      <c r="L87" s="51">
        <v>8</v>
      </c>
    </row>
    <row r="88" spans="3:12" ht="18" customHeight="1" x14ac:dyDescent="0.15">
      <c r="C88" s="49"/>
      <c r="D88" s="50" t="s">
        <v>47</v>
      </c>
      <c r="E88" s="51">
        <v>135</v>
      </c>
      <c r="F88" s="51">
        <v>97</v>
      </c>
      <c r="G88" s="51">
        <v>8</v>
      </c>
      <c r="H88" s="51">
        <v>1</v>
      </c>
      <c r="I88" s="51">
        <v>5</v>
      </c>
      <c r="J88" s="51">
        <v>7</v>
      </c>
      <c r="K88" s="51">
        <v>14</v>
      </c>
      <c r="L88" s="51">
        <v>3</v>
      </c>
    </row>
    <row r="89" spans="3:12" ht="18" customHeight="1" x14ac:dyDescent="0.15">
      <c r="C89" s="49"/>
      <c r="D89" s="50" t="s">
        <v>48</v>
      </c>
      <c r="E89" s="51">
        <v>74</v>
      </c>
      <c r="F89" s="51">
        <v>51</v>
      </c>
      <c r="G89" s="51">
        <v>6</v>
      </c>
      <c r="H89" s="51">
        <v>1</v>
      </c>
      <c r="I89" s="51">
        <v>4</v>
      </c>
      <c r="J89" s="51">
        <v>1</v>
      </c>
      <c r="K89" s="51">
        <v>9</v>
      </c>
      <c r="L89" s="51">
        <v>2</v>
      </c>
    </row>
    <row r="90" spans="3:12" ht="18" customHeight="1" x14ac:dyDescent="0.15">
      <c r="C90" s="55"/>
      <c r="D90" s="56" t="s">
        <v>49</v>
      </c>
      <c r="E90" s="57">
        <v>59</v>
      </c>
      <c r="F90" s="57">
        <v>37</v>
      </c>
      <c r="G90" s="57" t="s">
        <v>53</v>
      </c>
      <c r="H90" s="57" t="s">
        <v>53</v>
      </c>
      <c r="I90" s="57" t="s">
        <v>53</v>
      </c>
      <c r="J90" s="57">
        <v>3</v>
      </c>
      <c r="K90" s="57">
        <v>6</v>
      </c>
      <c r="L90" s="57">
        <v>13</v>
      </c>
    </row>
    <row r="91" spans="3:12" ht="18" customHeight="1" x14ac:dyDescent="0.15">
      <c r="C91" s="44" t="s">
        <v>97</v>
      </c>
      <c r="D91" s="45" t="s">
        <v>51</v>
      </c>
      <c r="E91" s="72">
        <v>691</v>
      </c>
      <c r="F91" s="72">
        <v>532</v>
      </c>
      <c r="G91" s="72">
        <v>29</v>
      </c>
      <c r="H91" s="72">
        <v>10</v>
      </c>
      <c r="I91" s="72">
        <v>13</v>
      </c>
      <c r="J91" s="72">
        <v>17</v>
      </c>
      <c r="K91" s="72">
        <v>76</v>
      </c>
      <c r="L91" s="72">
        <v>14</v>
      </c>
    </row>
    <row r="92" spans="3:12" ht="18" customHeight="1" x14ac:dyDescent="0.15">
      <c r="C92" s="49"/>
      <c r="D92" s="50" t="s">
        <v>46</v>
      </c>
      <c r="E92" s="51">
        <v>433</v>
      </c>
      <c r="F92" s="51">
        <v>341</v>
      </c>
      <c r="G92" s="51">
        <v>15</v>
      </c>
      <c r="H92" s="51">
        <v>6</v>
      </c>
      <c r="I92" s="51">
        <v>7</v>
      </c>
      <c r="J92" s="51">
        <v>9</v>
      </c>
      <c r="K92" s="51">
        <v>52</v>
      </c>
      <c r="L92" s="51">
        <v>3</v>
      </c>
    </row>
    <row r="93" spans="3:12" ht="18" customHeight="1" x14ac:dyDescent="0.15">
      <c r="C93" s="49"/>
      <c r="D93" s="50" t="s">
        <v>47</v>
      </c>
      <c r="E93" s="51">
        <v>128</v>
      </c>
      <c r="F93" s="51">
        <v>97</v>
      </c>
      <c r="G93" s="51">
        <v>6</v>
      </c>
      <c r="H93" s="51">
        <v>2</v>
      </c>
      <c r="I93" s="51">
        <v>5</v>
      </c>
      <c r="J93" s="51">
        <v>2</v>
      </c>
      <c r="K93" s="51">
        <v>12</v>
      </c>
      <c r="L93" s="51">
        <v>4</v>
      </c>
    </row>
    <row r="94" spans="3:12" ht="18" customHeight="1" x14ac:dyDescent="0.15">
      <c r="C94" s="49"/>
      <c r="D94" s="50" t="s">
        <v>48</v>
      </c>
      <c r="E94" s="51">
        <v>67</v>
      </c>
      <c r="F94" s="51">
        <v>47</v>
      </c>
      <c r="G94" s="51">
        <v>5</v>
      </c>
      <c r="H94" s="51">
        <v>2</v>
      </c>
      <c r="I94" s="51">
        <v>1</v>
      </c>
      <c r="J94" s="51">
        <v>2</v>
      </c>
      <c r="K94" s="51">
        <v>6</v>
      </c>
      <c r="L94" s="51">
        <v>4</v>
      </c>
    </row>
    <row r="95" spans="3:12" ht="18" customHeight="1" x14ac:dyDescent="0.15">
      <c r="C95" s="55"/>
      <c r="D95" s="56" t="s">
        <v>49</v>
      </c>
      <c r="E95" s="57">
        <v>63</v>
      </c>
      <c r="F95" s="57">
        <v>47</v>
      </c>
      <c r="G95" s="57">
        <v>3</v>
      </c>
      <c r="H95" s="57" t="s">
        <v>53</v>
      </c>
      <c r="I95" s="57" t="s">
        <v>53</v>
      </c>
      <c r="J95" s="57">
        <v>4</v>
      </c>
      <c r="K95" s="57">
        <v>6</v>
      </c>
      <c r="L95" s="57">
        <v>3</v>
      </c>
    </row>
    <row r="96" spans="3:12" ht="18" customHeight="1" x14ac:dyDescent="0.15">
      <c r="C96" s="59" t="s">
        <v>98</v>
      </c>
      <c r="D96" s="60" t="s">
        <v>51</v>
      </c>
      <c r="E96" s="73">
        <f t="shared" ref="E96:L96" si="0">SUM(E97:E100)</f>
        <v>786</v>
      </c>
      <c r="F96" s="73">
        <f t="shared" si="0"/>
        <v>652</v>
      </c>
      <c r="G96" s="73">
        <f t="shared" si="0"/>
        <v>36</v>
      </c>
      <c r="H96" s="73">
        <f t="shared" si="0"/>
        <v>8</v>
      </c>
      <c r="I96" s="73">
        <f t="shared" si="0"/>
        <v>15</v>
      </c>
      <c r="J96" s="73">
        <f t="shared" si="0"/>
        <v>24</v>
      </c>
      <c r="K96" s="73">
        <f t="shared" si="0"/>
        <v>40</v>
      </c>
      <c r="L96" s="73">
        <f t="shared" si="0"/>
        <v>11</v>
      </c>
    </row>
    <row r="97" spans="3:12" ht="18" customHeight="1" x14ac:dyDescent="0.15">
      <c r="C97" s="64"/>
      <c r="D97" s="50" t="s">
        <v>46</v>
      </c>
      <c r="E97" s="65">
        <f>SUM(F97:L97)</f>
        <v>502</v>
      </c>
      <c r="F97" s="65">
        <v>419</v>
      </c>
      <c r="G97" s="65">
        <v>26</v>
      </c>
      <c r="H97" s="65">
        <v>7</v>
      </c>
      <c r="I97" s="65">
        <v>9</v>
      </c>
      <c r="J97" s="65">
        <v>12</v>
      </c>
      <c r="K97" s="65">
        <v>26</v>
      </c>
      <c r="L97" s="65">
        <v>3</v>
      </c>
    </row>
    <row r="98" spans="3:12" ht="18" customHeight="1" x14ac:dyDescent="0.15">
      <c r="C98" s="64"/>
      <c r="D98" s="50" t="s">
        <v>47</v>
      </c>
      <c r="E98" s="65">
        <f>SUM(F98:L98)</f>
        <v>122</v>
      </c>
      <c r="F98" s="65">
        <v>102</v>
      </c>
      <c r="G98" s="65">
        <v>6</v>
      </c>
      <c r="H98" s="65">
        <v>1</v>
      </c>
      <c r="I98" s="65">
        <v>2</v>
      </c>
      <c r="J98" s="65">
        <v>1</v>
      </c>
      <c r="K98" s="65">
        <v>8</v>
      </c>
      <c r="L98" s="65">
        <v>2</v>
      </c>
    </row>
    <row r="99" spans="3:12" ht="18" customHeight="1" x14ac:dyDescent="0.15">
      <c r="C99" s="64"/>
      <c r="D99" s="50" t="s">
        <v>48</v>
      </c>
      <c r="E99" s="65">
        <f>SUM(F99:L99)</f>
        <v>81</v>
      </c>
      <c r="F99" s="65">
        <v>63</v>
      </c>
      <c r="G99" s="65">
        <v>2</v>
      </c>
      <c r="H99" s="65" t="s">
        <v>53</v>
      </c>
      <c r="I99" s="65">
        <v>3</v>
      </c>
      <c r="J99" s="65">
        <v>6</v>
      </c>
      <c r="K99" s="65">
        <v>5</v>
      </c>
      <c r="L99" s="65">
        <v>2</v>
      </c>
    </row>
    <row r="100" spans="3:12" ht="18" customHeight="1" x14ac:dyDescent="0.15">
      <c r="C100" s="67"/>
      <c r="D100" s="56" t="s">
        <v>49</v>
      </c>
      <c r="E100" s="68">
        <f>SUM(F100:L100)</f>
        <v>81</v>
      </c>
      <c r="F100" s="68">
        <v>68</v>
      </c>
      <c r="G100" s="68">
        <v>2</v>
      </c>
      <c r="H100" s="68" t="s">
        <v>53</v>
      </c>
      <c r="I100" s="68">
        <v>1</v>
      </c>
      <c r="J100" s="68">
        <v>5</v>
      </c>
      <c r="K100" s="68">
        <v>1</v>
      </c>
      <c r="L100" s="68">
        <v>4</v>
      </c>
    </row>
    <row r="101" spans="3:12" ht="18" customHeight="1" x14ac:dyDescent="0.15">
      <c r="C101" s="59" t="s">
        <v>99</v>
      </c>
      <c r="D101" s="60" t="s">
        <v>51</v>
      </c>
      <c r="E101" s="73">
        <f t="shared" ref="E101:L101" si="1">SUM(E102:E105)</f>
        <v>692</v>
      </c>
      <c r="F101" s="73">
        <f t="shared" si="1"/>
        <v>564</v>
      </c>
      <c r="G101" s="73">
        <f t="shared" si="1"/>
        <v>29</v>
      </c>
      <c r="H101" s="73">
        <f t="shared" si="1"/>
        <v>18</v>
      </c>
      <c r="I101" s="73">
        <f t="shared" si="1"/>
        <v>10</v>
      </c>
      <c r="J101" s="73">
        <f t="shared" si="1"/>
        <v>14</v>
      </c>
      <c r="K101" s="73">
        <f t="shared" si="1"/>
        <v>49</v>
      </c>
      <c r="L101" s="73">
        <f t="shared" si="1"/>
        <v>8</v>
      </c>
    </row>
    <row r="102" spans="3:12" ht="18" customHeight="1" x14ac:dyDescent="0.15">
      <c r="C102" s="64"/>
      <c r="D102" s="50" t="s">
        <v>46</v>
      </c>
      <c r="E102" s="65">
        <v>451</v>
      </c>
      <c r="F102" s="65">
        <v>369</v>
      </c>
      <c r="G102" s="65">
        <v>18</v>
      </c>
      <c r="H102" s="65">
        <v>14</v>
      </c>
      <c r="I102" s="65">
        <v>6</v>
      </c>
      <c r="J102" s="65">
        <v>7</v>
      </c>
      <c r="K102" s="65">
        <v>32</v>
      </c>
      <c r="L102" s="65">
        <v>5</v>
      </c>
    </row>
    <row r="103" spans="3:12" ht="18" customHeight="1" x14ac:dyDescent="0.15">
      <c r="C103" s="64"/>
      <c r="D103" s="50" t="s">
        <v>47</v>
      </c>
      <c r="E103" s="65">
        <v>81</v>
      </c>
      <c r="F103" s="65">
        <v>59</v>
      </c>
      <c r="G103" s="65">
        <v>5</v>
      </c>
      <c r="H103" s="65">
        <v>4</v>
      </c>
      <c r="I103" s="65">
        <v>2</v>
      </c>
      <c r="J103" s="65">
        <v>3</v>
      </c>
      <c r="K103" s="65">
        <v>8</v>
      </c>
      <c r="L103" s="65" t="s">
        <v>53</v>
      </c>
    </row>
    <row r="104" spans="3:12" ht="18" customHeight="1" x14ac:dyDescent="0.15">
      <c r="C104" s="64"/>
      <c r="D104" s="50" t="s">
        <v>48</v>
      </c>
      <c r="E104" s="65">
        <v>68</v>
      </c>
      <c r="F104" s="65">
        <v>58</v>
      </c>
      <c r="G104" s="65">
        <v>4</v>
      </c>
      <c r="H104" s="65" t="s">
        <v>53</v>
      </c>
      <c r="I104" s="65">
        <v>1</v>
      </c>
      <c r="J104" s="65" t="s">
        <v>53</v>
      </c>
      <c r="K104" s="65">
        <v>5</v>
      </c>
      <c r="L104" s="65" t="s">
        <v>53</v>
      </c>
    </row>
    <row r="105" spans="3:12" ht="18" customHeight="1" x14ac:dyDescent="0.15">
      <c r="C105" s="67"/>
      <c r="D105" s="56" t="s">
        <v>49</v>
      </c>
      <c r="E105" s="68">
        <v>92</v>
      </c>
      <c r="F105" s="68">
        <v>78</v>
      </c>
      <c r="G105" s="68">
        <v>2</v>
      </c>
      <c r="H105" s="68" t="s">
        <v>53</v>
      </c>
      <c r="I105" s="68">
        <v>1</v>
      </c>
      <c r="J105" s="68">
        <v>4</v>
      </c>
      <c r="K105" s="68">
        <v>4</v>
      </c>
      <c r="L105" s="68">
        <v>3</v>
      </c>
    </row>
    <row r="106" spans="3:12" ht="18" customHeight="1" x14ac:dyDescent="0.15">
      <c r="C106" s="59" t="s">
        <v>100</v>
      </c>
      <c r="D106" s="60" t="s">
        <v>51</v>
      </c>
      <c r="E106" s="73">
        <f t="shared" ref="E106:L106" si="2">SUM(E107:E110)</f>
        <v>693</v>
      </c>
      <c r="F106" s="73">
        <f t="shared" si="2"/>
        <v>574</v>
      </c>
      <c r="G106" s="73">
        <f t="shared" si="2"/>
        <v>34</v>
      </c>
      <c r="H106" s="73">
        <f t="shared" si="2"/>
        <v>8</v>
      </c>
      <c r="I106" s="73">
        <f t="shared" si="2"/>
        <v>12</v>
      </c>
      <c r="J106" s="73">
        <f t="shared" si="2"/>
        <v>22</v>
      </c>
      <c r="K106" s="73">
        <f t="shared" si="2"/>
        <v>39</v>
      </c>
      <c r="L106" s="73">
        <f t="shared" si="2"/>
        <v>4</v>
      </c>
    </row>
    <row r="107" spans="3:12" ht="18" customHeight="1" x14ac:dyDescent="0.15">
      <c r="C107" s="64"/>
      <c r="D107" s="50" t="s">
        <v>46</v>
      </c>
      <c r="E107" s="65">
        <v>436</v>
      </c>
      <c r="F107" s="65">
        <v>361</v>
      </c>
      <c r="G107" s="65">
        <v>26</v>
      </c>
      <c r="H107" s="65">
        <v>5</v>
      </c>
      <c r="I107" s="65">
        <v>10</v>
      </c>
      <c r="J107" s="65">
        <v>12</v>
      </c>
      <c r="K107" s="65">
        <v>20</v>
      </c>
      <c r="L107" s="65">
        <v>2</v>
      </c>
    </row>
    <row r="108" spans="3:12" ht="18" customHeight="1" x14ac:dyDescent="0.15">
      <c r="C108" s="64"/>
      <c r="D108" s="50" t="s">
        <v>47</v>
      </c>
      <c r="E108" s="65">
        <v>134</v>
      </c>
      <c r="F108" s="65">
        <v>111</v>
      </c>
      <c r="G108" s="65">
        <v>4</v>
      </c>
      <c r="H108" s="65">
        <v>2</v>
      </c>
      <c r="I108" s="65" t="s">
        <v>101</v>
      </c>
      <c r="J108" s="65">
        <v>5</v>
      </c>
      <c r="K108" s="65">
        <v>12</v>
      </c>
      <c r="L108" s="65" t="s">
        <v>101</v>
      </c>
    </row>
    <row r="109" spans="3:12" ht="18" customHeight="1" x14ac:dyDescent="0.15">
      <c r="C109" s="64"/>
      <c r="D109" s="50" t="s">
        <v>48</v>
      </c>
      <c r="E109" s="65">
        <v>63</v>
      </c>
      <c r="F109" s="65">
        <v>53</v>
      </c>
      <c r="G109" s="65">
        <v>2</v>
      </c>
      <c r="H109" s="65">
        <v>1</v>
      </c>
      <c r="I109" s="65">
        <v>2</v>
      </c>
      <c r="J109" s="65" t="s">
        <v>101</v>
      </c>
      <c r="K109" s="65">
        <v>4</v>
      </c>
      <c r="L109" s="65">
        <v>1</v>
      </c>
    </row>
    <row r="110" spans="3:12" ht="18" customHeight="1" x14ac:dyDescent="0.15">
      <c r="C110" s="67"/>
      <c r="D110" s="56" t="s">
        <v>49</v>
      </c>
      <c r="E110" s="68">
        <v>60</v>
      </c>
      <c r="F110" s="68">
        <v>49</v>
      </c>
      <c r="G110" s="68">
        <v>2</v>
      </c>
      <c r="H110" s="68" t="s">
        <v>101</v>
      </c>
      <c r="I110" s="68" t="s">
        <v>101</v>
      </c>
      <c r="J110" s="68">
        <v>5</v>
      </c>
      <c r="K110" s="68">
        <v>3</v>
      </c>
      <c r="L110" s="68">
        <v>1</v>
      </c>
    </row>
    <row r="111" spans="3:12" ht="16.5" customHeight="1" x14ac:dyDescent="0.15">
      <c r="L111" s="23" t="s">
        <v>102</v>
      </c>
    </row>
  </sheetData>
  <mergeCells count="21">
    <mergeCell ref="C96:C100"/>
    <mergeCell ref="C101:C105"/>
    <mergeCell ref="C106:C110"/>
    <mergeCell ref="C66:C70"/>
    <mergeCell ref="C71:C75"/>
    <mergeCell ref="C76:C80"/>
    <mergeCell ref="C81:C85"/>
    <mergeCell ref="C86:C90"/>
    <mergeCell ref="C91:C95"/>
    <mergeCell ref="C36:C40"/>
    <mergeCell ref="C41:C45"/>
    <mergeCell ref="C46:C50"/>
    <mergeCell ref="C51:C55"/>
    <mergeCell ref="C56:C60"/>
    <mergeCell ref="C61:C65"/>
    <mergeCell ref="C6:C10"/>
    <mergeCell ref="C11:C15"/>
    <mergeCell ref="C16:C20"/>
    <mergeCell ref="C21:C25"/>
    <mergeCell ref="C26:C30"/>
    <mergeCell ref="C31:C35"/>
  </mergeCells>
  <phoneticPr fontId="4"/>
  <conditionalFormatting sqref="F7:L10 E31:L90 F12:L15 E6:E30 F17:L30">
    <cfRule type="cellIs" dxfId="4" priority="5" operator="between">
      <formula>0</formula>
      <formula>0</formula>
    </cfRule>
  </conditionalFormatting>
  <conditionalFormatting sqref="F6:L6 F11:L11 F16:L16">
    <cfRule type="cellIs" dxfId="3" priority="4" operator="between">
      <formula>0</formula>
      <formula>0</formula>
    </cfRule>
  </conditionalFormatting>
  <conditionalFormatting sqref="E91:L95">
    <cfRule type="cellIs" dxfId="2" priority="3" operator="between">
      <formula>0</formula>
      <formula>0</formula>
    </cfRule>
  </conditionalFormatting>
  <conditionalFormatting sqref="E96:L105">
    <cfRule type="cellIs" dxfId="1" priority="2" operator="between">
      <formula>0</formula>
      <formula>0</formula>
    </cfRule>
  </conditionalFormatting>
  <conditionalFormatting sqref="E106:L106">
    <cfRule type="cellIs" dxfId="0" priority="1" operator="between">
      <formula>0</formula>
      <formula>0</formula>
    </cfRule>
  </conditionalFormatting>
  <hyperlinks>
    <hyperlink ref="A1" location="基本情報!C118" display="基本情報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60" min="2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rgb="FF66CCFF"/>
    <pageSetUpPr fitToPage="1"/>
  </sheetPr>
  <dimension ref="A1:P52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76" customWidth="1"/>
    <col min="2" max="2" width="2.125" style="76" customWidth="1"/>
    <col min="3" max="5" width="3.75" style="76" customWidth="1"/>
    <col min="6" max="6" width="18.75" style="76" customWidth="1"/>
    <col min="7" max="7" width="17.5" style="76" customWidth="1"/>
    <col min="8" max="9" width="15.375" style="76" customWidth="1"/>
    <col min="10" max="10" width="15.375" style="77" customWidth="1"/>
    <col min="11" max="16384" width="9" style="76"/>
  </cols>
  <sheetData>
    <row r="1" spans="1:16" x14ac:dyDescent="0.4">
      <c r="A1" s="74" t="s">
        <v>2</v>
      </c>
      <c r="B1" s="75"/>
      <c r="M1" s="78"/>
    </row>
    <row r="2" spans="1:16" x14ac:dyDescent="0.4">
      <c r="A2" s="75"/>
      <c r="B2" s="75"/>
      <c r="M2" s="78"/>
    </row>
    <row r="3" spans="1:16" ht="21" customHeight="1" x14ac:dyDescent="0.4">
      <c r="B3" s="79"/>
      <c r="C3" s="80" t="s">
        <v>103</v>
      </c>
      <c r="D3" s="81"/>
      <c r="E3" s="81"/>
      <c r="F3" s="81"/>
      <c r="G3" s="81"/>
      <c r="H3" s="81"/>
      <c r="I3" s="81"/>
      <c r="J3" s="82"/>
      <c r="K3" s="83"/>
      <c r="M3" s="78"/>
    </row>
    <row r="4" spans="1:16" ht="16.5" x14ac:dyDescent="0.4">
      <c r="B4" s="79"/>
      <c r="C4" s="80"/>
      <c r="D4" s="80"/>
      <c r="E4" s="80"/>
      <c r="F4" s="80"/>
      <c r="G4" s="80"/>
      <c r="H4" s="80"/>
      <c r="I4" s="80"/>
      <c r="J4" s="84" t="s">
        <v>104</v>
      </c>
      <c r="K4" s="80"/>
      <c r="M4" s="78"/>
    </row>
    <row r="5" spans="1:16" ht="30" customHeight="1" x14ac:dyDescent="0.4">
      <c r="C5" s="85" t="s">
        <v>105</v>
      </c>
      <c r="D5" s="86"/>
      <c r="E5" s="86"/>
      <c r="F5" s="87"/>
      <c r="G5" s="88" t="s">
        <v>39</v>
      </c>
      <c r="H5" s="89" t="s">
        <v>106</v>
      </c>
      <c r="I5" s="88" t="s">
        <v>107</v>
      </c>
      <c r="J5" s="90" t="s">
        <v>108</v>
      </c>
      <c r="K5" s="91"/>
    </row>
    <row r="6" spans="1:16" ht="18.75" customHeight="1" x14ac:dyDescent="0.4">
      <c r="C6" s="92"/>
      <c r="D6" s="93"/>
      <c r="E6" s="93"/>
      <c r="F6" s="94"/>
      <c r="G6" s="95" t="s">
        <v>51</v>
      </c>
      <c r="H6" s="96">
        <v>48067</v>
      </c>
      <c r="I6" s="97">
        <v>122172</v>
      </c>
      <c r="J6" s="98">
        <v>2.5417000000000001</v>
      </c>
      <c r="K6" s="99"/>
    </row>
    <row r="7" spans="1:16" ht="16.5" customHeight="1" x14ac:dyDescent="0.4">
      <c r="C7" s="100"/>
      <c r="D7" s="101"/>
      <c r="E7" s="101"/>
      <c r="F7" s="102"/>
      <c r="G7" s="103" t="s">
        <v>109</v>
      </c>
      <c r="H7" s="104">
        <v>29307</v>
      </c>
      <c r="I7" s="105">
        <v>75403</v>
      </c>
      <c r="J7" s="106">
        <v>2.3814700000000002</v>
      </c>
      <c r="K7" s="107"/>
    </row>
    <row r="8" spans="1:16" ht="16.5" customHeight="1" x14ac:dyDescent="0.4">
      <c r="C8" s="108" t="s">
        <v>110</v>
      </c>
      <c r="D8" s="109"/>
      <c r="E8" s="109"/>
      <c r="F8" s="110"/>
      <c r="G8" s="103" t="s">
        <v>47</v>
      </c>
      <c r="H8" s="104">
        <v>9799</v>
      </c>
      <c r="I8" s="105">
        <v>23336</v>
      </c>
      <c r="J8" s="106">
        <v>2.57287</v>
      </c>
      <c r="K8" s="107"/>
    </row>
    <row r="9" spans="1:16" ht="16.5" customHeight="1" x14ac:dyDescent="0.4">
      <c r="C9" s="100"/>
      <c r="D9" s="101"/>
      <c r="E9" s="101"/>
      <c r="F9" s="102"/>
      <c r="G9" s="103" t="s">
        <v>111</v>
      </c>
      <c r="H9" s="104">
        <v>4490</v>
      </c>
      <c r="I9" s="105">
        <v>11356</v>
      </c>
      <c r="J9" s="106">
        <v>2.5291800000000002</v>
      </c>
      <c r="K9" s="107"/>
      <c r="P9" s="111"/>
    </row>
    <row r="10" spans="1:16" ht="16.5" customHeight="1" x14ac:dyDescent="0.4">
      <c r="C10" s="100"/>
      <c r="D10" s="101"/>
      <c r="E10" s="101"/>
      <c r="F10" s="102"/>
      <c r="G10" s="112" t="s">
        <v>49</v>
      </c>
      <c r="H10" s="104">
        <v>4471</v>
      </c>
      <c r="I10" s="105">
        <v>12077</v>
      </c>
      <c r="J10" s="106">
        <v>2.70119</v>
      </c>
      <c r="K10" s="107"/>
    </row>
    <row r="11" spans="1:16" ht="18.75" customHeight="1" x14ac:dyDescent="0.4">
      <c r="C11" s="113"/>
      <c r="D11" s="92"/>
      <c r="E11" s="93"/>
      <c r="F11" s="94"/>
      <c r="G11" s="95" t="s">
        <v>51</v>
      </c>
      <c r="H11" s="96">
        <v>47605</v>
      </c>
      <c r="I11" s="97">
        <v>121288</v>
      </c>
      <c r="J11" s="98">
        <v>2.5478000000000001</v>
      </c>
      <c r="K11" s="114"/>
    </row>
    <row r="12" spans="1:16" ht="16.5" customHeight="1" x14ac:dyDescent="0.4">
      <c r="C12" s="113"/>
      <c r="D12" s="100"/>
      <c r="E12" s="101"/>
      <c r="F12" s="102"/>
      <c r="G12" s="103" t="s">
        <v>109</v>
      </c>
      <c r="H12" s="104">
        <v>29074</v>
      </c>
      <c r="I12" s="105">
        <v>74898</v>
      </c>
      <c r="J12" s="106">
        <v>2.39784</v>
      </c>
      <c r="K12" s="101"/>
    </row>
    <row r="13" spans="1:16" ht="16.5" customHeight="1" x14ac:dyDescent="0.4">
      <c r="C13" s="113"/>
      <c r="D13" s="108" t="s">
        <v>112</v>
      </c>
      <c r="E13" s="109"/>
      <c r="F13" s="110"/>
      <c r="G13" s="103" t="s">
        <v>47</v>
      </c>
      <c r="H13" s="104">
        <v>9632</v>
      </c>
      <c r="I13" s="105">
        <v>23096</v>
      </c>
      <c r="J13" s="106">
        <v>2.57612</v>
      </c>
      <c r="K13" s="101"/>
    </row>
    <row r="14" spans="1:16" ht="16.5" customHeight="1" x14ac:dyDescent="0.4">
      <c r="C14" s="113"/>
      <c r="D14" s="100"/>
      <c r="E14" s="101"/>
      <c r="F14" s="102"/>
      <c r="G14" s="103" t="s">
        <v>111</v>
      </c>
      <c r="H14" s="104">
        <v>4447</v>
      </c>
      <c r="I14" s="105">
        <v>11275</v>
      </c>
      <c r="J14" s="106">
        <v>2.5354199999999998</v>
      </c>
      <c r="K14" s="101"/>
    </row>
    <row r="15" spans="1:16" ht="16.5" customHeight="1" x14ac:dyDescent="0.4">
      <c r="C15" s="113"/>
      <c r="D15" s="100"/>
      <c r="E15" s="101"/>
      <c r="F15" s="102"/>
      <c r="G15" s="112" t="s">
        <v>49</v>
      </c>
      <c r="H15" s="104">
        <v>4452</v>
      </c>
      <c r="I15" s="105">
        <v>12019</v>
      </c>
      <c r="J15" s="106">
        <v>2.6996899999999999</v>
      </c>
      <c r="K15" s="101"/>
    </row>
    <row r="16" spans="1:16" ht="18.75" customHeight="1" x14ac:dyDescent="0.4">
      <c r="C16" s="113"/>
      <c r="D16" s="115" t="s">
        <v>113</v>
      </c>
      <c r="E16" s="92"/>
      <c r="F16" s="94"/>
      <c r="G16" s="95" t="s">
        <v>51</v>
      </c>
      <c r="H16" s="96">
        <v>46476</v>
      </c>
      <c r="I16" s="97">
        <v>118956</v>
      </c>
      <c r="J16" s="98">
        <v>2.55951</v>
      </c>
      <c r="K16" s="114"/>
    </row>
    <row r="17" spans="3:11" ht="16.5" customHeight="1" x14ac:dyDescent="0.4">
      <c r="C17" s="113"/>
      <c r="D17" s="115"/>
      <c r="E17" s="100"/>
      <c r="F17" s="102"/>
      <c r="G17" s="103" t="s">
        <v>109</v>
      </c>
      <c r="H17" s="104">
        <v>28452</v>
      </c>
      <c r="I17" s="105">
        <v>73631</v>
      </c>
      <c r="J17" s="106">
        <v>2.4091399999999998</v>
      </c>
      <c r="K17" s="101"/>
    </row>
    <row r="18" spans="3:11" ht="16.5" customHeight="1" x14ac:dyDescent="0.4">
      <c r="C18" s="113"/>
      <c r="D18" s="115"/>
      <c r="E18" s="108" t="s">
        <v>114</v>
      </c>
      <c r="F18" s="110"/>
      <c r="G18" s="103" t="s">
        <v>47</v>
      </c>
      <c r="H18" s="104">
        <v>9405</v>
      </c>
      <c r="I18" s="105">
        <v>22658</v>
      </c>
      <c r="J18" s="106">
        <v>2.5878999999999999</v>
      </c>
      <c r="K18" s="101"/>
    </row>
    <row r="19" spans="3:11" ht="16.5" customHeight="1" x14ac:dyDescent="0.4">
      <c r="C19" s="113"/>
      <c r="D19" s="115"/>
      <c r="E19" s="100"/>
      <c r="F19" s="102"/>
      <c r="G19" s="103" t="s">
        <v>111</v>
      </c>
      <c r="H19" s="104">
        <v>4284</v>
      </c>
      <c r="I19" s="105">
        <v>10938</v>
      </c>
      <c r="J19" s="106">
        <v>2.55322</v>
      </c>
      <c r="K19" s="101"/>
    </row>
    <row r="20" spans="3:11" ht="16.5" customHeight="1" x14ac:dyDescent="0.4">
      <c r="C20" s="113"/>
      <c r="D20" s="115"/>
      <c r="E20" s="100"/>
      <c r="F20" s="102"/>
      <c r="G20" s="112" t="s">
        <v>49</v>
      </c>
      <c r="H20" s="104">
        <v>4335</v>
      </c>
      <c r="I20" s="105">
        <v>11729</v>
      </c>
      <c r="J20" s="106">
        <v>2.7056499999999999</v>
      </c>
      <c r="K20" s="101"/>
    </row>
    <row r="21" spans="3:11" ht="18.75" customHeight="1" x14ac:dyDescent="0.4">
      <c r="C21" s="113"/>
      <c r="D21" s="115"/>
      <c r="E21" s="113"/>
      <c r="F21" s="116"/>
      <c r="G21" s="95" t="s">
        <v>51</v>
      </c>
      <c r="H21" s="96">
        <v>27264</v>
      </c>
      <c r="I21" s="97">
        <v>74189</v>
      </c>
      <c r="J21" s="98">
        <v>2.72113</v>
      </c>
      <c r="K21" s="114"/>
    </row>
    <row r="22" spans="3:11" ht="16.5" customHeight="1" x14ac:dyDescent="0.4">
      <c r="C22" s="113"/>
      <c r="D22" s="115"/>
      <c r="E22" s="113"/>
      <c r="F22" s="117"/>
      <c r="G22" s="103" t="s">
        <v>109</v>
      </c>
      <c r="H22" s="104">
        <v>15475</v>
      </c>
      <c r="I22" s="105">
        <v>43392</v>
      </c>
      <c r="J22" s="106">
        <v>2.5776300000000001</v>
      </c>
      <c r="K22" s="101"/>
    </row>
    <row r="23" spans="3:11" ht="16.5" customHeight="1" x14ac:dyDescent="0.4">
      <c r="C23" s="113"/>
      <c r="D23" s="115"/>
      <c r="E23" s="113"/>
      <c r="F23" s="118" t="s">
        <v>115</v>
      </c>
      <c r="G23" s="103" t="s">
        <v>47</v>
      </c>
      <c r="H23" s="104">
        <v>5088</v>
      </c>
      <c r="I23" s="105">
        <v>13115</v>
      </c>
      <c r="J23" s="106">
        <v>2.8040099999999999</v>
      </c>
      <c r="K23" s="101"/>
    </row>
    <row r="24" spans="3:11" ht="16.5" customHeight="1" x14ac:dyDescent="0.4">
      <c r="C24" s="113"/>
      <c r="D24" s="115"/>
      <c r="E24" s="113"/>
      <c r="F24" s="117"/>
      <c r="G24" s="103" t="s">
        <v>111</v>
      </c>
      <c r="H24" s="104">
        <v>3352</v>
      </c>
      <c r="I24" s="105">
        <v>8644</v>
      </c>
      <c r="J24" s="106">
        <v>2.5787599999999999</v>
      </c>
      <c r="K24" s="101"/>
    </row>
    <row r="25" spans="3:11" ht="16.5" customHeight="1" x14ac:dyDescent="0.4">
      <c r="C25" s="113"/>
      <c r="D25" s="115"/>
      <c r="E25" s="113"/>
      <c r="F25" s="119"/>
      <c r="G25" s="112" t="s">
        <v>49</v>
      </c>
      <c r="H25" s="104">
        <v>3349</v>
      </c>
      <c r="I25" s="105">
        <v>9038</v>
      </c>
      <c r="J25" s="106">
        <v>2.6987199999999998</v>
      </c>
      <c r="K25" s="101"/>
    </row>
    <row r="26" spans="3:11" ht="18.75" customHeight="1" x14ac:dyDescent="0.4">
      <c r="C26" s="113"/>
      <c r="D26" s="115"/>
      <c r="E26" s="113"/>
      <c r="F26" s="120"/>
      <c r="G26" s="95" t="s">
        <v>51</v>
      </c>
      <c r="H26" s="96">
        <v>1848</v>
      </c>
      <c r="I26" s="97">
        <v>4901</v>
      </c>
      <c r="J26" s="98">
        <v>2.6520600000000001</v>
      </c>
      <c r="K26" s="114"/>
    </row>
    <row r="27" spans="3:11" ht="16.5" customHeight="1" x14ac:dyDescent="0.4">
      <c r="C27" s="113"/>
      <c r="D27" s="115"/>
      <c r="E27" s="113"/>
      <c r="F27" s="121" t="s">
        <v>116</v>
      </c>
      <c r="G27" s="103" t="s">
        <v>109</v>
      </c>
      <c r="H27" s="104">
        <v>1086</v>
      </c>
      <c r="I27" s="105">
        <v>2834</v>
      </c>
      <c r="J27" s="106">
        <v>2.6709100000000001</v>
      </c>
      <c r="K27" s="101"/>
    </row>
    <row r="28" spans="3:11" ht="16.5" customHeight="1" x14ac:dyDescent="0.4">
      <c r="C28" s="113"/>
      <c r="D28" s="115"/>
      <c r="E28" s="113"/>
      <c r="F28" s="121" t="s">
        <v>117</v>
      </c>
      <c r="G28" s="103" t="s">
        <v>47</v>
      </c>
      <c r="H28" s="104">
        <v>550</v>
      </c>
      <c r="I28" s="105">
        <v>1469</v>
      </c>
      <c r="J28" s="106">
        <v>2.6095799999999998</v>
      </c>
      <c r="K28" s="101"/>
    </row>
    <row r="29" spans="3:11" ht="16.5" customHeight="1" x14ac:dyDescent="0.4">
      <c r="C29" s="113"/>
      <c r="D29" s="115"/>
      <c r="E29" s="113"/>
      <c r="F29" s="121" t="s">
        <v>118</v>
      </c>
      <c r="G29" s="103" t="s">
        <v>111</v>
      </c>
      <c r="H29" s="104">
        <v>110</v>
      </c>
      <c r="I29" s="105">
        <v>290</v>
      </c>
      <c r="J29" s="106">
        <v>2.6363599999999998</v>
      </c>
      <c r="K29" s="101"/>
    </row>
    <row r="30" spans="3:11" ht="16.5" customHeight="1" x14ac:dyDescent="0.4">
      <c r="C30" s="113"/>
      <c r="D30" s="115"/>
      <c r="E30" s="113"/>
      <c r="F30" s="122"/>
      <c r="G30" s="112" t="s">
        <v>49</v>
      </c>
      <c r="H30" s="104">
        <v>102</v>
      </c>
      <c r="I30" s="105">
        <v>308</v>
      </c>
      <c r="J30" s="106">
        <v>3.0196100000000001</v>
      </c>
      <c r="K30" s="101"/>
    </row>
    <row r="31" spans="3:11" ht="18.75" customHeight="1" x14ac:dyDescent="0.4">
      <c r="C31" s="113"/>
      <c r="D31" s="115"/>
      <c r="E31" s="113"/>
      <c r="F31" s="116"/>
      <c r="G31" s="95" t="s">
        <v>51</v>
      </c>
      <c r="H31" s="96">
        <v>16866</v>
      </c>
      <c r="I31" s="97">
        <v>38864</v>
      </c>
      <c r="J31" s="98">
        <v>2.3042799999999999</v>
      </c>
      <c r="K31" s="114"/>
    </row>
    <row r="32" spans="3:11" ht="16.5" customHeight="1" x14ac:dyDescent="0.4">
      <c r="C32" s="113"/>
      <c r="D32" s="115"/>
      <c r="E32" s="113"/>
      <c r="F32" s="117"/>
      <c r="G32" s="103" t="s">
        <v>109</v>
      </c>
      <c r="H32" s="104">
        <v>11590</v>
      </c>
      <c r="I32" s="105">
        <v>26752</v>
      </c>
      <c r="J32" s="106">
        <v>2.1619799999999998</v>
      </c>
      <c r="K32" s="101"/>
    </row>
    <row r="33" spans="3:11" ht="16.5" customHeight="1" x14ac:dyDescent="0.4">
      <c r="C33" s="113"/>
      <c r="D33" s="115"/>
      <c r="E33" s="113"/>
      <c r="F33" s="118" t="s">
        <v>119</v>
      </c>
      <c r="G33" s="103" t="s">
        <v>47</v>
      </c>
      <c r="H33" s="104">
        <v>3593</v>
      </c>
      <c r="I33" s="105">
        <v>7768</v>
      </c>
      <c r="J33" s="106">
        <v>2.3081999999999998</v>
      </c>
      <c r="K33" s="101"/>
    </row>
    <row r="34" spans="3:11" ht="16.5" customHeight="1" x14ac:dyDescent="0.4">
      <c r="C34" s="113"/>
      <c r="D34" s="115"/>
      <c r="E34" s="113"/>
      <c r="F34" s="117"/>
      <c r="G34" s="103" t="s">
        <v>111</v>
      </c>
      <c r="H34" s="104">
        <v>809</v>
      </c>
      <c r="I34" s="105">
        <v>1979</v>
      </c>
      <c r="J34" s="106">
        <v>2.4462299999999999</v>
      </c>
      <c r="K34" s="101"/>
    </row>
    <row r="35" spans="3:11" ht="16.5" customHeight="1" x14ac:dyDescent="0.4">
      <c r="C35" s="113"/>
      <c r="D35" s="115"/>
      <c r="E35" s="113"/>
      <c r="F35" s="119"/>
      <c r="G35" s="112" t="s">
        <v>49</v>
      </c>
      <c r="H35" s="104">
        <v>874</v>
      </c>
      <c r="I35" s="105">
        <v>2365</v>
      </c>
      <c r="J35" s="106">
        <v>2.7059500000000001</v>
      </c>
      <c r="K35" s="101"/>
    </row>
    <row r="36" spans="3:11" ht="18.75" customHeight="1" x14ac:dyDescent="0.4">
      <c r="C36" s="113"/>
      <c r="D36" s="115"/>
      <c r="E36" s="113"/>
      <c r="F36" s="116"/>
      <c r="G36" s="95" t="s">
        <v>51</v>
      </c>
      <c r="H36" s="96">
        <v>498</v>
      </c>
      <c r="I36" s="97">
        <v>1002</v>
      </c>
      <c r="J36" s="98">
        <v>2.0120499999999999</v>
      </c>
      <c r="K36" s="114"/>
    </row>
    <row r="37" spans="3:11" ht="16.5" customHeight="1" x14ac:dyDescent="0.4">
      <c r="C37" s="113"/>
      <c r="D37" s="115"/>
      <c r="E37" s="113"/>
      <c r="F37" s="117"/>
      <c r="G37" s="103" t="s">
        <v>109</v>
      </c>
      <c r="H37" s="104">
        <v>301</v>
      </c>
      <c r="I37" s="105">
        <v>653</v>
      </c>
      <c r="J37" s="106">
        <v>1.7586200000000001</v>
      </c>
      <c r="K37" s="101"/>
    </row>
    <row r="38" spans="3:11" ht="16.5" customHeight="1" x14ac:dyDescent="0.4">
      <c r="C38" s="113"/>
      <c r="D38" s="115"/>
      <c r="E38" s="113"/>
      <c r="F38" s="118" t="s">
        <v>120</v>
      </c>
      <c r="G38" s="103" t="s">
        <v>47</v>
      </c>
      <c r="H38" s="104">
        <v>174</v>
      </c>
      <c r="I38" s="105">
        <v>306</v>
      </c>
      <c r="J38" s="106">
        <v>2.1694399999999998</v>
      </c>
      <c r="K38" s="101"/>
    </row>
    <row r="39" spans="3:11" ht="16.5" customHeight="1" x14ac:dyDescent="0.4">
      <c r="C39" s="113"/>
      <c r="D39" s="115"/>
      <c r="E39" s="113"/>
      <c r="F39" s="117"/>
      <c r="G39" s="103" t="s">
        <v>111</v>
      </c>
      <c r="H39" s="104">
        <v>13</v>
      </c>
      <c r="I39" s="105">
        <v>25</v>
      </c>
      <c r="J39" s="106">
        <v>1.9230799999999999</v>
      </c>
      <c r="K39" s="101"/>
    </row>
    <row r="40" spans="3:11" ht="16.5" customHeight="1" x14ac:dyDescent="0.4">
      <c r="C40" s="113"/>
      <c r="D40" s="115"/>
      <c r="E40" s="123"/>
      <c r="F40" s="119"/>
      <c r="G40" s="112" t="s">
        <v>49</v>
      </c>
      <c r="H40" s="104">
        <v>10</v>
      </c>
      <c r="I40" s="105">
        <v>18</v>
      </c>
      <c r="J40" s="106">
        <v>1.8</v>
      </c>
      <c r="K40" s="101"/>
    </row>
    <row r="41" spans="3:11" ht="18.75" customHeight="1" x14ac:dyDescent="0.4">
      <c r="C41" s="113"/>
      <c r="D41" s="115"/>
      <c r="E41" s="92"/>
      <c r="F41" s="94"/>
      <c r="G41" s="95" t="s">
        <v>51</v>
      </c>
      <c r="H41" s="96">
        <v>1129</v>
      </c>
      <c r="I41" s="97">
        <v>2332</v>
      </c>
      <c r="J41" s="98">
        <v>2.0655399999999999</v>
      </c>
      <c r="K41" s="114"/>
    </row>
    <row r="42" spans="3:11" ht="16.5" customHeight="1" x14ac:dyDescent="0.4">
      <c r="C42" s="113"/>
      <c r="D42" s="115"/>
      <c r="E42" s="100"/>
      <c r="F42" s="102"/>
      <c r="G42" s="103" t="s">
        <v>109</v>
      </c>
      <c r="H42" s="104">
        <v>622</v>
      </c>
      <c r="I42" s="105">
        <v>1267</v>
      </c>
      <c r="J42" s="106">
        <v>1.9295199999999999</v>
      </c>
      <c r="K42" s="101"/>
    </row>
    <row r="43" spans="3:11" ht="16.5" customHeight="1" x14ac:dyDescent="0.4">
      <c r="C43" s="113"/>
      <c r="D43" s="115"/>
      <c r="E43" s="108" t="s">
        <v>121</v>
      </c>
      <c r="F43" s="110"/>
      <c r="G43" s="103" t="s">
        <v>47</v>
      </c>
      <c r="H43" s="104">
        <v>227</v>
      </c>
      <c r="I43" s="105">
        <v>438</v>
      </c>
      <c r="J43" s="106">
        <v>2.0369799999999998</v>
      </c>
      <c r="K43" s="101"/>
    </row>
    <row r="44" spans="3:11" ht="16.5" customHeight="1" x14ac:dyDescent="0.4">
      <c r="C44" s="113"/>
      <c r="D44" s="115"/>
      <c r="E44" s="100"/>
      <c r="F44" s="102"/>
      <c r="G44" s="103" t="s">
        <v>111</v>
      </c>
      <c r="H44" s="104">
        <v>163</v>
      </c>
      <c r="I44" s="105">
        <v>337</v>
      </c>
      <c r="J44" s="106">
        <v>2.0674800000000002</v>
      </c>
      <c r="K44" s="101"/>
    </row>
    <row r="45" spans="3:11" ht="16.5" customHeight="1" x14ac:dyDescent="0.4">
      <c r="C45" s="113"/>
      <c r="D45" s="124"/>
      <c r="E45" s="125"/>
      <c r="F45" s="126"/>
      <c r="G45" s="112" t="s">
        <v>49</v>
      </c>
      <c r="H45" s="104">
        <v>117</v>
      </c>
      <c r="I45" s="105">
        <v>290</v>
      </c>
      <c r="J45" s="106">
        <v>2.4786299999999999</v>
      </c>
      <c r="K45" s="101"/>
    </row>
    <row r="46" spans="3:11" ht="18.75" customHeight="1" x14ac:dyDescent="0.4">
      <c r="C46" s="113"/>
      <c r="D46" s="92"/>
      <c r="E46" s="93"/>
      <c r="F46" s="94"/>
      <c r="G46" s="95" t="s">
        <v>51</v>
      </c>
      <c r="H46" s="96">
        <v>462</v>
      </c>
      <c r="I46" s="97">
        <v>884</v>
      </c>
      <c r="J46" s="98">
        <v>1.9134199999999999</v>
      </c>
      <c r="K46" s="99"/>
    </row>
    <row r="47" spans="3:11" ht="16.5" customHeight="1" x14ac:dyDescent="0.4">
      <c r="C47" s="113"/>
      <c r="D47" s="100"/>
      <c r="E47" s="101"/>
      <c r="F47" s="102"/>
      <c r="G47" s="103" t="s">
        <v>109</v>
      </c>
      <c r="H47" s="104">
        <v>233</v>
      </c>
      <c r="I47" s="105">
        <v>505</v>
      </c>
      <c r="J47" s="106">
        <v>1.43713</v>
      </c>
      <c r="K47" s="107"/>
    </row>
    <row r="48" spans="3:11" ht="16.5" customHeight="1" x14ac:dyDescent="0.4">
      <c r="C48" s="113"/>
      <c r="D48" s="108" t="s">
        <v>122</v>
      </c>
      <c r="E48" s="109"/>
      <c r="F48" s="110"/>
      <c r="G48" s="103" t="s">
        <v>47</v>
      </c>
      <c r="H48" s="104">
        <v>167</v>
      </c>
      <c r="I48" s="105">
        <v>240</v>
      </c>
      <c r="J48" s="106">
        <v>2.1673800000000001</v>
      </c>
      <c r="K48" s="107"/>
    </row>
    <row r="49" spans="2:11" ht="16.5" customHeight="1" x14ac:dyDescent="0.4">
      <c r="C49" s="113"/>
      <c r="D49" s="100"/>
      <c r="E49" s="101"/>
      <c r="F49" s="102"/>
      <c r="G49" s="103" t="s">
        <v>111</v>
      </c>
      <c r="H49" s="104">
        <v>43</v>
      </c>
      <c r="I49" s="105">
        <v>81</v>
      </c>
      <c r="J49" s="106">
        <v>1.8837200000000001</v>
      </c>
      <c r="K49" s="107"/>
    </row>
    <row r="50" spans="2:11" ht="16.5" customHeight="1" x14ac:dyDescent="0.4">
      <c r="C50" s="123"/>
      <c r="D50" s="125"/>
      <c r="E50" s="127"/>
      <c r="F50" s="126"/>
      <c r="G50" s="112" t="s">
        <v>49</v>
      </c>
      <c r="H50" s="128">
        <v>19</v>
      </c>
      <c r="I50" s="129">
        <v>58</v>
      </c>
      <c r="J50" s="130">
        <v>3.0526300000000002</v>
      </c>
      <c r="K50" s="107"/>
    </row>
    <row r="51" spans="2:11" ht="16.5" customHeight="1" x14ac:dyDescent="0.4">
      <c r="B51" s="131"/>
      <c r="I51" s="132"/>
      <c r="J51" s="133" t="s">
        <v>123</v>
      </c>
    </row>
    <row r="52" spans="2:11" ht="16.5" customHeight="1" x14ac:dyDescent="0.4">
      <c r="J52" s="134" t="s">
        <v>124</v>
      </c>
    </row>
  </sheetData>
  <phoneticPr fontId="4"/>
  <hyperlinks>
    <hyperlink ref="A1" location="基本情報!C119" display="基本情報"/>
  </hyperlink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66CCFF"/>
  </sheetPr>
  <dimension ref="A1:P22"/>
  <sheetViews>
    <sheetView tabSelected="1" zoomScaleNormal="100" zoomScaleSheetLayoutView="115" workbookViewId="0">
      <selection activeCell="D5" sqref="D5:G5"/>
    </sheetView>
  </sheetViews>
  <sheetFormatPr defaultColWidth="9" defaultRowHeight="13.5" x14ac:dyDescent="0.4"/>
  <cols>
    <col min="1" max="1" width="4.625" style="33" customWidth="1"/>
    <col min="2" max="2" width="2.125" style="33" customWidth="1"/>
    <col min="3" max="3" width="5" style="33" customWidth="1"/>
    <col min="4" max="4" width="22.5" style="33" customWidth="1"/>
    <col min="5" max="7" width="15" style="33" customWidth="1"/>
    <col min="8" max="16384" width="9" style="33"/>
  </cols>
  <sheetData>
    <row r="1" spans="1:16" x14ac:dyDescent="0.4">
      <c r="A1" s="135" t="s">
        <v>2</v>
      </c>
      <c r="B1" s="8"/>
    </row>
    <row r="2" spans="1:16" x14ac:dyDescent="0.4">
      <c r="A2" s="136"/>
      <c r="B2" s="8"/>
    </row>
    <row r="3" spans="1:16" ht="21" customHeight="1" x14ac:dyDescent="0.4">
      <c r="B3" s="137"/>
      <c r="C3" s="9" t="s">
        <v>125</v>
      </c>
      <c r="D3" s="10"/>
      <c r="E3" s="10"/>
      <c r="F3" s="10"/>
      <c r="G3" s="10"/>
      <c r="H3" s="138"/>
    </row>
    <row r="4" spans="1:16" ht="16.5" customHeight="1" x14ac:dyDescent="0.4">
      <c r="C4" s="5"/>
      <c r="D4" s="5"/>
      <c r="E4" s="5"/>
      <c r="F4" s="5"/>
      <c r="G4" s="84" t="s">
        <v>104</v>
      </c>
    </row>
    <row r="5" spans="1:16" ht="39.75" customHeight="1" x14ac:dyDescent="0.4">
      <c r="B5" s="139"/>
      <c r="C5" s="140" t="s">
        <v>126</v>
      </c>
      <c r="D5" s="141"/>
      <c r="E5" s="43" t="s">
        <v>127</v>
      </c>
      <c r="F5" s="43" t="s">
        <v>107</v>
      </c>
      <c r="G5" s="43" t="s">
        <v>128</v>
      </c>
      <c r="H5" s="142"/>
      <c r="I5" s="142"/>
    </row>
    <row r="6" spans="1:16" ht="23.25" customHeight="1" x14ac:dyDescent="0.4">
      <c r="C6" s="143" t="s">
        <v>7</v>
      </c>
      <c r="D6" s="144"/>
      <c r="E6" s="145">
        <v>47605</v>
      </c>
      <c r="F6" s="145">
        <v>121288</v>
      </c>
      <c r="G6" s="146">
        <v>2.5478000000000001</v>
      </c>
      <c r="H6" s="147"/>
      <c r="I6" s="147"/>
    </row>
    <row r="7" spans="1:16" ht="23.25" customHeight="1" x14ac:dyDescent="0.4">
      <c r="C7" s="148" t="s">
        <v>129</v>
      </c>
      <c r="D7" s="149"/>
      <c r="E7" s="150">
        <v>27653</v>
      </c>
      <c r="F7" s="150">
        <v>74933</v>
      </c>
      <c r="G7" s="151">
        <v>2.7119300000000002</v>
      </c>
      <c r="H7" s="152"/>
      <c r="I7" s="152"/>
    </row>
    <row r="8" spans="1:16" ht="23.25" customHeight="1" x14ac:dyDescent="0.4">
      <c r="C8" s="153" t="s">
        <v>130</v>
      </c>
      <c r="D8" s="154"/>
      <c r="E8" s="155">
        <v>255</v>
      </c>
      <c r="F8" s="155">
        <v>576</v>
      </c>
      <c r="G8" s="156">
        <v>2.2588200000000001</v>
      </c>
      <c r="H8" s="152"/>
      <c r="I8" s="152"/>
      <c r="L8" s="157"/>
    </row>
    <row r="9" spans="1:16" ht="23.25" customHeight="1" x14ac:dyDescent="0.4">
      <c r="C9" s="158" t="s">
        <v>75</v>
      </c>
      <c r="D9" s="159"/>
      <c r="E9" s="155">
        <v>19614</v>
      </c>
      <c r="F9" s="155">
        <v>45499</v>
      </c>
      <c r="G9" s="156">
        <v>2.3197199999999998</v>
      </c>
      <c r="H9" s="147"/>
      <c r="I9" s="147"/>
      <c r="L9" s="160"/>
      <c r="P9" s="161"/>
    </row>
    <row r="10" spans="1:16" ht="23.25" customHeight="1" x14ac:dyDescent="0.4">
      <c r="C10" s="162"/>
      <c r="D10" s="163" t="s">
        <v>131</v>
      </c>
      <c r="E10" s="164"/>
      <c r="F10" s="164"/>
      <c r="G10" s="165"/>
      <c r="H10" s="152"/>
      <c r="I10" s="152"/>
      <c r="L10" s="160"/>
    </row>
    <row r="11" spans="1:16" ht="23.25" customHeight="1" x14ac:dyDescent="0.4">
      <c r="C11" s="166"/>
      <c r="D11" s="167" t="s">
        <v>132</v>
      </c>
      <c r="E11" s="155">
        <v>4762</v>
      </c>
      <c r="F11" s="155">
        <v>10246</v>
      </c>
      <c r="G11" s="156">
        <v>2.1516199999999999</v>
      </c>
      <c r="H11" s="152"/>
      <c r="I11" s="152"/>
      <c r="L11" s="160"/>
    </row>
    <row r="12" spans="1:16" ht="23.25" customHeight="1" x14ac:dyDescent="0.4">
      <c r="C12" s="166"/>
      <c r="D12" s="168" t="s">
        <v>133</v>
      </c>
      <c r="E12" s="155">
        <v>13902</v>
      </c>
      <c r="F12" s="155">
        <v>33296</v>
      </c>
      <c r="G12" s="156">
        <v>2.3950499999999999</v>
      </c>
      <c r="H12" s="152"/>
      <c r="I12" s="152"/>
      <c r="L12" s="160"/>
    </row>
    <row r="13" spans="1:16" ht="23.25" customHeight="1" x14ac:dyDescent="0.4">
      <c r="C13" s="166"/>
      <c r="D13" s="169" t="s">
        <v>134</v>
      </c>
      <c r="E13" s="155">
        <v>950</v>
      </c>
      <c r="F13" s="155">
        <v>1957</v>
      </c>
      <c r="G13" s="156">
        <v>2.06</v>
      </c>
      <c r="H13" s="152"/>
      <c r="I13" s="152"/>
      <c r="L13" s="160"/>
    </row>
    <row r="14" spans="1:16" ht="23.25" customHeight="1" x14ac:dyDescent="0.4">
      <c r="C14" s="170"/>
      <c r="D14" s="171" t="s">
        <v>135</v>
      </c>
      <c r="E14" s="164"/>
      <c r="F14" s="172"/>
      <c r="G14" s="165"/>
      <c r="H14" s="152"/>
      <c r="I14" s="152"/>
      <c r="L14" s="160"/>
    </row>
    <row r="15" spans="1:16" ht="23.25" customHeight="1" x14ac:dyDescent="0.4">
      <c r="C15" s="173"/>
      <c r="D15" s="169" t="s">
        <v>136</v>
      </c>
      <c r="E15" s="155">
        <v>12659</v>
      </c>
      <c r="F15" s="155">
        <v>29598</v>
      </c>
      <c r="G15" s="156">
        <v>2.3380999999999998</v>
      </c>
      <c r="H15" s="152"/>
      <c r="I15" s="152"/>
      <c r="L15" s="160"/>
    </row>
    <row r="16" spans="1:16" ht="23.25" customHeight="1" x14ac:dyDescent="0.4">
      <c r="C16" s="173"/>
      <c r="D16" s="169" t="s">
        <v>137</v>
      </c>
      <c r="E16" s="155">
        <v>6669</v>
      </c>
      <c r="F16" s="155">
        <v>15297</v>
      </c>
      <c r="G16" s="156">
        <v>2.2937500000000002</v>
      </c>
      <c r="H16" s="152"/>
      <c r="I16" s="152"/>
      <c r="L16" s="174"/>
    </row>
    <row r="17" spans="3:12" ht="23.25" customHeight="1" x14ac:dyDescent="0.4">
      <c r="C17" s="173"/>
      <c r="D17" s="169" t="s">
        <v>138</v>
      </c>
      <c r="E17" s="155">
        <v>286</v>
      </c>
      <c r="F17" s="155">
        <v>604</v>
      </c>
      <c r="G17" s="156">
        <v>2.1118899999999998</v>
      </c>
      <c r="H17" s="152"/>
      <c r="I17" s="152"/>
      <c r="L17" s="174"/>
    </row>
    <row r="18" spans="3:12" ht="23.25" customHeight="1" x14ac:dyDescent="0.4">
      <c r="C18" s="175" t="s">
        <v>43</v>
      </c>
      <c r="D18" s="176"/>
      <c r="E18" s="177">
        <v>83</v>
      </c>
      <c r="F18" s="177">
        <v>220</v>
      </c>
      <c r="G18" s="178">
        <v>2.6505999999999998</v>
      </c>
      <c r="H18" s="152"/>
      <c r="I18" s="152"/>
      <c r="L18" s="160"/>
    </row>
    <row r="19" spans="3:12" ht="16.5" customHeight="1" x14ac:dyDescent="0.4">
      <c r="C19" s="5"/>
      <c r="D19" s="5"/>
      <c r="E19" s="5"/>
      <c r="F19" s="11"/>
      <c r="G19" s="11" t="s">
        <v>139</v>
      </c>
      <c r="L19" s="160"/>
    </row>
    <row r="20" spans="3:12" ht="15.75" customHeight="1" x14ac:dyDescent="0.4">
      <c r="C20" s="5"/>
      <c r="D20" s="5"/>
      <c r="E20" s="5"/>
      <c r="F20" s="5"/>
      <c r="G20" s="179" t="s">
        <v>140</v>
      </c>
      <c r="L20" s="160"/>
    </row>
    <row r="21" spans="3:12" ht="14.25" x14ac:dyDescent="0.4">
      <c r="I21" s="180"/>
      <c r="L21" s="174"/>
    </row>
    <row r="22" spans="3:12" x14ac:dyDescent="0.4">
      <c r="L22" s="174"/>
    </row>
  </sheetData>
  <mergeCells count="1">
    <mergeCell ref="C5:D5"/>
  </mergeCells>
  <phoneticPr fontId="4"/>
  <hyperlinks>
    <hyperlink ref="A1" location="基本情報!C120" display="基本情報"/>
  </hyperlinks>
  <pageMargins left="0.70866141732283472" right="0.70866141732283472" top="0.74803149606299213" bottom="0.74803149606299213" header="0.31496062992125984" footer="0.31496062992125984"/>
  <pageSetup paperSize="9" scale="10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rgb="FF66CCFF"/>
    <pageSetUpPr fitToPage="1"/>
  </sheetPr>
  <dimension ref="A1:M24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5.125" style="5" customWidth="1"/>
    <col min="4" max="4" width="2.25" style="5" customWidth="1"/>
    <col min="5" max="5" width="29.375" style="5" customWidth="1"/>
    <col min="6" max="8" width="9" style="5"/>
    <col min="9" max="12" width="10.625" style="5" customWidth="1"/>
    <col min="13" max="16384" width="9" style="5"/>
  </cols>
  <sheetData>
    <row r="1" spans="1:13" x14ac:dyDescent="0.4">
      <c r="A1" s="7" t="s">
        <v>2</v>
      </c>
      <c r="B1" s="8"/>
    </row>
    <row r="2" spans="1:13" x14ac:dyDescent="0.4">
      <c r="A2" s="8"/>
      <c r="B2" s="8"/>
    </row>
    <row r="3" spans="1:13" ht="21" customHeight="1" x14ac:dyDescent="0.4">
      <c r="C3" s="181" t="s">
        <v>141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.5" customHeight="1" x14ac:dyDescent="0.4">
      <c r="F4" s="183"/>
      <c r="G4" s="183"/>
      <c r="H4" s="183"/>
      <c r="I4" s="183"/>
      <c r="J4" s="183"/>
      <c r="K4" s="183"/>
      <c r="L4" s="183"/>
      <c r="M4" s="84" t="s">
        <v>104</v>
      </c>
    </row>
    <row r="5" spans="1:13" ht="22.5" customHeight="1" x14ac:dyDescent="0.4">
      <c r="C5" s="184" t="s">
        <v>105</v>
      </c>
      <c r="D5" s="185"/>
      <c r="E5" s="186"/>
      <c r="F5" s="187" t="s">
        <v>142</v>
      </c>
      <c r="G5" s="186" t="s">
        <v>129</v>
      </c>
      <c r="H5" s="187" t="s">
        <v>130</v>
      </c>
      <c r="I5" s="188" t="s">
        <v>143</v>
      </c>
      <c r="J5" s="189"/>
      <c r="K5" s="189"/>
      <c r="L5" s="190"/>
      <c r="M5" s="187" t="s">
        <v>43</v>
      </c>
    </row>
    <row r="6" spans="1:13" ht="22.5" customHeight="1" x14ac:dyDescent="0.4">
      <c r="C6" s="191"/>
      <c r="D6" s="192"/>
      <c r="E6" s="193"/>
      <c r="F6" s="194"/>
      <c r="G6" s="193"/>
      <c r="H6" s="194"/>
      <c r="I6" s="187" t="s">
        <v>142</v>
      </c>
      <c r="J6" s="188" t="s">
        <v>144</v>
      </c>
      <c r="K6" s="189"/>
      <c r="L6" s="190"/>
      <c r="M6" s="194"/>
    </row>
    <row r="7" spans="1:13" ht="22.5" customHeight="1" x14ac:dyDescent="0.4">
      <c r="C7" s="195"/>
      <c r="D7" s="196"/>
      <c r="E7" s="197"/>
      <c r="F7" s="198"/>
      <c r="G7" s="197"/>
      <c r="H7" s="198"/>
      <c r="I7" s="198"/>
      <c r="J7" s="199" t="s">
        <v>145</v>
      </c>
      <c r="K7" s="199" t="s">
        <v>146</v>
      </c>
      <c r="L7" s="199" t="s">
        <v>147</v>
      </c>
      <c r="M7" s="198"/>
    </row>
    <row r="8" spans="1:13" ht="22.5" customHeight="1" x14ac:dyDescent="0.4">
      <c r="C8" s="200" t="s">
        <v>148</v>
      </c>
      <c r="D8" s="201"/>
      <c r="E8" s="202"/>
      <c r="F8" s="203">
        <v>47605</v>
      </c>
      <c r="G8" s="204">
        <v>27653</v>
      </c>
      <c r="H8" s="205">
        <v>255</v>
      </c>
      <c r="I8" s="205">
        <v>19614</v>
      </c>
      <c r="J8" s="205">
        <v>4762</v>
      </c>
      <c r="K8" s="205">
        <v>13902</v>
      </c>
      <c r="L8" s="205">
        <v>950</v>
      </c>
      <c r="M8" s="203">
        <v>83</v>
      </c>
    </row>
    <row r="9" spans="1:13" ht="22.5" customHeight="1" x14ac:dyDescent="0.4">
      <c r="C9" s="206"/>
      <c r="D9" s="207" t="s">
        <v>149</v>
      </c>
      <c r="E9" s="208"/>
      <c r="F9" s="209">
        <v>46476</v>
      </c>
      <c r="G9" s="210">
        <v>26933</v>
      </c>
      <c r="H9" s="211">
        <v>251</v>
      </c>
      <c r="I9" s="211">
        <v>19231</v>
      </c>
      <c r="J9" s="211">
        <v>4627</v>
      </c>
      <c r="K9" s="211">
        <v>13674</v>
      </c>
      <c r="L9" s="211">
        <v>930</v>
      </c>
      <c r="M9" s="209">
        <v>61</v>
      </c>
    </row>
    <row r="10" spans="1:13" ht="22.5" customHeight="1" x14ac:dyDescent="0.4">
      <c r="C10" s="206"/>
      <c r="D10" s="212"/>
      <c r="E10" s="213" t="s">
        <v>150</v>
      </c>
      <c r="F10" s="209">
        <v>27264</v>
      </c>
      <c r="G10" s="210">
        <v>25893</v>
      </c>
      <c r="H10" s="211">
        <v>90</v>
      </c>
      <c r="I10" s="211">
        <v>1251</v>
      </c>
      <c r="J10" s="211">
        <v>771</v>
      </c>
      <c r="K10" s="211">
        <v>415</v>
      </c>
      <c r="L10" s="211">
        <v>65</v>
      </c>
      <c r="M10" s="209">
        <v>30</v>
      </c>
    </row>
    <row r="11" spans="1:13" ht="22.5" customHeight="1" x14ac:dyDescent="0.4">
      <c r="C11" s="206"/>
      <c r="D11" s="212"/>
      <c r="E11" s="213" t="s">
        <v>151</v>
      </c>
      <c r="F11" s="209">
        <v>1848</v>
      </c>
      <c r="G11" s="210">
        <v>1</v>
      </c>
      <c r="H11" s="211" t="s">
        <v>101</v>
      </c>
      <c r="I11" s="211">
        <v>1847</v>
      </c>
      <c r="J11" s="211">
        <v>13</v>
      </c>
      <c r="K11" s="211">
        <v>1639</v>
      </c>
      <c r="L11" s="211">
        <v>195</v>
      </c>
      <c r="M11" s="209" t="s">
        <v>101</v>
      </c>
    </row>
    <row r="12" spans="1:13" ht="22.5" customHeight="1" x14ac:dyDescent="0.4">
      <c r="C12" s="206"/>
      <c r="D12" s="212"/>
      <c r="E12" s="213" t="s">
        <v>152</v>
      </c>
      <c r="F12" s="209">
        <v>16866</v>
      </c>
      <c r="G12" s="210">
        <v>996</v>
      </c>
      <c r="H12" s="211">
        <v>159</v>
      </c>
      <c r="I12" s="211">
        <v>15691</v>
      </c>
      <c r="J12" s="211">
        <v>3781</v>
      </c>
      <c r="K12" s="211">
        <v>11271</v>
      </c>
      <c r="L12" s="211">
        <v>639</v>
      </c>
      <c r="M12" s="209">
        <v>20</v>
      </c>
    </row>
    <row r="13" spans="1:13" ht="22.5" customHeight="1" x14ac:dyDescent="0.4">
      <c r="C13" s="206"/>
      <c r="D13" s="212"/>
      <c r="E13" s="213" t="s">
        <v>153</v>
      </c>
      <c r="F13" s="209">
        <v>498</v>
      </c>
      <c r="G13" s="210">
        <v>43</v>
      </c>
      <c r="H13" s="211">
        <v>2</v>
      </c>
      <c r="I13" s="211">
        <v>442</v>
      </c>
      <c r="J13" s="211">
        <v>62</v>
      </c>
      <c r="K13" s="211">
        <v>349</v>
      </c>
      <c r="L13" s="211">
        <v>31</v>
      </c>
      <c r="M13" s="209">
        <v>11</v>
      </c>
    </row>
    <row r="14" spans="1:13" ht="22.5" customHeight="1" x14ac:dyDescent="0.4">
      <c r="C14" s="214"/>
      <c r="D14" s="215" t="s">
        <v>154</v>
      </c>
      <c r="E14" s="216"/>
      <c r="F14" s="217">
        <v>1129</v>
      </c>
      <c r="G14" s="218">
        <v>720</v>
      </c>
      <c r="H14" s="219">
        <v>4</v>
      </c>
      <c r="I14" s="219">
        <v>383</v>
      </c>
      <c r="J14" s="219">
        <v>135</v>
      </c>
      <c r="K14" s="219">
        <v>228</v>
      </c>
      <c r="L14" s="219">
        <v>20</v>
      </c>
      <c r="M14" s="217">
        <v>22</v>
      </c>
    </row>
    <row r="15" spans="1:13" ht="22.5" customHeight="1" x14ac:dyDescent="0.4">
      <c r="C15" s="200" t="s">
        <v>155</v>
      </c>
      <c r="D15" s="201"/>
      <c r="E15" s="220"/>
      <c r="F15" s="221">
        <v>121288</v>
      </c>
      <c r="G15" s="222">
        <v>74993</v>
      </c>
      <c r="H15" s="223">
        <v>576</v>
      </c>
      <c r="I15" s="223">
        <v>45499</v>
      </c>
      <c r="J15" s="223">
        <v>10246</v>
      </c>
      <c r="K15" s="223">
        <v>33296</v>
      </c>
      <c r="L15" s="223">
        <v>1957</v>
      </c>
      <c r="M15" s="221">
        <v>220</v>
      </c>
    </row>
    <row r="16" spans="1:13" ht="22.5" customHeight="1" x14ac:dyDescent="0.4">
      <c r="C16" s="206"/>
      <c r="D16" s="224" t="s">
        <v>149</v>
      </c>
      <c r="E16" s="224"/>
      <c r="F16" s="225">
        <v>118956</v>
      </c>
      <c r="G16" s="226">
        <v>73411</v>
      </c>
      <c r="H16" s="227">
        <v>569</v>
      </c>
      <c r="I16" s="227">
        <v>44789</v>
      </c>
      <c r="J16" s="227">
        <v>9943</v>
      </c>
      <c r="K16" s="227">
        <v>32914</v>
      </c>
      <c r="L16" s="227">
        <v>1932</v>
      </c>
      <c r="M16" s="225">
        <v>187</v>
      </c>
    </row>
    <row r="17" spans="3:13" ht="22.5" customHeight="1" x14ac:dyDescent="0.4">
      <c r="C17" s="206"/>
      <c r="D17" s="212"/>
      <c r="E17" s="213" t="s">
        <v>150</v>
      </c>
      <c r="F17" s="225">
        <v>74189</v>
      </c>
      <c r="G17" s="226">
        <v>70626</v>
      </c>
      <c r="H17" s="227">
        <v>242</v>
      </c>
      <c r="I17" s="227">
        <v>3216</v>
      </c>
      <c r="J17" s="227">
        <v>1951</v>
      </c>
      <c r="K17" s="227">
        <v>1071</v>
      </c>
      <c r="L17" s="227">
        <v>194</v>
      </c>
      <c r="M17" s="225">
        <v>105</v>
      </c>
    </row>
    <row r="18" spans="3:13" ht="22.5" customHeight="1" x14ac:dyDescent="0.4">
      <c r="C18" s="206"/>
      <c r="D18" s="212"/>
      <c r="E18" s="213" t="s">
        <v>151</v>
      </c>
      <c r="F18" s="209">
        <v>4901</v>
      </c>
      <c r="G18" s="210">
        <v>2</v>
      </c>
      <c r="H18" s="211" t="s">
        <v>101</v>
      </c>
      <c r="I18" s="211">
        <v>4899</v>
      </c>
      <c r="J18" s="211">
        <v>29</v>
      </c>
      <c r="K18" s="211">
        <v>4388</v>
      </c>
      <c r="L18" s="211">
        <v>482</v>
      </c>
      <c r="M18" s="209" t="s">
        <v>101</v>
      </c>
    </row>
    <row r="19" spans="3:13" ht="22.5" customHeight="1" x14ac:dyDescent="0.4">
      <c r="C19" s="206"/>
      <c r="D19" s="212"/>
      <c r="E19" s="213" t="s">
        <v>152</v>
      </c>
      <c r="F19" s="209">
        <v>38864</v>
      </c>
      <c r="G19" s="210">
        <v>2662</v>
      </c>
      <c r="H19" s="211">
        <v>318</v>
      </c>
      <c r="I19" s="211">
        <v>35817</v>
      </c>
      <c r="J19" s="211">
        <v>7858</v>
      </c>
      <c r="K19" s="211">
        <v>26759</v>
      </c>
      <c r="L19" s="211">
        <v>1200</v>
      </c>
      <c r="M19" s="209">
        <v>67</v>
      </c>
    </row>
    <row r="20" spans="3:13" ht="22.5" customHeight="1" x14ac:dyDescent="0.4">
      <c r="C20" s="206"/>
      <c r="D20" s="212"/>
      <c r="E20" s="208" t="s">
        <v>153</v>
      </c>
      <c r="F20" s="209">
        <v>1002</v>
      </c>
      <c r="G20" s="210">
        <v>121</v>
      </c>
      <c r="H20" s="211">
        <v>9</v>
      </c>
      <c r="I20" s="211">
        <v>857</v>
      </c>
      <c r="J20" s="211">
        <v>105</v>
      </c>
      <c r="K20" s="211">
        <v>696</v>
      </c>
      <c r="L20" s="211">
        <v>56</v>
      </c>
      <c r="M20" s="209">
        <v>15</v>
      </c>
    </row>
    <row r="21" spans="3:13" ht="22.5" customHeight="1" x14ac:dyDescent="0.4">
      <c r="C21" s="214"/>
      <c r="D21" s="228" t="s">
        <v>154</v>
      </c>
      <c r="E21" s="216"/>
      <c r="F21" s="229">
        <v>2332</v>
      </c>
      <c r="G21" s="218">
        <v>1582</v>
      </c>
      <c r="H21" s="219">
        <v>7</v>
      </c>
      <c r="I21" s="219">
        <v>710</v>
      </c>
      <c r="J21" s="219">
        <v>303</v>
      </c>
      <c r="K21" s="219">
        <v>382</v>
      </c>
      <c r="L21" s="219">
        <v>25</v>
      </c>
      <c r="M21" s="217">
        <v>33</v>
      </c>
    </row>
    <row r="22" spans="3:13" ht="16.5" customHeight="1" x14ac:dyDescent="0.4">
      <c r="C22" s="230"/>
      <c r="D22" s="231"/>
      <c r="E22" s="231"/>
      <c r="F22" s="231"/>
      <c r="G22" s="231"/>
      <c r="H22" s="231"/>
      <c r="I22" s="231"/>
      <c r="J22" s="231"/>
      <c r="K22" s="231"/>
      <c r="L22" s="231"/>
      <c r="M22" s="11" t="s">
        <v>156</v>
      </c>
    </row>
    <row r="23" spans="3:13" ht="16.5" customHeight="1" x14ac:dyDescent="0.4">
      <c r="C23" s="232" t="s">
        <v>157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</row>
    <row r="24" spans="3:13" ht="16.5" customHeight="1" x14ac:dyDescent="0.4"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</row>
  </sheetData>
  <mergeCells count="13">
    <mergeCell ref="C8:C14"/>
    <mergeCell ref="D8:E8"/>
    <mergeCell ref="C15:C21"/>
    <mergeCell ref="D15:E15"/>
    <mergeCell ref="C23:M24"/>
    <mergeCell ref="C5:E7"/>
    <mergeCell ref="F5:F7"/>
    <mergeCell ref="G5:G7"/>
    <mergeCell ref="H5:H7"/>
    <mergeCell ref="I5:L5"/>
    <mergeCell ref="M5:M7"/>
    <mergeCell ref="I6:I7"/>
    <mergeCell ref="J6:L6"/>
  </mergeCells>
  <phoneticPr fontId="4"/>
  <hyperlinks>
    <hyperlink ref="A1" location="基本情報!C121" display="基本情報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2">
    <tabColor rgb="FF66CCFF"/>
  </sheetPr>
  <dimension ref="A1:Q72"/>
  <sheetViews>
    <sheetView tabSelected="1" zoomScaleNormal="100" zoomScaleSheetLayoutView="100" workbookViewId="0">
      <selection activeCell="D5" sqref="D5:G5"/>
    </sheetView>
  </sheetViews>
  <sheetFormatPr defaultColWidth="9" defaultRowHeight="13.5" x14ac:dyDescent="0.4"/>
  <cols>
    <col min="1" max="1" width="4.625" style="234" customWidth="1"/>
    <col min="2" max="2" width="2.125" style="234" customWidth="1"/>
    <col min="3" max="3" width="13.25" style="234" customWidth="1"/>
    <col min="4" max="4" width="22.5" style="234" customWidth="1"/>
    <col min="5" max="8" width="9.375" style="234" customWidth="1"/>
    <col min="9" max="10" width="9.375" style="179" customWidth="1"/>
    <col min="11" max="11" width="10" style="179" customWidth="1"/>
    <col min="12" max="16384" width="9" style="234"/>
  </cols>
  <sheetData>
    <row r="1" spans="1:17" ht="13.5" customHeight="1" x14ac:dyDescent="0.4">
      <c r="A1" s="7" t="s">
        <v>2</v>
      </c>
      <c r="B1" s="233"/>
      <c r="D1" s="24"/>
      <c r="F1" s="24"/>
    </row>
    <row r="2" spans="1:17" ht="13.5" customHeight="1" x14ac:dyDescent="0.4">
      <c r="A2" s="233"/>
      <c r="B2" s="233"/>
      <c r="D2" s="24"/>
      <c r="F2" s="24"/>
    </row>
    <row r="3" spans="1:17" ht="21" customHeight="1" x14ac:dyDescent="0.4">
      <c r="C3" s="9" t="s">
        <v>158</v>
      </c>
      <c r="D3" s="10"/>
      <c r="H3" s="235"/>
      <c r="J3" s="236"/>
      <c r="K3" s="236"/>
      <c r="L3" s="237"/>
    </row>
    <row r="4" spans="1:17" ht="16.5" customHeight="1" x14ac:dyDescent="0.4">
      <c r="B4" s="24"/>
      <c r="C4" s="238"/>
      <c r="D4" s="238"/>
      <c r="E4" s="239"/>
      <c r="F4" s="239"/>
      <c r="G4" s="239"/>
      <c r="H4" s="239"/>
      <c r="I4" s="240"/>
      <c r="J4" s="240"/>
      <c r="K4" s="241" t="s">
        <v>159</v>
      </c>
    </row>
    <row r="5" spans="1:17" x14ac:dyDescent="0.4">
      <c r="B5" s="24"/>
      <c r="C5" s="242" t="s">
        <v>160</v>
      </c>
      <c r="D5" s="243" t="s">
        <v>161</v>
      </c>
      <c r="E5" s="242" t="s">
        <v>162</v>
      </c>
      <c r="F5" s="242" t="s">
        <v>163</v>
      </c>
      <c r="G5" s="242" t="s">
        <v>164</v>
      </c>
      <c r="H5" s="242" t="s">
        <v>165</v>
      </c>
      <c r="I5" s="242" t="s">
        <v>166</v>
      </c>
      <c r="J5" s="242" t="s">
        <v>167</v>
      </c>
      <c r="K5" s="242" t="s">
        <v>168</v>
      </c>
    </row>
    <row r="6" spans="1:17" x14ac:dyDescent="0.4">
      <c r="B6" s="24"/>
      <c r="C6" s="244" t="s">
        <v>169</v>
      </c>
      <c r="D6" s="244" t="s">
        <v>170</v>
      </c>
      <c r="E6" s="244" t="s">
        <v>171</v>
      </c>
      <c r="F6" s="244" t="s">
        <v>172</v>
      </c>
      <c r="G6" s="245">
        <v>20</v>
      </c>
      <c r="H6" s="244">
        <v>72</v>
      </c>
      <c r="I6" s="246" t="s">
        <v>173</v>
      </c>
      <c r="J6" s="247">
        <v>57.18</v>
      </c>
      <c r="K6" s="248">
        <v>2369.34</v>
      </c>
    </row>
    <row r="7" spans="1:17" x14ac:dyDescent="0.4">
      <c r="B7" s="24"/>
      <c r="C7" s="249"/>
      <c r="D7" s="249"/>
      <c r="E7" s="249"/>
      <c r="F7" s="249"/>
      <c r="G7" s="250">
        <v>8</v>
      </c>
      <c r="H7" s="249"/>
      <c r="I7" s="251" t="s">
        <v>174</v>
      </c>
      <c r="J7" s="252">
        <v>65.28</v>
      </c>
      <c r="K7" s="253"/>
    </row>
    <row r="8" spans="1:17" x14ac:dyDescent="0.4">
      <c r="B8" s="24"/>
      <c r="C8" s="249"/>
      <c r="D8" s="249"/>
      <c r="E8" s="254"/>
      <c r="F8" s="254"/>
      <c r="G8" s="250">
        <v>8</v>
      </c>
      <c r="H8" s="249"/>
      <c r="I8" s="251" t="s">
        <v>175</v>
      </c>
      <c r="J8" s="252">
        <v>76.08</v>
      </c>
      <c r="K8" s="255"/>
    </row>
    <row r="9" spans="1:17" ht="14.25" x14ac:dyDescent="0.4">
      <c r="B9" s="24"/>
      <c r="C9" s="249"/>
      <c r="D9" s="249"/>
      <c r="E9" s="256" t="s">
        <v>176</v>
      </c>
      <c r="F9" s="256" t="s">
        <v>177</v>
      </c>
      <c r="G9" s="250">
        <v>12</v>
      </c>
      <c r="H9" s="249"/>
      <c r="I9" s="251" t="s">
        <v>173</v>
      </c>
      <c r="J9" s="252">
        <v>57.18</v>
      </c>
      <c r="K9" s="257">
        <v>2477.34</v>
      </c>
      <c r="Q9" s="258"/>
    </row>
    <row r="10" spans="1:17" x14ac:dyDescent="0.4">
      <c r="B10" s="24"/>
      <c r="C10" s="249"/>
      <c r="D10" s="249"/>
      <c r="E10" s="249"/>
      <c r="F10" s="249"/>
      <c r="G10" s="250">
        <v>12</v>
      </c>
      <c r="H10" s="249"/>
      <c r="I10" s="251" t="s">
        <v>178</v>
      </c>
      <c r="J10" s="252">
        <v>65.28</v>
      </c>
      <c r="K10" s="253"/>
      <c r="N10" s="259"/>
    </row>
    <row r="11" spans="1:17" x14ac:dyDescent="0.4">
      <c r="B11" s="24"/>
      <c r="C11" s="260"/>
      <c r="D11" s="260"/>
      <c r="E11" s="260"/>
      <c r="F11" s="260"/>
      <c r="G11" s="261">
        <v>12</v>
      </c>
      <c r="H11" s="260"/>
      <c r="I11" s="262" t="s">
        <v>179</v>
      </c>
      <c r="J11" s="263">
        <v>76.08</v>
      </c>
      <c r="K11" s="264"/>
    </row>
    <row r="12" spans="1:17" x14ac:dyDescent="0.4">
      <c r="B12" s="24"/>
      <c r="C12" s="265" t="s">
        <v>180</v>
      </c>
      <c r="D12" s="266" t="s">
        <v>181</v>
      </c>
      <c r="E12" s="265" t="s">
        <v>182</v>
      </c>
      <c r="F12" s="265" t="s">
        <v>183</v>
      </c>
      <c r="G12" s="265">
        <v>12</v>
      </c>
      <c r="H12" s="265">
        <v>12</v>
      </c>
      <c r="I12" s="267" t="s">
        <v>175</v>
      </c>
      <c r="J12" s="268">
        <v>63.5</v>
      </c>
      <c r="K12" s="269">
        <v>934.05</v>
      </c>
    </row>
    <row r="13" spans="1:17" x14ac:dyDescent="0.4">
      <c r="B13" s="24"/>
      <c r="C13" s="244" t="s">
        <v>184</v>
      </c>
      <c r="D13" s="244" t="s">
        <v>185</v>
      </c>
      <c r="E13" s="245" t="s">
        <v>186</v>
      </c>
      <c r="F13" s="245" t="s">
        <v>183</v>
      </c>
      <c r="G13" s="245">
        <v>12</v>
      </c>
      <c r="H13" s="244">
        <v>36</v>
      </c>
      <c r="I13" s="246" t="s">
        <v>175</v>
      </c>
      <c r="J13" s="247">
        <v>63.5</v>
      </c>
      <c r="K13" s="270">
        <v>934.05</v>
      </c>
    </row>
    <row r="14" spans="1:17" x14ac:dyDescent="0.4">
      <c r="B14" s="24"/>
      <c r="C14" s="249"/>
      <c r="D14" s="249"/>
      <c r="E14" s="250" t="s">
        <v>186</v>
      </c>
      <c r="F14" s="250" t="s">
        <v>187</v>
      </c>
      <c r="G14" s="250">
        <v>12</v>
      </c>
      <c r="H14" s="249"/>
      <c r="I14" s="251" t="s">
        <v>175</v>
      </c>
      <c r="J14" s="252">
        <v>63.5</v>
      </c>
      <c r="K14" s="271">
        <v>934.05</v>
      </c>
    </row>
    <row r="15" spans="1:17" x14ac:dyDescent="0.4">
      <c r="B15" s="24"/>
      <c r="C15" s="260"/>
      <c r="D15" s="260"/>
      <c r="E15" s="261" t="s">
        <v>186</v>
      </c>
      <c r="F15" s="261" t="s">
        <v>188</v>
      </c>
      <c r="G15" s="261">
        <v>12</v>
      </c>
      <c r="H15" s="260"/>
      <c r="I15" s="262" t="s">
        <v>175</v>
      </c>
      <c r="J15" s="263">
        <v>63.5</v>
      </c>
      <c r="K15" s="272">
        <v>934.05</v>
      </c>
    </row>
    <row r="16" spans="1:17" x14ac:dyDescent="0.4">
      <c r="B16" s="24"/>
      <c r="C16" s="244" t="s">
        <v>189</v>
      </c>
      <c r="D16" s="244" t="s">
        <v>190</v>
      </c>
      <c r="E16" s="244" t="s">
        <v>191</v>
      </c>
      <c r="F16" s="245" t="s">
        <v>183</v>
      </c>
      <c r="G16" s="245">
        <v>3</v>
      </c>
      <c r="H16" s="244">
        <v>48</v>
      </c>
      <c r="I16" s="246" t="s">
        <v>192</v>
      </c>
      <c r="J16" s="247">
        <v>50.61</v>
      </c>
      <c r="K16" s="248">
        <v>1938.08</v>
      </c>
    </row>
    <row r="17" spans="2:11" x14ac:dyDescent="0.4">
      <c r="B17" s="24"/>
      <c r="C17" s="249"/>
      <c r="D17" s="249"/>
      <c r="E17" s="249"/>
      <c r="F17" s="250" t="s">
        <v>183</v>
      </c>
      <c r="G17" s="250">
        <v>3</v>
      </c>
      <c r="H17" s="249"/>
      <c r="I17" s="251" t="s">
        <v>173</v>
      </c>
      <c r="J17" s="252">
        <v>52.36</v>
      </c>
      <c r="K17" s="253"/>
    </row>
    <row r="18" spans="2:11" x14ac:dyDescent="0.4">
      <c r="B18" s="24"/>
      <c r="C18" s="249"/>
      <c r="D18" s="249"/>
      <c r="E18" s="260"/>
      <c r="F18" s="261" t="s">
        <v>183</v>
      </c>
      <c r="G18" s="261">
        <v>18</v>
      </c>
      <c r="H18" s="249"/>
      <c r="I18" s="262" t="s">
        <v>175</v>
      </c>
      <c r="J18" s="263">
        <v>72.72</v>
      </c>
      <c r="K18" s="264"/>
    </row>
    <row r="19" spans="2:11" x14ac:dyDescent="0.4">
      <c r="B19" s="24"/>
      <c r="C19" s="249"/>
      <c r="D19" s="249"/>
      <c r="E19" s="244" t="s">
        <v>191</v>
      </c>
      <c r="F19" s="245" t="s">
        <v>187</v>
      </c>
      <c r="G19" s="245">
        <v>3</v>
      </c>
      <c r="H19" s="249"/>
      <c r="I19" s="273" t="s">
        <v>192</v>
      </c>
      <c r="J19" s="274">
        <v>50.61</v>
      </c>
      <c r="K19" s="248">
        <v>1938.08</v>
      </c>
    </row>
    <row r="20" spans="2:11" x14ac:dyDescent="0.4">
      <c r="B20" s="24"/>
      <c r="C20" s="249"/>
      <c r="D20" s="249"/>
      <c r="E20" s="249"/>
      <c r="F20" s="250" t="s">
        <v>187</v>
      </c>
      <c r="G20" s="250">
        <v>3</v>
      </c>
      <c r="H20" s="249"/>
      <c r="I20" s="251" t="s">
        <v>173</v>
      </c>
      <c r="J20" s="252">
        <v>52.36</v>
      </c>
      <c r="K20" s="253"/>
    </row>
    <row r="21" spans="2:11" x14ac:dyDescent="0.4">
      <c r="B21" s="24"/>
      <c r="C21" s="260"/>
      <c r="D21" s="260"/>
      <c r="E21" s="260"/>
      <c r="F21" s="261" t="s">
        <v>187</v>
      </c>
      <c r="G21" s="261">
        <v>18</v>
      </c>
      <c r="H21" s="260"/>
      <c r="I21" s="262" t="s">
        <v>175</v>
      </c>
      <c r="J21" s="263">
        <v>72.72</v>
      </c>
      <c r="K21" s="264"/>
    </row>
    <row r="22" spans="2:11" x14ac:dyDescent="0.4">
      <c r="B22" s="24"/>
      <c r="C22" s="265" t="s">
        <v>193</v>
      </c>
      <c r="D22" s="275" t="s">
        <v>194</v>
      </c>
      <c r="E22" s="265" t="s">
        <v>195</v>
      </c>
      <c r="F22" s="265">
        <v>1</v>
      </c>
      <c r="G22" s="265">
        <v>12</v>
      </c>
      <c r="H22" s="265">
        <v>12</v>
      </c>
      <c r="I22" s="267" t="s">
        <v>196</v>
      </c>
      <c r="J22" s="268">
        <v>61.25</v>
      </c>
      <c r="K22" s="269">
        <v>735.31</v>
      </c>
    </row>
    <row r="23" spans="2:11" x14ac:dyDescent="0.4">
      <c r="B23" s="24"/>
      <c r="C23" s="244" t="s">
        <v>197</v>
      </c>
      <c r="D23" s="276" t="s">
        <v>198</v>
      </c>
      <c r="E23" s="245" t="s">
        <v>199</v>
      </c>
      <c r="F23" s="245">
        <v>1</v>
      </c>
      <c r="G23" s="245">
        <v>12</v>
      </c>
      <c r="H23" s="244">
        <v>24</v>
      </c>
      <c r="I23" s="246" t="s">
        <v>175</v>
      </c>
      <c r="J23" s="247">
        <v>75.25</v>
      </c>
      <c r="K23" s="270">
        <v>903</v>
      </c>
    </row>
    <row r="24" spans="2:11" x14ac:dyDescent="0.4">
      <c r="B24" s="24"/>
      <c r="C24" s="260"/>
      <c r="D24" s="276" t="s">
        <v>200</v>
      </c>
      <c r="E24" s="261" t="s">
        <v>199</v>
      </c>
      <c r="F24" s="261">
        <v>2</v>
      </c>
      <c r="G24" s="261">
        <v>12</v>
      </c>
      <c r="H24" s="260"/>
      <c r="I24" s="262" t="s">
        <v>175</v>
      </c>
      <c r="J24" s="263">
        <v>75.25</v>
      </c>
      <c r="K24" s="272">
        <v>903</v>
      </c>
    </row>
    <row r="25" spans="2:11" x14ac:dyDescent="0.4">
      <c r="B25" s="24"/>
      <c r="C25" s="244" t="s">
        <v>201</v>
      </c>
      <c r="D25" s="244" t="s">
        <v>202</v>
      </c>
      <c r="E25" s="245" t="s">
        <v>203</v>
      </c>
      <c r="F25" s="245" t="s">
        <v>204</v>
      </c>
      <c r="G25" s="245">
        <v>12</v>
      </c>
      <c r="H25" s="244">
        <v>150</v>
      </c>
      <c r="I25" s="246" t="s">
        <v>175</v>
      </c>
      <c r="J25" s="247">
        <v>63.5</v>
      </c>
      <c r="K25" s="270">
        <v>762.05</v>
      </c>
    </row>
    <row r="26" spans="2:11" x14ac:dyDescent="0.4">
      <c r="B26" s="24"/>
      <c r="C26" s="249"/>
      <c r="D26" s="249"/>
      <c r="E26" s="250" t="s">
        <v>203</v>
      </c>
      <c r="F26" s="250" t="s">
        <v>205</v>
      </c>
      <c r="G26" s="250">
        <v>12</v>
      </c>
      <c r="H26" s="249"/>
      <c r="I26" s="251" t="s">
        <v>175</v>
      </c>
      <c r="J26" s="252">
        <v>63.5</v>
      </c>
      <c r="K26" s="271">
        <v>762.05</v>
      </c>
    </row>
    <row r="27" spans="2:11" x14ac:dyDescent="0.4">
      <c r="B27" s="24"/>
      <c r="C27" s="249"/>
      <c r="D27" s="249"/>
      <c r="E27" s="250" t="s">
        <v>182</v>
      </c>
      <c r="F27" s="250" t="s">
        <v>206</v>
      </c>
      <c r="G27" s="250">
        <v>12</v>
      </c>
      <c r="H27" s="249"/>
      <c r="I27" s="251" t="s">
        <v>175</v>
      </c>
      <c r="J27" s="252">
        <v>63.5</v>
      </c>
      <c r="K27" s="271">
        <v>762.05</v>
      </c>
    </row>
    <row r="28" spans="2:11" x14ac:dyDescent="0.4">
      <c r="B28" s="24"/>
      <c r="C28" s="249"/>
      <c r="D28" s="249"/>
      <c r="E28" s="250" t="s">
        <v>182</v>
      </c>
      <c r="F28" s="250" t="s">
        <v>207</v>
      </c>
      <c r="G28" s="250">
        <v>12</v>
      </c>
      <c r="H28" s="249"/>
      <c r="I28" s="251" t="s">
        <v>175</v>
      </c>
      <c r="J28" s="252">
        <v>63.5</v>
      </c>
      <c r="K28" s="271">
        <v>962.05</v>
      </c>
    </row>
    <row r="29" spans="2:11" x14ac:dyDescent="0.4">
      <c r="B29" s="24"/>
      <c r="C29" s="249"/>
      <c r="D29" s="249"/>
      <c r="E29" s="250" t="s">
        <v>208</v>
      </c>
      <c r="F29" s="250" t="s">
        <v>209</v>
      </c>
      <c r="G29" s="250">
        <v>12</v>
      </c>
      <c r="H29" s="249"/>
      <c r="I29" s="251" t="s">
        <v>175</v>
      </c>
      <c r="J29" s="252">
        <v>63.5</v>
      </c>
      <c r="K29" s="271">
        <v>901.22</v>
      </c>
    </row>
    <row r="30" spans="2:11" x14ac:dyDescent="0.4">
      <c r="B30" s="24"/>
      <c r="C30" s="249"/>
      <c r="D30" s="249"/>
      <c r="E30" s="250" t="s">
        <v>210</v>
      </c>
      <c r="F30" s="250" t="s">
        <v>211</v>
      </c>
      <c r="G30" s="250">
        <v>12</v>
      </c>
      <c r="H30" s="249"/>
      <c r="I30" s="251" t="s">
        <v>175</v>
      </c>
      <c r="J30" s="252">
        <v>63.5</v>
      </c>
      <c r="K30" s="271">
        <v>901.22</v>
      </c>
    </row>
    <row r="31" spans="2:11" x14ac:dyDescent="0.4">
      <c r="B31" s="24"/>
      <c r="C31" s="249"/>
      <c r="D31" s="249"/>
      <c r="E31" s="250" t="s">
        <v>212</v>
      </c>
      <c r="F31" s="250" t="s">
        <v>213</v>
      </c>
      <c r="G31" s="250">
        <v>12</v>
      </c>
      <c r="H31" s="249"/>
      <c r="I31" s="251" t="s">
        <v>175</v>
      </c>
      <c r="J31" s="252">
        <v>63.5</v>
      </c>
      <c r="K31" s="271">
        <v>901.22</v>
      </c>
    </row>
    <row r="32" spans="2:11" x14ac:dyDescent="0.4">
      <c r="B32" s="24"/>
      <c r="C32" s="249"/>
      <c r="D32" s="249"/>
      <c r="E32" s="250" t="s">
        <v>214</v>
      </c>
      <c r="F32" s="250" t="s">
        <v>215</v>
      </c>
      <c r="G32" s="250">
        <v>12</v>
      </c>
      <c r="H32" s="249"/>
      <c r="I32" s="251" t="s">
        <v>175</v>
      </c>
      <c r="J32" s="252">
        <v>63.5</v>
      </c>
      <c r="K32" s="271">
        <v>901.22</v>
      </c>
    </row>
    <row r="33" spans="2:11" x14ac:dyDescent="0.4">
      <c r="B33" s="24"/>
      <c r="C33" s="249"/>
      <c r="D33" s="249"/>
      <c r="E33" s="250" t="s">
        <v>214</v>
      </c>
      <c r="F33" s="250" t="s">
        <v>216</v>
      </c>
      <c r="G33" s="250">
        <v>12</v>
      </c>
      <c r="H33" s="249"/>
      <c r="I33" s="251" t="s">
        <v>175</v>
      </c>
      <c r="J33" s="252">
        <v>63.5</v>
      </c>
      <c r="K33" s="271">
        <v>901.22</v>
      </c>
    </row>
    <row r="34" spans="2:11" x14ac:dyDescent="0.4">
      <c r="B34" s="24"/>
      <c r="C34" s="249"/>
      <c r="D34" s="249"/>
      <c r="E34" s="250" t="s">
        <v>186</v>
      </c>
      <c r="F34" s="250" t="s">
        <v>217</v>
      </c>
      <c r="G34" s="250">
        <v>18</v>
      </c>
      <c r="H34" s="249"/>
      <c r="I34" s="251" t="s">
        <v>175</v>
      </c>
      <c r="J34" s="252">
        <v>64.56</v>
      </c>
      <c r="K34" s="271">
        <v>1162.04</v>
      </c>
    </row>
    <row r="35" spans="2:11" x14ac:dyDescent="0.4">
      <c r="B35" s="24"/>
      <c r="C35" s="249"/>
      <c r="D35" s="249"/>
      <c r="E35" s="250" t="s">
        <v>218</v>
      </c>
      <c r="F35" s="250" t="s">
        <v>219</v>
      </c>
      <c r="G35" s="250">
        <v>12</v>
      </c>
      <c r="H35" s="249"/>
      <c r="I35" s="251" t="s">
        <v>175</v>
      </c>
      <c r="J35" s="252">
        <v>63.5</v>
      </c>
      <c r="K35" s="271">
        <v>907.89</v>
      </c>
    </row>
    <row r="36" spans="2:11" x14ac:dyDescent="0.4">
      <c r="B36" s="24"/>
      <c r="C36" s="260"/>
      <c r="D36" s="260"/>
      <c r="E36" s="261" t="s">
        <v>220</v>
      </c>
      <c r="F36" s="261" t="s">
        <v>221</v>
      </c>
      <c r="G36" s="261">
        <v>12</v>
      </c>
      <c r="H36" s="260"/>
      <c r="I36" s="262" t="s">
        <v>175</v>
      </c>
      <c r="J36" s="263">
        <v>63.5</v>
      </c>
      <c r="K36" s="272">
        <v>907.89</v>
      </c>
    </row>
    <row r="37" spans="2:11" x14ac:dyDescent="0.4">
      <c r="B37" s="24"/>
      <c r="C37" s="265" t="s">
        <v>222</v>
      </c>
      <c r="D37" s="266" t="s">
        <v>223</v>
      </c>
      <c r="E37" s="265" t="s">
        <v>224</v>
      </c>
      <c r="F37" s="265">
        <v>1</v>
      </c>
      <c r="G37" s="265">
        <v>12</v>
      </c>
      <c r="H37" s="265">
        <v>12</v>
      </c>
      <c r="I37" s="267" t="s">
        <v>175</v>
      </c>
      <c r="J37" s="268">
        <v>63.5</v>
      </c>
      <c r="K37" s="269">
        <v>1157</v>
      </c>
    </row>
    <row r="38" spans="2:11" x14ac:dyDescent="0.4">
      <c r="B38" s="24"/>
      <c r="C38" s="244" t="s">
        <v>225</v>
      </c>
      <c r="D38" s="244" t="s">
        <v>226</v>
      </c>
      <c r="E38" s="245" t="s">
        <v>227</v>
      </c>
      <c r="F38" s="244">
        <v>1</v>
      </c>
      <c r="G38" s="245">
        <v>11</v>
      </c>
      <c r="H38" s="244">
        <v>40</v>
      </c>
      <c r="I38" s="246" t="s">
        <v>175</v>
      </c>
      <c r="J38" s="247">
        <v>87.59</v>
      </c>
      <c r="K38" s="248">
        <v>4733.6499999999996</v>
      </c>
    </row>
    <row r="39" spans="2:11" x14ac:dyDescent="0.4">
      <c r="B39" s="24"/>
      <c r="C39" s="249"/>
      <c r="D39" s="249"/>
      <c r="E39" s="250" t="s">
        <v>227</v>
      </c>
      <c r="F39" s="249"/>
      <c r="G39" s="250">
        <v>10</v>
      </c>
      <c r="H39" s="249"/>
      <c r="I39" s="251" t="s">
        <v>175</v>
      </c>
      <c r="J39" s="252">
        <v>75.78</v>
      </c>
      <c r="K39" s="253"/>
    </row>
    <row r="40" spans="2:11" x14ac:dyDescent="0.4">
      <c r="B40" s="24"/>
      <c r="C40" s="249"/>
      <c r="D40" s="249"/>
      <c r="E40" s="250" t="s">
        <v>227</v>
      </c>
      <c r="F40" s="249"/>
      <c r="G40" s="250">
        <v>3</v>
      </c>
      <c r="H40" s="249"/>
      <c r="I40" s="251" t="s">
        <v>174</v>
      </c>
      <c r="J40" s="252">
        <v>63.37</v>
      </c>
      <c r="K40" s="253"/>
    </row>
    <row r="41" spans="2:11" x14ac:dyDescent="0.4">
      <c r="B41" s="24"/>
      <c r="C41" s="260"/>
      <c r="D41" s="260"/>
      <c r="E41" s="261" t="s">
        <v>227</v>
      </c>
      <c r="F41" s="260"/>
      <c r="G41" s="261">
        <v>16</v>
      </c>
      <c r="H41" s="260"/>
      <c r="I41" s="262" t="s">
        <v>174</v>
      </c>
      <c r="J41" s="263">
        <v>66.599999999999994</v>
      </c>
      <c r="K41" s="264"/>
    </row>
    <row r="42" spans="2:11" x14ac:dyDescent="0.4">
      <c r="B42" s="24"/>
      <c r="C42" s="244" t="s">
        <v>228</v>
      </c>
      <c r="D42" s="244" t="s">
        <v>229</v>
      </c>
      <c r="E42" s="245" t="s">
        <v>230</v>
      </c>
      <c r="F42" s="244">
        <v>1</v>
      </c>
      <c r="G42" s="245">
        <v>22</v>
      </c>
      <c r="H42" s="244">
        <v>36</v>
      </c>
      <c r="I42" s="246" t="s">
        <v>175</v>
      </c>
      <c r="J42" s="247">
        <v>65.8</v>
      </c>
      <c r="K42" s="248">
        <v>4328.8100000000004</v>
      </c>
    </row>
    <row r="43" spans="2:11" x14ac:dyDescent="0.4">
      <c r="B43" s="24"/>
      <c r="C43" s="260"/>
      <c r="D43" s="260"/>
      <c r="E43" s="261" t="s">
        <v>230</v>
      </c>
      <c r="F43" s="260"/>
      <c r="G43" s="261">
        <v>14</v>
      </c>
      <c r="H43" s="260"/>
      <c r="I43" s="262" t="s">
        <v>174</v>
      </c>
      <c r="J43" s="263">
        <v>74.760000000000005</v>
      </c>
      <c r="K43" s="264"/>
    </row>
    <row r="44" spans="2:11" x14ac:dyDescent="0.4">
      <c r="B44" s="24"/>
      <c r="C44" s="244" t="s">
        <v>231</v>
      </c>
      <c r="D44" s="277" t="s">
        <v>232</v>
      </c>
      <c r="E44" s="245" t="s">
        <v>186</v>
      </c>
      <c r="F44" s="245" t="s">
        <v>233</v>
      </c>
      <c r="G44" s="245">
        <v>4</v>
      </c>
      <c r="H44" s="244">
        <v>12</v>
      </c>
      <c r="I44" s="246" t="s">
        <v>175</v>
      </c>
      <c r="J44" s="247">
        <v>67.45</v>
      </c>
      <c r="K44" s="270">
        <v>269.8</v>
      </c>
    </row>
    <row r="45" spans="2:11" x14ac:dyDescent="0.4">
      <c r="B45" s="24"/>
      <c r="C45" s="249"/>
      <c r="D45" s="278"/>
      <c r="E45" s="250" t="s">
        <v>234</v>
      </c>
      <c r="F45" s="250" t="s">
        <v>235</v>
      </c>
      <c r="G45" s="250">
        <v>4</v>
      </c>
      <c r="H45" s="249"/>
      <c r="I45" s="251" t="s">
        <v>175</v>
      </c>
      <c r="J45" s="252">
        <v>76.02</v>
      </c>
      <c r="K45" s="271">
        <v>280.70999999999998</v>
      </c>
    </row>
    <row r="46" spans="2:11" x14ac:dyDescent="0.4">
      <c r="B46" s="24"/>
      <c r="C46" s="260"/>
      <c r="D46" s="279"/>
      <c r="E46" s="261" t="s">
        <v>236</v>
      </c>
      <c r="F46" s="261" t="s">
        <v>237</v>
      </c>
      <c r="G46" s="261">
        <v>4</v>
      </c>
      <c r="H46" s="260"/>
      <c r="I46" s="262" t="s">
        <v>175</v>
      </c>
      <c r="J46" s="263">
        <v>76</v>
      </c>
      <c r="K46" s="272">
        <v>280.70999999999998</v>
      </c>
    </row>
    <row r="47" spans="2:11" x14ac:dyDescent="0.4">
      <c r="C47" s="276" t="s">
        <v>238</v>
      </c>
      <c r="D47" s="280" t="s">
        <v>239</v>
      </c>
      <c r="E47" s="276" t="s">
        <v>240</v>
      </c>
      <c r="F47" s="276" t="s">
        <v>233</v>
      </c>
      <c r="G47" s="276">
        <v>4</v>
      </c>
      <c r="H47" s="276">
        <v>4</v>
      </c>
      <c r="I47" s="281" t="s">
        <v>175</v>
      </c>
      <c r="J47" s="282">
        <v>79.3</v>
      </c>
      <c r="K47" s="283">
        <v>295.49</v>
      </c>
    </row>
    <row r="48" spans="2:11" x14ac:dyDescent="0.4">
      <c r="C48" s="284" t="s">
        <v>241</v>
      </c>
      <c r="D48" s="244" t="s">
        <v>242</v>
      </c>
      <c r="E48" s="285" t="s">
        <v>243</v>
      </c>
      <c r="F48" s="285" t="s">
        <v>244</v>
      </c>
      <c r="G48" s="245">
        <v>3</v>
      </c>
      <c r="H48" s="285">
        <v>48</v>
      </c>
      <c r="I48" s="246" t="s">
        <v>173</v>
      </c>
      <c r="J48" s="247">
        <v>53.94</v>
      </c>
      <c r="K48" s="286">
        <v>4230.83</v>
      </c>
    </row>
    <row r="49" spans="3:11" x14ac:dyDescent="0.4">
      <c r="C49" s="287"/>
      <c r="D49" s="249"/>
      <c r="E49" s="249"/>
      <c r="F49" s="249"/>
      <c r="G49" s="250">
        <v>6</v>
      </c>
      <c r="H49" s="249"/>
      <c r="I49" s="251" t="s">
        <v>174</v>
      </c>
      <c r="J49" s="252">
        <v>69.63</v>
      </c>
      <c r="K49" s="288"/>
    </row>
    <row r="50" spans="3:11" x14ac:dyDescent="0.4">
      <c r="C50" s="287"/>
      <c r="D50" s="249"/>
      <c r="E50" s="249"/>
      <c r="F50" s="249"/>
      <c r="G50" s="250">
        <v>21</v>
      </c>
      <c r="H50" s="249"/>
      <c r="I50" s="251" t="s">
        <v>174</v>
      </c>
      <c r="J50" s="252">
        <v>66.7</v>
      </c>
      <c r="K50" s="288"/>
    </row>
    <row r="51" spans="3:11" x14ac:dyDescent="0.4">
      <c r="C51" s="287"/>
      <c r="D51" s="249"/>
      <c r="E51" s="249"/>
      <c r="F51" s="249"/>
      <c r="G51" s="250">
        <v>3</v>
      </c>
      <c r="H51" s="249"/>
      <c r="I51" s="251" t="s">
        <v>174</v>
      </c>
      <c r="J51" s="252">
        <v>70.16</v>
      </c>
      <c r="K51" s="288"/>
    </row>
    <row r="52" spans="3:11" x14ac:dyDescent="0.4">
      <c r="C52" s="287"/>
      <c r="D52" s="249"/>
      <c r="E52" s="249"/>
      <c r="F52" s="249"/>
      <c r="G52" s="250">
        <v>3</v>
      </c>
      <c r="H52" s="249"/>
      <c r="I52" s="251" t="s">
        <v>175</v>
      </c>
      <c r="J52" s="252">
        <v>80.819999999999993</v>
      </c>
      <c r="K52" s="288"/>
    </row>
    <row r="53" spans="3:11" x14ac:dyDescent="0.4">
      <c r="C53" s="287"/>
      <c r="D53" s="249"/>
      <c r="E53" s="249"/>
      <c r="F53" s="249"/>
      <c r="G53" s="250">
        <v>9</v>
      </c>
      <c r="H53" s="249"/>
      <c r="I53" s="251" t="s">
        <v>175</v>
      </c>
      <c r="J53" s="252">
        <v>77.83</v>
      </c>
      <c r="K53" s="288"/>
    </row>
    <row r="54" spans="3:11" x14ac:dyDescent="0.4">
      <c r="C54" s="287"/>
      <c r="D54" s="260"/>
      <c r="E54" s="260"/>
      <c r="F54" s="260"/>
      <c r="G54" s="261">
        <v>3</v>
      </c>
      <c r="H54" s="260"/>
      <c r="I54" s="262" t="s">
        <v>175</v>
      </c>
      <c r="J54" s="263">
        <v>81.290000000000006</v>
      </c>
      <c r="K54" s="289"/>
    </row>
    <row r="55" spans="3:11" x14ac:dyDescent="0.4">
      <c r="C55" s="287"/>
      <c r="D55" s="244" t="s">
        <v>245</v>
      </c>
      <c r="E55" s="244" t="s">
        <v>246</v>
      </c>
      <c r="F55" s="244" t="s">
        <v>247</v>
      </c>
      <c r="G55" s="245">
        <v>6</v>
      </c>
      <c r="H55" s="244">
        <v>18</v>
      </c>
      <c r="I55" s="273" t="s">
        <v>173</v>
      </c>
      <c r="J55" s="274">
        <v>53.94</v>
      </c>
      <c r="K55" s="290">
        <v>1485.79</v>
      </c>
    </row>
    <row r="56" spans="3:11" x14ac:dyDescent="0.4">
      <c r="C56" s="287"/>
      <c r="D56" s="249"/>
      <c r="E56" s="249"/>
      <c r="F56" s="249"/>
      <c r="G56" s="250">
        <v>5</v>
      </c>
      <c r="H56" s="249"/>
      <c r="I56" s="251" t="s">
        <v>174</v>
      </c>
      <c r="J56" s="252">
        <v>66.7</v>
      </c>
      <c r="K56" s="288"/>
    </row>
    <row r="57" spans="3:11" x14ac:dyDescent="0.4">
      <c r="C57" s="287"/>
      <c r="D57" s="249"/>
      <c r="E57" s="249"/>
      <c r="F57" s="249"/>
      <c r="G57" s="250">
        <v>4</v>
      </c>
      <c r="H57" s="249"/>
      <c r="I57" s="251" t="s">
        <v>174</v>
      </c>
      <c r="J57" s="252">
        <v>70.16</v>
      </c>
      <c r="K57" s="288"/>
    </row>
    <row r="58" spans="3:11" x14ac:dyDescent="0.4">
      <c r="C58" s="287"/>
      <c r="D58" s="260"/>
      <c r="E58" s="260"/>
      <c r="F58" s="260"/>
      <c r="G58" s="261">
        <v>3</v>
      </c>
      <c r="H58" s="260"/>
      <c r="I58" s="262" t="s">
        <v>175</v>
      </c>
      <c r="J58" s="291">
        <v>77.83</v>
      </c>
      <c r="K58" s="289"/>
    </row>
    <row r="59" spans="3:11" x14ac:dyDescent="0.4">
      <c r="C59" s="287"/>
      <c r="D59" s="244" t="s">
        <v>248</v>
      </c>
      <c r="E59" s="244" t="s">
        <v>246</v>
      </c>
      <c r="F59" s="244" t="s">
        <v>249</v>
      </c>
      <c r="G59" s="245">
        <v>10</v>
      </c>
      <c r="H59" s="244">
        <v>34</v>
      </c>
      <c r="I59" s="273" t="s">
        <v>173</v>
      </c>
      <c r="J59" s="247">
        <v>53.94</v>
      </c>
      <c r="K59" s="290">
        <v>2622.89</v>
      </c>
    </row>
    <row r="60" spans="3:11" x14ac:dyDescent="0.4">
      <c r="C60" s="287"/>
      <c r="D60" s="249"/>
      <c r="E60" s="249"/>
      <c r="F60" s="249"/>
      <c r="G60" s="250">
        <v>12</v>
      </c>
      <c r="H60" s="249"/>
      <c r="I60" s="251" t="s">
        <v>174</v>
      </c>
      <c r="J60" s="252">
        <v>66.7</v>
      </c>
      <c r="K60" s="288"/>
    </row>
    <row r="61" spans="3:11" x14ac:dyDescent="0.4">
      <c r="C61" s="287"/>
      <c r="D61" s="249"/>
      <c r="E61" s="249"/>
      <c r="F61" s="249"/>
      <c r="G61" s="250">
        <v>3</v>
      </c>
      <c r="H61" s="249"/>
      <c r="I61" s="251" t="s">
        <v>174</v>
      </c>
      <c r="J61" s="252">
        <v>70.16</v>
      </c>
      <c r="K61" s="288"/>
    </row>
    <row r="62" spans="3:11" x14ac:dyDescent="0.4">
      <c r="C62" s="287"/>
      <c r="D62" s="249"/>
      <c r="E62" s="249"/>
      <c r="F62" s="249"/>
      <c r="G62" s="250">
        <v>6</v>
      </c>
      <c r="H62" s="249"/>
      <c r="I62" s="251" t="s">
        <v>175</v>
      </c>
      <c r="J62" s="252">
        <v>77.83</v>
      </c>
      <c r="K62" s="288"/>
    </row>
    <row r="63" spans="3:11" x14ac:dyDescent="0.4">
      <c r="C63" s="287"/>
      <c r="D63" s="260"/>
      <c r="E63" s="292"/>
      <c r="F63" s="292"/>
      <c r="G63" s="293">
        <v>3</v>
      </c>
      <c r="H63" s="292"/>
      <c r="I63" s="294" t="s">
        <v>175</v>
      </c>
      <c r="J63" s="295">
        <v>81.290000000000006</v>
      </c>
      <c r="K63" s="296"/>
    </row>
    <row r="64" spans="3:11" x14ac:dyDescent="0.4">
      <c r="C64" s="287"/>
      <c r="D64" s="244" t="s">
        <v>250</v>
      </c>
      <c r="E64" s="297" t="s">
        <v>251</v>
      </c>
      <c r="F64" s="298" t="s">
        <v>252</v>
      </c>
      <c r="G64" s="299">
        <v>4</v>
      </c>
      <c r="H64" s="284">
        <v>20</v>
      </c>
      <c r="I64" s="246" t="s">
        <v>175</v>
      </c>
      <c r="J64" s="300">
        <v>75.69</v>
      </c>
      <c r="K64" s="301">
        <v>1616.6880000000001</v>
      </c>
    </row>
    <row r="65" spans="2:11" x14ac:dyDescent="0.4">
      <c r="C65" s="287"/>
      <c r="D65" s="249"/>
      <c r="E65" s="302"/>
      <c r="F65" s="303"/>
      <c r="G65" s="304">
        <v>4</v>
      </c>
      <c r="H65" s="287"/>
      <c r="I65" s="251" t="s">
        <v>175</v>
      </c>
      <c r="J65" s="305">
        <v>75.44</v>
      </c>
      <c r="K65" s="306"/>
    </row>
    <row r="66" spans="2:11" x14ac:dyDescent="0.4">
      <c r="B66" s="24"/>
      <c r="C66" s="307"/>
      <c r="D66" s="260"/>
      <c r="E66" s="308"/>
      <c r="F66" s="309"/>
      <c r="G66" s="310">
        <v>12</v>
      </c>
      <c r="H66" s="307"/>
      <c r="I66" s="262" t="s">
        <v>173</v>
      </c>
      <c r="J66" s="311">
        <v>50.57</v>
      </c>
      <c r="K66" s="312"/>
    </row>
    <row r="67" spans="2:11" x14ac:dyDescent="0.4">
      <c r="C67" s="244" t="s">
        <v>253</v>
      </c>
      <c r="D67" s="244" t="s">
        <v>254</v>
      </c>
      <c r="E67" s="313" t="s">
        <v>255</v>
      </c>
      <c r="F67" s="244" t="s">
        <v>244</v>
      </c>
      <c r="G67" s="314">
        <v>6</v>
      </c>
      <c r="H67" s="313">
        <v>48</v>
      </c>
      <c r="I67" s="246" t="s">
        <v>256</v>
      </c>
      <c r="J67" s="247">
        <v>43.53</v>
      </c>
      <c r="K67" s="315">
        <v>1371</v>
      </c>
    </row>
    <row r="68" spans="2:11" x14ac:dyDescent="0.4">
      <c r="C68" s="249"/>
      <c r="D68" s="249"/>
      <c r="E68" s="316"/>
      <c r="F68" s="249"/>
      <c r="G68" s="317">
        <v>8</v>
      </c>
      <c r="H68" s="316"/>
      <c r="I68" s="251" t="s">
        <v>173</v>
      </c>
      <c r="J68" s="318">
        <v>57.92</v>
      </c>
      <c r="K68" s="319"/>
    </row>
    <row r="69" spans="2:11" x14ac:dyDescent="0.4">
      <c r="C69" s="249"/>
      <c r="D69" s="249"/>
      <c r="E69" s="316"/>
      <c r="F69" s="249"/>
      <c r="G69" s="317">
        <v>4</v>
      </c>
      <c r="H69" s="316"/>
      <c r="I69" s="251" t="s">
        <v>173</v>
      </c>
      <c r="J69" s="318">
        <v>57.73</v>
      </c>
      <c r="K69" s="319"/>
    </row>
    <row r="70" spans="2:11" x14ac:dyDescent="0.4">
      <c r="C70" s="249"/>
      <c r="D70" s="260"/>
      <c r="E70" s="320"/>
      <c r="F70" s="260"/>
      <c r="G70" s="321">
        <v>6</v>
      </c>
      <c r="H70" s="316"/>
      <c r="I70" s="322" t="s">
        <v>175</v>
      </c>
      <c r="J70" s="323">
        <v>70.400000000000006</v>
      </c>
      <c r="K70" s="324"/>
    </row>
    <row r="71" spans="2:11" x14ac:dyDescent="0.4">
      <c r="C71" s="260"/>
      <c r="D71" s="325" t="s">
        <v>257</v>
      </c>
      <c r="E71" s="325" t="s">
        <v>255</v>
      </c>
      <c r="F71" s="265" t="s">
        <v>258</v>
      </c>
      <c r="G71" s="325">
        <v>24</v>
      </c>
      <c r="H71" s="320"/>
      <c r="I71" s="326" t="s">
        <v>175</v>
      </c>
      <c r="J71" s="327">
        <v>69.52</v>
      </c>
      <c r="K71" s="327">
        <v>1670.4</v>
      </c>
    </row>
    <row r="72" spans="2:11" ht="16.5" customHeight="1" x14ac:dyDescent="0.4">
      <c r="K72" s="241" t="s">
        <v>259</v>
      </c>
    </row>
  </sheetData>
  <mergeCells count="64">
    <mergeCell ref="C67:C71"/>
    <mergeCell ref="D67:D70"/>
    <mergeCell ref="E67:E70"/>
    <mergeCell ref="F67:F70"/>
    <mergeCell ref="H67:H71"/>
    <mergeCell ref="K67:K70"/>
    <mergeCell ref="F59:F63"/>
    <mergeCell ref="H59:H63"/>
    <mergeCell ref="K59:K63"/>
    <mergeCell ref="D64:D66"/>
    <mergeCell ref="E64:E66"/>
    <mergeCell ref="F64:F66"/>
    <mergeCell ref="H64:H66"/>
    <mergeCell ref="K64:K66"/>
    <mergeCell ref="K48:K54"/>
    <mergeCell ref="D55:D58"/>
    <mergeCell ref="E55:E58"/>
    <mergeCell ref="F55:F58"/>
    <mergeCell ref="H55:H58"/>
    <mergeCell ref="K55:K58"/>
    <mergeCell ref="C44:C46"/>
    <mergeCell ref="D44:D46"/>
    <mergeCell ref="H44:H46"/>
    <mergeCell ref="C48:C66"/>
    <mergeCell ref="D48:D54"/>
    <mergeCell ref="E48:E54"/>
    <mergeCell ref="F48:F54"/>
    <mergeCell ref="H48:H54"/>
    <mergeCell ref="D59:D63"/>
    <mergeCell ref="E59:E63"/>
    <mergeCell ref="C38:C41"/>
    <mergeCell ref="D38:D41"/>
    <mergeCell ref="F38:F41"/>
    <mergeCell ref="H38:H41"/>
    <mergeCell ref="K38:K41"/>
    <mergeCell ref="C42:C43"/>
    <mergeCell ref="D42:D43"/>
    <mergeCell ref="F42:F43"/>
    <mergeCell ref="H42:H43"/>
    <mergeCell ref="K42:K43"/>
    <mergeCell ref="K16:K18"/>
    <mergeCell ref="E19:E21"/>
    <mergeCell ref="K19:K21"/>
    <mergeCell ref="C23:C24"/>
    <mergeCell ref="H23:H24"/>
    <mergeCell ref="C25:C36"/>
    <mergeCell ref="D25:D36"/>
    <mergeCell ref="H25:H36"/>
    <mergeCell ref="C13:C15"/>
    <mergeCell ref="D13:D15"/>
    <mergeCell ref="H13:H15"/>
    <mergeCell ref="C16:C21"/>
    <mergeCell ref="D16:D21"/>
    <mergeCell ref="E16:E18"/>
    <mergeCell ref="H16:H21"/>
    <mergeCell ref="C6:C11"/>
    <mergeCell ref="D6:D11"/>
    <mergeCell ref="E6:E8"/>
    <mergeCell ref="F6:F8"/>
    <mergeCell ref="H6:H11"/>
    <mergeCell ref="K6:K8"/>
    <mergeCell ref="E9:E11"/>
    <mergeCell ref="F9:F11"/>
    <mergeCell ref="K9:K11"/>
  </mergeCells>
  <phoneticPr fontId="4"/>
  <hyperlinks>
    <hyperlink ref="A1" location="基本情報!C122" display="基本情報"/>
  </hyperlinks>
  <pageMargins left="0.62992125984251968" right="0.23622047244094491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建設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'6-1'!Print_Area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'6-3'!Print_Titles</vt:lpstr>
      <vt:lpstr>'6-4'!Print_Titles</vt:lpstr>
      <vt:lpstr>'6-9'!Print_Titles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dcterms:created xsi:type="dcterms:W3CDTF">2026-03-26T07:49:16Z</dcterms:created>
  <dcterms:modified xsi:type="dcterms:W3CDTF">2026-03-26T07:49:44Z</dcterms:modified>
</cp:coreProperties>
</file>