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&#65279;<?xml version="1.0" encoding="utf-8" standalone="yes"?>
<Relationships xmlns="http://schemas.openxmlformats.org/package/2006/relationships">
  <Relationship Id="rId1" Target="xl/workbook.xml" Type="http://schemas.openxmlformats.org/officeDocument/2006/relationships/officeDocument" />
  <Relationship Id="rId2" Target="docProps/core.xml" Type="http://schemas.openxmlformats.org/package/2006/relationships/metadata/core-properties" />
  <Relationship Id="rId3" Target="docProps/app.xml" Type="http://schemas.openxmlformats.org/officeDocument/2006/relationships/extended-properties" />
  <Relationship Id="rId4" Target="docProps/custom.xml" Type="http://schemas.openxmlformats.org/officeDocument/2006/relationships/custom-properties"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41" documentId="8_{1B4AD85B-597E-4CF9-9AB8-DC7E2F49351E}" xr6:coauthVersionLast="47" xr6:coauthVersionMax="47" xr10:uidLastSave="{6E545789-4906-4B88-ABF7-95BA391C4618}"/>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 i="26" l="1"/>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9ABFABA2-425D-4137-986A-AD238EC2F97A}">
      <text>
        <r>
          <rPr>
            <b/>
            <sz val="9"/>
            <color indexed="81"/>
            <rFont val="MS P ゴシック"/>
            <family val="3"/>
            <charset val="128"/>
          </rPr>
          <t>鶴巻 明梨(tsurumaki-akari.2p2):</t>
        </r>
        <r>
          <rPr>
            <sz val="9"/>
            <color indexed="81"/>
            <rFont val="MS P ゴシック"/>
            <family val="3"/>
            <charset val="128"/>
          </rPr>
          <t xml:space="preserve">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<sst xmlns="http://schemas.openxmlformats.org/spreadsheetml/2006/main" count="4320" uniqueCount="2204">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</sst>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
      <b/>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11" fillId="4" borderId="77"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pplyAlignment="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2"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176" fontId="20" fillId="0" borderId="1"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176" fontId="20" fillId="28" borderId="0" xfId="0" applyNumberFormat="1" applyFont="1" applyFill="1" applyAlignment="1">
      <alignment horizontal="right" vertical="center" shrinkToFit="1"/>
    </xf>
    <xf numFmtId="176" fontId="20" fillId="0" borderId="14" xfId="0" applyNumberFormat="1" applyFont="1" applyBorder="1" applyAlignment="1">
      <alignment horizontal="right"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 Target="worksheets/sheet1.xml" Type="http://schemas.openxmlformats.org/officeDocument/2006/relationships/worksheet" />
  <Relationship Id="rId10" Target="externalLinks/externalLink5.xml" Type="http://schemas.openxmlformats.org/officeDocument/2006/relationships/externalLink" />
  <Relationship Id="rId11" Target="theme/theme1.xml" Type="http://schemas.openxmlformats.org/officeDocument/2006/relationships/theme" />
  <Relationship Id="rId12" Target="styles.xml" Type="http://schemas.openxmlformats.org/officeDocument/2006/relationships/styles" />
  <Relationship Id="rId13" Target="sharedStrings.xml" Type="http://schemas.openxmlformats.org/officeDocument/2006/relationships/sharedStrings" />
  <Relationship Id="rId14" Target="calcChain.xml" Type="http://schemas.openxmlformats.org/officeDocument/2006/relationships/calcChain" />
  <Relationship Id="rId15" Target="../customXml/item1.xml" Type="http://schemas.openxmlformats.org/officeDocument/2006/relationships/customXml" />
  <Relationship Id="rId16" Target="../customXml/item2.xml" Type="http://schemas.openxmlformats.org/officeDocument/2006/relationships/customXml" />
  <Relationship Id="rId17" Target="../customXml/item3.xml" Type="http://schemas.openxmlformats.org/officeDocument/2006/relationships/customXml" />
  <Relationship Id="rId2" Target="worksheets/sheet2.xml" Type="http://schemas.openxmlformats.org/officeDocument/2006/relationships/worksheet" />
  <Relationship Id="rId3" Target="worksheets/sheet3.xml" Type="http://schemas.openxmlformats.org/officeDocument/2006/relationships/worksheet" />
  <Relationship Id="rId4" Target="worksheets/sheet4.xml" Type="http://schemas.openxmlformats.org/officeDocument/2006/relationships/worksheet" />
  <Relationship Id="rId5" Target="worksheets/sheet5.xml" Type="http://schemas.openxmlformats.org/officeDocument/2006/relationships/worksheet" />
  <Relationship Id="rId6" Target="externalLinks/externalLink1.xml" Type="http://schemas.openxmlformats.org/officeDocument/2006/relationships/externalLink" />
  <Relationship Id="rId7" Target="externalLinks/externalLink2.xml" Type="http://schemas.openxmlformats.org/officeDocument/2006/relationships/externalLink" />
  <Relationship Id="rId8" Target="externalLinks/externalLink3.xml" Type="http://schemas.openxmlformats.org/officeDocument/2006/relationships/externalLink" />
  <Relationship Id="rId9" Target="externalLinks/externalLink4.xml" Type="http://schemas.openxmlformats.org/officeDocument/2006/relationships/externalLink"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2.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3.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4.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5.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arget="../drawings/drawing1.xml" Type="http://schemas.openxmlformats.org/officeDocument/2006/relationships/drawing" />
  <Relationship Id="rId3" Target="../drawings/vmlDrawing1.vml" Type="http://schemas.openxmlformats.org/officeDocument/2006/relationships/vmlDrawing" />
  <Relationship Id="rId4" Target="../comments1.xml" Type="http://schemas.openxmlformats.org/officeDocument/2006/relationships/comments" />
</Relationships>
</file>

<file path=xl/worksheets/_rels/sheet2.xml.rels>&#65279;<?xml version="1.0" encoding="utf-8" standalone="yes"?>
<Relationships xmlns="http://schemas.openxmlformats.org/package/2006/relationships">
  <Relationship Id="rId10" Target="../ctrlProps/ctrlProp7.xml" Type="http://schemas.openxmlformats.org/officeDocument/2006/relationships/ctrlProp" />
  <Relationship Id="rId11" Target="../ctrlProps/ctrlProp8.xml" Type="http://schemas.openxmlformats.org/officeDocument/2006/relationships/ctrlProp" />
  <Relationship Id="rId12" Target="../ctrlProps/ctrlProp9.xml" Type="http://schemas.openxmlformats.org/officeDocument/2006/relationships/ctrlProp" />
  <Relationship Id="rId13" Target="../ctrlProps/ctrlProp10.xml" Type="http://schemas.openxmlformats.org/officeDocument/2006/relationships/ctrlProp" />
  <Relationship Id="rId14" Target="../ctrlProps/ctrlProp11.xml" Type="http://schemas.openxmlformats.org/officeDocument/2006/relationships/ctrlProp" />
  <Relationship Id="rId15" Target="../ctrlProps/ctrlProp12.xml" Type="http://schemas.openxmlformats.org/officeDocument/2006/relationships/ctrlProp" />
  <Relationship Id="rId16" Target="../ctrlProps/ctrlProp13.xml" Type="http://schemas.openxmlformats.org/officeDocument/2006/relationships/ctrlProp" />
  <Relationship Id="rId17" Target="../ctrlProps/ctrlProp14.xml" Type="http://schemas.openxmlformats.org/officeDocument/2006/relationships/ctrlProp" />
  <Relationship Id="rId18" Target="../ctrlProps/ctrlProp15.xml" Type="http://schemas.openxmlformats.org/officeDocument/2006/relationships/ctrlProp" />
  <Relationship Id="rId19" Target="../ctrlProps/ctrlProp16.xml" Type="http://schemas.openxmlformats.org/officeDocument/2006/relationships/ctrlProp" />
  <Relationship Id="rId2" Target="../drawings/drawing2.xml" Type="http://schemas.openxmlformats.org/officeDocument/2006/relationships/drawing" />
  <Relationship Id="rId20" Target="../ctrlProps/ctrlProp17.xml" Type="http://schemas.openxmlformats.org/officeDocument/2006/relationships/ctrlProp" />
  <Relationship Id="rId21" Target="../ctrlProps/ctrlProp18.xml" Type="http://schemas.openxmlformats.org/officeDocument/2006/relationships/ctrlProp" />
  <Relationship Id="rId22" Target="../ctrlProps/ctrlProp19.xml" Type="http://schemas.openxmlformats.org/officeDocument/2006/relationships/ctrlProp" />
  <Relationship Id="rId23" Target="../ctrlProps/ctrlProp20.xml" Type="http://schemas.openxmlformats.org/officeDocument/2006/relationships/ctrlProp" />
  <Relationship Id="rId24" Target="../ctrlProps/ctrlProp21.xml" Type="http://schemas.openxmlformats.org/officeDocument/2006/relationships/ctrlProp" />
  <Relationship Id="rId25" Target="../ctrlProps/ctrlProp22.xml" Type="http://schemas.openxmlformats.org/officeDocument/2006/relationships/ctrlProp" />
  <Relationship Id="rId26" Target="../ctrlProps/ctrlProp23.xml" Type="http://schemas.openxmlformats.org/officeDocument/2006/relationships/ctrlProp" />
  <Relationship Id="rId27" Target="../ctrlProps/ctrlProp24.xml" Type="http://schemas.openxmlformats.org/officeDocument/2006/relationships/ctrlProp" />
  <Relationship Id="rId28" Target="../ctrlProps/ctrlProp25.xml" Type="http://schemas.openxmlformats.org/officeDocument/2006/relationships/ctrlProp" />
  <Relationship Id="rId29" Target="../ctrlProps/ctrlProp26.xml" Type="http://schemas.openxmlformats.org/officeDocument/2006/relationships/ctrlProp" />
  <Relationship Id="rId3" Target="../drawings/vmlDrawing2.vml" Type="http://schemas.openxmlformats.org/officeDocument/2006/relationships/vmlDrawing" />
  <Relationship Id="rId30" Target="../ctrlProps/ctrlProp27.xml" Type="http://schemas.openxmlformats.org/officeDocument/2006/relationships/ctrlProp" />
  <Relationship Id="rId31" Target="../ctrlProps/ctrlProp28.xml" Type="http://schemas.openxmlformats.org/officeDocument/2006/relationships/ctrlProp" />
  <Relationship Id="rId32" Target="../ctrlProps/ctrlProp29.xml" Type="http://schemas.openxmlformats.org/officeDocument/2006/relationships/ctrlProp" />
  <Relationship Id="rId33" Target="../ctrlProps/ctrlProp30.xml" Type="http://schemas.openxmlformats.org/officeDocument/2006/relationships/ctrlProp" />
  <Relationship Id="rId34" Target="../ctrlProps/ctrlProp31.xml" Type="http://schemas.openxmlformats.org/officeDocument/2006/relationships/ctrlProp" />
  <Relationship Id="rId35" Target="../ctrlProps/ctrlProp32.xml" Type="http://schemas.openxmlformats.org/officeDocument/2006/relationships/ctrlProp" />
  <Relationship Id="rId36" Target="../ctrlProps/ctrlProp33.xml" Type="http://schemas.openxmlformats.org/officeDocument/2006/relationships/ctrlProp" />
  <Relationship Id="rId37" Target="../ctrlProps/ctrlProp34.xml" Type="http://schemas.openxmlformats.org/officeDocument/2006/relationships/ctrlProp" />
  <Relationship Id="rId38" Target="../ctrlProps/ctrlProp35.xml" Type="http://schemas.openxmlformats.org/officeDocument/2006/relationships/ctrlProp" />
  <Relationship Id="rId39" Target="../ctrlProps/ctrlProp36.xml" Type="http://schemas.openxmlformats.org/officeDocument/2006/relationships/ctrlProp" />
  <Relationship Id="rId4" Target="../ctrlProps/ctrlProp1.xml" Type="http://schemas.openxmlformats.org/officeDocument/2006/relationships/ctrlProp" />
  <Relationship Id="rId40" Target="../ctrlProps/ctrlProp37.xml" Type="http://schemas.openxmlformats.org/officeDocument/2006/relationships/ctrlProp" />
  <Relationship Id="rId41" Target="../ctrlProps/ctrlProp38.xml" Type="http://schemas.openxmlformats.org/officeDocument/2006/relationships/ctrlProp" />
  <Relationship Id="rId42" Target="../ctrlProps/ctrlProp39.xml" Type="http://schemas.openxmlformats.org/officeDocument/2006/relationships/ctrlProp" />
  <Relationship Id="rId43" Target="../ctrlProps/ctrlProp40.xml" Type="http://schemas.openxmlformats.org/officeDocument/2006/relationships/ctrlProp" />
  <Relationship Id="rId44" Target="../ctrlProps/ctrlProp41.xml" Type="http://schemas.openxmlformats.org/officeDocument/2006/relationships/ctrlProp" />
  <Relationship Id="rId45" Target="../ctrlProps/ctrlProp42.xml" Type="http://schemas.openxmlformats.org/officeDocument/2006/relationships/ctrlProp" />
  <Relationship Id="rId46" Target="../ctrlProps/ctrlProp43.xml" Type="http://schemas.openxmlformats.org/officeDocument/2006/relationships/ctrlProp" />
  <Relationship Id="rId47" Target="../ctrlProps/ctrlProp44.xml" Type="http://schemas.openxmlformats.org/officeDocument/2006/relationships/ctrlProp" />
  <Relationship Id="rId48" Target="../comments2.xml" Type="http://schemas.openxmlformats.org/officeDocument/2006/relationships/comments" />
  <Relationship Id="rId5" Target="../ctrlProps/ctrlProp2.xml" Type="http://schemas.openxmlformats.org/officeDocument/2006/relationships/ctrlProp" />
  <Relationship Id="rId6" Target="../ctrlProps/ctrlProp3.xml" Type="http://schemas.openxmlformats.org/officeDocument/2006/relationships/ctrlProp" />
  <Relationship Id="rId7" Target="../ctrlProps/ctrlProp4.xml" Type="http://schemas.openxmlformats.org/officeDocument/2006/relationships/ctrlProp" />
  <Relationship Id="rId8" Target="../ctrlProps/ctrlProp5.xml" Type="http://schemas.openxmlformats.org/officeDocument/2006/relationships/ctrlProp" />
  <Relationship Id="rId9" Target="../ctrlProps/ctrlProp6.xml" Type="http://schemas.openxmlformats.org/officeDocument/2006/relationships/ctrlProp" />
</Relationships>
</file>

<file path=xl/worksheets/_rels/sheet3.xml.rels>&#65279;<?xml version="1.0" encoding="utf-8" standalone="yes"?>
<Relationships xmlns="http://schemas.openxmlformats.org/package/2006/relationships">
  <Relationship Id="rId2" Target="../drawings/drawing3.xml" Type="http://schemas.openxmlformats.org/officeDocument/2006/relationships/drawing" />
  <Relationship Id="rId3" Target="../drawings/vmlDrawing3.vml" Type="http://schemas.openxmlformats.org/officeDocument/2006/relationships/vmlDrawing" />
  <Relationship Id="rId4" Target="../comments3.xml" Type="http://schemas.openxmlformats.org/officeDocument/2006/relationships/comments" />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Z39" sqref="Z39"/>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08" t="s">
        <v>2</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row>
    <row r="4" spans="1:29" s="384" customFormat="1" ht="30.75" customHeight="1">
      <c r="A4" s="509" t="s">
        <v>3</v>
      </c>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04" t="s">
        <v>4</v>
      </c>
      <c r="B6" s="504"/>
      <c r="C6" s="504"/>
      <c r="D6" s="504"/>
      <c r="E6" s="504"/>
      <c r="F6" s="504"/>
      <c r="G6" s="504"/>
      <c r="H6" s="504"/>
      <c r="I6" s="504"/>
      <c r="J6" s="504"/>
      <c r="K6" s="504"/>
      <c r="L6" s="504"/>
      <c r="M6" s="504"/>
      <c r="N6" s="504"/>
      <c r="O6" s="504"/>
      <c r="P6" s="504"/>
      <c r="Q6" s="504"/>
      <c r="R6" s="504"/>
      <c r="S6" s="504"/>
      <c r="T6" s="504"/>
      <c r="U6" s="504"/>
      <c r="V6" s="504"/>
      <c r="W6" s="504"/>
      <c r="X6" s="504"/>
      <c r="Y6" s="504"/>
      <c r="Z6" s="504"/>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08" t="s">
        <v>5</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547" t="s">
        <v>8</v>
      </c>
      <c r="C18" s="548"/>
      <c r="D18" s="548"/>
      <c r="E18" s="548"/>
      <c r="F18" s="549"/>
      <c r="G18" s="535"/>
      <c r="H18" s="536"/>
      <c r="I18" s="536"/>
      <c r="J18" s="536"/>
      <c r="K18" s="536"/>
      <c r="L18" s="536"/>
      <c r="M18" s="536"/>
      <c r="N18" s="536"/>
      <c r="O18" s="536"/>
      <c r="P18" s="53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510" t="s">
        <v>12</v>
      </c>
      <c r="D22" s="510"/>
      <c r="E22" s="510"/>
      <c r="F22" s="510"/>
      <c r="G22" s="510"/>
      <c r="H22" s="510"/>
      <c r="I22" s="510"/>
      <c r="J22" s="510"/>
      <c r="K22" s="510"/>
      <c r="L22" s="511"/>
      <c r="M22" s="541"/>
      <c r="N22" s="542"/>
      <c r="O22" s="542"/>
      <c r="P22" s="542"/>
      <c r="Q22" s="542"/>
      <c r="R22" s="542"/>
      <c r="S22" s="542"/>
      <c r="T22" s="542"/>
      <c r="U22" s="542"/>
      <c r="V22" s="542"/>
      <c r="W22" s="543"/>
      <c r="X22" s="544"/>
      <c r="Y22" s="249"/>
      <c r="Z22" s="249"/>
      <c r="AA22" s="249"/>
    </row>
    <row r="23" spans="1:31" ht="20.100000000000001" customHeight="1" thickBot="1">
      <c r="A23" s="249"/>
      <c r="B23" s="389"/>
      <c r="C23" s="510" t="s">
        <v>13</v>
      </c>
      <c r="D23" s="510"/>
      <c r="E23" s="510"/>
      <c r="F23" s="510"/>
      <c r="G23" s="510"/>
      <c r="H23" s="510"/>
      <c r="I23" s="510"/>
      <c r="J23" s="510"/>
      <c r="K23" s="510"/>
      <c r="L23" s="511"/>
      <c r="M23" s="526"/>
      <c r="N23" s="527"/>
      <c r="O23" s="527"/>
      <c r="P23" s="527"/>
      <c r="Q23" s="527"/>
      <c r="R23" s="527"/>
      <c r="S23" s="527"/>
      <c r="T23" s="527"/>
      <c r="U23" s="521"/>
      <c r="V23" s="521"/>
      <c r="W23" s="522"/>
      <c r="X23" s="523"/>
      <c r="Y23" s="249"/>
      <c r="Z23" s="249"/>
      <c r="AA23" s="249"/>
      <c r="AC23" t="s">
        <v>14</v>
      </c>
    </row>
    <row r="24" spans="1:31" ht="20.100000000000001" customHeight="1" thickBot="1">
      <c r="A24" s="249"/>
      <c r="B24" s="388" t="s">
        <v>15</v>
      </c>
      <c r="C24" s="510" t="s">
        <v>16</v>
      </c>
      <c r="D24" s="510"/>
      <c r="E24" s="510"/>
      <c r="F24" s="510"/>
      <c r="G24" s="510"/>
      <c r="H24" s="510"/>
      <c r="I24" s="510"/>
      <c r="J24" s="510"/>
      <c r="K24" s="510"/>
      <c r="L24" s="511"/>
      <c r="M24" s="550"/>
      <c r="N24" s="506"/>
      <c r="O24" s="551"/>
      <c r="P24" s="390" t="s">
        <v>17</v>
      </c>
      <c r="Q24" s="505"/>
      <c r="R24" s="506"/>
      <c r="S24" s="506"/>
      <c r="T24" s="507"/>
      <c r="U24" s="391"/>
      <c r="V24" s="392"/>
      <c r="W24" s="392"/>
      <c r="X24" s="392"/>
      <c r="Y24" s="249"/>
      <c r="Z24" s="249"/>
      <c r="AA24" s="249"/>
      <c r="AC24" t="str">
        <f>CONCATENATE(M24,N24,O24,P24,Q24,R24,S24,T24)</f>
        <v>－</v>
      </c>
    </row>
    <row r="25" spans="1:31" ht="20.100000000000001" customHeight="1">
      <c r="A25" s="249"/>
      <c r="B25" s="393"/>
      <c r="C25" s="510" t="s">
        <v>18</v>
      </c>
      <c r="D25" s="510"/>
      <c r="E25" s="510"/>
      <c r="F25" s="510"/>
      <c r="G25" s="510"/>
      <c r="H25" s="510"/>
      <c r="I25" s="510"/>
      <c r="J25" s="510"/>
      <c r="K25" s="510"/>
      <c r="L25" s="511"/>
      <c r="M25" s="526"/>
      <c r="N25" s="527"/>
      <c r="O25" s="527"/>
      <c r="P25" s="527"/>
      <c r="Q25" s="527"/>
      <c r="R25" s="527"/>
      <c r="S25" s="527"/>
      <c r="T25" s="527"/>
      <c r="U25" s="513"/>
      <c r="V25" s="513"/>
      <c r="W25" s="514"/>
      <c r="X25" s="515"/>
      <c r="Y25" s="249"/>
      <c r="Z25" s="249"/>
      <c r="AA25" s="249"/>
    </row>
    <row r="26" spans="1:31" ht="20.100000000000001" customHeight="1">
      <c r="A26" s="249"/>
      <c r="B26" s="389"/>
      <c r="C26" s="510" t="s">
        <v>19</v>
      </c>
      <c r="D26" s="510"/>
      <c r="E26" s="510"/>
      <c r="F26" s="510"/>
      <c r="G26" s="510"/>
      <c r="H26" s="510"/>
      <c r="I26" s="510"/>
      <c r="J26" s="510"/>
      <c r="K26" s="510"/>
      <c r="L26" s="511"/>
      <c r="M26" s="526"/>
      <c r="N26" s="527"/>
      <c r="O26" s="527"/>
      <c r="P26" s="527"/>
      <c r="Q26" s="527"/>
      <c r="R26" s="527"/>
      <c r="S26" s="527"/>
      <c r="T26" s="527"/>
      <c r="U26" s="527"/>
      <c r="V26" s="527"/>
      <c r="W26" s="528"/>
      <c r="X26" s="529"/>
      <c r="Y26" s="249"/>
      <c r="Z26" s="249"/>
      <c r="AA26" s="249"/>
    </row>
    <row r="27" spans="1:31" ht="20.100000000000001" customHeight="1">
      <c r="A27" s="249"/>
      <c r="B27" s="388" t="s">
        <v>20</v>
      </c>
      <c r="C27" s="510" t="s">
        <v>21</v>
      </c>
      <c r="D27" s="510"/>
      <c r="E27" s="510"/>
      <c r="F27" s="510"/>
      <c r="G27" s="510"/>
      <c r="H27" s="510"/>
      <c r="I27" s="510"/>
      <c r="J27" s="510"/>
      <c r="K27" s="510"/>
      <c r="L27" s="511"/>
      <c r="M27" s="526"/>
      <c r="N27" s="527"/>
      <c r="O27" s="527"/>
      <c r="P27" s="527"/>
      <c r="Q27" s="527"/>
      <c r="R27" s="527"/>
      <c r="S27" s="527"/>
      <c r="T27" s="527"/>
      <c r="U27" s="527"/>
      <c r="V27" s="527"/>
      <c r="W27" s="528"/>
      <c r="X27" s="529"/>
      <c r="Y27" s="249"/>
      <c r="Z27" s="249"/>
      <c r="AA27" s="249"/>
    </row>
    <row r="28" spans="1:31" ht="20.100000000000001" customHeight="1">
      <c r="A28" s="249"/>
      <c r="B28" s="389"/>
      <c r="C28" s="510" t="s">
        <v>22</v>
      </c>
      <c r="D28" s="510"/>
      <c r="E28" s="510"/>
      <c r="F28" s="510"/>
      <c r="G28" s="510"/>
      <c r="H28" s="510"/>
      <c r="I28" s="510"/>
      <c r="J28" s="510"/>
      <c r="K28" s="510"/>
      <c r="L28" s="511"/>
      <c r="M28" s="520"/>
      <c r="N28" s="521"/>
      <c r="O28" s="521"/>
      <c r="P28" s="521"/>
      <c r="Q28" s="521"/>
      <c r="R28" s="521"/>
      <c r="S28" s="521"/>
      <c r="T28" s="521"/>
      <c r="U28" s="521"/>
      <c r="V28" s="521"/>
      <c r="W28" s="522"/>
      <c r="X28" s="523"/>
      <c r="Y28" s="249"/>
      <c r="Z28" s="249"/>
      <c r="AA28" s="249"/>
    </row>
    <row r="29" spans="1:31" ht="20.100000000000001" customHeight="1">
      <c r="A29" s="249"/>
      <c r="B29" s="524" t="s">
        <v>23</v>
      </c>
      <c r="C29" s="510" t="s">
        <v>12</v>
      </c>
      <c r="D29" s="510"/>
      <c r="E29" s="510"/>
      <c r="F29" s="510"/>
      <c r="G29" s="510"/>
      <c r="H29" s="510"/>
      <c r="I29" s="510"/>
      <c r="J29" s="510"/>
      <c r="K29" s="510"/>
      <c r="L29" s="511"/>
      <c r="M29" s="526"/>
      <c r="N29" s="527"/>
      <c r="O29" s="527"/>
      <c r="P29" s="527"/>
      <c r="Q29" s="527"/>
      <c r="R29" s="527"/>
      <c r="S29" s="527"/>
      <c r="T29" s="527"/>
      <c r="U29" s="527"/>
      <c r="V29" s="527"/>
      <c r="W29" s="528"/>
      <c r="X29" s="529"/>
      <c r="Y29" s="249"/>
      <c r="Z29" s="249"/>
      <c r="AA29" s="249"/>
    </row>
    <row r="30" spans="1:31" ht="20.100000000000001" customHeight="1">
      <c r="A30" s="249"/>
      <c r="B30" s="525"/>
      <c r="C30" s="530" t="s">
        <v>22</v>
      </c>
      <c r="D30" s="530"/>
      <c r="E30" s="530"/>
      <c r="F30" s="530"/>
      <c r="G30" s="530"/>
      <c r="H30" s="530"/>
      <c r="I30" s="530"/>
      <c r="J30" s="530"/>
      <c r="K30" s="530"/>
      <c r="L30" s="530"/>
      <c r="M30" s="526"/>
      <c r="N30" s="527"/>
      <c r="O30" s="527"/>
      <c r="P30" s="527"/>
      <c r="Q30" s="527"/>
      <c r="R30" s="527"/>
      <c r="S30" s="527"/>
      <c r="T30" s="527"/>
      <c r="U30" s="527"/>
      <c r="V30" s="527"/>
      <c r="W30" s="528"/>
      <c r="X30" s="529"/>
      <c r="Y30" s="249"/>
      <c r="Z30" s="249"/>
      <c r="AA30" s="249"/>
    </row>
    <row r="31" spans="1:31" ht="20.100000000000001" customHeight="1">
      <c r="A31" s="249"/>
      <c r="B31" s="388" t="s">
        <v>24</v>
      </c>
      <c r="C31" s="510" t="s">
        <v>25</v>
      </c>
      <c r="D31" s="510"/>
      <c r="E31" s="510"/>
      <c r="F31" s="510"/>
      <c r="G31" s="510"/>
      <c r="H31" s="510"/>
      <c r="I31" s="510"/>
      <c r="J31" s="510"/>
      <c r="K31" s="510"/>
      <c r="L31" s="511"/>
      <c r="M31" s="512"/>
      <c r="N31" s="513"/>
      <c r="O31" s="513"/>
      <c r="P31" s="513"/>
      <c r="Q31" s="513"/>
      <c r="R31" s="513"/>
      <c r="S31" s="513"/>
      <c r="T31" s="513"/>
      <c r="U31" s="513"/>
      <c r="V31" s="513"/>
      <c r="W31" s="514"/>
      <c r="X31" s="515"/>
      <c r="Y31" s="249"/>
      <c r="Z31" s="249"/>
      <c r="AA31" s="249"/>
    </row>
    <row r="32" spans="1:31" ht="20.100000000000001" customHeight="1" thickBot="1">
      <c r="A32" s="249"/>
      <c r="B32" s="394"/>
      <c r="C32" s="510" t="s">
        <v>26</v>
      </c>
      <c r="D32" s="510"/>
      <c r="E32" s="510"/>
      <c r="F32" s="510"/>
      <c r="G32" s="510"/>
      <c r="H32" s="510"/>
      <c r="I32" s="510"/>
      <c r="J32" s="510"/>
      <c r="K32" s="510"/>
      <c r="L32" s="511"/>
      <c r="M32" s="516"/>
      <c r="N32" s="517"/>
      <c r="O32" s="517"/>
      <c r="P32" s="517"/>
      <c r="Q32" s="517"/>
      <c r="R32" s="517"/>
      <c r="S32" s="517"/>
      <c r="T32" s="517"/>
      <c r="U32" s="517"/>
      <c r="V32" s="517"/>
      <c r="W32" s="518"/>
      <c r="X32" s="519"/>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row>
    <row r="37" spans="1:27" ht="28.5" customHeight="1">
      <c r="A37" s="249"/>
      <c r="B37" s="531" t="s">
        <v>29</v>
      </c>
      <c r="C37" s="531" t="s">
        <v>30</v>
      </c>
      <c r="D37" s="531"/>
      <c r="E37" s="531"/>
      <c r="F37" s="531"/>
      <c r="G37" s="531"/>
      <c r="H37" s="531"/>
      <c r="I37" s="531"/>
      <c r="J37" s="531"/>
      <c r="K37" s="531"/>
      <c r="L37" s="531"/>
      <c r="M37" s="531" t="s">
        <v>31</v>
      </c>
      <c r="N37" s="531"/>
      <c r="O37" s="531"/>
      <c r="P37" s="531"/>
      <c r="Q37" s="531"/>
      <c r="R37" s="547" t="s">
        <v>32</v>
      </c>
      <c r="S37" s="548"/>
      <c r="T37" s="548"/>
      <c r="U37" s="548"/>
      <c r="V37" s="548"/>
      <c r="W37" s="549"/>
      <c r="X37" s="531" t="s">
        <v>33</v>
      </c>
      <c r="Y37" s="533" t="s">
        <v>34</v>
      </c>
      <c r="Z37" s="546" t="s">
        <v>35</v>
      </c>
      <c r="AA37" s="397"/>
    </row>
    <row r="38" spans="1:27" ht="28.5" customHeight="1" thickBot="1">
      <c r="A38" s="249"/>
      <c r="B38" s="531"/>
      <c r="C38" s="532"/>
      <c r="D38" s="532"/>
      <c r="E38" s="532"/>
      <c r="F38" s="532"/>
      <c r="G38" s="532"/>
      <c r="H38" s="532"/>
      <c r="I38" s="532"/>
      <c r="J38" s="532"/>
      <c r="K38" s="532"/>
      <c r="L38" s="532"/>
      <c r="M38" s="532"/>
      <c r="N38" s="532"/>
      <c r="O38" s="532"/>
      <c r="P38" s="532"/>
      <c r="Q38" s="532"/>
      <c r="R38" s="555" t="s">
        <v>36</v>
      </c>
      <c r="S38" s="532"/>
      <c r="T38" s="532"/>
      <c r="U38" s="532"/>
      <c r="V38" s="532"/>
      <c r="W38" s="398" t="s">
        <v>37</v>
      </c>
      <c r="X38" s="532"/>
      <c r="Y38" s="534"/>
      <c r="Z38" s="546"/>
      <c r="AA38" s="395"/>
    </row>
    <row r="39" spans="1:27" ht="33.950000000000003" customHeight="1">
      <c r="A39" s="249"/>
      <c r="B39" s="399">
        <v>1</v>
      </c>
      <c r="C39" s="552"/>
      <c r="D39" s="553"/>
      <c r="E39" s="553"/>
      <c r="F39" s="553"/>
      <c r="G39" s="553"/>
      <c r="H39" s="553"/>
      <c r="I39" s="553"/>
      <c r="J39" s="553"/>
      <c r="K39" s="553"/>
      <c r="L39" s="554"/>
      <c r="M39" s="556"/>
      <c r="N39" s="557"/>
      <c r="O39" s="557"/>
      <c r="P39" s="557"/>
      <c r="Q39" s="558"/>
      <c r="R39" s="493"/>
      <c r="S39" s="493"/>
      <c r="T39" s="493"/>
      <c r="U39" s="493"/>
      <c r="V39" s="493"/>
      <c r="W39" s="403"/>
      <c r="X39" s="478"/>
      <c r="Y39" s="36"/>
      <c r="Z39" s="400" t="str">
        <f>IFERROR(VLOOKUP(Y39, 【参考】数式用!$A$2:$B$48, 2, FALSE), "")</f>
        <v/>
      </c>
      <c r="AA39" s="401"/>
    </row>
    <row r="40" spans="1:27" ht="33.950000000000003" customHeight="1">
      <c r="A40" s="249"/>
      <c r="B40" s="402">
        <f>B39+1</f>
        <v>2</v>
      </c>
      <c r="C40" s="498"/>
      <c r="D40" s="499"/>
      <c r="E40" s="499"/>
      <c r="F40" s="499"/>
      <c r="G40" s="499"/>
      <c r="H40" s="499"/>
      <c r="I40" s="499"/>
      <c r="J40" s="499"/>
      <c r="K40" s="499"/>
      <c r="L40" s="500"/>
      <c r="M40" s="538"/>
      <c r="N40" s="539"/>
      <c r="O40" s="539"/>
      <c r="P40" s="539"/>
      <c r="Q40" s="540"/>
      <c r="R40" s="493"/>
      <c r="S40" s="493"/>
      <c r="T40" s="493"/>
      <c r="U40" s="493"/>
      <c r="V40" s="493"/>
      <c r="W40" s="403"/>
      <c r="X40" s="478"/>
      <c r="Y40" s="2"/>
      <c r="Z40" s="400" t="str">
        <f>IFERROR(VLOOKUP(Y40, 【参考】数式用!$A$2:$B$48, 2, FALSE), "")</f>
        <v/>
      </c>
      <c r="AA40" s="401"/>
    </row>
    <row r="41" spans="1:27" ht="33.950000000000003" customHeight="1">
      <c r="A41" s="249"/>
      <c r="B41" s="402">
        <f t="shared" ref="B41:B104" si="0">B40+1</f>
        <v>3</v>
      </c>
      <c r="C41" s="498"/>
      <c r="D41" s="499"/>
      <c r="E41" s="499"/>
      <c r="F41" s="499"/>
      <c r="G41" s="499"/>
      <c r="H41" s="499"/>
      <c r="I41" s="499"/>
      <c r="J41" s="499"/>
      <c r="K41" s="499"/>
      <c r="L41" s="500"/>
      <c r="M41" s="501"/>
      <c r="N41" s="502"/>
      <c r="O41" s="502"/>
      <c r="P41" s="502"/>
      <c r="Q41" s="503"/>
      <c r="R41" s="493"/>
      <c r="S41" s="493"/>
      <c r="T41" s="493"/>
      <c r="U41" s="493"/>
      <c r="V41" s="493"/>
      <c r="W41" s="403"/>
      <c r="X41" s="479"/>
      <c r="Y41" s="2"/>
      <c r="Z41" s="400" t="str">
        <f>IFERROR(VLOOKUP(Y41, 【参考】数式用!$A$2:$B$48, 2, FALSE), "")</f>
        <v/>
      </c>
      <c r="AA41" s="401"/>
    </row>
    <row r="42" spans="1:27" ht="33.950000000000003" customHeight="1">
      <c r="A42" s="249"/>
      <c r="B42" s="402">
        <f t="shared" si="0"/>
        <v>4</v>
      </c>
      <c r="C42" s="498"/>
      <c r="D42" s="499"/>
      <c r="E42" s="499"/>
      <c r="F42" s="499"/>
      <c r="G42" s="499"/>
      <c r="H42" s="499"/>
      <c r="I42" s="499"/>
      <c r="J42" s="499"/>
      <c r="K42" s="499"/>
      <c r="L42" s="500"/>
      <c r="M42" s="501"/>
      <c r="N42" s="502"/>
      <c r="O42" s="502"/>
      <c r="P42" s="502"/>
      <c r="Q42" s="503"/>
      <c r="R42" s="493"/>
      <c r="S42" s="493"/>
      <c r="T42" s="493"/>
      <c r="U42" s="493"/>
      <c r="V42" s="493"/>
      <c r="W42" s="403"/>
      <c r="X42" s="479"/>
      <c r="Y42" s="2"/>
      <c r="Z42" s="400" t="str">
        <f>IFERROR(VLOOKUP(Y42, 【参考】数式用!$A$2:$B$48, 2, FALSE), "")</f>
        <v/>
      </c>
      <c r="AA42" s="401"/>
    </row>
    <row r="43" spans="1:27" ht="33.950000000000003" customHeight="1">
      <c r="A43" s="249"/>
      <c r="B43" s="402">
        <f t="shared" si="0"/>
        <v>5</v>
      </c>
      <c r="C43" s="498"/>
      <c r="D43" s="499"/>
      <c r="E43" s="499"/>
      <c r="F43" s="499"/>
      <c r="G43" s="499"/>
      <c r="H43" s="499"/>
      <c r="I43" s="499"/>
      <c r="J43" s="499"/>
      <c r="K43" s="499"/>
      <c r="L43" s="500"/>
      <c r="M43" s="501"/>
      <c r="N43" s="502"/>
      <c r="O43" s="502"/>
      <c r="P43" s="502"/>
      <c r="Q43" s="503"/>
      <c r="R43" s="493"/>
      <c r="S43" s="493"/>
      <c r="T43" s="493"/>
      <c r="U43" s="493"/>
      <c r="V43" s="493"/>
      <c r="W43" s="403"/>
      <c r="X43" s="479"/>
      <c r="Y43" s="2"/>
      <c r="Z43" s="400" t="str">
        <f>IFERROR(VLOOKUP(Y43, 【参考】数式用!$A$2:$B$48, 2, FALSE), "")</f>
        <v/>
      </c>
      <c r="AA43" s="401"/>
    </row>
    <row r="44" spans="1:27" ht="33.950000000000003" customHeight="1">
      <c r="A44" s="249"/>
      <c r="B44" s="402">
        <f t="shared" si="0"/>
        <v>6</v>
      </c>
      <c r="C44" s="498"/>
      <c r="D44" s="499"/>
      <c r="E44" s="499"/>
      <c r="F44" s="499"/>
      <c r="G44" s="499"/>
      <c r="H44" s="499"/>
      <c r="I44" s="499"/>
      <c r="J44" s="499"/>
      <c r="K44" s="499"/>
      <c r="L44" s="500"/>
      <c r="M44" s="501"/>
      <c r="N44" s="502"/>
      <c r="O44" s="502"/>
      <c r="P44" s="502"/>
      <c r="Q44" s="503"/>
      <c r="R44" s="493"/>
      <c r="S44" s="493"/>
      <c r="T44" s="493"/>
      <c r="U44" s="493"/>
      <c r="V44" s="493"/>
      <c r="W44" s="403"/>
      <c r="X44" s="479"/>
      <c r="Y44" s="2"/>
      <c r="Z44" s="400" t="str">
        <f>IFERROR(VLOOKUP(Y44, 【参考】数式用!$A$2:$B$48, 2, FALSE), "")</f>
        <v/>
      </c>
      <c r="AA44" s="401"/>
    </row>
    <row r="45" spans="1:27" ht="33.950000000000003" customHeight="1">
      <c r="A45" s="249"/>
      <c r="B45" s="402">
        <f t="shared" si="0"/>
        <v>7</v>
      </c>
      <c r="C45" s="498"/>
      <c r="D45" s="499"/>
      <c r="E45" s="499"/>
      <c r="F45" s="499"/>
      <c r="G45" s="499"/>
      <c r="H45" s="499"/>
      <c r="I45" s="499"/>
      <c r="J45" s="499"/>
      <c r="K45" s="499"/>
      <c r="L45" s="500"/>
      <c r="M45" s="501"/>
      <c r="N45" s="502"/>
      <c r="O45" s="502"/>
      <c r="P45" s="502"/>
      <c r="Q45" s="503"/>
      <c r="R45" s="493"/>
      <c r="S45" s="493"/>
      <c r="T45" s="493"/>
      <c r="U45" s="493"/>
      <c r="V45" s="493"/>
      <c r="W45" s="403"/>
      <c r="X45" s="479"/>
      <c r="Y45" s="39"/>
      <c r="Z45" s="400" t="str">
        <f>IFERROR(VLOOKUP(Y45, 【参考】数式用!$A$2:$B$48, 2, FALSE), "")</f>
        <v/>
      </c>
      <c r="AA45" s="401"/>
    </row>
    <row r="46" spans="1:27" ht="33.950000000000003" customHeight="1">
      <c r="A46" s="249"/>
      <c r="B46" s="402">
        <f t="shared" si="0"/>
        <v>8</v>
      </c>
      <c r="C46" s="498"/>
      <c r="D46" s="499"/>
      <c r="E46" s="499"/>
      <c r="F46" s="499"/>
      <c r="G46" s="499"/>
      <c r="H46" s="499"/>
      <c r="I46" s="499"/>
      <c r="J46" s="499"/>
      <c r="K46" s="499"/>
      <c r="L46" s="500"/>
      <c r="M46" s="501"/>
      <c r="N46" s="502"/>
      <c r="O46" s="502"/>
      <c r="P46" s="502"/>
      <c r="Q46" s="503"/>
      <c r="R46" s="493"/>
      <c r="S46" s="493"/>
      <c r="T46" s="493"/>
      <c r="U46" s="493"/>
      <c r="V46" s="493"/>
      <c r="W46" s="403"/>
      <c r="X46" s="479"/>
      <c r="Y46" s="39"/>
      <c r="Z46" s="400" t="str">
        <f>IFERROR(VLOOKUP(Y46, 【参考】数式用!$A$2:$B$48, 2, FALSE), "")</f>
        <v/>
      </c>
      <c r="AA46" s="401"/>
    </row>
    <row r="47" spans="1:27" ht="33.950000000000003" customHeight="1">
      <c r="A47" s="249"/>
      <c r="B47" s="402">
        <f t="shared" si="0"/>
        <v>9</v>
      </c>
      <c r="C47" s="498"/>
      <c r="D47" s="499"/>
      <c r="E47" s="499"/>
      <c r="F47" s="499"/>
      <c r="G47" s="499"/>
      <c r="H47" s="499"/>
      <c r="I47" s="499"/>
      <c r="J47" s="499"/>
      <c r="K47" s="499"/>
      <c r="L47" s="500"/>
      <c r="M47" s="501"/>
      <c r="N47" s="502"/>
      <c r="O47" s="502"/>
      <c r="P47" s="502"/>
      <c r="Q47" s="503"/>
      <c r="R47" s="493"/>
      <c r="S47" s="493"/>
      <c r="T47" s="493"/>
      <c r="U47" s="493"/>
      <c r="V47" s="493"/>
      <c r="W47" s="403"/>
      <c r="X47" s="479"/>
      <c r="Y47" s="2"/>
      <c r="Z47" s="400" t="str">
        <f>IFERROR(VLOOKUP(Y47, 【参考】数式用!$A$2:$B$48, 2, FALSE), "")</f>
        <v/>
      </c>
      <c r="AA47" s="401"/>
    </row>
    <row r="48" spans="1:27" ht="33.950000000000003" customHeight="1">
      <c r="A48" s="249"/>
      <c r="B48" s="402">
        <f t="shared" si="0"/>
        <v>10</v>
      </c>
      <c r="C48" s="498"/>
      <c r="D48" s="499"/>
      <c r="E48" s="499"/>
      <c r="F48" s="499"/>
      <c r="G48" s="499"/>
      <c r="H48" s="499"/>
      <c r="I48" s="499"/>
      <c r="J48" s="499"/>
      <c r="K48" s="499"/>
      <c r="L48" s="500"/>
      <c r="M48" s="501"/>
      <c r="N48" s="502"/>
      <c r="O48" s="502"/>
      <c r="P48" s="502"/>
      <c r="Q48" s="503"/>
      <c r="R48" s="493"/>
      <c r="S48" s="493"/>
      <c r="T48" s="493"/>
      <c r="U48" s="493"/>
      <c r="V48" s="493"/>
      <c r="W48" s="403"/>
      <c r="X48" s="479"/>
      <c r="Y48" s="39"/>
      <c r="Z48" s="400" t="str">
        <f>IFERROR(VLOOKUP(Y48, 【参考】数式用!$A$2:$B$48, 2, FALSE), "")</f>
        <v/>
      </c>
      <c r="AA48" s="401"/>
    </row>
    <row r="49" spans="1:27" ht="33.950000000000003" customHeight="1">
      <c r="A49" s="249"/>
      <c r="B49" s="402">
        <f t="shared" si="0"/>
        <v>11</v>
      </c>
      <c r="C49" s="498"/>
      <c r="D49" s="499"/>
      <c r="E49" s="499"/>
      <c r="F49" s="499"/>
      <c r="G49" s="499"/>
      <c r="H49" s="499"/>
      <c r="I49" s="499"/>
      <c r="J49" s="499"/>
      <c r="K49" s="499"/>
      <c r="L49" s="500"/>
      <c r="M49" s="501"/>
      <c r="N49" s="502"/>
      <c r="O49" s="502"/>
      <c r="P49" s="502"/>
      <c r="Q49" s="503"/>
      <c r="R49" s="493"/>
      <c r="S49" s="493"/>
      <c r="T49" s="493"/>
      <c r="U49" s="493"/>
      <c r="V49" s="493"/>
      <c r="W49" s="403"/>
      <c r="X49" s="479"/>
      <c r="Y49" s="2"/>
      <c r="Z49" s="400" t="str">
        <f>IFERROR(VLOOKUP(Y49, 【参考】数式用!$A$2:$B$48, 2, FALSE), "")</f>
        <v/>
      </c>
      <c r="AA49" s="401"/>
    </row>
    <row r="50" spans="1:27" ht="33.950000000000003" customHeight="1">
      <c r="A50" s="249"/>
      <c r="B50" s="402">
        <f t="shared" si="0"/>
        <v>12</v>
      </c>
      <c r="C50" s="498"/>
      <c r="D50" s="499"/>
      <c r="E50" s="499"/>
      <c r="F50" s="499"/>
      <c r="G50" s="499"/>
      <c r="H50" s="499"/>
      <c r="I50" s="499"/>
      <c r="J50" s="499"/>
      <c r="K50" s="499"/>
      <c r="L50" s="500"/>
      <c r="M50" s="501"/>
      <c r="N50" s="502"/>
      <c r="O50" s="502"/>
      <c r="P50" s="502"/>
      <c r="Q50" s="503"/>
      <c r="R50" s="493"/>
      <c r="S50" s="493"/>
      <c r="T50" s="493"/>
      <c r="U50" s="493"/>
      <c r="V50" s="493"/>
      <c r="W50" s="403"/>
      <c r="X50" s="479"/>
      <c r="Y50" s="2"/>
      <c r="Z50" s="400" t="str">
        <f>IFERROR(VLOOKUP(Y50, 【参考】数式用!$A$2:$B$48, 2, FALSE), "")</f>
        <v/>
      </c>
      <c r="AA50" s="401"/>
    </row>
    <row r="51" spans="1:27" ht="33.950000000000003" customHeight="1">
      <c r="A51" s="249"/>
      <c r="B51" s="402">
        <f t="shared" si="0"/>
        <v>13</v>
      </c>
      <c r="C51" s="498"/>
      <c r="D51" s="499"/>
      <c r="E51" s="499"/>
      <c r="F51" s="499"/>
      <c r="G51" s="499"/>
      <c r="H51" s="499"/>
      <c r="I51" s="499"/>
      <c r="J51" s="499"/>
      <c r="K51" s="499"/>
      <c r="L51" s="500"/>
      <c r="M51" s="501"/>
      <c r="N51" s="502"/>
      <c r="O51" s="502"/>
      <c r="P51" s="502"/>
      <c r="Q51" s="503"/>
      <c r="R51" s="493"/>
      <c r="S51" s="493"/>
      <c r="T51" s="493"/>
      <c r="U51" s="493"/>
      <c r="V51" s="493"/>
      <c r="W51" s="403"/>
      <c r="X51" s="479"/>
      <c r="Y51" s="2"/>
      <c r="Z51" s="400" t="str">
        <f>IFERROR(VLOOKUP(Y51, 【参考】数式用!$A$2:$B$48, 2, FALSE), "")</f>
        <v/>
      </c>
      <c r="AA51" s="401"/>
    </row>
    <row r="52" spans="1:27" ht="33.950000000000003" customHeight="1">
      <c r="A52" s="249"/>
      <c r="B52" s="402">
        <f t="shared" si="0"/>
        <v>14</v>
      </c>
      <c r="C52" s="498"/>
      <c r="D52" s="499"/>
      <c r="E52" s="499"/>
      <c r="F52" s="499"/>
      <c r="G52" s="499"/>
      <c r="H52" s="499"/>
      <c r="I52" s="499"/>
      <c r="J52" s="499"/>
      <c r="K52" s="499"/>
      <c r="L52" s="500"/>
      <c r="M52" s="501"/>
      <c r="N52" s="502"/>
      <c r="O52" s="502"/>
      <c r="P52" s="502"/>
      <c r="Q52" s="503"/>
      <c r="R52" s="493"/>
      <c r="S52" s="493"/>
      <c r="T52" s="493"/>
      <c r="U52" s="493"/>
      <c r="V52" s="493"/>
      <c r="W52" s="403"/>
      <c r="X52" s="479"/>
      <c r="Y52" s="2"/>
      <c r="Z52" s="400" t="str">
        <f>IFERROR(VLOOKUP(Y52, 【参考】数式用!$A$2:$B$48, 2, FALSE), "")</f>
        <v/>
      </c>
      <c r="AA52" s="401"/>
    </row>
    <row r="53" spans="1:27" ht="33.950000000000003" customHeight="1">
      <c r="A53" s="249"/>
      <c r="B53" s="402">
        <f t="shared" si="0"/>
        <v>15</v>
      </c>
      <c r="C53" s="498"/>
      <c r="D53" s="499"/>
      <c r="E53" s="499"/>
      <c r="F53" s="499"/>
      <c r="G53" s="499"/>
      <c r="H53" s="499"/>
      <c r="I53" s="499"/>
      <c r="J53" s="499"/>
      <c r="K53" s="499"/>
      <c r="L53" s="500"/>
      <c r="M53" s="501"/>
      <c r="N53" s="502"/>
      <c r="O53" s="502"/>
      <c r="P53" s="502"/>
      <c r="Q53" s="503"/>
      <c r="R53" s="493"/>
      <c r="S53" s="493"/>
      <c r="T53" s="493"/>
      <c r="U53" s="493"/>
      <c r="V53" s="493"/>
      <c r="W53" s="403"/>
      <c r="X53" s="479"/>
      <c r="Y53" s="2"/>
      <c r="Z53" s="400" t="str">
        <f>IFERROR(VLOOKUP(Y53, 【参考】数式用!$A$2:$B$48, 2, FALSE), "")</f>
        <v/>
      </c>
      <c r="AA53" s="401"/>
    </row>
    <row r="54" spans="1:27" ht="33.950000000000003" customHeight="1">
      <c r="A54" s="249"/>
      <c r="B54" s="402">
        <f t="shared" si="0"/>
        <v>16</v>
      </c>
      <c r="C54" s="498"/>
      <c r="D54" s="499"/>
      <c r="E54" s="499"/>
      <c r="F54" s="499"/>
      <c r="G54" s="499"/>
      <c r="H54" s="499"/>
      <c r="I54" s="499"/>
      <c r="J54" s="499"/>
      <c r="K54" s="499"/>
      <c r="L54" s="500"/>
      <c r="M54" s="501"/>
      <c r="N54" s="502"/>
      <c r="O54" s="502"/>
      <c r="P54" s="502"/>
      <c r="Q54" s="503"/>
      <c r="R54" s="493"/>
      <c r="S54" s="493"/>
      <c r="T54" s="493"/>
      <c r="U54" s="493"/>
      <c r="V54" s="493"/>
      <c r="W54" s="403"/>
      <c r="X54" s="479"/>
      <c r="Y54" s="2"/>
      <c r="Z54" s="400" t="str">
        <f>IFERROR(VLOOKUP(Y54, 【参考】数式用!$A$2:$B$48, 2, FALSE), "")</f>
        <v/>
      </c>
      <c r="AA54" s="401"/>
    </row>
    <row r="55" spans="1:27" ht="33.950000000000003" customHeight="1">
      <c r="A55" s="249"/>
      <c r="B55" s="402">
        <f t="shared" si="0"/>
        <v>17</v>
      </c>
      <c r="C55" s="498"/>
      <c r="D55" s="499"/>
      <c r="E55" s="499"/>
      <c r="F55" s="499"/>
      <c r="G55" s="499"/>
      <c r="H55" s="499"/>
      <c r="I55" s="499"/>
      <c r="J55" s="499"/>
      <c r="K55" s="499"/>
      <c r="L55" s="500"/>
      <c r="M55" s="501"/>
      <c r="N55" s="502"/>
      <c r="O55" s="502"/>
      <c r="P55" s="502"/>
      <c r="Q55" s="503"/>
      <c r="R55" s="493"/>
      <c r="S55" s="493"/>
      <c r="T55" s="493"/>
      <c r="U55" s="493"/>
      <c r="V55" s="493"/>
      <c r="W55" s="403"/>
      <c r="X55" s="479"/>
      <c r="Y55" s="2"/>
      <c r="Z55" s="400" t="str">
        <f>IFERROR(VLOOKUP(Y55, 【参考】数式用!$A$2:$B$48, 2, FALSE), "")</f>
        <v/>
      </c>
      <c r="AA55" s="401"/>
    </row>
    <row r="56" spans="1:27" ht="33.950000000000003" customHeight="1">
      <c r="A56" s="249"/>
      <c r="B56" s="402">
        <f t="shared" si="0"/>
        <v>18</v>
      </c>
      <c r="C56" s="498"/>
      <c r="D56" s="499"/>
      <c r="E56" s="499"/>
      <c r="F56" s="499"/>
      <c r="G56" s="499"/>
      <c r="H56" s="499"/>
      <c r="I56" s="499"/>
      <c r="J56" s="499"/>
      <c r="K56" s="499"/>
      <c r="L56" s="500"/>
      <c r="M56" s="501"/>
      <c r="N56" s="502"/>
      <c r="O56" s="502"/>
      <c r="P56" s="502"/>
      <c r="Q56" s="503"/>
      <c r="R56" s="493"/>
      <c r="S56" s="493"/>
      <c r="T56" s="493"/>
      <c r="U56" s="493"/>
      <c r="V56" s="493"/>
      <c r="W56" s="403"/>
      <c r="X56" s="479"/>
      <c r="Y56" s="2"/>
      <c r="Z56" s="400" t="str">
        <f>IFERROR(VLOOKUP(Y56, 【参考】数式用!$A$2:$B$48, 2, FALSE), "")</f>
        <v/>
      </c>
      <c r="AA56" s="401"/>
    </row>
    <row r="57" spans="1:27" ht="33.950000000000003" customHeight="1">
      <c r="A57" s="249"/>
      <c r="B57" s="402">
        <f t="shared" si="0"/>
        <v>19</v>
      </c>
      <c r="C57" s="498"/>
      <c r="D57" s="499"/>
      <c r="E57" s="499"/>
      <c r="F57" s="499"/>
      <c r="G57" s="499"/>
      <c r="H57" s="499"/>
      <c r="I57" s="499"/>
      <c r="J57" s="499"/>
      <c r="K57" s="499"/>
      <c r="L57" s="500"/>
      <c r="M57" s="501"/>
      <c r="N57" s="502"/>
      <c r="O57" s="502"/>
      <c r="P57" s="502"/>
      <c r="Q57" s="503"/>
      <c r="R57" s="493"/>
      <c r="S57" s="493"/>
      <c r="T57" s="493"/>
      <c r="U57" s="493"/>
      <c r="V57" s="493"/>
      <c r="W57" s="403"/>
      <c r="X57" s="479"/>
      <c r="Y57" s="2"/>
      <c r="Z57" s="400" t="str">
        <f>IFERROR(VLOOKUP(Y57, 【参考】数式用!$A$2:$B$48, 2, FALSE), "")</f>
        <v/>
      </c>
      <c r="AA57" s="401"/>
    </row>
    <row r="58" spans="1:27" ht="33.950000000000003" customHeight="1">
      <c r="A58" s="249"/>
      <c r="B58" s="402">
        <f t="shared" si="0"/>
        <v>20</v>
      </c>
      <c r="C58" s="498"/>
      <c r="D58" s="499"/>
      <c r="E58" s="499"/>
      <c r="F58" s="499"/>
      <c r="G58" s="499"/>
      <c r="H58" s="499"/>
      <c r="I58" s="499"/>
      <c r="J58" s="499"/>
      <c r="K58" s="499"/>
      <c r="L58" s="500"/>
      <c r="M58" s="501"/>
      <c r="N58" s="502"/>
      <c r="O58" s="502"/>
      <c r="P58" s="502"/>
      <c r="Q58" s="503"/>
      <c r="R58" s="493"/>
      <c r="S58" s="493"/>
      <c r="T58" s="493"/>
      <c r="U58" s="493"/>
      <c r="V58" s="493"/>
      <c r="W58" s="403"/>
      <c r="X58" s="479"/>
      <c r="Y58" s="2"/>
      <c r="Z58" s="400" t="str">
        <f>IFERROR(VLOOKUP(Y58, 【参考】数式用!$A$2:$B$48, 2, FALSE), "")</f>
        <v/>
      </c>
      <c r="AA58" s="401"/>
    </row>
    <row r="59" spans="1:27" ht="33.950000000000003" customHeight="1">
      <c r="A59" s="249"/>
      <c r="B59" s="402">
        <f t="shared" si="0"/>
        <v>21</v>
      </c>
      <c r="C59" s="498"/>
      <c r="D59" s="499"/>
      <c r="E59" s="499"/>
      <c r="F59" s="499"/>
      <c r="G59" s="499"/>
      <c r="H59" s="499"/>
      <c r="I59" s="499"/>
      <c r="J59" s="499"/>
      <c r="K59" s="499"/>
      <c r="L59" s="500"/>
      <c r="M59" s="501"/>
      <c r="N59" s="502"/>
      <c r="O59" s="502"/>
      <c r="P59" s="502"/>
      <c r="Q59" s="503"/>
      <c r="R59" s="493"/>
      <c r="S59" s="493"/>
      <c r="T59" s="493"/>
      <c r="U59" s="493"/>
      <c r="V59" s="493"/>
      <c r="W59" s="403"/>
      <c r="X59" s="479"/>
      <c r="Y59" s="2"/>
      <c r="Z59" s="400" t="str">
        <f>IFERROR(VLOOKUP(Y59, 【参考】数式用!$A$2:$B$48, 2, FALSE), "")</f>
        <v/>
      </c>
      <c r="AA59" s="401"/>
    </row>
    <row r="60" spans="1:27" ht="33.950000000000003" customHeight="1">
      <c r="A60" s="249"/>
      <c r="B60" s="402">
        <f t="shared" si="0"/>
        <v>22</v>
      </c>
      <c r="C60" s="498"/>
      <c r="D60" s="499"/>
      <c r="E60" s="499"/>
      <c r="F60" s="499"/>
      <c r="G60" s="499"/>
      <c r="H60" s="499"/>
      <c r="I60" s="499"/>
      <c r="J60" s="499"/>
      <c r="K60" s="499"/>
      <c r="L60" s="500"/>
      <c r="M60" s="501"/>
      <c r="N60" s="502"/>
      <c r="O60" s="502"/>
      <c r="P60" s="502"/>
      <c r="Q60" s="503"/>
      <c r="R60" s="493"/>
      <c r="S60" s="493"/>
      <c r="T60" s="493"/>
      <c r="U60" s="493"/>
      <c r="V60" s="493"/>
      <c r="W60" s="403"/>
      <c r="X60" s="479"/>
      <c r="Y60" s="2"/>
      <c r="Z60" s="400" t="str">
        <f>IFERROR(VLOOKUP(Y60, 【参考】数式用!$A$2:$B$48, 2, FALSE), "")</f>
        <v/>
      </c>
      <c r="AA60" s="401"/>
    </row>
    <row r="61" spans="1:27" ht="33.950000000000003" customHeight="1">
      <c r="A61" s="249"/>
      <c r="B61" s="402">
        <f t="shared" si="0"/>
        <v>23</v>
      </c>
      <c r="C61" s="498"/>
      <c r="D61" s="499"/>
      <c r="E61" s="499"/>
      <c r="F61" s="499"/>
      <c r="G61" s="499"/>
      <c r="H61" s="499"/>
      <c r="I61" s="499"/>
      <c r="J61" s="499"/>
      <c r="K61" s="499"/>
      <c r="L61" s="500"/>
      <c r="M61" s="501"/>
      <c r="N61" s="502"/>
      <c r="O61" s="502"/>
      <c r="P61" s="502"/>
      <c r="Q61" s="503"/>
      <c r="R61" s="493"/>
      <c r="S61" s="493"/>
      <c r="T61" s="493"/>
      <c r="U61" s="493"/>
      <c r="V61" s="493"/>
      <c r="W61" s="403"/>
      <c r="X61" s="479"/>
      <c r="Y61" s="2"/>
      <c r="Z61" s="400" t="str">
        <f>IFERROR(VLOOKUP(Y61, 【参考】数式用!$A$2:$B$48, 2, FALSE), "")</f>
        <v/>
      </c>
      <c r="AA61" s="401"/>
    </row>
    <row r="62" spans="1:27" ht="33.950000000000003" customHeight="1">
      <c r="A62" s="249"/>
      <c r="B62" s="402">
        <f t="shared" si="0"/>
        <v>24</v>
      </c>
      <c r="C62" s="498"/>
      <c r="D62" s="499"/>
      <c r="E62" s="499"/>
      <c r="F62" s="499"/>
      <c r="G62" s="499"/>
      <c r="H62" s="499"/>
      <c r="I62" s="499"/>
      <c r="J62" s="499"/>
      <c r="K62" s="499"/>
      <c r="L62" s="500"/>
      <c r="M62" s="501"/>
      <c r="N62" s="502"/>
      <c r="O62" s="502"/>
      <c r="P62" s="502"/>
      <c r="Q62" s="503"/>
      <c r="R62" s="493"/>
      <c r="S62" s="493"/>
      <c r="T62" s="493"/>
      <c r="U62" s="493"/>
      <c r="V62" s="493"/>
      <c r="W62" s="403"/>
      <c r="X62" s="479"/>
      <c r="Y62" s="2"/>
      <c r="Z62" s="400" t="str">
        <f>IFERROR(VLOOKUP(Y62, 【参考】数式用!$A$2:$B$48, 2, FALSE), "")</f>
        <v/>
      </c>
      <c r="AA62" s="401"/>
    </row>
    <row r="63" spans="1:27" ht="33.950000000000003" customHeight="1">
      <c r="A63" s="249"/>
      <c r="B63" s="402">
        <f t="shared" si="0"/>
        <v>25</v>
      </c>
      <c r="C63" s="498"/>
      <c r="D63" s="499"/>
      <c r="E63" s="499"/>
      <c r="F63" s="499"/>
      <c r="G63" s="499"/>
      <c r="H63" s="499"/>
      <c r="I63" s="499"/>
      <c r="J63" s="499"/>
      <c r="K63" s="499"/>
      <c r="L63" s="500"/>
      <c r="M63" s="501"/>
      <c r="N63" s="502"/>
      <c r="O63" s="502"/>
      <c r="P63" s="502"/>
      <c r="Q63" s="503"/>
      <c r="R63" s="493"/>
      <c r="S63" s="493"/>
      <c r="T63" s="493"/>
      <c r="U63" s="493"/>
      <c r="V63" s="493"/>
      <c r="W63" s="403"/>
      <c r="X63" s="479"/>
      <c r="Y63" s="2"/>
      <c r="Z63" s="400" t="str">
        <f>IFERROR(VLOOKUP(Y63, 【参考】数式用!$A$2:$B$48, 2, FALSE), "")</f>
        <v/>
      </c>
      <c r="AA63" s="401"/>
    </row>
    <row r="64" spans="1:27" ht="33.950000000000003" customHeight="1">
      <c r="A64" s="249"/>
      <c r="B64" s="402">
        <f t="shared" si="0"/>
        <v>26</v>
      </c>
      <c r="C64" s="498"/>
      <c r="D64" s="499"/>
      <c r="E64" s="499"/>
      <c r="F64" s="499"/>
      <c r="G64" s="499"/>
      <c r="H64" s="499"/>
      <c r="I64" s="499"/>
      <c r="J64" s="499"/>
      <c r="K64" s="499"/>
      <c r="L64" s="500"/>
      <c r="M64" s="501"/>
      <c r="N64" s="502"/>
      <c r="O64" s="502"/>
      <c r="P64" s="502"/>
      <c r="Q64" s="503"/>
      <c r="R64" s="493"/>
      <c r="S64" s="493"/>
      <c r="T64" s="493"/>
      <c r="U64" s="493"/>
      <c r="V64" s="493"/>
      <c r="W64" s="403"/>
      <c r="X64" s="479"/>
      <c r="Y64" s="2"/>
      <c r="Z64" s="400" t="str">
        <f>IFERROR(VLOOKUP(Y64, 【参考】数式用!$A$2:$B$48, 2, FALSE), "")</f>
        <v/>
      </c>
      <c r="AA64" s="401"/>
    </row>
    <row r="65" spans="1:27" ht="33.950000000000003" customHeight="1">
      <c r="A65" s="249"/>
      <c r="B65" s="402">
        <f t="shared" si="0"/>
        <v>27</v>
      </c>
      <c r="C65" s="498"/>
      <c r="D65" s="499"/>
      <c r="E65" s="499"/>
      <c r="F65" s="499"/>
      <c r="G65" s="499"/>
      <c r="H65" s="499"/>
      <c r="I65" s="499"/>
      <c r="J65" s="499"/>
      <c r="K65" s="499"/>
      <c r="L65" s="500"/>
      <c r="M65" s="501"/>
      <c r="N65" s="502"/>
      <c r="O65" s="502"/>
      <c r="P65" s="502"/>
      <c r="Q65" s="503"/>
      <c r="R65" s="493"/>
      <c r="S65" s="493"/>
      <c r="T65" s="493"/>
      <c r="U65" s="493"/>
      <c r="V65" s="493"/>
      <c r="W65" s="403"/>
      <c r="X65" s="479"/>
      <c r="Y65" s="2"/>
      <c r="Z65" s="400" t="str">
        <f>IFERROR(VLOOKUP(Y65, 【参考】数式用!$A$2:$B$48, 2, FALSE), "")</f>
        <v/>
      </c>
      <c r="AA65" s="401"/>
    </row>
    <row r="66" spans="1:27" ht="33.950000000000003" customHeight="1">
      <c r="A66" s="249"/>
      <c r="B66" s="402">
        <f t="shared" si="0"/>
        <v>28</v>
      </c>
      <c r="C66" s="498"/>
      <c r="D66" s="499"/>
      <c r="E66" s="499"/>
      <c r="F66" s="499"/>
      <c r="G66" s="499"/>
      <c r="H66" s="499"/>
      <c r="I66" s="499"/>
      <c r="J66" s="499"/>
      <c r="K66" s="499"/>
      <c r="L66" s="500"/>
      <c r="M66" s="501"/>
      <c r="N66" s="502"/>
      <c r="O66" s="502"/>
      <c r="P66" s="502"/>
      <c r="Q66" s="503"/>
      <c r="R66" s="493"/>
      <c r="S66" s="493"/>
      <c r="T66" s="493"/>
      <c r="U66" s="493"/>
      <c r="V66" s="493"/>
      <c r="W66" s="403"/>
      <c r="X66" s="479"/>
      <c r="Y66" s="2"/>
      <c r="Z66" s="400" t="str">
        <f>IFERROR(VLOOKUP(Y66, 【参考】数式用!$A$2:$B$48, 2, FALSE), "")</f>
        <v/>
      </c>
      <c r="AA66" s="401"/>
    </row>
    <row r="67" spans="1:27" ht="33.950000000000003" customHeight="1">
      <c r="A67" s="249"/>
      <c r="B67" s="402">
        <f t="shared" si="0"/>
        <v>29</v>
      </c>
      <c r="C67" s="498"/>
      <c r="D67" s="499"/>
      <c r="E67" s="499"/>
      <c r="F67" s="499"/>
      <c r="G67" s="499"/>
      <c r="H67" s="499"/>
      <c r="I67" s="499"/>
      <c r="J67" s="499"/>
      <c r="K67" s="499"/>
      <c r="L67" s="500"/>
      <c r="M67" s="501"/>
      <c r="N67" s="502"/>
      <c r="O67" s="502"/>
      <c r="P67" s="502"/>
      <c r="Q67" s="503"/>
      <c r="R67" s="493"/>
      <c r="S67" s="493"/>
      <c r="T67" s="493"/>
      <c r="U67" s="493"/>
      <c r="V67" s="493"/>
      <c r="W67" s="403"/>
      <c r="X67" s="479"/>
      <c r="Y67" s="2"/>
      <c r="Z67" s="400" t="str">
        <f>IFERROR(VLOOKUP(Y67, 【参考】数式用!$A$2:$B$48, 2, FALSE), "")</f>
        <v/>
      </c>
      <c r="AA67" s="401"/>
    </row>
    <row r="68" spans="1:27" ht="33.950000000000003" customHeight="1">
      <c r="A68" s="249"/>
      <c r="B68" s="402">
        <f t="shared" si="0"/>
        <v>30</v>
      </c>
      <c r="C68" s="498"/>
      <c r="D68" s="499"/>
      <c r="E68" s="499"/>
      <c r="F68" s="499"/>
      <c r="G68" s="499"/>
      <c r="H68" s="499"/>
      <c r="I68" s="499"/>
      <c r="J68" s="499"/>
      <c r="K68" s="499"/>
      <c r="L68" s="500"/>
      <c r="M68" s="501"/>
      <c r="N68" s="502"/>
      <c r="O68" s="502"/>
      <c r="P68" s="502"/>
      <c r="Q68" s="503"/>
      <c r="R68" s="493"/>
      <c r="S68" s="493"/>
      <c r="T68" s="493"/>
      <c r="U68" s="493"/>
      <c r="V68" s="493"/>
      <c r="W68" s="403"/>
      <c r="X68" s="479"/>
      <c r="Y68" s="2"/>
      <c r="Z68" s="400" t="str">
        <f>IFERROR(VLOOKUP(Y68, 【参考】数式用!$A$2:$B$48, 2, FALSE), "")</f>
        <v/>
      </c>
      <c r="AA68" s="401"/>
    </row>
    <row r="69" spans="1:27" ht="33.950000000000003" customHeight="1">
      <c r="A69" s="249"/>
      <c r="B69" s="402">
        <f t="shared" si="0"/>
        <v>31</v>
      </c>
      <c r="C69" s="498"/>
      <c r="D69" s="499"/>
      <c r="E69" s="499"/>
      <c r="F69" s="499"/>
      <c r="G69" s="499"/>
      <c r="H69" s="499"/>
      <c r="I69" s="499"/>
      <c r="J69" s="499"/>
      <c r="K69" s="499"/>
      <c r="L69" s="500"/>
      <c r="M69" s="501"/>
      <c r="N69" s="502"/>
      <c r="O69" s="502"/>
      <c r="P69" s="502"/>
      <c r="Q69" s="503"/>
      <c r="R69" s="493"/>
      <c r="S69" s="493"/>
      <c r="T69" s="493"/>
      <c r="U69" s="493"/>
      <c r="V69" s="493"/>
      <c r="W69" s="403"/>
      <c r="X69" s="479"/>
      <c r="Y69" s="2"/>
      <c r="Z69" s="400" t="str">
        <f>IFERROR(VLOOKUP(Y69, 【参考】数式用!$A$2:$B$48, 2, FALSE), "")</f>
        <v/>
      </c>
      <c r="AA69" s="401"/>
    </row>
    <row r="70" spans="1:27" ht="33.950000000000003" customHeight="1">
      <c r="A70" s="249"/>
      <c r="B70" s="402">
        <f t="shared" si="0"/>
        <v>32</v>
      </c>
      <c r="C70" s="498"/>
      <c r="D70" s="499"/>
      <c r="E70" s="499"/>
      <c r="F70" s="499"/>
      <c r="G70" s="499"/>
      <c r="H70" s="499"/>
      <c r="I70" s="499"/>
      <c r="J70" s="499"/>
      <c r="K70" s="499"/>
      <c r="L70" s="500"/>
      <c r="M70" s="501"/>
      <c r="N70" s="502"/>
      <c r="O70" s="502"/>
      <c r="P70" s="502"/>
      <c r="Q70" s="503"/>
      <c r="R70" s="493"/>
      <c r="S70" s="493"/>
      <c r="T70" s="493"/>
      <c r="U70" s="493"/>
      <c r="V70" s="493"/>
      <c r="W70" s="403"/>
      <c r="X70" s="479"/>
      <c r="Y70" s="2"/>
      <c r="Z70" s="400" t="str">
        <f>IFERROR(VLOOKUP(Y70, 【参考】数式用!$A$2:$B$48, 2, FALSE), "")</f>
        <v/>
      </c>
      <c r="AA70" s="401"/>
    </row>
    <row r="71" spans="1:27" ht="33.950000000000003" customHeight="1">
      <c r="A71" s="249"/>
      <c r="B71" s="402">
        <f t="shared" si="0"/>
        <v>33</v>
      </c>
      <c r="C71" s="498"/>
      <c r="D71" s="499"/>
      <c r="E71" s="499"/>
      <c r="F71" s="499"/>
      <c r="G71" s="499"/>
      <c r="H71" s="499"/>
      <c r="I71" s="499"/>
      <c r="J71" s="499"/>
      <c r="K71" s="499"/>
      <c r="L71" s="500"/>
      <c r="M71" s="501"/>
      <c r="N71" s="502"/>
      <c r="O71" s="502"/>
      <c r="P71" s="502"/>
      <c r="Q71" s="503"/>
      <c r="R71" s="493"/>
      <c r="S71" s="493"/>
      <c r="T71" s="493"/>
      <c r="U71" s="493"/>
      <c r="V71" s="493"/>
      <c r="W71" s="403"/>
      <c r="X71" s="479"/>
      <c r="Y71" s="2"/>
      <c r="Z71" s="400" t="str">
        <f>IFERROR(VLOOKUP(Y71, 【参考】数式用!$A$2:$B$48, 2, FALSE), "")</f>
        <v/>
      </c>
      <c r="AA71" s="401"/>
    </row>
    <row r="72" spans="1:27" ht="33.950000000000003" customHeight="1">
      <c r="A72" s="249"/>
      <c r="B72" s="402">
        <f t="shared" si="0"/>
        <v>34</v>
      </c>
      <c r="C72" s="498"/>
      <c r="D72" s="499"/>
      <c r="E72" s="499"/>
      <c r="F72" s="499"/>
      <c r="G72" s="499"/>
      <c r="H72" s="499"/>
      <c r="I72" s="499"/>
      <c r="J72" s="499"/>
      <c r="K72" s="499"/>
      <c r="L72" s="500"/>
      <c r="M72" s="501"/>
      <c r="N72" s="502"/>
      <c r="O72" s="502"/>
      <c r="P72" s="502"/>
      <c r="Q72" s="503"/>
      <c r="R72" s="493"/>
      <c r="S72" s="493"/>
      <c r="T72" s="493"/>
      <c r="U72" s="493"/>
      <c r="V72" s="493"/>
      <c r="W72" s="403"/>
      <c r="X72" s="479"/>
      <c r="Y72" s="2"/>
      <c r="Z72" s="400" t="str">
        <f>IFERROR(VLOOKUP(Y72, 【参考】数式用!$A$2:$B$48, 2, FALSE), "")</f>
        <v/>
      </c>
      <c r="AA72" s="401"/>
    </row>
    <row r="73" spans="1:27" ht="33.950000000000003" customHeight="1">
      <c r="A73" s="249"/>
      <c r="B73" s="402">
        <f t="shared" si="0"/>
        <v>35</v>
      </c>
      <c r="C73" s="498"/>
      <c r="D73" s="499"/>
      <c r="E73" s="499"/>
      <c r="F73" s="499"/>
      <c r="G73" s="499"/>
      <c r="H73" s="499"/>
      <c r="I73" s="499"/>
      <c r="J73" s="499"/>
      <c r="K73" s="499"/>
      <c r="L73" s="500"/>
      <c r="M73" s="501"/>
      <c r="N73" s="502"/>
      <c r="O73" s="502"/>
      <c r="P73" s="502"/>
      <c r="Q73" s="503"/>
      <c r="R73" s="493"/>
      <c r="S73" s="493"/>
      <c r="T73" s="493"/>
      <c r="U73" s="493"/>
      <c r="V73" s="493"/>
      <c r="W73" s="403"/>
      <c r="X73" s="479"/>
      <c r="Y73" s="2"/>
      <c r="Z73" s="400" t="str">
        <f>IFERROR(VLOOKUP(Y73, 【参考】数式用!$A$2:$B$48, 2, FALSE), "")</f>
        <v/>
      </c>
      <c r="AA73" s="401"/>
    </row>
    <row r="74" spans="1:27" ht="33.950000000000003" customHeight="1">
      <c r="A74" s="249"/>
      <c r="B74" s="402">
        <f t="shared" si="0"/>
        <v>36</v>
      </c>
      <c r="C74" s="498"/>
      <c r="D74" s="499"/>
      <c r="E74" s="499"/>
      <c r="F74" s="499"/>
      <c r="G74" s="499"/>
      <c r="H74" s="499"/>
      <c r="I74" s="499"/>
      <c r="J74" s="499"/>
      <c r="K74" s="499"/>
      <c r="L74" s="500"/>
      <c r="M74" s="501"/>
      <c r="N74" s="502"/>
      <c r="O74" s="502"/>
      <c r="P74" s="502"/>
      <c r="Q74" s="503"/>
      <c r="R74" s="493"/>
      <c r="S74" s="493"/>
      <c r="T74" s="493"/>
      <c r="U74" s="493"/>
      <c r="V74" s="493"/>
      <c r="W74" s="403"/>
      <c r="X74" s="479"/>
      <c r="Y74" s="2"/>
      <c r="Z74" s="400" t="str">
        <f>IFERROR(VLOOKUP(Y74, 【参考】数式用!$A$2:$B$48, 2, FALSE), "")</f>
        <v/>
      </c>
      <c r="AA74" s="401"/>
    </row>
    <row r="75" spans="1:27" ht="33.950000000000003" customHeight="1">
      <c r="A75" s="249"/>
      <c r="B75" s="402">
        <f t="shared" si="0"/>
        <v>37</v>
      </c>
      <c r="C75" s="498"/>
      <c r="D75" s="499"/>
      <c r="E75" s="499"/>
      <c r="F75" s="499"/>
      <c r="G75" s="499"/>
      <c r="H75" s="499"/>
      <c r="I75" s="499"/>
      <c r="J75" s="499"/>
      <c r="K75" s="499"/>
      <c r="L75" s="500"/>
      <c r="M75" s="501"/>
      <c r="N75" s="502"/>
      <c r="O75" s="502"/>
      <c r="P75" s="502"/>
      <c r="Q75" s="503"/>
      <c r="R75" s="493"/>
      <c r="S75" s="493"/>
      <c r="T75" s="493"/>
      <c r="U75" s="493"/>
      <c r="V75" s="493"/>
      <c r="W75" s="403"/>
      <c r="X75" s="479"/>
      <c r="Y75" s="2"/>
      <c r="Z75" s="400" t="str">
        <f>IFERROR(VLOOKUP(Y75, 【参考】数式用!$A$2:$B$48, 2, FALSE), "")</f>
        <v/>
      </c>
      <c r="AA75" s="401"/>
    </row>
    <row r="76" spans="1:27" ht="33.950000000000003" customHeight="1">
      <c r="A76" s="249"/>
      <c r="B76" s="402">
        <f t="shared" si="0"/>
        <v>38</v>
      </c>
      <c r="C76" s="498"/>
      <c r="D76" s="499"/>
      <c r="E76" s="499"/>
      <c r="F76" s="499"/>
      <c r="G76" s="499"/>
      <c r="H76" s="499"/>
      <c r="I76" s="499"/>
      <c r="J76" s="499"/>
      <c r="K76" s="499"/>
      <c r="L76" s="500"/>
      <c r="M76" s="501"/>
      <c r="N76" s="502"/>
      <c r="O76" s="502"/>
      <c r="P76" s="502"/>
      <c r="Q76" s="503"/>
      <c r="R76" s="493"/>
      <c r="S76" s="493"/>
      <c r="T76" s="493"/>
      <c r="U76" s="493"/>
      <c r="V76" s="493"/>
      <c r="W76" s="403"/>
      <c r="X76" s="479"/>
      <c r="Y76" s="2"/>
      <c r="Z76" s="400" t="str">
        <f>IFERROR(VLOOKUP(Y76, 【参考】数式用!$A$2:$B$48, 2, FALSE), "")</f>
        <v/>
      </c>
      <c r="AA76" s="401"/>
    </row>
    <row r="77" spans="1:27" ht="33.950000000000003" customHeight="1">
      <c r="A77" s="249"/>
      <c r="B77" s="402">
        <f t="shared" si="0"/>
        <v>39</v>
      </c>
      <c r="C77" s="498"/>
      <c r="D77" s="499"/>
      <c r="E77" s="499"/>
      <c r="F77" s="499"/>
      <c r="G77" s="499"/>
      <c r="H77" s="499"/>
      <c r="I77" s="499"/>
      <c r="J77" s="499"/>
      <c r="K77" s="499"/>
      <c r="L77" s="500"/>
      <c r="M77" s="501"/>
      <c r="N77" s="502"/>
      <c r="O77" s="502"/>
      <c r="P77" s="502"/>
      <c r="Q77" s="503"/>
      <c r="R77" s="493"/>
      <c r="S77" s="493"/>
      <c r="T77" s="493"/>
      <c r="U77" s="493"/>
      <c r="V77" s="493"/>
      <c r="W77" s="403"/>
      <c r="X77" s="479"/>
      <c r="Y77" s="2"/>
      <c r="Z77" s="400" t="str">
        <f>IFERROR(VLOOKUP(Y77, 【参考】数式用!$A$2:$B$48, 2, FALSE), "")</f>
        <v/>
      </c>
      <c r="AA77" s="401"/>
    </row>
    <row r="78" spans="1:27" ht="33.950000000000003" customHeight="1">
      <c r="A78" s="249"/>
      <c r="B78" s="402">
        <f t="shared" si="0"/>
        <v>40</v>
      </c>
      <c r="C78" s="498"/>
      <c r="D78" s="499"/>
      <c r="E78" s="499"/>
      <c r="F78" s="499"/>
      <c r="G78" s="499"/>
      <c r="H78" s="499"/>
      <c r="I78" s="499"/>
      <c r="J78" s="499"/>
      <c r="K78" s="499"/>
      <c r="L78" s="500"/>
      <c r="M78" s="501"/>
      <c r="N78" s="502"/>
      <c r="O78" s="502"/>
      <c r="P78" s="502"/>
      <c r="Q78" s="503"/>
      <c r="R78" s="493"/>
      <c r="S78" s="493"/>
      <c r="T78" s="493"/>
      <c r="U78" s="493"/>
      <c r="V78" s="493"/>
      <c r="W78" s="403"/>
      <c r="X78" s="479"/>
      <c r="Y78" s="2"/>
      <c r="Z78" s="400" t="str">
        <f>IFERROR(VLOOKUP(Y78, 【参考】数式用!$A$2:$B$48, 2, FALSE), "")</f>
        <v/>
      </c>
      <c r="AA78" s="401"/>
    </row>
    <row r="79" spans="1:27" ht="33.950000000000003" customHeight="1">
      <c r="A79" s="249"/>
      <c r="B79" s="402">
        <f t="shared" si="0"/>
        <v>41</v>
      </c>
      <c r="C79" s="498"/>
      <c r="D79" s="499"/>
      <c r="E79" s="499"/>
      <c r="F79" s="499"/>
      <c r="G79" s="499"/>
      <c r="H79" s="499"/>
      <c r="I79" s="499"/>
      <c r="J79" s="499"/>
      <c r="K79" s="499"/>
      <c r="L79" s="500"/>
      <c r="M79" s="501"/>
      <c r="N79" s="502"/>
      <c r="O79" s="502"/>
      <c r="P79" s="502"/>
      <c r="Q79" s="503"/>
      <c r="R79" s="493"/>
      <c r="S79" s="493"/>
      <c r="T79" s="493"/>
      <c r="U79" s="493"/>
      <c r="V79" s="493"/>
      <c r="W79" s="403"/>
      <c r="X79" s="479"/>
      <c r="Y79" s="2"/>
      <c r="Z79" s="400" t="str">
        <f>IFERROR(VLOOKUP(Y79, 【参考】数式用!$A$2:$B$48, 2, FALSE), "")</f>
        <v/>
      </c>
      <c r="AA79" s="401"/>
    </row>
    <row r="80" spans="1:27" ht="33.950000000000003" customHeight="1">
      <c r="A80" s="249"/>
      <c r="B80" s="402">
        <f t="shared" si="0"/>
        <v>42</v>
      </c>
      <c r="C80" s="498"/>
      <c r="D80" s="499"/>
      <c r="E80" s="499"/>
      <c r="F80" s="499"/>
      <c r="G80" s="499"/>
      <c r="H80" s="499"/>
      <c r="I80" s="499"/>
      <c r="J80" s="499"/>
      <c r="K80" s="499"/>
      <c r="L80" s="500"/>
      <c r="M80" s="501"/>
      <c r="N80" s="502"/>
      <c r="O80" s="502"/>
      <c r="P80" s="502"/>
      <c r="Q80" s="503"/>
      <c r="R80" s="493"/>
      <c r="S80" s="493"/>
      <c r="T80" s="493"/>
      <c r="U80" s="493"/>
      <c r="V80" s="493"/>
      <c r="W80" s="403"/>
      <c r="X80" s="479"/>
      <c r="Y80" s="2"/>
      <c r="Z80" s="400" t="str">
        <f>IFERROR(VLOOKUP(Y80, 【参考】数式用!$A$2:$B$48, 2, FALSE), "")</f>
        <v/>
      </c>
      <c r="AA80" s="401"/>
    </row>
    <row r="81" spans="1:27" ht="33.950000000000003" customHeight="1">
      <c r="A81" s="249"/>
      <c r="B81" s="402">
        <f t="shared" si="0"/>
        <v>43</v>
      </c>
      <c r="C81" s="498"/>
      <c r="D81" s="499"/>
      <c r="E81" s="499"/>
      <c r="F81" s="499"/>
      <c r="G81" s="499"/>
      <c r="H81" s="499"/>
      <c r="I81" s="499"/>
      <c r="J81" s="499"/>
      <c r="K81" s="499"/>
      <c r="L81" s="500"/>
      <c r="M81" s="501"/>
      <c r="N81" s="502"/>
      <c r="O81" s="502"/>
      <c r="P81" s="502"/>
      <c r="Q81" s="503"/>
      <c r="R81" s="493"/>
      <c r="S81" s="493"/>
      <c r="T81" s="493"/>
      <c r="U81" s="493"/>
      <c r="V81" s="493"/>
      <c r="W81" s="403"/>
      <c r="X81" s="479"/>
      <c r="Y81" s="2"/>
      <c r="Z81" s="400" t="str">
        <f>IFERROR(VLOOKUP(Y81, 【参考】数式用!$A$2:$B$48, 2, FALSE), "")</f>
        <v/>
      </c>
      <c r="AA81" s="401"/>
    </row>
    <row r="82" spans="1:27" ht="33.950000000000003" customHeight="1">
      <c r="A82" s="249"/>
      <c r="B82" s="402">
        <f t="shared" si="0"/>
        <v>44</v>
      </c>
      <c r="C82" s="498"/>
      <c r="D82" s="499"/>
      <c r="E82" s="499"/>
      <c r="F82" s="499"/>
      <c r="G82" s="499"/>
      <c r="H82" s="499"/>
      <c r="I82" s="499"/>
      <c r="J82" s="499"/>
      <c r="K82" s="499"/>
      <c r="L82" s="500"/>
      <c r="M82" s="501"/>
      <c r="N82" s="502"/>
      <c r="O82" s="502"/>
      <c r="P82" s="502"/>
      <c r="Q82" s="503"/>
      <c r="R82" s="493"/>
      <c r="S82" s="493"/>
      <c r="T82" s="493"/>
      <c r="U82" s="493"/>
      <c r="V82" s="493"/>
      <c r="W82" s="403"/>
      <c r="X82" s="479"/>
      <c r="Y82" s="2"/>
      <c r="Z82" s="400" t="str">
        <f>IFERROR(VLOOKUP(Y82, 【参考】数式用!$A$2:$B$48, 2, FALSE), "")</f>
        <v/>
      </c>
      <c r="AA82" s="401"/>
    </row>
    <row r="83" spans="1:27" ht="33.950000000000003" customHeight="1">
      <c r="A83" s="249"/>
      <c r="B83" s="402">
        <f t="shared" si="0"/>
        <v>45</v>
      </c>
      <c r="C83" s="498"/>
      <c r="D83" s="499"/>
      <c r="E83" s="499"/>
      <c r="F83" s="499"/>
      <c r="G83" s="499"/>
      <c r="H83" s="499"/>
      <c r="I83" s="499"/>
      <c r="J83" s="499"/>
      <c r="K83" s="499"/>
      <c r="L83" s="500"/>
      <c r="M83" s="501"/>
      <c r="N83" s="502"/>
      <c r="O83" s="502"/>
      <c r="P83" s="502"/>
      <c r="Q83" s="503"/>
      <c r="R83" s="493"/>
      <c r="S83" s="493"/>
      <c r="T83" s="493"/>
      <c r="U83" s="493"/>
      <c r="V83" s="493"/>
      <c r="W83" s="403"/>
      <c r="X83" s="479"/>
      <c r="Y83" s="2"/>
      <c r="Z83" s="400" t="str">
        <f>IFERROR(VLOOKUP(Y83, 【参考】数式用!$A$2:$B$48, 2, FALSE), "")</f>
        <v/>
      </c>
      <c r="AA83" s="401"/>
    </row>
    <row r="84" spans="1:27" ht="33.950000000000003" customHeight="1">
      <c r="A84" s="249"/>
      <c r="B84" s="402">
        <f t="shared" si="0"/>
        <v>46</v>
      </c>
      <c r="C84" s="498"/>
      <c r="D84" s="499"/>
      <c r="E84" s="499"/>
      <c r="F84" s="499"/>
      <c r="G84" s="499"/>
      <c r="H84" s="499"/>
      <c r="I84" s="499"/>
      <c r="J84" s="499"/>
      <c r="K84" s="499"/>
      <c r="L84" s="500"/>
      <c r="M84" s="501"/>
      <c r="N84" s="502"/>
      <c r="O84" s="502"/>
      <c r="P84" s="502"/>
      <c r="Q84" s="503"/>
      <c r="R84" s="493"/>
      <c r="S84" s="493"/>
      <c r="T84" s="493"/>
      <c r="U84" s="493"/>
      <c r="V84" s="493"/>
      <c r="W84" s="403"/>
      <c r="X84" s="479"/>
      <c r="Y84" s="2"/>
      <c r="Z84" s="400" t="str">
        <f>IFERROR(VLOOKUP(Y84, 【参考】数式用!$A$2:$B$48, 2, FALSE), "")</f>
        <v/>
      </c>
      <c r="AA84" s="401"/>
    </row>
    <row r="85" spans="1:27" ht="33.950000000000003" customHeight="1">
      <c r="A85" s="249"/>
      <c r="B85" s="402">
        <f t="shared" si="0"/>
        <v>47</v>
      </c>
      <c r="C85" s="498"/>
      <c r="D85" s="499"/>
      <c r="E85" s="499"/>
      <c r="F85" s="499"/>
      <c r="G85" s="499"/>
      <c r="H85" s="499"/>
      <c r="I85" s="499"/>
      <c r="J85" s="499"/>
      <c r="K85" s="499"/>
      <c r="L85" s="500"/>
      <c r="M85" s="501"/>
      <c r="N85" s="502"/>
      <c r="O85" s="502"/>
      <c r="P85" s="502"/>
      <c r="Q85" s="503"/>
      <c r="R85" s="493"/>
      <c r="S85" s="493"/>
      <c r="T85" s="493"/>
      <c r="U85" s="493"/>
      <c r="V85" s="493"/>
      <c r="W85" s="403"/>
      <c r="X85" s="479"/>
      <c r="Y85" s="2"/>
      <c r="Z85" s="400" t="str">
        <f>IFERROR(VLOOKUP(Y85, 【参考】数式用!$A$2:$B$48, 2, FALSE), "")</f>
        <v/>
      </c>
      <c r="AA85" s="401"/>
    </row>
    <row r="86" spans="1:27" ht="33.950000000000003" customHeight="1">
      <c r="A86" s="249"/>
      <c r="B86" s="402">
        <f t="shared" si="0"/>
        <v>48</v>
      </c>
      <c r="C86" s="498"/>
      <c r="D86" s="499"/>
      <c r="E86" s="499"/>
      <c r="F86" s="499"/>
      <c r="G86" s="499"/>
      <c r="H86" s="499"/>
      <c r="I86" s="499"/>
      <c r="J86" s="499"/>
      <c r="K86" s="499"/>
      <c r="L86" s="500"/>
      <c r="M86" s="492"/>
      <c r="N86" s="492"/>
      <c r="O86" s="492"/>
      <c r="P86" s="492"/>
      <c r="Q86" s="492"/>
      <c r="R86" s="493"/>
      <c r="S86" s="493"/>
      <c r="T86" s="493"/>
      <c r="U86" s="493"/>
      <c r="V86" s="493"/>
      <c r="W86" s="403"/>
      <c r="X86" s="1"/>
      <c r="Y86" s="2"/>
      <c r="Z86" s="400" t="str">
        <f>IFERROR(VLOOKUP(Y86, 【参考】数式用!$A$2:$B$48, 2, FALSE), "")</f>
        <v/>
      </c>
      <c r="AA86" s="401"/>
    </row>
    <row r="87" spans="1:27" ht="33.950000000000003" customHeight="1">
      <c r="A87" s="249"/>
      <c r="B87" s="402">
        <f t="shared" si="0"/>
        <v>49</v>
      </c>
      <c r="C87" s="498"/>
      <c r="D87" s="499"/>
      <c r="E87" s="499"/>
      <c r="F87" s="499"/>
      <c r="G87" s="499"/>
      <c r="H87" s="499"/>
      <c r="I87" s="499"/>
      <c r="J87" s="499"/>
      <c r="K87" s="499"/>
      <c r="L87" s="500"/>
      <c r="M87" s="492"/>
      <c r="N87" s="492"/>
      <c r="O87" s="492"/>
      <c r="P87" s="492"/>
      <c r="Q87" s="492"/>
      <c r="R87" s="493"/>
      <c r="S87" s="493"/>
      <c r="T87" s="493"/>
      <c r="U87" s="493"/>
      <c r="V87" s="493"/>
      <c r="W87" s="403"/>
      <c r="X87" s="1"/>
      <c r="Y87" s="2"/>
      <c r="Z87" s="400" t="str">
        <f>IFERROR(VLOOKUP(Y87, 【参考】数式用!$A$2:$B$48, 2, FALSE), "")</f>
        <v/>
      </c>
      <c r="AA87" s="401"/>
    </row>
    <row r="88" spans="1:27" ht="33.950000000000003" customHeight="1">
      <c r="A88" s="249"/>
      <c r="B88" s="402">
        <f t="shared" si="0"/>
        <v>50</v>
      </c>
      <c r="C88" s="498"/>
      <c r="D88" s="499"/>
      <c r="E88" s="499"/>
      <c r="F88" s="499"/>
      <c r="G88" s="499"/>
      <c r="H88" s="499"/>
      <c r="I88" s="499"/>
      <c r="J88" s="499"/>
      <c r="K88" s="499"/>
      <c r="L88" s="500"/>
      <c r="M88" s="492"/>
      <c r="N88" s="492"/>
      <c r="O88" s="492"/>
      <c r="P88" s="492"/>
      <c r="Q88" s="492"/>
      <c r="R88" s="493"/>
      <c r="S88" s="493"/>
      <c r="T88" s="493"/>
      <c r="U88" s="493"/>
      <c r="V88" s="493"/>
      <c r="W88" s="403"/>
      <c r="X88" s="1"/>
      <c r="Y88" s="2"/>
      <c r="Z88" s="400" t="str">
        <f>IFERROR(VLOOKUP(Y88, 【参考】数式用!$A$2:$B$48, 2, FALSE), "")</f>
        <v/>
      </c>
      <c r="AA88" s="401"/>
    </row>
    <row r="89" spans="1:27" ht="33.950000000000003" customHeight="1">
      <c r="A89" s="249"/>
      <c r="B89" s="402">
        <f t="shared" si="0"/>
        <v>51</v>
      </c>
      <c r="C89" s="489"/>
      <c r="D89" s="490"/>
      <c r="E89" s="490"/>
      <c r="F89" s="490"/>
      <c r="G89" s="490"/>
      <c r="H89" s="490"/>
      <c r="I89" s="490"/>
      <c r="J89" s="490"/>
      <c r="K89" s="490"/>
      <c r="L89" s="491"/>
      <c r="M89" s="492"/>
      <c r="N89" s="492"/>
      <c r="O89" s="492"/>
      <c r="P89" s="492"/>
      <c r="Q89" s="492"/>
      <c r="R89" s="493"/>
      <c r="S89" s="493"/>
      <c r="T89" s="493"/>
      <c r="U89" s="493"/>
      <c r="V89" s="493"/>
      <c r="W89" s="403"/>
      <c r="X89" s="1"/>
      <c r="Y89" s="2"/>
      <c r="Z89" s="400" t="str">
        <f>IFERROR(VLOOKUP(Y89, 【参考】数式用!$A$2:$B$48, 2, FALSE), "")</f>
        <v/>
      </c>
      <c r="AA89" s="401"/>
    </row>
    <row r="90" spans="1:27" ht="33.950000000000003" customHeight="1">
      <c r="A90" s="249"/>
      <c r="B90" s="402">
        <f t="shared" si="0"/>
        <v>52</v>
      </c>
      <c r="C90" s="489"/>
      <c r="D90" s="490"/>
      <c r="E90" s="490"/>
      <c r="F90" s="490"/>
      <c r="G90" s="490"/>
      <c r="H90" s="490"/>
      <c r="I90" s="490"/>
      <c r="J90" s="490"/>
      <c r="K90" s="490"/>
      <c r="L90" s="491"/>
      <c r="M90" s="492"/>
      <c r="N90" s="492"/>
      <c r="O90" s="492"/>
      <c r="P90" s="492"/>
      <c r="Q90" s="492"/>
      <c r="R90" s="493"/>
      <c r="S90" s="493"/>
      <c r="T90" s="493"/>
      <c r="U90" s="493"/>
      <c r="V90" s="493"/>
      <c r="W90" s="403"/>
      <c r="X90" s="1"/>
      <c r="Y90" s="2"/>
      <c r="Z90" s="400" t="str">
        <f>IFERROR(VLOOKUP(Y90, 【参考】数式用!$A$2:$B$48, 2, FALSE), "")</f>
        <v/>
      </c>
      <c r="AA90" s="401"/>
    </row>
    <row r="91" spans="1:27" ht="33.950000000000003" customHeight="1">
      <c r="A91" s="249"/>
      <c r="B91" s="402">
        <f t="shared" si="0"/>
        <v>53</v>
      </c>
      <c r="C91" s="489"/>
      <c r="D91" s="490"/>
      <c r="E91" s="490"/>
      <c r="F91" s="490"/>
      <c r="G91" s="490"/>
      <c r="H91" s="490"/>
      <c r="I91" s="490"/>
      <c r="J91" s="490"/>
      <c r="K91" s="490"/>
      <c r="L91" s="491"/>
      <c r="M91" s="492"/>
      <c r="N91" s="492"/>
      <c r="O91" s="492"/>
      <c r="P91" s="492"/>
      <c r="Q91" s="492"/>
      <c r="R91" s="493"/>
      <c r="S91" s="493"/>
      <c r="T91" s="493"/>
      <c r="U91" s="493"/>
      <c r="V91" s="493"/>
      <c r="W91" s="403"/>
      <c r="X91" s="1"/>
      <c r="Y91" s="2"/>
      <c r="Z91" s="400" t="str">
        <f>IFERROR(VLOOKUP(Y91, 【参考】数式用!$A$2:$B$48, 2, FALSE), "")</f>
        <v/>
      </c>
      <c r="AA91" s="401"/>
    </row>
    <row r="92" spans="1:27" ht="33.950000000000003" customHeight="1">
      <c r="A92" s="249"/>
      <c r="B92" s="402">
        <f t="shared" si="0"/>
        <v>54</v>
      </c>
      <c r="C92" s="489"/>
      <c r="D92" s="490"/>
      <c r="E92" s="490"/>
      <c r="F92" s="490"/>
      <c r="G92" s="490"/>
      <c r="H92" s="490"/>
      <c r="I92" s="490"/>
      <c r="J92" s="490"/>
      <c r="K92" s="490"/>
      <c r="L92" s="491"/>
      <c r="M92" s="492"/>
      <c r="N92" s="492"/>
      <c r="O92" s="492"/>
      <c r="P92" s="492"/>
      <c r="Q92" s="492"/>
      <c r="R92" s="493"/>
      <c r="S92" s="493"/>
      <c r="T92" s="493"/>
      <c r="U92" s="493"/>
      <c r="V92" s="493"/>
      <c r="W92" s="403"/>
      <c r="X92" s="1"/>
      <c r="Y92" s="2"/>
      <c r="Z92" s="400" t="str">
        <f>IFERROR(VLOOKUP(Y92, 【参考】数式用!$A$2:$B$48, 2, FALSE), "")</f>
        <v/>
      </c>
      <c r="AA92" s="401"/>
    </row>
    <row r="93" spans="1:27" ht="33.950000000000003" customHeight="1">
      <c r="A93" s="249"/>
      <c r="B93" s="402">
        <f t="shared" si="0"/>
        <v>55</v>
      </c>
      <c r="C93" s="489"/>
      <c r="D93" s="490"/>
      <c r="E93" s="490"/>
      <c r="F93" s="490"/>
      <c r="G93" s="490"/>
      <c r="H93" s="490"/>
      <c r="I93" s="490"/>
      <c r="J93" s="490"/>
      <c r="K93" s="490"/>
      <c r="L93" s="491"/>
      <c r="M93" s="492"/>
      <c r="N93" s="492"/>
      <c r="O93" s="492"/>
      <c r="P93" s="492"/>
      <c r="Q93" s="492"/>
      <c r="R93" s="493"/>
      <c r="S93" s="493"/>
      <c r="T93" s="493"/>
      <c r="U93" s="493"/>
      <c r="V93" s="493"/>
      <c r="W93" s="403"/>
      <c r="X93" s="1"/>
      <c r="Y93" s="2"/>
      <c r="Z93" s="400" t="str">
        <f>IFERROR(VLOOKUP(Y93, 【参考】数式用!$A$2:$B$48, 2, FALSE), "")</f>
        <v/>
      </c>
      <c r="AA93" s="401"/>
    </row>
    <row r="94" spans="1:27" ht="33.950000000000003" customHeight="1">
      <c r="A94" s="249"/>
      <c r="B94" s="402">
        <f t="shared" si="0"/>
        <v>56</v>
      </c>
      <c r="C94" s="489"/>
      <c r="D94" s="490"/>
      <c r="E94" s="490"/>
      <c r="F94" s="490"/>
      <c r="G94" s="490"/>
      <c r="H94" s="490"/>
      <c r="I94" s="490"/>
      <c r="J94" s="490"/>
      <c r="K94" s="490"/>
      <c r="L94" s="491"/>
      <c r="M94" s="492"/>
      <c r="N94" s="492"/>
      <c r="O94" s="492"/>
      <c r="P94" s="492"/>
      <c r="Q94" s="492"/>
      <c r="R94" s="493"/>
      <c r="S94" s="493"/>
      <c r="T94" s="493"/>
      <c r="U94" s="493"/>
      <c r="V94" s="493"/>
      <c r="W94" s="403"/>
      <c r="X94" s="1"/>
      <c r="Y94" s="2"/>
      <c r="Z94" s="400" t="str">
        <f>IFERROR(VLOOKUP(Y94, 【参考】数式用!$A$2:$B$48, 2, FALSE), "")</f>
        <v/>
      </c>
      <c r="AA94" s="401"/>
    </row>
    <row r="95" spans="1:27" ht="33.950000000000003" customHeight="1">
      <c r="A95" s="249"/>
      <c r="B95" s="402">
        <f t="shared" si="0"/>
        <v>57</v>
      </c>
      <c r="C95" s="489"/>
      <c r="D95" s="490"/>
      <c r="E95" s="490"/>
      <c r="F95" s="490"/>
      <c r="G95" s="490"/>
      <c r="H95" s="490"/>
      <c r="I95" s="490"/>
      <c r="J95" s="490"/>
      <c r="K95" s="490"/>
      <c r="L95" s="491"/>
      <c r="M95" s="492"/>
      <c r="N95" s="492"/>
      <c r="O95" s="492"/>
      <c r="P95" s="492"/>
      <c r="Q95" s="492"/>
      <c r="R95" s="493"/>
      <c r="S95" s="493"/>
      <c r="T95" s="493"/>
      <c r="U95" s="493"/>
      <c r="V95" s="493"/>
      <c r="W95" s="403"/>
      <c r="X95" s="1"/>
      <c r="Y95" s="2"/>
      <c r="Z95" s="400" t="str">
        <f>IFERROR(VLOOKUP(Y95, 【参考】数式用!$A$2:$B$48, 2, FALSE), "")</f>
        <v/>
      </c>
      <c r="AA95" s="401"/>
    </row>
    <row r="96" spans="1:27" ht="33.950000000000003" customHeight="1">
      <c r="A96" s="249"/>
      <c r="B96" s="402">
        <f t="shared" si="0"/>
        <v>58</v>
      </c>
      <c r="C96" s="489"/>
      <c r="D96" s="490"/>
      <c r="E96" s="490"/>
      <c r="F96" s="490"/>
      <c r="G96" s="490"/>
      <c r="H96" s="490"/>
      <c r="I96" s="490"/>
      <c r="J96" s="490"/>
      <c r="K96" s="490"/>
      <c r="L96" s="491"/>
      <c r="M96" s="492"/>
      <c r="N96" s="492"/>
      <c r="O96" s="492"/>
      <c r="P96" s="492"/>
      <c r="Q96" s="492"/>
      <c r="R96" s="493"/>
      <c r="S96" s="493"/>
      <c r="T96" s="493"/>
      <c r="U96" s="493"/>
      <c r="V96" s="493"/>
      <c r="W96" s="403"/>
      <c r="X96" s="1"/>
      <c r="Y96" s="2"/>
      <c r="Z96" s="400" t="str">
        <f>IFERROR(VLOOKUP(Y96, 【参考】数式用!$A$2:$B$48, 2, FALSE), "")</f>
        <v/>
      </c>
      <c r="AA96" s="401"/>
    </row>
    <row r="97" spans="1:27" ht="33.950000000000003" customHeight="1">
      <c r="A97" s="249"/>
      <c r="B97" s="402">
        <f t="shared" si="0"/>
        <v>59</v>
      </c>
      <c r="C97" s="489"/>
      <c r="D97" s="490"/>
      <c r="E97" s="490"/>
      <c r="F97" s="490"/>
      <c r="G97" s="490"/>
      <c r="H97" s="490"/>
      <c r="I97" s="490"/>
      <c r="J97" s="490"/>
      <c r="K97" s="490"/>
      <c r="L97" s="491"/>
      <c r="M97" s="492"/>
      <c r="N97" s="492"/>
      <c r="O97" s="492"/>
      <c r="P97" s="492"/>
      <c r="Q97" s="492"/>
      <c r="R97" s="493"/>
      <c r="S97" s="493"/>
      <c r="T97" s="493"/>
      <c r="U97" s="493"/>
      <c r="V97" s="493"/>
      <c r="W97" s="403"/>
      <c r="X97" s="1"/>
      <c r="Y97" s="2"/>
      <c r="Z97" s="400" t="str">
        <f>IFERROR(VLOOKUP(Y97, 【参考】数式用!$A$2:$B$48, 2, FALSE), "")</f>
        <v/>
      </c>
      <c r="AA97" s="401"/>
    </row>
    <row r="98" spans="1:27" ht="33.950000000000003" customHeight="1">
      <c r="A98" s="249"/>
      <c r="B98" s="402">
        <f t="shared" si="0"/>
        <v>60</v>
      </c>
      <c r="C98" s="489"/>
      <c r="D98" s="490"/>
      <c r="E98" s="490"/>
      <c r="F98" s="490"/>
      <c r="G98" s="490"/>
      <c r="H98" s="490"/>
      <c r="I98" s="490"/>
      <c r="J98" s="490"/>
      <c r="K98" s="490"/>
      <c r="L98" s="491"/>
      <c r="M98" s="492"/>
      <c r="N98" s="492"/>
      <c r="O98" s="492"/>
      <c r="P98" s="492"/>
      <c r="Q98" s="492"/>
      <c r="R98" s="493"/>
      <c r="S98" s="493"/>
      <c r="T98" s="493"/>
      <c r="U98" s="493"/>
      <c r="V98" s="493"/>
      <c r="W98" s="403"/>
      <c r="X98" s="1"/>
      <c r="Y98" s="2"/>
      <c r="Z98" s="400" t="str">
        <f>IFERROR(VLOOKUP(Y98, 【参考】数式用!$A$2:$B$48, 2, FALSE), "")</f>
        <v/>
      </c>
      <c r="AA98" s="401"/>
    </row>
    <row r="99" spans="1:27" ht="33.950000000000003" customHeight="1">
      <c r="A99" s="249"/>
      <c r="B99" s="402">
        <f t="shared" si="0"/>
        <v>61</v>
      </c>
      <c r="C99" s="489"/>
      <c r="D99" s="490"/>
      <c r="E99" s="490"/>
      <c r="F99" s="490"/>
      <c r="G99" s="490"/>
      <c r="H99" s="490"/>
      <c r="I99" s="490"/>
      <c r="J99" s="490"/>
      <c r="K99" s="490"/>
      <c r="L99" s="491"/>
      <c r="M99" s="492"/>
      <c r="N99" s="492"/>
      <c r="O99" s="492"/>
      <c r="P99" s="492"/>
      <c r="Q99" s="492"/>
      <c r="R99" s="493"/>
      <c r="S99" s="493"/>
      <c r="T99" s="493"/>
      <c r="U99" s="493"/>
      <c r="V99" s="493"/>
      <c r="W99" s="403"/>
      <c r="X99" s="1"/>
      <c r="Y99" s="2"/>
      <c r="Z99" s="400" t="str">
        <f>IFERROR(VLOOKUP(Y99, 【参考】数式用!$A$2:$B$48, 2, FALSE), "")</f>
        <v/>
      </c>
      <c r="AA99" s="401"/>
    </row>
    <row r="100" spans="1:27" ht="33.950000000000003" customHeight="1">
      <c r="A100" s="249"/>
      <c r="B100" s="402">
        <f t="shared" si="0"/>
        <v>62</v>
      </c>
      <c r="C100" s="489"/>
      <c r="D100" s="490"/>
      <c r="E100" s="490"/>
      <c r="F100" s="490"/>
      <c r="G100" s="490"/>
      <c r="H100" s="490"/>
      <c r="I100" s="490"/>
      <c r="J100" s="490"/>
      <c r="K100" s="490"/>
      <c r="L100" s="491"/>
      <c r="M100" s="492"/>
      <c r="N100" s="492"/>
      <c r="O100" s="492"/>
      <c r="P100" s="492"/>
      <c r="Q100" s="492"/>
      <c r="R100" s="493"/>
      <c r="S100" s="493"/>
      <c r="T100" s="493"/>
      <c r="U100" s="493"/>
      <c r="V100" s="493"/>
      <c r="W100" s="403"/>
      <c r="X100" s="1"/>
      <c r="Y100" s="2"/>
      <c r="Z100" s="400" t="str">
        <f>IFERROR(VLOOKUP(Y100, 【参考】数式用!$A$2:$B$48, 2, FALSE), "")</f>
        <v/>
      </c>
      <c r="AA100" s="401"/>
    </row>
    <row r="101" spans="1:27" ht="33.950000000000003" customHeight="1">
      <c r="A101" s="249"/>
      <c r="B101" s="402">
        <f t="shared" si="0"/>
        <v>63</v>
      </c>
      <c r="C101" s="489"/>
      <c r="D101" s="490"/>
      <c r="E101" s="490"/>
      <c r="F101" s="490"/>
      <c r="G101" s="490"/>
      <c r="H101" s="490"/>
      <c r="I101" s="490"/>
      <c r="J101" s="490"/>
      <c r="K101" s="490"/>
      <c r="L101" s="491"/>
      <c r="M101" s="492"/>
      <c r="N101" s="492"/>
      <c r="O101" s="492"/>
      <c r="P101" s="492"/>
      <c r="Q101" s="492"/>
      <c r="R101" s="493"/>
      <c r="S101" s="493"/>
      <c r="T101" s="493"/>
      <c r="U101" s="493"/>
      <c r="V101" s="493"/>
      <c r="W101" s="403"/>
      <c r="X101" s="1"/>
      <c r="Y101" s="2"/>
      <c r="Z101" s="400" t="str">
        <f>IFERROR(VLOOKUP(Y101, 【参考】数式用!$A$2:$B$48, 2, FALSE), "")</f>
        <v/>
      </c>
      <c r="AA101" s="401"/>
    </row>
    <row r="102" spans="1:27" ht="33.950000000000003" customHeight="1">
      <c r="A102" s="249"/>
      <c r="B102" s="402">
        <f t="shared" si="0"/>
        <v>64</v>
      </c>
      <c r="C102" s="489"/>
      <c r="D102" s="490"/>
      <c r="E102" s="490"/>
      <c r="F102" s="490"/>
      <c r="G102" s="490"/>
      <c r="H102" s="490"/>
      <c r="I102" s="490"/>
      <c r="J102" s="490"/>
      <c r="K102" s="490"/>
      <c r="L102" s="491"/>
      <c r="M102" s="492"/>
      <c r="N102" s="492"/>
      <c r="O102" s="492"/>
      <c r="P102" s="492"/>
      <c r="Q102" s="492"/>
      <c r="R102" s="493"/>
      <c r="S102" s="493"/>
      <c r="T102" s="493"/>
      <c r="U102" s="493"/>
      <c r="V102" s="493"/>
      <c r="W102" s="403"/>
      <c r="X102" s="1"/>
      <c r="Y102" s="2"/>
      <c r="Z102" s="400" t="str">
        <f>IFERROR(VLOOKUP(Y102, 【参考】数式用!$A$2:$B$48, 2, FALSE), "")</f>
        <v/>
      </c>
      <c r="AA102" s="401"/>
    </row>
    <row r="103" spans="1:27" ht="33.950000000000003" customHeight="1">
      <c r="A103" s="249"/>
      <c r="B103" s="402">
        <f t="shared" si="0"/>
        <v>65</v>
      </c>
      <c r="C103" s="489"/>
      <c r="D103" s="490"/>
      <c r="E103" s="490"/>
      <c r="F103" s="490"/>
      <c r="G103" s="490"/>
      <c r="H103" s="490"/>
      <c r="I103" s="490"/>
      <c r="J103" s="490"/>
      <c r="K103" s="490"/>
      <c r="L103" s="491"/>
      <c r="M103" s="492"/>
      <c r="N103" s="492"/>
      <c r="O103" s="492"/>
      <c r="P103" s="492"/>
      <c r="Q103" s="492"/>
      <c r="R103" s="493"/>
      <c r="S103" s="493"/>
      <c r="T103" s="493"/>
      <c r="U103" s="493"/>
      <c r="V103" s="493"/>
      <c r="W103" s="403"/>
      <c r="X103" s="1"/>
      <c r="Y103" s="2"/>
      <c r="Z103" s="400" t="str">
        <f>IFERROR(VLOOKUP(Y103, 【参考】数式用!$A$2:$B$48, 2, FALSE), "")</f>
        <v/>
      </c>
      <c r="AA103" s="401"/>
    </row>
    <row r="104" spans="1:27" ht="33.950000000000003" customHeight="1">
      <c r="A104" s="249"/>
      <c r="B104" s="402">
        <f t="shared" si="0"/>
        <v>66</v>
      </c>
      <c r="C104" s="489"/>
      <c r="D104" s="490"/>
      <c r="E104" s="490"/>
      <c r="F104" s="490"/>
      <c r="G104" s="490"/>
      <c r="H104" s="490"/>
      <c r="I104" s="490"/>
      <c r="J104" s="490"/>
      <c r="K104" s="490"/>
      <c r="L104" s="491"/>
      <c r="M104" s="492"/>
      <c r="N104" s="492"/>
      <c r="O104" s="492"/>
      <c r="P104" s="492"/>
      <c r="Q104" s="492"/>
      <c r="R104" s="493"/>
      <c r="S104" s="493"/>
      <c r="T104" s="493"/>
      <c r="U104" s="493"/>
      <c r="V104" s="493"/>
      <c r="W104" s="403"/>
      <c r="X104" s="1"/>
      <c r="Y104" s="2"/>
      <c r="Z104" s="400" t="str">
        <f>IFERROR(VLOOKUP(Y104, 【参考】数式用!$A$2:$B$48, 2, FALSE), "")</f>
        <v/>
      </c>
      <c r="AA104" s="401"/>
    </row>
    <row r="105" spans="1:27" ht="33.950000000000003" customHeight="1">
      <c r="A105" s="249"/>
      <c r="B105" s="402">
        <f t="shared" ref="B105:B352" si="1">B104+1</f>
        <v>67</v>
      </c>
      <c r="C105" s="489"/>
      <c r="D105" s="490"/>
      <c r="E105" s="490"/>
      <c r="F105" s="490"/>
      <c r="G105" s="490"/>
      <c r="H105" s="490"/>
      <c r="I105" s="490"/>
      <c r="J105" s="490"/>
      <c r="K105" s="490"/>
      <c r="L105" s="491"/>
      <c r="M105" s="492"/>
      <c r="N105" s="492"/>
      <c r="O105" s="492"/>
      <c r="P105" s="492"/>
      <c r="Q105" s="492"/>
      <c r="R105" s="493"/>
      <c r="S105" s="493"/>
      <c r="T105" s="493"/>
      <c r="U105" s="493"/>
      <c r="V105" s="493"/>
      <c r="W105" s="403"/>
      <c r="X105" s="1"/>
      <c r="Y105" s="2"/>
      <c r="Z105" s="400" t="str">
        <f>IFERROR(VLOOKUP(Y105, 【参考】数式用!$A$2:$B$48, 2, FALSE), "")</f>
        <v/>
      </c>
      <c r="AA105" s="401"/>
    </row>
    <row r="106" spans="1:27" ht="33.950000000000003" customHeight="1">
      <c r="A106" s="249"/>
      <c r="B106" s="402">
        <f t="shared" si="1"/>
        <v>68</v>
      </c>
      <c r="C106" s="489"/>
      <c r="D106" s="490"/>
      <c r="E106" s="490"/>
      <c r="F106" s="490"/>
      <c r="G106" s="490"/>
      <c r="H106" s="490"/>
      <c r="I106" s="490"/>
      <c r="J106" s="490"/>
      <c r="K106" s="490"/>
      <c r="L106" s="491"/>
      <c r="M106" s="492"/>
      <c r="N106" s="492"/>
      <c r="O106" s="492"/>
      <c r="P106" s="492"/>
      <c r="Q106" s="492"/>
      <c r="R106" s="493"/>
      <c r="S106" s="493"/>
      <c r="T106" s="493"/>
      <c r="U106" s="493"/>
      <c r="V106" s="493"/>
      <c r="W106" s="403"/>
      <c r="X106" s="1"/>
      <c r="Y106" s="2"/>
      <c r="Z106" s="400" t="str">
        <f>IFERROR(VLOOKUP(Y106, 【参考】数式用!$A$2:$B$48, 2, FALSE), "")</f>
        <v/>
      </c>
      <c r="AA106" s="401"/>
    </row>
    <row r="107" spans="1:27" ht="33.950000000000003" customHeight="1">
      <c r="A107" s="249"/>
      <c r="B107" s="402">
        <f t="shared" si="1"/>
        <v>69</v>
      </c>
      <c r="C107" s="489"/>
      <c r="D107" s="490"/>
      <c r="E107" s="490"/>
      <c r="F107" s="490"/>
      <c r="G107" s="490"/>
      <c r="H107" s="490"/>
      <c r="I107" s="490"/>
      <c r="J107" s="490"/>
      <c r="K107" s="490"/>
      <c r="L107" s="491"/>
      <c r="M107" s="492"/>
      <c r="N107" s="492"/>
      <c r="O107" s="492"/>
      <c r="P107" s="492"/>
      <c r="Q107" s="492"/>
      <c r="R107" s="493"/>
      <c r="S107" s="493"/>
      <c r="T107" s="493"/>
      <c r="U107" s="493"/>
      <c r="V107" s="493"/>
      <c r="W107" s="403"/>
      <c r="X107" s="1"/>
      <c r="Y107" s="2"/>
      <c r="Z107" s="400" t="str">
        <f>IFERROR(VLOOKUP(Y107, 【参考】数式用!$A$2:$B$48, 2, FALSE), "")</f>
        <v/>
      </c>
      <c r="AA107" s="401"/>
    </row>
    <row r="108" spans="1:27" ht="33.950000000000003" customHeight="1">
      <c r="A108" s="249"/>
      <c r="B108" s="402">
        <f t="shared" si="1"/>
        <v>70</v>
      </c>
      <c r="C108" s="489"/>
      <c r="D108" s="490"/>
      <c r="E108" s="490"/>
      <c r="F108" s="490"/>
      <c r="G108" s="490"/>
      <c r="H108" s="490"/>
      <c r="I108" s="490"/>
      <c r="J108" s="490"/>
      <c r="K108" s="490"/>
      <c r="L108" s="491"/>
      <c r="M108" s="492"/>
      <c r="N108" s="492"/>
      <c r="O108" s="492"/>
      <c r="P108" s="492"/>
      <c r="Q108" s="492"/>
      <c r="R108" s="493"/>
      <c r="S108" s="493"/>
      <c r="T108" s="493"/>
      <c r="U108" s="493"/>
      <c r="V108" s="493"/>
      <c r="W108" s="403"/>
      <c r="X108" s="1"/>
      <c r="Y108" s="2"/>
      <c r="Z108" s="400" t="str">
        <f>IFERROR(VLOOKUP(Y108, 【参考】数式用!$A$2:$B$48, 2, FALSE), "")</f>
        <v/>
      </c>
      <c r="AA108" s="401"/>
    </row>
    <row r="109" spans="1:27" ht="33.950000000000003" customHeight="1">
      <c r="A109" s="249"/>
      <c r="B109" s="402">
        <f t="shared" si="1"/>
        <v>71</v>
      </c>
      <c r="C109" s="489"/>
      <c r="D109" s="490"/>
      <c r="E109" s="490"/>
      <c r="F109" s="490"/>
      <c r="G109" s="490"/>
      <c r="H109" s="490"/>
      <c r="I109" s="490"/>
      <c r="J109" s="490"/>
      <c r="K109" s="490"/>
      <c r="L109" s="491"/>
      <c r="M109" s="492"/>
      <c r="N109" s="492"/>
      <c r="O109" s="492"/>
      <c r="P109" s="492"/>
      <c r="Q109" s="492"/>
      <c r="R109" s="493"/>
      <c r="S109" s="493"/>
      <c r="T109" s="493"/>
      <c r="U109" s="493"/>
      <c r="V109" s="493"/>
      <c r="W109" s="403"/>
      <c r="X109" s="1"/>
      <c r="Y109" s="2"/>
      <c r="Z109" s="400" t="str">
        <f>IFERROR(VLOOKUP(Y109, 【参考】数式用!$A$2:$B$48, 2, FALSE), "")</f>
        <v/>
      </c>
      <c r="AA109" s="401"/>
    </row>
    <row r="110" spans="1:27" ht="33.950000000000003" customHeight="1">
      <c r="A110" s="249"/>
      <c r="B110" s="402">
        <f t="shared" si="1"/>
        <v>72</v>
      </c>
      <c r="C110" s="489"/>
      <c r="D110" s="490"/>
      <c r="E110" s="490"/>
      <c r="F110" s="490"/>
      <c r="G110" s="490"/>
      <c r="H110" s="490"/>
      <c r="I110" s="490"/>
      <c r="J110" s="490"/>
      <c r="K110" s="490"/>
      <c r="L110" s="491"/>
      <c r="M110" s="492"/>
      <c r="N110" s="492"/>
      <c r="O110" s="492"/>
      <c r="P110" s="492"/>
      <c r="Q110" s="492"/>
      <c r="R110" s="493"/>
      <c r="S110" s="493"/>
      <c r="T110" s="493"/>
      <c r="U110" s="493"/>
      <c r="V110" s="493"/>
      <c r="W110" s="403"/>
      <c r="X110" s="1"/>
      <c r="Y110" s="2"/>
      <c r="Z110" s="400" t="str">
        <f>IFERROR(VLOOKUP(Y110, 【参考】数式用!$A$2:$B$48, 2, FALSE), "")</f>
        <v/>
      </c>
      <c r="AA110" s="401"/>
    </row>
    <row r="111" spans="1:27" ht="33.950000000000003" customHeight="1">
      <c r="A111" s="249"/>
      <c r="B111" s="402">
        <f t="shared" si="1"/>
        <v>73</v>
      </c>
      <c r="C111" s="489"/>
      <c r="D111" s="490"/>
      <c r="E111" s="490"/>
      <c r="F111" s="490"/>
      <c r="G111" s="490"/>
      <c r="H111" s="490"/>
      <c r="I111" s="490"/>
      <c r="J111" s="490"/>
      <c r="K111" s="490"/>
      <c r="L111" s="491"/>
      <c r="M111" s="492"/>
      <c r="N111" s="492"/>
      <c r="O111" s="492"/>
      <c r="P111" s="492"/>
      <c r="Q111" s="492"/>
      <c r="R111" s="493"/>
      <c r="S111" s="493"/>
      <c r="T111" s="493"/>
      <c r="U111" s="493"/>
      <c r="V111" s="493"/>
      <c r="W111" s="403"/>
      <c r="X111" s="1"/>
      <c r="Y111" s="2"/>
      <c r="Z111" s="400" t="str">
        <f>IFERROR(VLOOKUP(Y111, 【参考】数式用!$A$2:$B$48, 2, FALSE), "")</f>
        <v/>
      </c>
      <c r="AA111" s="401"/>
    </row>
    <row r="112" spans="1:27" ht="33.950000000000003" customHeight="1">
      <c r="A112" s="249"/>
      <c r="B112" s="402">
        <f t="shared" si="1"/>
        <v>74</v>
      </c>
      <c r="C112" s="489"/>
      <c r="D112" s="490"/>
      <c r="E112" s="490"/>
      <c r="F112" s="490"/>
      <c r="G112" s="490"/>
      <c r="H112" s="490"/>
      <c r="I112" s="490"/>
      <c r="J112" s="490"/>
      <c r="K112" s="490"/>
      <c r="L112" s="491"/>
      <c r="M112" s="492"/>
      <c r="N112" s="492"/>
      <c r="O112" s="492"/>
      <c r="P112" s="492"/>
      <c r="Q112" s="492"/>
      <c r="R112" s="493"/>
      <c r="S112" s="493"/>
      <c r="T112" s="493"/>
      <c r="U112" s="493"/>
      <c r="V112" s="493"/>
      <c r="W112" s="403"/>
      <c r="X112" s="1"/>
      <c r="Y112" s="2"/>
      <c r="Z112" s="400" t="str">
        <f>IFERROR(VLOOKUP(Y112, 【参考】数式用!$A$2:$B$48, 2, FALSE), "")</f>
        <v/>
      </c>
      <c r="AA112" s="401"/>
    </row>
    <row r="113" spans="1:27" ht="33.950000000000003" customHeight="1">
      <c r="A113" s="249"/>
      <c r="B113" s="402">
        <f t="shared" si="1"/>
        <v>75</v>
      </c>
      <c r="C113" s="489"/>
      <c r="D113" s="490"/>
      <c r="E113" s="490"/>
      <c r="F113" s="490"/>
      <c r="G113" s="490"/>
      <c r="H113" s="490"/>
      <c r="I113" s="490"/>
      <c r="J113" s="490"/>
      <c r="K113" s="490"/>
      <c r="L113" s="491"/>
      <c r="M113" s="492"/>
      <c r="N113" s="492"/>
      <c r="O113" s="492"/>
      <c r="P113" s="492"/>
      <c r="Q113" s="492"/>
      <c r="R113" s="493"/>
      <c r="S113" s="493"/>
      <c r="T113" s="493"/>
      <c r="U113" s="493"/>
      <c r="V113" s="493"/>
      <c r="W113" s="403"/>
      <c r="X113" s="1"/>
      <c r="Y113" s="2"/>
      <c r="Z113" s="400" t="str">
        <f>IFERROR(VLOOKUP(Y113, 【参考】数式用!$A$2:$B$48, 2, FALSE), "")</f>
        <v/>
      </c>
      <c r="AA113" s="401"/>
    </row>
    <row r="114" spans="1:27" ht="33.950000000000003" customHeight="1">
      <c r="A114" s="249"/>
      <c r="B114" s="402">
        <f t="shared" si="1"/>
        <v>76</v>
      </c>
      <c r="C114" s="489"/>
      <c r="D114" s="490"/>
      <c r="E114" s="490"/>
      <c r="F114" s="490"/>
      <c r="G114" s="490"/>
      <c r="H114" s="490"/>
      <c r="I114" s="490"/>
      <c r="J114" s="490"/>
      <c r="K114" s="490"/>
      <c r="L114" s="491"/>
      <c r="M114" s="492"/>
      <c r="N114" s="492"/>
      <c r="O114" s="492"/>
      <c r="P114" s="492"/>
      <c r="Q114" s="492"/>
      <c r="R114" s="493"/>
      <c r="S114" s="493"/>
      <c r="T114" s="493"/>
      <c r="U114" s="493"/>
      <c r="V114" s="493"/>
      <c r="W114" s="403"/>
      <c r="X114" s="1"/>
      <c r="Y114" s="2"/>
      <c r="Z114" s="400" t="str">
        <f>IFERROR(VLOOKUP(Y114, 【参考】数式用!$A$2:$B$48, 2, FALSE), "")</f>
        <v/>
      </c>
      <c r="AA114" s="401"/>
    </row>
    <row r="115" spans="1:27" ht="33.950000000000003" customHeight="1">
      <c r="A115" s="249"/>
      <c r="B115" s="402">
        <f t="shared" si="1"/>
        <v>77</v>
      </c>
      <c r="C115" s="489"/>
      <c r="D115" s="490"/>
      <c r="E115" s="490"/>
      <c r="F115" s="490"/>
      <c r="G115" s="490"/>
      <c r="H115" s="490"/>
      <c r="I115" s="490"/>
      <c r="J115" s="490"/>
      <c r="K115" s="490"/>
      <c r="L115" s="491"/>
      <c r="M115" s="492"/>
      <c r="N115" s="492"/>
      <c r="O115" s="492"/>
      <c r="P115" s="492"/>
      <c r="Q115" s="492"/>
      <c r="R115" s="493"/>
      <c r="S115" s="493"/>
      <c r="T115" s="493"/>
      <c r="U115" s="493"/>
      <c r="V115" s="493"/>
      <c r="W115" s="403"/>
      <c r="X115" s="1"/>
      <c r="Y115" s="2"/>
      <c r="Z115" s="400" t="str">
        <f>IFERROR(VLOOKUP(Y115, 【参考】数式用!$A$2:$B$48, 2, FALSE), "")</f>
        <v/>
      </c>
      <c r="AA115" s="401"/>
    </row>
    <row r="116" spans="1:27" ht="33.950000000000003" customHeight="1">
      <c r="A116" s="249"/>
      <c r="B116" s="402">
        <f t="shared" si="1"/>
        <v>78</v>
      </c>
      <c r="C116" s="489"/>
      <c r="D116" s="490"/>
      <c r="E116" s="490"/>
      <c r="F116" s="490"/>
      <c r="G116" s="490"/>
      <c r="H116" s="490"/>
      <c r="I116" s="490"/>
      <c r="J116" s="490"/>
      <c r="K116" s="490"/>
      <c r="L116" s="491"/>
      <c r="M116" s="492"/>
      <c r="N116" s="492"/>
      <c r="O116" s="492"/>
      <c r="P116" s="492"/>
      <c r="Q116" s="492"/>
      <c r="R116" s="493"/>
      <c r="S116" s="493"/>
      <c r="T116" s="493"/>
      <c r="U116" s="493"/>
      <c r="V116" s="493"/>
      <c r="W116" s="403"/>
      <c r="X116" s="1"/>
      <c r="Y116" s="2"/>
      <c r="Z116" s="400" t="str">
        <f>IFERROR(VLOOKUP(Y116, 【参考】数式用!$A$2:$B$48, 2, FALSE), "")</f>
        <v/>
      </c>
      <c r="AA116" s="401"/>
    </row>
    <row r="117" spans="1:27" ht="33.950000000000003" customHeight="1">
      <c r="A117" s="249"/>
      <c r="B117" s="402">
        <f t="shared" si="1"/>
        <v>79</v>
      </c>
      <c r="C117" s="489"/>
      <c r="D117" s="490"/>
      <c r="E117" s="490"/>
      <c r="F117" s="490"/>
      <c r="G117" s="490"/>
      <c r="H117" s="490"/>
      <c r="I117" s="490"/>
      <c r="J117" s="490"/>
      <c r="K117" s="490"/>
      <c r="L117" s="491"/>
      <c r="M117" s="492"/>
      <c r="N117" s="492"/>
      <c r="O117" s="492"/>
      <c r="P117" s="492"/>
      <c r="Q117" s="492"/>
      <c r="R117" s="493"/>
      <c r="S117" s="493"/>
      <c r="T117" s="493"/>
      <c r="U117" s="493"/>
      <c r="V117" s="493"/>
      <c r="W117" s="403"/>
      <c r="X117" s="1"/>
      <c r="Y117" s="2"/>
      <c r="Z117" s="400" t="str">
        <f>IFERROR(VLOOKUP(Y117, 【参考】数式用!$A$2:$B$48, 2, FALSE), "")</f>
        <v/>
      </c>
      <c r="AA117" s="401"/>
    </row>
    <row r="118" spans="1:27" ht="33.950000000000003" customHeight="1">
      <c r="A118" s="249"/>
      <c r="B118" s="402">
        <f t="shared" si="1"/>
        <v>80</v>
      </c>
      <c r="C118" s="489"/>
      <c r="D118" s="490"/>
      <c r="E118" s="490"/>
      <c r="F118" s="490"/>
      <c r="G118" s="490"/>
      <c r="H118" s="490"/>
      <c r="I118" s="490"/>
      <c r="J118" s="490"/>
      <c r="K118" s="490"/>
      <c r="L118" s="491"/>
      <c r="M118" s="492"/>
      <c r="N118" s="492"/>
      <c r="O118" s="492"/>
      <c r="P118" s="492"/>
      <c r="Q118" s="492"/>
      <c r="R118" s="493"/>
      <c r="S118" s="493"/>
      <c r="T118" s="493"/>
      <c r="U118" s="493"/>
      <c r="V118" s="493"/>
      <c r="W118" s="403"/>
      <c r="X118" s="1"/>
      <c r="Y118" s="2"/>
      <c r="Z118" s="400" t="str">
        <f>IFERROR(VLOOKUP(Y118, 【参考】数式用!$A$2:$B$48, 2, FALSE), "")</f>
        <v/>
      </c>
      <c r="AA118" s="401"/>
    </row>
    <row r="119" spans="1:27" ht="33.950000000000003" customHeight="1">
      <c r="A119" s="249"/>
      <c r="B119" s="402">
        <f t="shared" si="1"/>
        <v>81</v>
      </c>
      <c r="C119" s="489"/>
      <c r="D119" s="490"/>
      <c r="E119" s="490"/>
      <c r="F119" s="490"/>
      <c r="G119" s="490"/>
      <c r="H119" s="490"/>
      <c r="I119" s="490"/>
      <c r="J119" s="490"/>
      <c r="K119" s="490"/>
      <c r="L119" s="491"/>
      <c r="M119" s="492"/>
      <c r="N119" s="492"/>
      <c r="O119" s="492"/>
      <c r="P119" s="492"/>
      <c r="Q119" s="492"/>
      <c r="R119" s="493"/>
      <c r="S119" s="493"/>
      <c r="T119" s="493"/>
      <c r="U119" s="493"/>
      <c r="V119" s="493"/>
      <c r="W119" s="403"/>
      <c r="X119" s="1"/>
      <c r="Y119" s="2"/>
      <c r="Z119" s="400" t="str">
        <f>IFERROR(VLOOKUP(Y119, 【参考】数式用!$A$2:$B$48, 2, FALSE), "")</f>
        <v/>
      </c>
      <c r="AA119" s="401"/>
    </row>
    <row r="120" spans="1:27" ht="33.950000000000003" customHeight="1">
      <c r="A120" s="249"/>
      <c r="B120" s="402">
        <f t="shared" si="1"/>
        <v>82</v>
      </c>
      <c r="C120" s="489"/>
      <c r="D120" s="490"/>
      <c r="E120" s="490"/>
      <c r="F120" s="490"/>
      <c r="G120" s="490"/>
      <c r="H120" s="490"/>
      <c r="I120" s="490"/>
      <c r="J120" s="490"/>
      <c r="K120" s="490"/>
      <c r="L120" s="491"/>
      <c r="M120" s="492"/>
      <c r="N120" s="492"/>
      <c r="O120" s="492"/>
      <c r="P120" s="492"/>
      <c r="Q120" s="492"/>
      <c r="R120" s="493"/>
      <c r="S120" s="493"/>
      <c r="T120" s="493"/>
      <c r="U120" s="493"/>
      <c r="V120" s="493"/>
      <c r="W120" s="403"/>
      <c r="X120" s="1"/>
      <c r="Y120" s="2"/>
      <c r="Z120" s="400" t="str">
        <f>IFERROR(VLOOKUP(Y120, 【参考】数式用!$A$2:$B$48, 2, FALSE), "")</f>
        <v/>
      </c>
      <c r="AA120" s="401"/>
    </row>
    <row r="121" spans="1:27" ht="33.950000000000003" customHeight="1">
      <c r="A121" s="249"/>
      <c r="B121" s="402">
        <f t="shared" si="1"/>
        <v>83</v>
      </c>
      <c r="C121" s="489"/>
      <c r="D121" s="490"/>
      <c r="E121" s="490"/>
      <c r="F121" s="490"/>
      <c r="G121" s="490"/>
      <c r="H121" s="490"/>
      <c r="I121" s="490"/>
      <c r="J121" s="490"/>
      <c r="K121" s="490"/>
      <c r="L121" s="491"/>
      <c r="M121" s="492"/>
      <c r="N121" s="492"/>
      <c r="O121" s="492"/>
      <c r="P121" s="492"/>
      <c r="Q121" s="492"/>
      <c r="R121" s="493"/>
      <c r="S121" s="493"/>
      <c r="T121" s="493"/>
      <c r="U121" s="493"/>
      <c r="V121" s="493"/>
      <c r="W121" s="403"/>
      <c r="X121" s="1"/>
      <c r="Y121" s="2"/>
      <c r="Z121" s="400" t="str">
        <f>IFERROR(VLOOKUP(Y121, 【参考】数式用!$A$2:$B$48, 2, FALSE), "")</f>
        <v/>
      </c>
      <c r="AA121" s="401"/>
    </row>
    <row r="122" spans="1:27" ht="33.950000000000003" customHeight="1">
      <c r="A122" s="249"/>
      <c r="B122" s="402">
        <f t="shared" si="1"/>
        <v>84</v>
      </c>
      <c r="C122" s="489"/>
      <c r="D122" s="490"/>
      <c r="E122" s="490"/>
      <c r="F122" s="490"/>
      <c r="G122" s="490"/>
      <c r="H122" s="490"/>
      <c r="I122" s="490"/>
      <c r="J122" s="490"/>
      <c r="K122" s="490"/>
      <c r="L122" s="491"/>
      <c r="M122" s="492"/>
      <c r="N122" s="492"/>
      <c r="O122" s="492"/>
      <c r="P122" s="492"/>
      <c r="Q122" s="492"/>
      <c r="R122" s="493"/>
      <c r="S122" s="493"/>
      <c r="T122" s="493"/>
      <c r="U122" s="493"/>
      <c r="V122" s="493"/>
      <c r="W122" s="403"/>
      <c r="X122" s="1"/>
      <c r="Y122" s="2"/>
      <c r="Z122" s="400" t="str">
        <f>IFERROR(VLOOKUP(Y122, 【参考】数式用!$A$2:$B$48, 2, FALSE), "")</f>
        <v/>
      </c>
      <c r="AA122" s="401"/>
    </row>
    <row r="123" spans="1:27" ht="33.950000000000003" customHeight="1">
      <c r="A123" s="249"/>
      <c r="B123" s="402">
        <f t="shared" si="1"/>
        <v>85</v>
      </c>
      <c r="C123" s="489"/>
      <c r="D123" s="490"/>
      <c r="E123" s="490"/>
      <c r="F123" s="490"/>
      <c r="G123" s="490"/>
      <c r="H123" s="490"/>
      <c r="I123" s="490"/>
      <c r="J123" s="490"/>
      <c r="K123" s="490"/>
      <c r="L123" s="491"/>
      <c r="M123" s="492"/>
      <c r="N123" s="492"/>
      <c r="O123" s="492"/>
      <c r="P123" s="492"/>
      <c r="Q123" s="492"/>
      <c r="R123" s="493"/>
      <c r="S123" s="493"/>
      <c r="T123" s="493"/>
      <c r="U123" s="493"/>
      <c r="V123" s="493"/>
      <c r="W123" s="403"/>
      <c r="X123" s="1"/>
      <c r="Y123" s="2"/>
      <c r="Z123" s="400" t="str">
        <f>IFERROR(VLOOKUP(Y123, 【参考】数式用!$A$2:$B$48, 2, FALSE), "")</f>
        <v/>
      </c>
      <c r="AA123" s="401"/>
    </row>
    <row r="124" spans="1:27" ht="33.950000000000003" customHeight="1">
      <c r="A124" s="249"/>
      <c r="B124" s="402">
        <f t="shared" si="1"/>
        <v>86</v>
      </c>
      <c r="C124" s="489"/>
      <c r="D124" s="490"/>
      <c r="E124" s="490"/>
      <c r="F124" s="490"/>
      <c r="G124" s="490"/>
      <c r="H124" s="490"/>
      <c r="I124" s="490"/>
      <c r="J124" s="490"/>
      <c r="K124" s="490"/>
      <c r="L124" s="491"/>
      <c r="M124" s="492"/>
      <c r="N124" s="492"/>
      <c r="O124" s="492"/>
      <c r="P124" s="492"/>
      <c r="Q124" s="492"/>
      <c r="R124" s="493"/>
      <c r="S124" s="493"/>
      <c r="T124" s="493"/>
      <c r="U124" s="493"/>
      <c r="V124" s="493"/>
      <c r="W124" s="403"/>
      <c r="X124" s="1"/>
      <c r="Y124" s="2"/>
      <c r="Z124" s="400" t="str">
        <f>IFERROR(VLOOKUP(Y124, 【参考】数式用!$A$2:$B$48, 2, FALSE), "")</f>
        <v/>
      </c>
      <c r="AA124" s="401"/>
    </row>
    <row r="125" spans="1:27" ht="33.950000000000003" customHeight="1">
      <c r="A125" s="249"/>
      <c r="B125" s="402">
        <f t="shared" si="1"/>
        <v>87</v>
      </c>
      <c r="C125" s="489"/>
      <c r="D125" s="490"/>
      <c r="E125" s="490"/>
      <c r="F125" s="490"/>
      <c r="G125" s="490"/>
      <c r="H125" s="490"/>
      <c r="I125" s="490"/>
      <c r="J125" s="490"/>
      <c r="K125" s="490"/>
      <c r="L125" s="491"/>
      <c r="M125" s="492"/>
      <c r="N125" s="492"/>
      <c r="O125" s="492"/>
      <c r="P125" s="492"/>
      <c r="Q125" s="492"/>
      <c r="R125" s="493"/>
      <c r="S125" s="493"/>
      <c r="T125" s="493"/>
      <c r="U125" s="493"/>
      <c r="V125" s="493"/>
      <c r="W125" s="403"/>
      <c r="X125" s="1"/>
      <c r="Y125" s="2"/>
      <c r="Z125" s="400" t="str">
        <f>IFERROR(VLOOKUP(Y125, 【参考】数式用!$A$2:$B$48, 2, FALSE), "")</f>
        <v/>
      </c>
      <c r="AA125" s="401"/>
    </row>
    <row r="126" spans="1:27" ht="33.950000000000003" customHeight="1">
      <c r="A126" s="249"/>
      <c r="B126" s="402">
        <f t="shared" si="1"/>
        <v>88</v>
      </c>
      <c r="C126" s="489"/>
      <c r="D126" s="490"/>
      <c r="E126" s="490"/>
      <c r="F126" s="490"/>
      <c r="G126" s="490"/>
      <c r="H126" s="490"/>
      <c r="I126" s="490"/>
      <c r="J126" s="490"/>
      <c r="K126" s="490"/>
      <c r="L126" s="491"/>
      <c r="M126" s="492"/>
      <c r="N126" s="492"/>
      <c r="O126" s="492"/>
      <c r="P126" s="492"/>
      <c r="Q126" s="492"/>
      <c r="R126" s="493"/>
      <c r="S126" s="493"/>
      <c r="T126" s="493"/>
      <c r="U126" s="493"/>
      <c r="V126" s="493"/>
      <c r="W126" s="403"/>
      <c r="X126" s="1"/>
      <c r="Y126" s="2"/>
      <c r="Z126" s="400" t="str">
        <f>IFERROR(VLOOKUP(Y126, 【参考】数式用!$A$2:$B$48, 2, FALSE), "")</f>
        <v/>
      </c>
      <c r="AA126" s="401"/>
    </row>
    <row r="127" spans="1:27" ht="33.950000000000003" customHeight="1">
      <c r="A127" s="249"/>
      <c r="B127" s="402">
        <f t="shared" si="1"/>
        <v>89</v>
      </c>
      <c r="C127" s="489"/>
      <c r="D127" s="490"/>
      <c r="E127" s="490"/>
      <c r="F127" s="490"/>
      <c r="G127" s="490"/>
      <c r="H127" s="490"/>
      <c r="I127" s="490"/>
      <c r="J127" s="490"/>
      <c r="K127" s="490"/>
      <c r="L127" s="491"/>
      <c r="M127" s="492"/>
      <c r="N127" s="492"/>
      <c r="O127" s="492"/>
      <c r="P127" s="492"/>
      <c r="Q127" s="492"/>
      <c r="R127" s="493"/>
      <c r="S127" s="493"/>
      <c r="T127" s="493"/>
      <c r="U127" s="493"/>
      <c r="V127" s="493"/>
      <c r="W127" s="403"/>
      <c r="X127" s="1"/>
      <c r="Y127" s="2"/>
      <c r="Z127" s="400" t="str">
        <f>IFERROR(VLOOKUP(Y127, 【参考】数式用!$A$2:$B$48, 2, FALSE), "")</f>
        <v/>
      </c>
      <c r="AA127" s="401"/>
    </row>
    <row r="128" spans="1:27" ht="33.950000000000003" customHeight="1">
      <c r="A128" s="249"/>
      <c r="B128" s="402">
        <f t="shared" si="1"/>
        <v>90</v>
      </c>
      <c r="C128" s="489"/>
      <c r="D128" s="490"/>
      <c r="E128" s="490"/>
      <c r="F128" s="490"/>
      <c r="G128" s="490"/>
      <c r="H128" s="490"/>
      <c r="I128" s="490"/>
      <c r="J128" s="490"/>
      <c r="K128" s="490"/>
      <c r="L128" s="491"/>
      <c r="M128" s="492"/>
      <c r="N128" s="492"/>
      <c r="O128" s="492"/>
      <c r="P128" s="492"/>
      <c r="Q128" s="492"/>
      <c r="R128" s="493"/>
      <c r="S128" s="493"/>
      <c r="T128" s="493"/>
      <c r="U128" s="493"/>
      <c r="V128" s="493"/>
      <c r="W128" s="403"/>
      <c r="X128" s="1"/>
      <c r="Y128" s="2"/>
      <c r="Z128" s="400" t="str">
        <f>IFERROR(VLOOKUP(Y128, 【参考】数式用!$A$2:$B$48, 2, FALSE), "")</f>
        <v/>
      </c>
      <c r="AA128" s="401"/>
    </row>
    <row r="129" spans="1:27" ht="33.950000000000003" customHeight="1">
      <c r="A129" s="249"/>
      <c r="B129" s="402">
        <f t="shared" si="1"/>
        <v>91</v>
      </c>
      <c r="C129" s="489"/>
      <c r="D129" s="490"/>
      <c r="E129" s="490"/>
      <c r="F129" s="490"/>
      <c r="G129" s="490"/>
      <c r="H129" s="490"/>
      <c r="I129" s="490"/>
      <c r="J129" s="490"/>
      <c r="K129" s="490"/>
      <c r="L129" s="491"/>
      <c r="M129" s="492"/>
      <c r="N129" s="492"/>
      <c r="O129" s="492"/>
      <c r="P129" s="492"/>
      <c r="Q129" s="492"/>
      <c r="R129" s="493"/>
      <c r="S129" s="493"/>
      <c r="T129" s="493"/>
      <c r="U129" s="493"/>
      <c r="V129" s="493"/>
      <c r="W129" s="403"/>
      <c r="X129" s="1"/>
      <c r="Y129" s="2"/>
      <c r="Z129" s="400" t="str">
        <f>IFERROR(VLOOKUP(Y129, 【参考】数式用!$A$2:$B$48, 2, FALSE), "")</f>
        <v/>
      </c>
      <c r="AA129" s="401"/>
    </row>
    <row r="130" spans="1:27" ht="33.950000000000003" customHeight="1">
      <c r="A130" s="249"/>
      <c r="B130" s="402">
        <f t="shared" si="1"/>
        <v>92</v>
      </c>
      <c r="C130" s="489"/>
      <c r="D130" s="490"/>
      <c r="E130" s="490"/>
      <c r="F130" s="490"/>
      <c r="G130" s="490"/>
      <c r="H130" s="490"/>
      <c r="I130" s="490"/>
      <c r="J130" s="490"/>
      <c r="K130" s="490"/>
      <c r="L130" s="491"/>
      <c r="M130" s="492"/>
      <c r="N130" s="492"/>
      <c r="O130" s="492"/>
      <c r="P130" s="492"/>
      <c r="Q130" s="492"/>
      <c r="R130" s="493"/>
      <c r="S130" s="493"/>
      <c r="T130" s="493"/>
      <c r="U130" s="493"/>
      <c r="V130" s="493"/>
      <c r="W130" s="403"/>
      <c r="X130" s="1"/>
      <c r="Y130" s="2"/>
      <c r="Z130" s="400" t="str">
        <f>IFERROR(VLOOKUP(Y130, 【参考】数式用!$A$2:$B$48, 2, FALSE), "")</f>
        <v/>
      </c>
      <c r="AA130" s="401"/>
    </row>
    <row r="131" spans="1:27" ht="33.950000000000003" customHeight="1">
      <c r="A131" s="249"/>
      <c r="B131" s="402">
        <f t="shared" si="1"/>
        <v>93</v>
      </c>
      <c r="C131" s="489"/>
      <c r="D131" s="490"/>
      <c r="E131" s="490"/>
      <c r="F131" s="490"/>
      <c r="G131" s="490"/>
      <c r="H131" s="490"/>
      <c r="I131" s="490"/>
      <c r="J131" s="490"/>
      <c r="K131" s="490"/>
      <c r="L131" s="491"/>
      <c r="M131" s="492"/>
      <c r="N131" s="492"/>
      <c r="O131" s="492"/>
      <c r="P131" s="492"/>
      <c r="Q131" s="492"/>
      <c r="R131" s="493"/>
      <c r="S131" s="493"/>
      <c r="T131" s="493"/>
      <c r="U131" s="493"/>
      <c r="V131" s="493"/>
      <c r="W131" s="403"/>
      <c r="X131" s="1"/>
      <c r="Y131" s="2"/>
      <c r="Z131" s="400" t="str">
        <f>IFERROR(VLOOKUP(Y131, 【参考】数式用!$A$2:$B$48, 2, FALSE), "")</f>
        <v/>
      </c>
      <c r="AA131" s="401"/>
    </row>
    <row r="132" spans="1:27" ht="33.950000000000003" customHeight="1">
      <c r="A132" s="249"/>
      <c r="B132" s="402">
        <f t="shared" si="1"/>
        <v>94</v>
      </c>
      <c r="C132" s="489"/>
      <c r="D132" s="490"/>
      <c r="E132" s="490"/>
      <c r="F132" s="490"/>
      <c r="G132" s="490"/>
      <c r="H132" s="490"/>
      <c r="I132" s="490"/>
      <c r="J132" s="490"/>
      <c r="K132" s="490"/>
      <c r="L132" s="491"/>
      <c r="M132" s="492"/>
      <c r="N132" s="492"/>
      <c r="O132" s="492"/>
      <c r="P132" s="492"/>
      <c r="Q132" s="492"/>
      <c r="R132" s="493"/>
      <c r="S132" s="493"/>
      <c r="T132" s="493"/>
      <c r="U132" s="493"/>
      <c r="V132" s="493"/>
      <c r="W132" s="403"/>
      <c r="X132" s="1"/>
      <c r="Y132" s="2"/>
      <c r="Z132" s="400" t="str">
        <f>IFERROR(VLOOKUP(Y132, 【参考】数式用!$A$2:$B$48, 2, FALSE), "")</f>
        <v/>
      </c>
      <c r="AA132" s="401"/>
    </row>
    <row r="133" spans="1:27" ht="33.950000000000003" customHeight="1">
      <c r="A133" s="249"/>
      <c r="B133" s="402">
        <f t="shared" si="1"/>
        <v>95</v>
      </c>
      <c r="C133" s="489"/>
      <c r="D133" s="490"/>
      <c r="E133" s="490"/>
      <c r="F133" s="490"/>
      <c r="G133" s="490"/>
      <c r="H133" s="490"/>
      <c r="I133" s="490"/>
      <c r="J133" s="490"/>
      <c r="K133" s="490"/>
      <c r="L133" s="491"/>
      <c r="M133" s="492"/>
      <c r="N133" s="492"/>
      <c r="O133" s="492"/>
      <c r="P133" s="492"/>
      <c r="Q133" s="492"/>
      <c r="R133" s="493"/>
      <c r="S133" s="493"/>
      <c r="T133" s="493"/>
      <c r="U133" s="493"/>
      <c r="V133" s="493"/>
      <c r="W133" s="403"/>
      <c r="X133" s="1"/>
      <c r="Y133" s="2"/>
      <c r="Z133" s="400" t="str">
        <f>IFERROR(VLOOKUP(Y133, 【参考】数式用!$A$2:$B$48, 2, FALSE), "")</f>
        <v/>
      </c>
      <c r="AA133" s="401"/>
    </row>
    <row r="134" spans="1:27" ht="33.950000000000003" customHeight="1">
      <c r="A134" s="249"/>
      <c r="B134" s="402">
        <f t="shared" si="1"/>
        <v>96</v>
      </c>
      <c r="C134" s="489"/>
      <c r="D134" s="490"/>
      <c r="E134" s="490"/>
      <c r="F134" s="490"/>
      <c r="G134" s="490"/>
      <c r="H134" s="490"/>
      <c r="I134" s="490"/>
      <c r="J134" s="490"/>
      <c r="K134" s="490"/>
      <c r="L134" s="491"/>
      <c r="M134" s="492"/>
      <c r="N134" s="492"/>
      <c r="O134" s="492"/>
      <c r="P134" s="492"/>
      <c r="Q134" s="492"/>
      <c r="R134" s="493"/>
      <c r="S134" s="493"/>
      <c r="T134" s="493"/>
      <c r="U134" s="493"/>
      <c r="V134" s="493"/>
      <c r="W134" s="403"/>
      <c r="X134" s="1"/>
      <c r="Y134" s="2"/>
      <c r="Z134" s="400" t="str">
        <f>IFERROR(VLOOKUP(Y134, 【参考】数式用!$A$2:$B$48, 2, FALSE), "")</f>
        <v/>
      </c>
      <c r="AA134" s="401"/>
    </row>
    <row r="135" spans="1:27" ht="33.950000000000003" customHeight="1">
      <c r="A135" s="249"/>
      <c r="B135" s="402">
        <f t="shared" si="1"/>
        <v>97</v>
      </c>
      <c r="C135" s="489"/>
      <c r="D135" s="490"/>
      <c r="E135" s="490"/>
      <c r="F135" s="490"/>
      <c r="G135" s="490"/>
      <c r="H135" s="490"/>
      <c r="I135" s="490"/>
      <c r="J135" s="490"/>
      <c r="K135" s="490"/>
      <c r="L135" s="491"/>
      <c r="M135" s="492"/>
      <c r="N135" s="492"/>
      <c r="O135" s="492"/>
      <c r="P135" s="492"/>
      <c r="Q135" s="492"/>
      <c r="R135" s="493"/>
      <c r="S135" s="493"/>
      <c r="T135" s="493"/>
      <c r="U135" s="493"/>
      <c r="V135" s="493"/>
      <c r="W135" s="403"/>
      <c r="X135" s="1"/>
      <c r="Y135" s="2"/>
      <c r="Z135" s="400" t="str">
        <f>IFERROR(VLOOKUP(Y135, 【参考】数式用!$A$2:$B$48, 2, FALSE), "")</f>
        <v/>
      </c>
      <c r="AA135" s="401"/>
    </row>
    <row r="136" spans="1:27" ht="33.950000000000003" customHeight="1">
      <c r="A136" s="249"/>
      <c r="B136" s="402">
        <f t="shared" si="1"/>
        <v>98</v>
      </c>
      <c r="C136" s="489"/>
      <c r="D136" s="490"/>
      <c r="E136" s="490"/>
      <c r="F136" s="490"/>
      <c r="G136" s="490"/>
      <c r="H136" s="490"/>
      <c r="I136" s="490"/>
      <c r="J136" s="490"/>
      <c r="K136" s="490"/>
      <c r="L136" s="491"/>
      <c r="M136" s="492"/>
      <c r="N136" s="492"/>
      <c r="O136" s="492"/>
      <c r="P136" s="492"/>
      <c r="Q136" s="492"/>
      <c r="R136" s="493"/>
      <c r="S136" s="493"/>
      <c r="T136" s="493"/>
      <c r="U136" s="493"/>
      <c r="V136" s="493"/>
      <c r="W136" s="403"/>
      <c r="X136" s="1"/>
      <c r="Y136" s="2"/>
      <c r="Z136" s="400" t="str">
        <f>IFERROR(VLOOKUP(Y136, 【参考】数式用!$A$2:$B$48, 2, FALSE), "")</f>
        <v/>
      </c>
      <c r="AA136" s="401"/>
    </row>
    <row r="137" spans="1:27" ht="33.950000000000003" customHeight="1">
      <c r="A137" s="249"/>
      <c r="B137" s="402">
        <f t="shared" si="1"/>
        <v>99</v>
      </c>
      <c r="C137" s="489"/>
      <c r="D137" s="490"/>
      <c r="E137" s="490"/>
      <c r="F137" s="490"/>
      <c r="G137" s="490"/>
      <c r="H137" s="490"/>
      <c r="I137" s="490"/>
      <c r="J137" s="490"/>
      <c r="K137" s="490"/>
      <c r="L137" s="491"/>
      <c r="M137" s="492"/>
      <c r="N137" s="492"/>
      <c r="O137" s="492"/>
      <c r="P137" s="492"/>
      <c r="Q137" s="492"/>
      <c r="R137" s="493"/>
      <c r="S137" s="493"/>
      <c r="T137" s="493"/>
      <c r="U137" s="493"/>
      <c r="V137" s="493"/>
      <c r="W137" s="403"/>
      <c r="X137" s="1"/>
      <c r="Y137" s="2"/>
      <c r="Z137" s="400" t="str">
        <f>IFERROR(VLOOKUP(Y137, 【参考】数式用!$A$2:$B$48, 2, FALSE), "")</f>
        <v/>
      </c>
      <c r="AA137" s="401"/>
    </row>
    <row r="138" spans="1:27" ht="33.950000000000003" customHeight="1">
      <c r="A138" s="249"/>
      <c r="B138" s="402">
        <f t="shared" si="1"/>
        <v>100</v>
      </c>
      <c r="C138" s="489"/>
      <c r="D138" s="490"/>
      <c r="E138" s="490"/>
      <c r="F138" s="490"/>
      <c r="G138" s="490"/>
      <c r="H138" s="490"/>
      <c r="I138" s="490"/>
      <c r="J138" s="490"/>
      <c r="K138" s="490"/>
      <c r="L138" s="491"/>
      <c r="M138" s="492"/>
      <c r="N138" s="492"/>
      <c r="O138" s="492"/>
      <c r="P138" s="492"/>
      <c r="Q138" s="492"/>
      <c r="R138" s="493"/>
      <c r="S138" s="493"/>
      <c r="T138" s="493"/>
      <c r="U138" s="493"/>
      <c r="V138" s="493"/>
      <c r="W138" s="403"/>
      <c r="X138" s="1"/>
      <c r="Y138" s="2"/>
      <c r="Z138" s="400" t="str">
        <f>IFERROR(VLOOKUP(Y138, 【参考】数式用!$A$2:$B$48, 2, FALSE), "")</f>
        <v/>
      </c>
      <c r="AA138" s="401"/>
    </row>
    <row r="139" spans="1:27" ht="20.100000000000001" customHeight="1">
      <c r="B139" s="402">
        <f t="shared" si="1"/>
        <v>101</v>
      </c>
      <c r="C139" s="489"/>
      <c r="D139" s="490"/>
      <c r="E139" s="490"/>
      <c r="F139" s="490"/>
      <c r="G139" s="490"/>
      <c r="H139" s="490"/>
      <c r="I139" s="490"/>
      <c r="J139" s="490"/>
      <c r="K139" s="490"/>
      <c r="L139" s="491"/>
      <c r="M139" s="492"/>
      <c r="N139" s="492"/>
      <c r="O139" s="492"/>
      <c r="P139" s="492"/>
      <c r="Q139" s="492"/>
      <c r="R139" s="493"/>
      <c r="S139" s="493"/>
      <c r="T139" s="493"/>
      <c r="U139" s="493"/>
      <c r="V139" s="493"/>
      <c r="W139" s="403"/>
      <c r="X139" s="1"/>
      <c r="Y139" s="2"/>
      <c r="Z139" s="400" t="str">
        <f>IFERROR(VLOOKUP(Y139, 【参考】数式用!$A$2:$B$48, 2, FALSE), "")</f>
        <v/>
      </c>
    </row>
    <row r="140" spans="1:27" ht="20.100000000000001" customHeight="1">
      <c r="B140" s="402">
        <f t="shared" si="1"/>
        <v>102</v>
      </c>
      <c r="C140" s="489"/>
      <c r="D140" s="490"/>
      <c r="E140" s="490"/>
      <c r="F140" s="490"/>
      <c r="G140" s="490"/>
      <c r="H140" s="490"/>
      <c r="I140" s="490"/>
      <c r="J140" s="490"/>
      <c r="K140" s="490"/>
      <c r="L140" s="491"/>
      <c r="M140" s="492"/>
      <c r="N140" s="492"/>
      <c r="O140" s="492"/>
      <c r="P140" s="492"/>
      <c r="Q140" s="492"/>
      <c r="R140" s="493"/>
      <c r="S140" s="493"/>
      <c r="T140" s="493"/>
      <c r="U140" s="493"/>
      <c r="V140" s="493"/>
      <c r="W140" s="403"/>
      <c r="X140" s="1"/>
      <c r="Y140" s="2"/>
      <c r="Z140" s="400" t="str">
        <f>IFERROR(VLOOKUP(Y140, 【参考】数式用!$A$2:$B$48, 2, FALSE), "")</f>
        <v/>
      </c>
    </row>
    <row r="141" spans="1:27" ht="20.100000000000001" customHeight="1">
      <c r="B141" s="402">
        <f t="shared" si="1"/>
        <v>103</v>
      </c>
      <c r="C141" s="489"/>
      <c r="D141" s="490"/>
      <c r="E141" s="490"/>
      <c r="F141" s="490"/>
      <c r="G141" s="490"/>
      <c r="H141" s="490"/>
      <c r="I141" s="490"/>
      <c r="J141" s="490"/>
      <c r="K141" s="490"/>
      <c r="L141" s="491"/>
      <c r="M141" s="492"/>
      <c r="N141" s="492"/>
      <c r="O141" s="492"/>
      <c r="P141" s="492"/>
      <c r="Q141" s="492"/>
      <c r="R141" s="493"/>
      <c r="S141" s="493"/>
      <c r="T141" s="493"/>
      <c r="U141" s="493"/>
      <c r="V141" s="493"/>
      <c r="W141" s="403"/>
      <c r="X141" s="1"/>
      <c r="Y141" s="2"/>
      <c r="Z141" s="400" t="str">
        <f>IFERROR(VLOOKUP(Y141, 【参考】数式用!$A$2:$B$48, 2, FALSE), "")</f>
        <v/>
      </c>
    </row>
    <row r="142" spans="1:27" ht="20.100000000000001" customHeight="1">
      <c r="B142" s="402">
        <f t="shared" si="1"/>
        <v>104</v>
      </c>
      <c r="C142" s="489"/>
      <c r="D142" s="490"/>
      <c r="E142" s="490"/>
      <c r="F142" s="490"/>
      <c r="G142" s="490"/>
      <c r="H142" s="490"/>
      <c r="I142" s="490"/>
      <c r="J142" s="490"/>
      <c r="K142" s="490"/>
      <c r="L142" s="491"/>
      <c r="M142" s="492"/>
      <c r="N142" s="492"/>
      <c r="O142" s="492"/>
      <c r="P142" s="492"/>
      <c r="Q142" s="492"/>
      <c r="R142" s="493"/>
      <c r="S142" s="493"/>
      <c r="T142" s="493"/>
      <c r="U142" s="493"/>
      <c r="V142" s="493"/>
      <c r="W142" s="403"/>
      <c r="X142" s="1"/>
      <c r="Y142" s="2"/>
      <c r="Z142" s="400" t="str">
        <f>IFERROR(VLOOKUP(Y142, 【参考】数式用!$A$2:$B$48, 2, FALSE), "")</f>
        <v/>
      </c>
    </row>
    <row r="143" spans="1:27" ht="20.100000000000001" customHeight="1">
      <c r="B143" s="402">
        <f t="shared" si="1"/>
        <v>105</v>
      </c>
      <c r="C143" s="489"/>
      <c r="D143" s="490"/>
      <c r="E143" s="490"/>
      <c r="F143" s="490"/>
      <c r="G143" s="490"/>
      <c r="H143" s="490"/>
      <c r="I143" s="490"/>
      <c r="J143" s="490"/>
      <c r="K143" s="490"/>
      <c r="L143" s="491"/>
      <c r="M143" s="492"/>
      <c r="N143" s="492"/>
      <c r="O143" s="492"/>
      <c r="P143" s="492"/>
      <c r="Q143" s="492"/>
      <c r="R143" s="493"/>
      <c r="S143" s="493"/>
      <c r="T143" s="493"/>
      <c r="U143" s="493"/>
      <c r="V143" s="493"/>
      <c r="W143" s="403"/>
      <c r="X143" s="1"/>
      <c r="Y143" s="2"/>
      <c r="Z143" s="400" t="str">
        <f>IFERROR(VLOOKUP(Y143, 【参考】数式用!$A$2:$B$48, 2, FALSE), "")</f>
        <v/>
      </c>
    </row>
    <row r="144" spans="1:27" ht="20.100000000000001" customHeight="1">
      <c r="B144" s="402">
        <f t="shared" si="1"/>
        <v>106</v>
      </c>
      <c r="C144" s="489"/>
      <c r="D144" s="490"/>
      <c r="E144" s="490"/>
      <c r="F144" s="490"/>
      <c r="G144" s="490"/>
      <c r="H144" s="490"/>
      <c r="I144" s="490"/>
      <c r="J144" s="490"/>
      <c r="K144" s="490"/>
      <c r="L144" s="491"/>
      <c r="M144" s="492"/>
      <c r="N144" s="492"/>
      <c r="O144" s="492"/>
      <c r="P144" s="492"/>
      <c r="Q144" s="492"/>
      <c r="R144" s="493"/>
      <c r="S144" s="493"/>
      <c r="T144" s="493"/>
      <c r="U144" s="493"/>
      <c r="V144" s="493"/>
      <c r="W144" s="403"/>
      <c r="X144" s="1"/>
      <c r="Y144" s="2"/>
      <c r="Z144" s="400" t="str">
        <f>IFERROR(VLOOKUP(Y144, 【参考】数式用!$A$2:$B$48, 2, FALSE), "")</f>
        <v/>
      </c>
    </row>
    <row r="145" spans="2:26" ht="20.100000000000001" customHeight="1">
      <c r="B145" s="402">
        <f t="shared" si="1"/>
        <v>107</v>
      </c>
      <c r="C145" s="489"/>
      <c r="D145" s="490"/>
      <c r="E145" s="490"/>
      <c r="F145" s="490"/>
      <c r="G145" s="490"/>
      <c r="H145" s="490"/>
      <c r="I145" s="490"/>
      <c r="J145" s="490"/>
      <c r="K145" s="490"/>
      <c r="L145" s="491"/>
      <c r="M145" s="492"/>
      <c r="N145" s="492"/>
      <c r="O145" s="492"/>
      <c r="P145" s="492"/>
      <c r="Q145" s="492"/>
      <c r="R145" s="493"/>
      <c r="S145" s="493"/>
      <c r="T145" s="493"/>
      <c r="U145" s="493"/>
      <c r="V145" s="493"/>
      <c r="W145" s="403"/>
      <c r="X145" s="1"/>
      <c r="Y145" s="2"/>
      <c r="Z145" s="400" t="str">
        <f>IFERROR(VLOOKUP(Y145, 【参考】数式用!$A$2:$B$48, 2, FALSE), "")</f>
        <v/>
      </c>
    </row>
    <row r="146" spans="2:26" ht="20.100000000000001" customHeight="1">
      <c r="B146" s="402">
        <f t="shared" si="1"/>
        <v>108</v>
      </c>
      <c r="C146" s="489"/>
      <c r="D146" s="490"/>
      <c r="E146" s="490"/>
      <c r="F146" s="490"/>
      <c r="G146" s="490"/>
      <c r="H146" s="490"/>
      <c r="I146" s="490"/>
      <c r="J146" s="490"/>
      <c r="K146" s="490"/>
      <c r="L146" s="491"/>
      <c r="M146" s="492"/>
      <c r="N146" s="492"/>
      <c r="O146" s="492"/>
      <c r="P146" s="492"/>
      <c r="Q146" s="492"/>
      <c r="R146" s="493"/>
      <c r="S146" s="493"/>
      <c r="T146" s="493"/>
      <c r="U146" s="493"/>
      <c r="V146" s="493"/>
      <c r="W146" s="403"/>
      <c r="X146" s="1"/>
      <c r="Y146" s="2"/>
      <c r="Z146" s="400" t="str">
        <f>IFERROR(VLOOKUP(Y146, 【参考】数式用!$A$2:$B$48, 2, FALSE), "")</f>
        <v/>
      </c>
    </row>
    <row r="147" spans="2:26" ht="20.100000000000001" customHeight="1">
      <c r="B147" s="402">
        <f t="shared" si="1"/>
        <v>109</v>
      </c>
      <c r="C147" s="489"/>
      <c r="D147" s="490"/>
      <c r="E147" s="490"/>
      <c r="F147" s="490"/>
      <c r="G147" s="490"/>
      <c r="H147" s="490"/>
      <c r="I147" s="490"/>
      <c r="J147" s="490"/>
      <c r="K147" s="490"/>
      <c r="L147" s="491"/>
      <c r="M147" s="492"/>
      <c r="N147" s="492"/>
      <c r="O147" s="492"/>
      <c r="P147" s="492"/>
      <c r="Q147" s="492"/>
      <c r="R147" s="493"/>
      <c r="S147" s="493"/>
      <c r="T147" s="493"/>
      <c r="U147" s="493"/>
      <c r="V147" s="493"/>
      <c r="W147" s="403"/>
      <c r="X147" s="1"/>
      <c r="Y147" s="2"/>
      <c r="Z147" s="400" t="str">
        <f>IFERROR(VLOOKUP(Y147, 【参考】数式用!$A$2:$B$48, 2, FALSE), "")</f>
        <v/>
      </c>
    </row>
    <row r="148" spans="2:26" ht="20.100000000000001" customHeight="1">
      <c r="B148" s="402">
        <f t="shared" si="1"/>
        <v>110</v>
      </c>
      <c r="C148" s="489"/>
      <c r="D148" s="490"/>
      <c r="E148" s="490"/>
      <c r="F148" s="490"/>
      <c r="G148" s="490"/>
      <c r="H148" s="490"/>
      <c r="I148" s="490"/>
      <c r="J148" s="490"/>
      <c r="K148" s="490"/>
      <c r="L148" s="491"/>
      <c r="M148" s="492"/>
      <c r="N148" s="492"/>
      <c r="O148" s="492"/>
      <c r="P148" s="492"/>
      <c r="Q148" s="492"/>
      <c r="R148" s="493"/>
      <c r="S148" s="493"/>
      <c r="T148" s="493"/>
      <c r="U148" s="493"/>
      <c r="V148" s="493"/>
      <c r="W148" s="403"/>
      <c r="X148" s="1"/>
      <c r="Y148" s="2"/>
      <c r="Z148" s="400" t="str">
        <f>IFERROR(VLOOKUP(Y148, 【参考】数式用!$A$2:$B$48, 2, FALSE), "")</f>
        <v/>
      </c>
    </row>
    <row r="149" spans="2:26" ht="20.100000000000001" customHeight="1">
      <c r="B149" s="402">
        <f t="shared" si="1"/>
        <v>111</v>
      </c>
      <c r="C149" s="489"/>
      <c r="D149" s="490"/>
      <c r="E149" s="490"/>
      <c r="F149" s="490"/>
      <c r="G149" s="490"/>
      <c r="H149" s="490"/>
      <c r="I149" s="490"/>
      <c r="J149" s="490"/>
      <c r="K149" s="490"/>
      <c r="L149" s="491"/>
      <c r="M149" s="492"/>
      <c r="N149" s="492"/>
      <c r="O149" s="492"/>
      <c r="P149" s="492"/>
      <c r="Q149" s="492"/>
      <c r="R149" s="493"/>
      <c r="S149" s="493"/>
      <c r="T149" s="493"/>
      <c r="U149" s="493"/>
      <c r="V149" s="493"/>
      <c r="W149" s="403"/>
      <c r="X149" s="1"/>
      <c r="Y149" s="2"/>
      <c r="Z149" s="400" t="str">
        <f>IFERROR(VLOOKUP(Y149, 【参考】数式用!$A$2:$B$48, 2, FALSE), "")</f>
        <v/>
      </c>
    </row>
    <row r="150" spans="2:26" ht="20.100000000000001" customHeight="1">
      <c r="B150" s="402">
        <f t="shared" si="1"/>
        <v>112</v>
      </c>
      <c r="C150" s="489"/>
      <c r="D150" s="490"/>
      <c r="E150" s="490"/>
      <c r="F150" s="490"/>
      <c r="G150" s="490"/>
      <c r="H150" s="490"/>
      <c r="I150" s="490"/>
      <c r="J150" s="490"/>
      <c r="K150" s="490"/>
      <c r="L150" s="491"/>
      <c r="M150" s="492"/>
      <c r="N150" s="492"/>
      <c r="O150" s="492"/>
      <c r="P150" s="492"/>
      <c r="Q150" s="492"/>
      <c r="R150" s="493"/>
      <c r="S150" s="493"/>
      <c r="T150" s="493"/>
      <c r="U150" s="493"/>
      <c r="V150" s="493"/>
      <c r="W150" s="403"/>
      <c r="X150" s="1"/>
      <c r="Y150" s="2"/>
      <c r="Z150" s="400" t="str">
        <f>IFERROR(VLOOKUP(Y150, 【参考】数式用!$A$2:$B$48, 2, FALSE), "")</f>
        <v/>
      </c>
    </row>
    <row r="151" spans="2:26" ht="20.100000000000001" customHeight="1">
      <c r="B151" s="402">
        <f t="shared" si="1"/>
        <v>113</v>
      </c>
      <c r="C151" s="489"/>
      <c r="D151" s="490"/>
      <c r="E151" s="490"/>
      <c r="F151" s="490"/>
      <c r="G151" s="490"/>
      <c r="H151" s="490"/>
      <c r="I151" s="490"/>
      <c r="J151" s="490"/>
      <c r="K151" s="490"/>
      <c r="L151" s="491"/>
      <c r="M151" s="492"/>
      <c r="N151" s="492"/>
      <c r="O151" s="492"/>
      <c r="P151" s="492"/>
      <c r="Q151" s="492"/>
      <c r="R151" s="493"/>
      <c r="S151" s="493"/>
      <c r="T151" s="493"/>
      <c r="U151" s="493"/>
      <c r="V151" s="493"/>
      <c r="W151" s="403"/>
      <c r="X151" s="1"/>
      <c r="Y151" s="2"/>
      <c r="Z151" s="400" t="str">
        <f>IFERROR(VLOOKUP(Y151, 【参考】数式用!$A$2:$B$48, 2, FALSE), "")</f>
        <v/>
      </c>
    </row>
    <row r="152" spans="2:26" ht="20.100000000000001" customHeight="1">
      <c r="B152" s="402">
        <f t="shared" si="1"/>
        <v>114</v>
      </c>
      <c r="C152" s="489"/>
      <c r="D152" s="490"/>
      <c r="E152" s="490"/>
      <c r="F152" s="490"/>
      <c r="G152" s="490"/>
      <c r="H152" s="490"/>
      <c r="I152" s="490"/>
      <c r="J152" s="490"/>
      <c r="K152" s="490"/>
      <c r="L152" s="491"/>
      <c r="M152" s="492"/>
      <c r="N152" s="492"/>
      <c r="O152" s="492"/>
      <c r="P152" s="492"/>
      <c r="Q152" s="492"/>
      <c r="R152" s="493"/>
      <c r="S152" s="493"/>
      <c r="T152" s="493"/>
      <c r="U152" s="493"/>
      <c r="V152" s="493"/>
      <c r="W152" s="403"/>
      <c r="X152" s="1"/>
      <c r="Y152" s="2"/>
      <c r="Z152" s="400" t="str">
        <f>IFERROR(VLOOKUP(Y152, 【参考】数式用!$A$2:$B$48, 2, FALSE), "")</f>
        <v/>
      </c>
    </row>
    <row r="153" spans="2:26" ht="20.100000000000001" customHeight="1">
      <c r="B153" s="402">
        <f t="shared" si="1"/>
        <v>115</v>
      </c>
      <c r="C153" s="489"/>
      <c r="D153" s="490"/>
      <c r="E153" s="490"/>
      <c r="F153" s="490"/>
      <c r="G153" s="490"/>
      <c r="H153" s="490"/>
      <c r="I153" s="490"/>
      <c r="J153" s="490"/>
      <c r="K153" s="490"/>
      <c r="L153" s="491"/>
      <c r="M153" s="492"/>
      <c r="N153" s="492"/>
      <c r="O153" s="492"/>
      <c r="P153" s="492"/>
      <c r="Q153" s="492"/>
      <c r="R153" s="493"/>
      <c r="S153" s="493"/>
      <c r="T153" s="493"/>
      <c r="U153" s="493"/>
      <c r="V153" s="493"/>
      <c r="W153" s="403"/>
      <c r="X153" s="1"/>
      <c r="Y153" s="2"/>
      <c r="Z153" s="400" t="str">
        <f>IFERROR(VLOOKUP(Y153, 【参考】数式用!$A$2:$B$48, 2, FALSE), "")</f>
        <v/>
      </c>
    </row>
    <row r="154" spans="2:26" ht="20.100000000000001" customHeight="1">
      <c r="B154" s="402">
        <f t="shared" si="1"/>
        <v>116</v>
      </c>
      <c r="C154" s="489"/>
      <c r="D154" s="490"/>
      <c r="E154" s="490"/>
      <c r="F154" s="490"/>
      <c r="G154" s="490"/>
      <c r="H154" s="490"/>
      <c r="I154" s="490"/>
      <c r="J154" s="490"/>
      <c r="K154" s="490"/>
      <c r="L154" s="491"/>
      <c r="M154" s="492"/>
      <c r="N154" s="492"/>
      <c r="O154" s="492"/>
      <c r="P154" s="492"/>
      <c r="Q154" s="492"/>
      <c r="R154" s="493"/>
      <c r="S154" s="493"/>
      <c r="T154" s="493"/>
      <c r="U154" s="493"/>
      <c r="V154" s="493"/>
      <c r="W154" s="403"/>
      <c r="X154" s="1"/>
      <c r="Y154" s="2"/>
      <c r="Z154" s="400" t="str">
        <f>IFERROR(VLOOKUP(Y154, 【参考】数式用!$A$2:$B$48, 2, FALSE), "")</f>
        <v/>
      </c>
    </row>
    <row r="155" spans="2:26" ht="20.100000000000001" customHeight="1">
      <c r="B155" s="402">
        <f t="shared" si="1"/>
        <v>117</v>
      </c>
      <c r="C155" s="489"/>
      <c r="D155" s="490"/>
      <c r="E155" s="490"/>
      <c r="F155" s="490"/>
      <c r="G155" s="490"/>
      <c r="H155" s="490"/>
      <c r="I155" s="490"/>
      <c r="J155" s="490"/>
      <c r="K155" s="490"/>
      <c r="L155" s="491"/>
      <c r="M155" s="492"/>
      <c r="N155" s="492"/>
      <c r="O155" s="492"/>
      <c r="P155" s="492"/>
      <c r="Q155" s="492"/>
      <c r="R155" s="493"/>
      <c r="S155" s="493"/>
      <c r="T155" s="493"/>
      <c r="U155" s="493"/>
      <c r="V155" s="493"/>
      <c r="W155" s="403"/>
      <c r="X155" s="1"/>
      <c r="Y155" s="2"/>
      <c r="Z155" s="400" t="str">
        <f>IFERROR(VLOOKUP(Y155, 【参考】数式用!$A$2:$B$48, 2, FALSE), "")</f>
        <v/>
      </c>
    </row>
    <row r="156" spans="2:26" ht="20.100000000000001" customHeight="1">
      <c r="B156" s="402">
        <f t="shared" si="1"/>
        <v>118</v>
      </c>
      <c r="C156" s="489"/>
      <c r="D156" s="490"/>
      <c r="E156" s="490"/>
      <c r="F156" s="490"/>
      <c r="G156" s="490"/>
      <c r="H156" s="490"/>
      <c r="I156" s="490"/>
      <c r="J156" s="490"/>
      <c r="K156" s="490"/>
      <c r="L156" s="491"/>
      <c r="M156" s="492"/>
      <c r="N156" s="492"/>
      <c r="O156" s="492"/>
      <c r="P156" s="492"/>
      <c r="Q156" s="492"/>
      <c r="R156" s="493"/>
      <c r="S156" s="493"/>
      <c r="T156" s="493"/>
      <c r="U156" s="493"/>
      <c r="V156" s="493"/>
      <c r="W156" s="403"/>
      <c r="X156" s="1"/>
      <c r="Y156" s="2"/>
      <c r="Z156" s="400" t="str">
        <f>IFERROR(VLOOKUP(Y156, 【参考】数式用!$A$2:$B$48, 2, FALSE), "")</f>
        <v/>
      </c>
    </row>
    <row r="157" spans="2:26" ht="20.100000000000001" customHeight="1">
      <c r="B157" s="402">
        <f t="shared" si="1"/>
        <v>119</v>
      </c>
      <c r="C157" s="489"/>
      <c r="D157" s="490"/>
      <c r="E157" s="490"/>
      <c r="F157" s="490"/>
      <c r="G157" s="490"/>
      <c r="H157" s="490"/>
      <c r="I157" s="490"/>
      <c r="J157" s="490"/>
      <c r="K157" s="490"/>
      <c r="L157" s="491"/>
      <c r="M157" s="492"/>
      <c r="N157" s="492"/>
      <c r="O157" s="492"/>
      <c r="P157" s="492"/>
      <c r="Q157" s="492"/>
      <c r="R157" s="493"/>
      <c r="S157" s="493"/>
      <c r="T157" s="493"/>
      <c r="U157" s="493"/>
      <c r="V157" s="493"/>
      <c r="W157" s="403"/>
      <c r="X157" s="1"/>
      <c r="Y157" s="2"/>
      <c r="Z157" s="400" t="str">
        <f>IFERROR(VLOOKUP(Y157, 【参考】数式用!$A$2:$B$48, 2, FALSE), "")</f>
        <v/>
      </c>
    </row>
    <row r="158" spans="2:26" ht="20.100000000000001" customHeight="1">
      <c r="B158" s="402">
        <f t="shared" si="1"/>
        <v>120</v>
      </c>
      <c r="C158" s="489"/>
      <c r="D158" s="490"/>
      <c r="E158" s="490"/>
      <c r="F158" s="490"/>
      <c r="G158" s="490"/>
      <c r="H158" s="490"/>
      <c r="I158" s="490"/>
      <c r="J158" s="490"/>
      <c r="K158" s="490"/>
      <c r="L158" s="491"/>
      <c r="M158" s="492"/>
      <c r="N158" s="492"/>
      <c r="O158" s="492"/>
      <c r="P158" s="492"/>
      <c r="Q158" s="492"/>
      <c r="R158" s="493"/>
      <c r="S158" s="493"/>
      <c r="T158" s="493"/>
      <c r="U158" s="493"/>
      <c r="V158" s="493"/>
      <c r="W158" s="403"/>
      <c r="X158" s="1"/>
      <c r="Y158" s="2"/>
      <c r="Z158" s="400" t="str">
        <f>IFERROR(VLOOKUP(Y158, 【参考】数式用!$A$2:$B$48, 2, FALSE), "")</f>
        <v/>
      </c>
    </row>
    <row r="159" spans="2:26" ht="20.100000000000001" customHeight="1">
      <c r="B159" s="402">
        <f t="shared" si="1"/>
        <v>121</v>
      </c>
      <c r="C159" s="489"/>
      <c r="D159" s="490"/>
      <c r="E159" s="490"/>
      <c r="F159" s="490"/>
      <c r="G159" s="490"/>
      <c r="H159" s="490"/>
      <c r="I159" s="490"/>
      <c r="J159" s="490"/>
      <c r="K159" s="490"/>
      <c r="L159" s="491"/>
      <c r="M159" s="492"/>
      <c r="N159" s="492"/>
      <c r="O159" s="492"/>
      <c r="P159" s="492"/>
      <c r="Q159" s="492"/>
      <c r="R159" s="493"/>
      <c r="S159" s="493"/>
      <c r="T159" s="493"/>
      <c r="U159" s="493"/>
      <c r="V159" s="493"/>
      <c r="W159" s="403"/>
      <c r="X159" s="1"/>
      <c r="Y159" s="2"/>
      <c r="Z159" s="400" t="str">
        <f>IFERROR(VLOOKUP(Y159, 【参考】数式用!$A$2:$B$48, 2, FALSE), "")</f>
        <v/>
      </c>
    </row>
    <row r="160" spans="2:26" ht="20.100000000000001" customHeight="1">
      <c r="B160" s="402">
        <f t="shared" si="1"/>
        <v>122</v>
      </c>
      <c r="C160" s="489"/>
      <c r="D160" s="490"/>
      <c r="E160" s="490"/>
      <c r="F160" s="490"/>
      <c r="G160" s="490"/>
      <c r="H160" s="490"/>
      <c r="I160" s="490"/>
      <c r="J160" s="490"/>
      <c r="K160" s="490"/>
      <c r="L160" s="491"/>
      <c r="M160" s="492"/>
      <c r="N160" s="492"/>
      <c r="O160" s="492"/>
      <c r="P160" s="492"/>
      <c r="Q160" s="492"/>
      <c r="R160" s="493"/>
      <c r="S160" s="493"/>
      <c r="T160" s="493"/>
      <c r="U160" s="493"/>
      <c r="V160" s="493"/>
      <c r="W160" s="403"/>
      <c r="X160" s="1"/>
      <c r="Y160" s="2"/>
      <c r="Z160" s="400" t="str">
        <f>IFERROR(VLOOKUP(Y160, 【参考】数式用!$A$2:$B$48, 2, FALSE), "")</f>
        <v/>
      </c>
    </row>
    <row r="161" spans="2:26" ht="20.100000000000001" customHeight="1">
      <c r="B161" s="402">
        <f t="shared" si="1"/>
        <v>123</v>
      </c>
      <c r="C161" s="489"/>
      <c r="D161" s="490"/>
      <c r="E161" s="490"/>
      <c r="F161" s="490"/>
      <c r="G161" s="490"/>
      <c r="H161" s="490"/>
      <c r="I161" s="490"/>
      <c r="J161" s="490"/>
      <c r="K161" s="490"/>
      <c r="L161" s="491"/>
      <c r="M161" s="492"/>
      <c r="N161" s="492"/>
      <c r="O161" s="492"/>
      <c r="P161" s="492"/>
      <c r="Q161" s="492"/>
      <c r="R161" s="493"/>
      <c r="S161" s="493"/>
      <c r="T161" s="493"/>
      <c r="U161" s="493"/>
      <c r="V161" s="493"/>
      <c r="W161" s="403"/>
      <c r="X161" s="1"/>
      <c r="Y161" s="2"/>
      <c r="Z161" s="400" t="str">
        <f>IFERROR(VLOOKUP(Y161, 【参考】数式用!$A$2:$B$48, 2, FALSE), "")</f>
        <v/>
      </c>
    </row>
    <row r="162" spans="2:26" ht="20.100000000000001" customHeight="1">
      <c r="B162" s="402">
        <f t="shared" si="1"/>
        <v>124</v>
      </c>
      <c r="C162" s="489"/>
      <c r="D162" s="490"/>
      <c r="E162" s="490"/>
      <c r="F162" s="490"/>
      <c r="G162" s="490"/>
      <c r="H162" s="490"/>
      <c r="I162" s="490"/>
      <c r="J162" s="490"/>
      <c r="K162" s="490"/>
      <c r="L162" s="491"/>
      <c r="M162" s="492"/>
      <c r="N162" s="492"/>
      <c r="O162" s="492"/>
      <c r="P162" s="492"/>
      <c r="Q162" s="492"/>
      <c r="R162" s="493"/>
      <c r="S162" s="493"/>
      <c r="T162" s="493"/>
      <c r="U162" s="493"/>
      <c r="V162" s="493"/>
      <c r="W162" s="403"/>
      <c r="X162" s="1"/>
      <c r="Y162" s="2"/>
      <c r="Z162" s="400" t="str">
        <f>IFERROR(VLOOKUP(Y162, 【参考】数式用!$A$2:$B$48, 2, FALSE), "")</f>
        <v/>
      </c>
    </row>
    <row r="163" spans="2:26" ht="20.100000000000001" customHeight="1">
      <c r="B163" s="402">
        <f t="shared" si="1"/>
        <v>125</v>
      </c>
      <c r="C163" s="489"/>
      <c r="D163" s="490"/>
      <c r="E163" s="490"/>
      <c r="F163" s="490"/>
      <c r="G163" s="490"/>
      <c r="H163" s="490"/>
      <c r="I163" s="490"/>
      <c r="J163" s="490"/>
      <c r="K163" s="490"/>
      <c r="L163" s="491"/>
      <c r="M163" s="492"/>
      <c r="N163" s="492"/>
      <c r="O163" s="492"/>
      <c r="P163" s="492"/>
      <c r="Q163" s="492"/>
      <c r="R163" s="493"/>
      <c r="S163" s="493"/>
      <c r="T163" s="493"/>
      <c r="U163" s="493"/>
      <c r="V163" s="493"/>
      <c r="W163" s="403"/>
      <c r="X163" s="1"/>
      <c r="Y163" s="2"/>
      <c r="Z163" s="400" t="str">
        <f>IFERROR(VLOOKUP(Y163, 【参考】数式用!$A$2:$B$48, 2, FALSE), "")</f>
        <v/>
      </c>
    </row>
    <row r="164" spans="2:26" ht="20.100000000000001" customHeight="1">
      <c r="B164" s="402">
        <f t="shared" si="1"/>
        <v>126</v>
      </c>
      <c r="C164" s="489"/>
      <c r="D164" s="490"/>
      <c r="E164" s="490"/>
      <c r="F164" s="490"/>
      <c r="G164" s="490"/>
      <c r="H164" s="490"/>
      <c r="I164" s="490"/>
      <c r="J164" s="490"/>
      <c r="K164" s="490"/>
      <c r="L164" s="491"/>
      <c r="M164" s="492"/>
      <c r="N164" s="492"/>
      <c r="O164" s="492"/>
      <c r="P164" s="492"/>
      <c r="Q164" s="492"/>
      <c r="R164" s="493"/>
      <c r="S164" s="493"/>
      <c r="T164" s="493"/>
      <c r="U164" s="493"/>
      <c r="V164" s="493"/>
      <c r="W164" s="403"/>
      <c r="X164" s="1"/>
      <c r="Y164" s="2"/>
      <c r="Z164" s="400" t="str">
        <f>IFERROR(VLOOKUP(Y164, 【参考】数式用!$A$2:$B$48, 2, FALSE), "")</f>
        <v/>
      </c>
    </row>
    <row r="165" spans="2:26" ht="20.100000000000001" customHeight="1">
      <c r="B165" s="402">
        <f t="shared" si="1"/>
        <v>127</v>
      </c>
      <c r="C165" s="489"/>
      <c r="D165" s="490"/>
      <c r="E165" s="490"/>
      <c r="F165" s="490"/>
      <c r="G165" s="490"/>
      <c r="H165" s="490"/>
      <c r="I165" s="490"/>
      <c r="J165" s="490"/>
      <c r="K165" s="490"/>
      <c r="L165" s="491"/>
      <c r="M165" s="492"/>
      <c r="N165" s="492"/>
      <c r="O165" s="492"/>
      <c r="P165" s="492"/>
      <c r="Q165" s="492"/>
      <c r="R165" s="493"/>
      <c r="S165" s="493"/>
      <c r="T165" s="493"/>
      <c r="U165" s="493"/>
      <c r="V165" s="493"/>
      <c r="W165" s="403"/>
      <c r="X165" s="1"/>
      <c r="Y165" s="2"/>
      <c r="Z165" s="400" t="str">
        <f>IFERROR(VLOOKUP(Y165, 【参考】数式用!$A$2:$B$48, 2, FALSE), "")</f>
        <v/>
      </c>
    </row>
    <row r="166" spans="2:26" ht="20.100000000000001" customHeight="1">
      <c r="B166" s="402">
        <f t="shared" si="1"/>
        <v>128</v>
      </c>
      <c r="C166" s="489"/>
      <c r="D166" s="490"/>
      <c r="E166" s="490"/>
      <c r="F166" s="490"/>
      <c r="G166" s="490"/>
      <c r="H166" s="490"/>
      <c r="I166" s="490"/>
      <c r="J166" s="490"/>
      <c r="K166" s="490"/>
      <c r="L166" s="491"/>
      <c r="M166" s="492"/>
      <c r="N166" s="492"/>
      <c r="O166" s="492"/>
      <c r="P166" s="492"/>
      <c r="Q166" s="492"/>
      <c r="R166" s="493"/>
      <c r="S166" s="493"/>
      <c r="T166" s="493"/>
      <c r="U166" s="493"/>
      <c r="V166" s="493"/>
      <c r="W166" s="403"/>
      <c r="X166" s="1"/>
      <c r="Y166" s="2"/>
      <c r="Z166" s="400" t="str">
        <f>IFERROR(VLOOKUP(Y166, 【参考】数式用!$A$2:$B$48, 2, FALSE), "")</f>
        <v/>
      </c>
    </row>
    <row r="167" spans="2:26" ht="20.100000000000001" customHeight="1">
      <c r="B167" s="402">
        <f t="shared" si="1"/>
        <v>129</v>
      </c>
      <c r="C167" s="489"/>
      <c r="D167" s="490"/>
      <c r="E167" s="490"/>
      <c r="F167" s="490"/>
      <c r="G167" s="490"/>
      <c r="H167" s="490"/>
      <c r="I167" s="490"/>
      <c r="J167" s="490"/>
      <c r="K167" s="490"/>
      <c r="L167" s="491"/>
      <c r="M167" s="492"/>
      <c r="N167" s="492"/>
      <c r="O167" s="492"/>
      <c r="P167" s="492"/>
      <c r="Q167" s="492"/>
      <c r="R167" s="493"/>
      <c r="S167" s="493"/>
      <c r="T167" s="493"/>
      <c r="U167" s="493"/>
      <c r="V167" s="493"/>
      <c r="W167" s="403"/>
      <c r="X167" s="1"/>
      <c r="Y167" s="2"/>
      <c r="Z167" s="400" t="str">
        <f>IFERROR(VLOOKUP(Y167, 【参考】数式用!$A$2:$B$48, 2, FALSE), "")</f>
        <v/>
      </c>
    </row>
    <row r="168" spans="2:26" ht="20.100000000000001" customHeight="1">
      <c r="B168" s="402">
        <f t="shared" si="1"/>
        <v>130</v>
      </c>
      <c r="C168" s="489"/>
      <c r="D168" s="490"/>
      <c r="E168" s="490"/>
      <c r="F168" s="490"/>
      <c r="G168" s="490"/>
      <c r="H168" s="490"/>
      <c r="I168" s="490"/>
      <c r="J168" s="490"/>
      <c r="K168" s="490"/>
      <c r="L168" s="491"/>
      <c r="M168" s="492"/>
      <c r="N168" s="492"/>
      <c r="O168" s="492"/>
      <c r="P168" s="492"/>
      <c r="Q168" s="492"/>
      <c r="R168" s="493"/>
      <c r="S168" s="493"/>
      <c r="T168" s="493"/>
      <c r="U168" s="493"/>
      <c r="V168" s="493"/>
      <c r="W168" s="403"/>
      <c r="X168" s="1"/>
      <c r="Y168" s="2"/>
      <c r="Z168" s="400" t="str">
        <f>IFERROR(VLOOKUP(Y168, 【参考】数式用!$A$2:$B$48, 2, FALSE), "")</f>
        <v/>
      </c>
    </row>
    <row r="169" spans="2:26" ht="20.100000000000001" customHeight="1">
      <c r="B169" s="402">
        <f t="shared" si="1"/>
        <v>131</v>
      </c>
      <c r="C169" s="489"/>
      <c r="D169" s="490"/>
      <c r="E169" s="490"/>
      <c r="F169" s="490"/>
      <c r="G169" s="490"/>
      <c r="H169" s="490"/>
      <c r="I169" s="490"/>
      <c r="J169" s="490"/>
      <c r="K169" s="490"/>
      <c r="L169" s="491"/>
      <c r="M169" s="492"/>
      <c r="N169" s="492"/>
      <c r="O169" s="492"/>
      <c r="P169" s="492"/>
      <c r="Q169" s="492"/>
      <c r="R169" s="493"/>
      <c r="S169" s="493"/>
      <c r="T169" s="493"/>
      <c r="U169" s="493"/>
      <c r="V169" s="493"/>
      <c r="W169" s="403"/>
      <c r="X169" s="1"/>
      <c r="Y169" s="2"/>
      <c r="Z169" s="400" t="str">
        <f>IFERROR(VLOOKUP(Y169, 【参考】数式用!$A$2:$B$48, 2, FALSE), "")</f>
        <v/>
      </c>
    </row>
    <row r="170" spans="2:26" ht="20.100000000000001" customHeight="1">
      <c r="B170" s="402">
        <f t="shared" si="1"/>
        <v>132</v>
      </c>
      <c r="C170" s="489"/>
      <c r="D170" s="490"/>
      <c r="E170" s="490"/>
      <c r="F170" s="490"/>
      <c r="G170" s="490"/>
      <c r="H170" s="490"/>
      <c r="I170" s="490"/>
      <c r="J170" s="490"/>
      <c r="K170" s="490"/>
      <c r="L170" s="491"/>
      <c r="M170" s="492"/>
      <c r="N170" s="492"/>
      <c r="O170" s="492"/>
      <c r="P170" s="492"/>
      <c r="Q170" s="492"/>
      <c r="R170" s="493"/>
      <c r="S170" s="493"/>
      <c r="T170" s="493"/>
      <c r="U170" s="493"/>
      <c r="V170" s="493"/>
      <c r="W170" s="403"/>
      <c r="X170" s="1"/>
      <c r="Y170" s="2"/>
      <c r="Z170" s="400" t="str">
        <f>IFERROR(VLOOKUP(Y170, 【参考】数式用!$A$2:$B$48, 2, FALSE), "")</f>
        <v/>
      </c>
    </row>
    <row r="171" spans="2:26" ht="20.100000000000001" customHeight="1">
      <c r="B171" s="402">
        <f t="shared" si="1"/>
        <v>133</v>
      </c>
      <c r="C171" s="489"/>
      <c r="D171" s="490"/>
      <c r="E171" s="490"/>
      <c r="F171" s="490"/>
      <c r="G171" s="490"/>
      <c r="H171" s="490"/>
      <c r="I171" s="490"/>
      <c r="J171" s="490"/>
      <c r="K171" s="490"/>
      <c r="L171" s="491"/>
      <c r="M171" s="492"/>
      <c r="N171" s="492"/>
      <c r="O171" s="492"/>
      <c r="P171" s="492"/>
      <c r="Q171" s="492"/>
      <c r="R171" s="493"/>
      <c r="S171" s="493"/>
      <c r="T171" s="493"/>
      <c r="U171" s="493"/>
      <c r="V171" s="493"/>
      <c r="W171" s="403"/>
      <c r="X171" s="1"/>
      <c r="Y171" s="2"/>
      <c r="Z171" s="400" t="str">
        <f>IFERROR(VLOOKUP(Y171, 【参考】数式用!$A$2:$B$48, 2, FALSE), "")</f>
        <v/>
      </c>
    </row>
    <row r="172" spans="2:26" ht="20.100000000000001" customHeight="1">
      <c r="B172" s="402">
        <f t="shared" si="1"/>
        <v>134</v>
      </c>
      <c r="C172" s="489"/>
      <c r="D172" s="490"/>
      <c r="E172" s="490"/>
      <c r="F172" s="490"/>
      <c r="G172" s="490"/>
      <c r="H172" s="490"/>
      <c r="I172" s="490"/>
      <c r="J172" s="490"/>
      <c r="K172" s="490"/>
      <c r="L172" s="491"/>
      <c r="M172" s="492"/>
      <c r="N172" s="492"/>
      <c r="O172" s="492"/>
      <c r="P172" s="492"/>
      <c r="Q172" s="492"/>
      <c r="R172" s="493"/>
      <c r="S172" s="493"/>
      <c r="T172" s="493"/>
      <c r="U172" s="493"/>
      <c r="V172" s="493"/>
      <c r="W172" s="403"/>
      <c r="X172" s="1"/>
      <c r="Y172" s="2"/>
      <c r="Z172" s="400" t="str">
        <f>IFERROR(VLOOKUP(Y172, 【参考】数式用!$A$2:$B$48, 2, FALSE), "")</f>
        <v/>
      </c>
    </row>
    <row r="173" spans="2:26" ht="20.100000000000001" customHeight="1">
      <c r="B173" s="402">
        <f t="shared" si="1"/>
        <v>135</v>
      </c>
      <c r="C173" s="489"/>
      <c r="D173" s="490"/>
      <c r="E173" s="490"/>
      <c r="F173" s="490"/>
      <c r="G173" s="490"/>
      <c r="H173" s="490"/>
      <c r="I173" s="490"/>
      <c r="J173" s="490"/>
      <c r="K173" s="490"/>
      <c r="L173" s="491"/>
      <c r="M173" s="492"/>
      <c r="N173" s="492"/>
      <c r="O173" s="492"/>
      <c r="P173" s="492"/>
      <c r="Q173" s="492"/>
      <c r="R173" s="493"/>
      <c r="S173" s="493"/>
      <c r="T173" s="493"/>
      <c r="U173" s="493"/>
      <c r="V173" s="493"/>
      <c r="W173" s="403"/>
      <c r="X173" s="1"/>
      <c r="Y173" s="2"/>
      <c r="Z173" s="400" t="str">
        <f>IFERROR(VLOOKUP(Y173, 【参考】数式用!$A$2:$B$48, 2, FALSE), "")</f>
        <v/>
      </c>
    </row>
    <row r="174" spans="2:26" ht="20.100000000000001" customHeight="1">
      <c r="B174" s="402">
        <f t="shared" si="1"/>
        <v>136</v>
      </c>
      <c r="C174" s="489"/>
      <c r="D174" s="490"/>
      <c r="E174" s="490"/>
      <c r="F174" s="490"/>
      <c r="G174" s="490"/>
      <c r="H174" s="490"/>
      <c r="I174" s="490"/>
      <c r="J174" s="490"/>
      <c r="K174" s="490"/>
      <c r="L174" s="491"/>
      <c r="M174" s="492"/>
      <c r="N174" s="492"/>
      <c r="O174" s="492"/>
      <c r="P174" s="492"/>
      <c r="Q174" s="492"/>
      <c r="R174" s="493"/>
      <c r="S174" s="493"/>
      <c r="T174" s="493"/>
      <c r="U174" s="493"/>
      <c r="V174" s="493"/>
      <c r="W174" s="403"/>
      <c r="X174" s="1"/>
      <c r="Y174" s="2"/>
      <c r="Z174" s="400" t="str">
        <f>IFERROR(VLOOKUP(Y174, 【参考】数式用!$A$2:$B$48, 2, FALSE), "")</f>
        <v/>
      </c>
    </row>
    <row r="175" spans="2:26" ht="20.100000000000001" customHeight="1">
      <c r="B175" s="402">
        <f t="shared" si="1"/>
        <v>137</v>
      </c>
      <c r="C175" s="489"/>
      <c r="D175" s="490"/>
      <c r="E175" s="490"/>
      <c r="F175" s="490"/>
      <c r="G175" s="490"/>
      <c r="H175" s="490"/>
      <c r="I175" s="490"/>
      <c r="J175" s="490"/>
      <c r="K175" s="490"/>
      <c r="L175" s="491"/>
      <c r="M175" s="492"/>
      <c r="N175" s="492"/>
      <c r="O175" s="492"/>
      <c r="P175" s="492"/>
      <c r="Q175" s="492"/>
      <c r="R175" s="493"/>
      <c r="S175" s="493"/>
      <c r="T175" s="493"/>
      <c r="U175" s="493"/>
      <c r="V175" s="493"/>
      <c r="W175" s="403"/>
      <c r="X175" s="1"/>
      <c r="Y175" s="2"/>
      <c r="Z175" s="400" t="str">
        <f>IFERROR(VLOOKUP(Y175, 【参考】数式用!$A$2:$B$48, 2, FALSE), "")</f>
        <v/>
      </c>
    </row>
    <row r="176" spans="2:26" ht="20.100000000000001" customHeight="1">
      <c r="B176" s="402">
        <f t="shared" si="1"/>
        <v>138</v>
      </c>
      <c r="C176" s="489"/>
      <c r="D176" s="490"/>
      <c r="E176" s="490"/>
      <c r="F176" s="490"/>
      <c r="G176" s="490"/>
      <c r="H176" s="490"/>
      <c r="I176" s="490"/>
      <c r="J176" s="490"/>
      <c r="K176" s="490"/>
      <c r="L176" s="491"/>
      <c r="M176" s="492"/>
      <c r="N176" s="492"/>
      <c r="O176" s="492"/>
      <c r="P176" s="492"/>
      <c r="Q176" s="492"/>
      <c r="R176" s="493"/>
      <c r="S176" s="493"/>
      <c r="T176" s="493"/>
      <c r="U176" s="493"/>
      <c r="V176" s="493"/>
      <c r="W176" s="403"/>
      <c r="X176" s="1"/>
      <c r="Y176" s="2"/>
      <c r="Z176" s="400" t="str">
        <f>IFERROR(VLOOKUP(Y176, 【参考】数式用!$A$2:$B$48, 2, FALSE), "")</f>
        <v/>
      </c>
    </row>
    <row r="177" spans="2:26" ht="20.100000000000001" customHeight="1">
      <c r="B177" s="402">
        <f t="shared" si="1"/>
        <v>139</v>
      </c>
      <c r="C177" s="489"/>
      <c r="D177" s="490"/>
      <c r="E177" s="490"/>
      <c r="F177" s="490"/>
      <c r="G177" s="490"/>
      <c r="H177" s="490"/>
      <c r="I177" s="490"/>
      <c r="J177" s="490"/>
      <c r="K177" s="490"/>
      <c r="L177" s="491"/>
      <c r="M177" s="492"/>
      <c r="N177" s="492"/>
      <c r="O177" s="492"/>
      <c r="P177" s="492"/>
      <c r="Q177" s="492"/>
      <c r="R177" s="493"/>
      <c r="S177" s="493"/>
      <c r="T177" s="493"/>
      <c r="U177" s="493"/>
      <c r="V177" s="493"/>
      <c r="W177" s="403"/>
      <c r="X177" s="1"/>
      <c r="Y177" s="2"/>
      <c r="Z177" s="400" t="str">
        <f>IFERROR(VLOOKUP(Y177, 【参考】数式用!$A$2:$B$48, 2, FALSE), "")</f>
        <v/>
      </c>
    </row>
    <row r="178" spans="2:26" ht="20.100000000000001" customHeight="1">
      <c r="B178" s="402">
        <f t="shared" si="1"/>
        <v>140</v>
      </c>
      <c r="C178" s="489"/>
      <c r="D178" s="490"/>
      <c r="E178" s="490"/>
      <c r="F178" s="490"/>
      <c r="G178" s="490"/>
      <c r="H178" s="490"/>
      <c r="I178" s="490"/>
      <c r="J178" s="490"/>
      <c r="K178" s="490"/>
      <c r="L178" s="491"/>
      <c r="M178" s="492"/>
      <c r="N178" s="492"/>
      <c r="O178" s="492"/>
      <c r="P178" s="492"/>
      <c r="Q178" s="492"/>
      <c r="R178" s="493"/>
      <c r="S178" s="493"/>
      <c r="T178" s="493"/>
      <c r="U178" s="493"/>
      <c r="V178" s="493"/>
      <c r="W178" s="403"/>
      <c r="X178" s="1"/>
      <c r="Y178" s="2"/>
      <c r="Z178" s="400" t="str">
        <f>IFERROR(VLOOKUP(Y178, 【参考】数式用!$A$2:$B$48, 2, FALSE), "")</f>
        <v/>
      </c>
    </row>
    <row r="179" spans="2:26" ht="20.100000000000001" customHeight="1">
      <c r="B179" s="402">
        <f t="shared" si="1"/>
        <v>141</v>
      </c>
      <c r="C179" s="489"/>
      <c r="D179" s="490"/>
      <c r="E179" s="490"/>
      <c r="F179" s="490"/>
      <c r="G179" s="490"/>
      <c r="H179" s="490"/>
      <c r="I179" s="490"/>
      <c r="J179" s="490"/>
      <c r="K179" s="490"/>
      <c r="L179" s="491"/>
      <c r="M179" s="492"/>
      <c r="N179" s="492"/>
      <c r="O179" s="492"/>
      <c r="P179" s="492"/>
      <c r="Q179" s="492"/>
      <c r="R179" s="493"/>
      <c r="S179" s="493"/>
      <c r="T179" s="493"/>
      <c r="U179" s="493"/>
      <c r="V179" s="493"/>
      <c r="W179" s="403"/>
      <c r="X179" s="1"/>
      <c r="Y179" s="2"/>
      <c r="Z179" s="400" t="str">
        <f>IFERROR(VLOOKUP(Y179, 【参考】数式用!$A$2:$B$48, 2, FALSE), "")</f>
        <v/>
      </c>
    </row>
    <row r="180" spans="2:26" ht="20.100000000000001" customHeight="1">
      <c r="B180" s="402">
        <f t="shared" si="1"/>
        <v>142</v>
      </c>
      <c r="C180" s="489"/>
      <c r="D180" s="490"/>
      <c r="E180" s="490"/>
      <c r="F180" s="490"/>
      <c r="G180" s="490"/>
      <c r="H180" s="490"/>
      <c r="I180" s="490"/>
      <c r="J180" s="490"/>
      <c r="K180" s="490"/>
      <c r="L180" s="491"/>
      <c r="M180" s="492"/>
      <c r="N180" s="492"/>
      <c r="O180" s="492"/>
      <c r="P180" s="492"/>
      <c r="Q180" s="492"/>
      <c r="R180" s="493"/>
      <c r="S180" s="493"/>
      <c r="T180" s="493"/>
      <c r="U180" s="493"/>
      <c r="V180" s="493"/>
      <c r="W180" s="403"/>
      <c r="X180" s="1"/>
      <c r="Y180" s="2"/>
      <c r="Z180" s="400" t="str">
        <f>IFERROR(VLOOKUP(Y180, 【参考】数式用!$A$2:$B$48, 2, FALSE), "")</f>
        <v/>
      </c>
    </row>
    <row r="181" spans="2:26" ht="20.100000000000001" customHeight="1">
      <c r="B181" s="402">
        <f t="shared" si="1"/>
        <v>143</v>
      </c>
      <c r="C181" s="489"/>
      <c r="D181" s="490"/>
      <c r="E181" s="490"/>
      <c r="F181" s="490"/>
      <c r="G181" s="490"/>
      <c r="H181" s="490"/>
      <c r="I181" s="490"/>
      <c r="J181" s="490"/>
      <c r="K181" s="490"/>
      <c r="L181" s="491"/>
      <c r="M181" s="492"/>
      <c r="N181" s="492"/>
      <c r="O181" s="492"/>
      <c r="P181" s="492"/>
      <c r="Q181" s="492"/>
      <c r="R181" s="493"/>
      <c r="S181" s="493"/>
      <c r="T181" s="493"/>
      <c r="U181" s="493"/>
      <c r="V181" s="493"/>
      <c r="W181" s="403"/>
      <c r="X181" s="1"/>
      <c r="Y181" s="2"/>
      <c r="Z181" s="400" t="str">
        <f>IFERROR(VLOOKUP(Y181, 【参考】数式用!$A$2:$B$48, 2, FALSE), "")</f>
        <v/>
      </c>
    </row>
    <row r="182" spans="2:26" ht="20.100000000000001" customHeight="1">
      <c r="B182" s="402">
        <f t="shared" si="1"/>
        <v>144</v>
      </c>
      <c r="C182" s="489"/>
      <c r="D182" s="490"/>
      <c r="E182" s="490"/>
      <c r="F182" s="490"/>
      <c r="G182" s="490"/>
      <c r="H182" s="490"/>
      <c r="I182" s="490"/>
      <c r="J182" s="490"/>
      <c r="K182" s="490"/>
      <c r="L182" s="491"/>
      <c r="M182" s="492"/>
      <c r="N182" s="492"/>
      <c r="O182" s="492"/>
      <c r="P182" s="492"/>
      <c r="Q182" s="492"/>
      <c r="R182" s="493"/>
      <c r="S182" s="493"/>
      <c r="T182" s="493"/>
      <c r="U182" s="493"/>
      <c r="V182" s="493"/>
      <c r="W182" s="403"/>
      <c r="X182" s="1"/>
      <c r="Y182" s="2"/>
      <c r="Z182" s="400" t="str">
        <f>IFERROR(VLOOKUP(Y182, 【参考】数式用!$A$2:$B$48, 2, FALSE), "")</f>
        <v/>
      </c>
    </row>
    <row r="183" spans="2:26" ht="20.100000000000001" customHeight="1">
      <c r="B183" s="402">
        <f t="shared" si="1"/>
        <v>145</v>
      </c>
      <c r="C183" s="489"/>
      <c r="D183" s="490"/>
      <c r="E183" s="490"/>
      <c r="F183" s="490"/>
      <c r="G183" s="490"/>
      <c r="H183" s="490"/>
      <c r="I183" s="490"/>
      <c r="J183" s="490"/>
      <c r="K183" s="490"/>
      <c r="L183" s="491"/>
      <c r="M183" s="492"/>
      <c r="N183" s="492"/>
      <c r="O183" s="492"/>
      <c r="P183" s="492"/>
      <c r="Q183" s="492"/>
      <c r="R183" s="493"/>
      <c r="S183" s="493"/>
      <c r="T183" s="493"/>
      <c r="U183" s="493"/>
      <c r="V183" s="493"/>
      <c r="W183" s="403"/>
      <c r="X183" s="1"/>
      <c r="Y183" s="2"/>
      <c r="Z183" s="400" t="str">
        <f>IFERROR(VLOOKUP(Y183, 【参考】数式用!$A$2:$B$48, 2, FALSE), "")</f>
        <v/>
      </c>
    </row>
    <row r="184" spans="2:26" ht="20.100000000000001" customHeight="1">
      <c r="B184" s="402">
        <f t="shared" si="1"/>
        <v>146</v>
      </c>
      <c r="C184" s="489"/>
      <c r="D184" s="490"/>
      <c r="E184" s="490"/>
      <c r="F184" s="490"/>
      <c r="G184" s="490"/>
      <c r="H184" s="490"/>
      <c r="I184" s="490"/>
      <c r="J184" s="490"/>
      <c r="K184" s="490"/>
      <c r="L184" s="491"/>
      <c r="M184" s="492"/>
      <c r="N184" s="492"/>
      <c r="O184" s="492"/>
      <c r="P184" s="492"/>
      <c r="Q184" s="492"/>
      <c r="R184" s="493"/>
      <c r="S184" s="493"/>
      <c r="T184" s="493"/>
      <c r="U184" s="493"/>
      <c r="V184" s="493"/>
      <c r="W184" s="403"/>
      <c r="X184" s="1"/>
      <c r="Y184" s="2"/>
      <c r="Z184" s="400" t="str">
        <f>IFERROR(VLOOKUP(Y184, 【参考】数式用!$A$2:$B$48, 2, FALSE), "")</f>
        <v/>
      </c>
    </row>
    <row r="185" spans="2:26" ht="20.100000000000001" customHeight="1">
      <c r="B185" s="402">
        <f t="shared" si="1"/>
        <v>147</v>
      </c>
      <c r="C185" s="489"/>
      <c r="D185" s="490"/>
      <c r="E185" s="490"/>
      <c r="F185" s="490"/>
      <c r="G185" s="490"/>
      <c r="H185" s="490"/>
      <c r="I185" s="490"/>
      <c r="J185" s="490"/>
      <c r="K185" s="490"/>
      <c r="L185" s="491"/>
      <c r="M185" s="492"/>
      <c r="N185" s="492"/>
      <c r="O185" s="492"/>
      <c r="P185" s="492"/>
      <c r="Q185" s="492"/>
      <c r="R185" s="493"/>
      <c r="S185" s="493"/>
      <c r="T185" s="493"/>
      <c r="U185" s="493"/>
      <c r="V185" s="493"/>
      <c r="W185" s="403"/>
      <c r="X185" s="1"/>
      <c r="Y185" s="2"/>
      <c r="Z185" s="400" t="str">
        <f>IFERROR(VLOOKUP(Y185, 【参考】数式用!$A$2:$B$48, 2, FALSE), "")</f>
        <v/>
      </c>
    </row>
    <row r="186" spans="2:26" ht="20.100000000000001" customHeight="1">
      <c r="B186" s="402">
        <f t="shared" si="1"/>
        <v>148</v>
      </c>
      <c r="C186" s="489"/>
      <c r="D186" s="490"/>
      <c r="E186" s="490"/>
      <c r="F186" s="490"/>
      <c r="G186" s="490"/>
      <c r="H186" s="490"/>
      <c r="I186" s="490"/>
      <c r="J186" s="490"/>
      <c r="K186" s="490"/>
      <c r="L186" s="491"/>
      <c r="M186" s="492"/>
      <c r="N186" s="492"/>
      <c r="O186" s="492"/>
      <c r="P186" s="492"/>
      <c r="Q186" s="492"/>
      <c r="R186" s="493"/>
      <c r="S186" s="493"/>
      <c r="T186" s="493"/>
      <c r="U186" s="493"/>
      <c r="V186" s="493"/>
      <c r="W186" s="403"/>
      <c r="X186" s="1"/>
      <c r="Y186" s="2"/>
      <c r="Z186" s="400" t="str">
        <f>IFERROR(VLOOKUP(Y186, 【参考】数式用!$A$2:$B$48, 2, FALSE), "")</f>
        <v/>
      </c>
    </row>
    <row r="187" spans="2:26" ht="20.100000000000001" customHeight="1">
      <c r="B187" s="402">
        <f t="shared" si="1"/>
        <v>149</v>
      </c>
      <c r="C187" s="489"/>
      <c r="D187" s="490"/>
      <c r="E187" s="490"/>
      <c r="F187" s="490"/>
      <c r="G187" s="490"/>
      <c r="H187" s="490"/>
      <c r="I187" s="490"/>
      <c r="J187" s="490"/>
      <c r="K187" s="490"/>
      <c r="L187" s="491"/>
      <c r="M187" s="492"/>
      <c r="N187" s="492"/>
      <c r="O187" s="492"/>
      <c r="P187" s="492"/>
      <c r="Q187" s="492"/>
      <c r="R187" s="493"/>
      <c r="S187" s="493"/>
      <c r="T187" s="493"/>
      <c r="U187" s="493"/>
      <c r="V187" s="493"/>
      <c r="W187" s="403"/>
      <c r="X187" s="1"/>
      <c r="Y187" s="2"/>
      <c r="Z187" s="400" t="str">
        <f>IFERROR(VLOOKUP(Y187, 【参考】数式用!$A$2:$B$48, 2, FALSE), "")</f>
        <v/>
      </c>
    </row>
    <row r="188" spans="2:26" ht="20.100000000000001" customHeight="1">
      <c r="B188" s="402">
        <f t="shared" si="1"/>
        <v>150</v>
      </c>
      <c r="C188" s="489"/>
      <c r="D188" s="490"/>
      <c r="E188" s="490"/>
      <c r="F188" s="490"/>
      <c r="G188" s="490"/>
      <c r="H188" s="490"/>
      <c r="I188" s="490"/>
      <c r="J188" s="490"/>
      <c r="K188" s="490"/>
      <c r="L188" s="491"/>
      <c r="M188" s="492"/>
      <c r="N188" s="492"/>
      <c r="O188" s="492"/>
      <c r="P188" s="492"/>
      <c r="Q188" s="492"/>
      <c r="R188" s="493"/>
      <c r="S188" s="493"/>
      <c r="T188" s="493"/>
      <c r="U188" s="493"/>
      <c r="V188" s="493"/>
      <c r="W188" s="403"/>
      <c r="X188" s="1"/>
      <c r="Y188" s="2"/>
      <c r="Z188" s="400" t="str">
        <f>IFERROR(VLOOKUP(Y188, 【参考】数式用!$A$2:$B$48, 2, FALSE), "")</f>
        <v/>
      </c>
    </row>
    <row r="189" spans="2:26" ht="20.100000000000001" customHeight="1">
      <c r="B189" s="402">
        <f t="shared" si="1"/>
        <v>151</v>
      </c>
      <c r="C189" s="489"/>
      <c r="D189" s="490"/>
      <c r="E189" s="490"/>
      <c r="F189" s="490"/>
      <c r="G189" s="490"/>
      <c r="H189" s="490"/>
      <c r="I189" s="490"/>
      <c r="J189" s="490"/>
      <c r="K189" s="490"/>
      <c r="L189" s="491"/>
      <c r="M189" s="492"/>
      <c r="N189" s="492"/>
      <c r="O189" s="492"/>
      <c r="P189" s="492"/>
      <c r="Q189" s="492"/>
      <c r="R189" s="493"/>
      <c r="S189" s="493"/>
      <c r="T189" s="493"/>
      <c r="U189" s="493"/>
      <c r="V189" s="493"/>
      <c r="W189" s="403"/>
      <c r="X189" s="1"/>
      <c r="Y189" s="2"/>
      <c r="Z189" s="400" t="str">
        <f>IFERROR(VLOOKUP(Y189, 【参考】数式用!$A$2:$B$48, 2, FALSE), "")</f>
        <v/>
      </c>
    </row>
    <row r="190" spans="2:26" ht="20.100000000000001" customHeight="1">
      <c r="B190" s="402">
        <f t="shared" si="1"/>
        <v>152</v>
      </c>
      <c r="C190" s="489"/>
      <c r="D190" s="490"/>
      <c r="E190" s="490"/>
      <c r="F190" s="490"/>
      <c r="G190" s="490"/>
      <c r="H190" s="490"/>
      <c r="I190" s="490"/>
      <c r="J190" s="490"/>
      <c r="K190" s="490"/>
      <c r="L190" s="491"/>
      <c r="M190" s="492"/>
      <c r="N190" s="492"/>
      <c r="O190" s="492"/>
      <c r="P190" s="492"/>
      <c r="Q190" s="492"/>
      <c r="R190" s="493"/>
      <c r="S190" s="493"/>
      <c r="T190" s="493"/>
      <c r="U190" s="493"/>
      <c r="V190" s="493"/>
      <c r="W190" s="403"/>
      <c r="X190" s="1"/>
      <c r="Y190" s="2"/>
      <c r="Z190" s="400" t="str">
        <f>IFERROR(VLOOKUP(Y190, 【参考】数式用!$A$2:$B$48, 2, FALSE), "")</f>
        <v/>
      </c>
    </row>
    <row r="191" spans="2:26" ht="20.100000000000001" customHeight="1">
      <c r="B191" s="402">
        <f t="shared" si="1"/>
        <v>153</v>
      </c>
      <c r="C191" s="489"/>
      <c r="D191" s="490"/>
      <c r="E191" s="490"/>
      <c r="F191" s="490"/>
      <c r="G191" s="490"/>
      <c r="H191" s="490"/>
      <c r="I191" s="490"/>
      <c r="J191" s="490"/>
      <c r="K191" s="490"/>
      <c r="L191" s="491"/>
      <c r="M191" s="492"/>
      <c r="N191" s="492"/>
      <c r="O191" s="492"/>
      <c r="P191" s="492"/>
      <c r="Q191" s="492"/>
      <c r="R191" s="493"/>
      <c r="S191" s="493"/>
      <c r="T191" s="493"/>
      <c r="U191" s="493"/>
      <c r="V191" s="493"/>
      <c r="W191" s="403"/>
      <c r="X191" s="1"/>
      <c r="Y191" s="2"/>
      <c r="Z191" s="400" t="str">
        <f>IFERROR(VLOOKUP(Y191, 【参考】数式用!$A$2:$B$48, 2, FALSE), "")</f>
        <v/>
      </c>
    </row>
    <row r="192" spans="2:26" ht="20.100000000000001" customHeight="1">
      <c r="B192" s="402">
        <f t="shared" si="1"/>
        <v>154</v>
      </c>
      <c r="C192" s="489"/>
      <c r="D192" s="490"/>
      <c r="E192" s="490"/>
      <c r="F192" s="490"/>
      <c r="G192" s="490"/>
      <c r="H192" s="490"/>
      <c r="I192" s="490"/>
      <c r="J192" s="490"/>
      <c r="K192" s="490"/>
      <c r="L192" s="491"/>
      <c r="M192" s="492"/>
      <c r="N192" s="492"/>
      <c r="O192" s="492"/>
      <c r="P192" s="492"/>
      <c r="Q192" s="492"/>
      <c r="R192" s="493"/>
      <c r="S192" s="493"/>
      <c r="T192" s="493"/>
      <c r="U192" s="493"/>
      <c r="V192" s="493"/>
      <c r="W192" s="403"/>
      <c r="X192" s="1"/>
      <c r="Y192" s="2"/>
      <c r="Z192" s="400" t="str">
        <f>IFERROR(VLOOKUP(Y192, 【参考】数式用!$A$2:$B$48, 2, FALSE), "")</f>
        <v/>
      </c>
    </row>
    <row r="193" spans="2:26" ht="20.100000000000001" customHeight="1">
      <c r="B193" s="402">
        <f t="shared" si="1"/>
        <v>155</v>
      </c>
      <c r="C193" s="489"/>
      <c r="D193" s="490"/>
      <c r="E193" s="490"/>
      <c r="F193" s="490"/>
      <c r="G193" s="490"/>
      <c r="H193" s="490"/>
      <c r="I193" s="490"/>
      <c r="J193" s="490"/>
      <c r="K193" s="490"/>
      <c r="L193" s="491"/>
      <c r="M193" s="492"/>
      <c r="N193" s="492"/>
      <c r="O193" s="492"/>
      <c r="P193" s="492"/>
      <c r="Q193" s="492"/>
      <c r="R193" s="493"/>
      <c r="S193" s="493"/>
      <c r="T193" s="493"/>
      <c r="U193" s="493"/>
      <c r="V193" s="493"/>
      <c r="W193" s="403"/>
      <c r="X193" s="1"/>
      <c r="Y193" s="2"/>
      <c r="Z193" s="400" t="str">
        <f>IFERROR(VLOOKUP(Y193, 【参考】数式用!$A$2:$B$48, 2, FALSE), "")</f>
        <v/>
      </c>
    </row>
    <row r="194" spans="2:26" ht="20.100000000000001" customHeight="1">
      <c r="B194" s="402">
        <f t="shared" si="1"/>
        <v>156</v>
      </c>
      <c r="C194" s="489"/>
      <c r="D194" s="490"/>
      <c r="E194" s="490"/>
      <c r="F194" s="490"/>
      <c r="G194" s="490"/>
      <c r="H194" s="490"/>
      <c r="I194" s="490"/>
      <c r="J194" s="490"/>
      <c r="K194" s="490"/>
      <c r="L194" s="491"/>
      <c r="M194" s="492"/>
      <c r="N194" s="492"/>
      <c r="O194" s="492"/>
      <c r="P194" s="492"/>
      <c r="Q194" s="492"/>
      <c r="R194" s="493"/>
      <c r="S194" s="493"/>
      <c r="T194" s="493"/>
      <c r="U194" s="493"/>
      <c r="V194" s="493"/>
      <c r="W194" s="403"/>
      <c r="X194" s="1"/>
      <c r="Y194" s="2"/>
      <c r="Z194" s="400" t="str">
        <f>IFERROR(VLOOKUP(Y194, 【参考】数式用!$A$2:$B$48, 2, FALSE), "")</f>
        <v/>
      </c>
    </row>
    <row r="195" spans="2:26" ht="20.100000000000001" customHeight="1">
      <c r="B195" s="402">
        <f t="shared" si="1"/>
        <v>157</v>
      </c>
      <c r="C195" s="489"/>
      <c r="D195" s="490"/>
      <c r="E195" s="490"/>
      <c r="F195" s="490"/>
      <c r="G195" s="490"/>
      <c r="H195" s="490"/>
      <c r="I195" s="490"/>
      <c r="J195" s="490"/>
      <c r="K195" s="490"/>
      <c r="L195" s="491"/>
      <c r="M195" s="492"/>
      <c r="N195" s="492"/>
      <c r="O195" s="492"/>
      <c r="P195" s="492"/>
      <c r="Q195" s="492"/>
      <c r="R195" s="493"/>
      <c r="S195" s="493"/>
      <c r="T195" s="493"/>
      <c r="U195" s="493"/>
      <c r="V195" s="493"/>
      <c r="W195" s="403"/>
      <c r="X195" s="1"/>
      <c r="Y195" s="2"/>
      <c r="Z195" s="400" t="str">
        <f>IFERROR(VLOOKUP(Y195, 【参考】数式用!$A$2:$B$48, 2, FALSE), "")</f>
        <v/>
      </c>
    </row>
    <row r="196" spans="2:26" ht="20.100000000000001" customHeight="1">
      <c r="B196" s="402">
        <f t="shared" si="1"/>
        <v>158</v>
      </c>
      <c r="C196" s="489"/>
      <c r="D196" s="490"/>
      <c r="E196" s="490"/>
      <c r="F196" s="490"/>
      <c r="G196" s="490"/>
      <c r="H196" s="490"/>
      <c r="I196" s="490"/>
      <c r="J196" s="490"/>
      <c r="K196" s="490"/>
      <c r="L196" s="491"/>
      <c r="M196" s="492"/>
      <c r="N196" s="492"/>
      <c r="O196" s="492"/>
      <c r="P196" s="492"/>
      <c r="Q196" s="492"/>
      <c r="R196" s="493"/>
      <c r="S196" s="493"/>
      <c r="T196" s="493"/>
      <c r="U196" s="493"/>
      <c r="V196" s="493"/>
      <c r="W196" s="403"/>
      <c r="X196" s="1"/>
      <c r="Y196" s="2"/>
      <c r="Z196" s="400" t="str">
        <f>IFERROR(VLOOKUP(Y196, 【参考】数式用!$A$2:$B$48, 2, FALSE), "")</f>
        <v/>
      </c>
    </row>
    <row r="197" spans="2:26" ht="20.100000000000001" customHeight="1">
      <c r="B197" s="402">
        <f t="shared" si="1"/>
        <v>159</v>
      </c>
      <c r="C197" s="489"/>
      <c r="D197" s="490"/>
      <c r="E197" s="490"/>
      <c r="F197" s="490"/>
      <c r="G197" s="490"/>
      <c r="H197" s="490"/>
      <c r="I197" s="490"/>
      <c r="J197" s="490"/>
      <c r="K197" s="490"/>
      <c r="L197" s="491"/>
      <c r="M197" s="492"/>
      <c r="N197" s="492"/>
      <c r="O197" s="492"/>
      <c r="P197" s="492"/>
      <c r="Q197" s="492"/>
      <c r="R197" s="493"/>
      <c r="S197" s="493"/>
      <c r="T197" s="493"/>
      <c r="U197" s="493"/>
      <c r="V197" s="493"/>
      <c r="W197" s="403"/>
      <c r="X197" s="1"/>
      <c r="Y197" s="2"/>
      <c r="Z197" s="400" t="str">
        <f>IFERROR(VLOOKUP(Y197, 【参考】数式用!$A$2:$B$48, 2, FALSE), "")</f>
        <v/>
      </c>
    </row>
    <row r="198" spans="2:26" ht="20.100000000000001" customHeight="1">
      <c r="B198" s="402">
        <f t="shared" si="1"/>
        <v>160</v>
      </c>
      <c r="C198" s="489"/>
      <c r="D198" s="490"/>
      <c r="E198" s="490"/>
      <c r="F198" s="490"/>
      <c r="G198" s="490"/>
      <c r="H198" s="490"/>
      <c r="I198" s="490"/>
      <c r="J198" s="490"/>
      <c r="K198" s="490"/>
      <c r="L198" s="491"/>
      <c r="M198" s="492"/>
      <c r="N198" s="492"/>
      <c r="O198" s="492"/>
      <c r="P198" s="492"/>
      <c r="Q198" s="492"/>
      <c r="R198" s="493"/>
      <c r="S198" s="493"/>
      <c r="T198" s="493"/>
      <c r="U198" s="493"/>
      <c r="V198" s="493"/>
      <c r="W198" s="403"/>
      <c r="X198" s="1"/>
      <c r="Y198" s="2"/>
      <c r="Z198" s="400" t="str">
        <f>IFERROR(VLOOKUP(Y198, 【参考】数式用!$A$2:$B$48, 2, FALSE), "")</f>
        <v/>
      </c>
    </row>
    <row r="199" spans="2:26" ht="20.100000000000001" customHeight="1">
      <c r="B199" s="402">
        <f t="shared" si="1"/>
        <v>161</v>
      </c>
      <c r="C199" s="489"/>
      <c r="D199" s="490"/>
      <c r="E199" s="490"/>
      <c r="F199" s="490"/>
      <c r="G199" s="490"/>
      <c r="H199" s="490"/>
      <c r="I199" s="490"/>
      <c r="J199" s="490"/>
      <c r="K199" s="490"/>
      <c r="L199" s="491"/>
      <c r="M199" s="492"/>
      <c r="N199" s="492"/>
      <c r="O199" s="492"/>
      <c r="P199" s="492"/>
      <c r="Q199" s="492"/>
      <c r="R199" s="493"/>
      <c r="S199" s="493"/>
      <c r="T199" s="493"/>
      <c r="U199" s="493"/>
      <c r="V199" s="493"/>
      <c r="W199" s="403"/>
      <c r="X199" s="1"/>
      <c r="Y199" s="2"/>
      <c r="Z199" s="400" t="str">
        <f>IFERROR(VLOOKUP(Y199, 【参考】数式用!$A$2:$B$48, 2, FALSE), "")</f>
        <v/>
      </c>
    </row>
    <row r="200" spans="2:26" ht="20.100000000000001" customHeight="1">
      <c r="B200" s="402">
        <f t="shared" si="1"/>
        <v>162</v>
      </c>
      <c r="C200" s="489"/>
      <c r="D200" s="490"/>
      <c r="E200" s="490"/>
      <c r="F200" s="490"/>
      <c r="G200" s="490"/>
      <c r="H200" s="490"/>
      <c r="I200" s="490"/>
      <c r="J200" s="490"/>
      <c r="K200" s="490"/>
      <c r="L200" s="491"/>
      <c r="M200" s="492"/>
      <c r="N200" s="492"/>
      <c r="O200" s="492"/>
      <c r="P200" s="492"/>
      <c r="Q200" s="492"/>
      <c r="R200" s="493"/>
      <c r="S200" s="493"/>
      <c r="T200" s="493"/>
      <c r="U200" s="493"/>
      <c r="V200" s="493"/>
      <c r="W200" s="403"/>
      <c r="X200" s="1"/>
      <c r="Y200" s="2"/>
      <c r="Z200" s="400" t="str">
        <f>IFERROR(VLOOKUP(Y200, 【参考】数式用!$A$2:$B$48, 2, FALSE), "")</f>
        <v/>
      </c>
    </row>
    <row r="201" spans="2:26" ht="20.100000000000001" customHeight="1">
      <c r="B201" s="402">
        <f t="shared" si="1"/>
        <v>163</v>
      </c>
      <c r="C201" s="489"/>
      <c r="D201" s="490"/>
      <c r="E201" s="490"/>
      <c r="F201" s="490"/>
      <c r="G201" s="490"/>
      <c r="H201" s="490"/>
      <c r="I201" s="490"/>
      <c r="J201" s="490"/>
      <c r="K201" s="490"/>
      <c r="L201" s="491"/>
      <c r="M201" s="492"/>
      <c r="N201" s="492"/>
      <c r="O201" s="492"/>
      <c r="P201" s="492"/>
      <c r="Q201" s="492"/>
      <c r="R201" s="493"/>
      <c r="S201" s="493"/>
      <c r="T201" s="493"/>
      <c r="U201" s="493"/>
      <c r="V201" s="493"/>
      <c r="W201" s="403"/>
      <c r="X201" s="1"/>
      <c r="Y201" s="2"/>
      <c r="Z201" s="400" t="str">
        <f>IFERROR(VLOOKUP(Y201, 【参考】数式用!$A$2:$B$48, 2, FALSE), "")</f>
        <v/>
      </c>
    </row>
    <row r="202" spans="2:26" ht="20.100000000000001" customHeight="1">
      <c r="B202" s="402">
        <f t="shared" si="1"/>
        <v>164</v>
      </c>
      <c r="C202" s="489"/>
      <c r="D202" s="490"/>
      <c r="E202" s="490"/>
      <c r="F202" s="490"/>
      <c r="G202" s="490"/>
      <c r="H202" s="490"/>
      <c r="I202" s="490"/>
      <c r="J202" s="490"/>
      <c r="K202" s="490"/>
      <c r="L202" s="491"/>
      <c r="M202" s="492"/>
      <c r="N202" s="492"/>
      <c r="O202" s="492"/>
      <c r="P202" s="492"/>
      <c r="Q202" s="492"/>
      <c r="R202" s="493"/>
      <c r="S202" s="493"/>
      <c r="T202" s="493"/>
      <c r="U202" s="493"/>
      <c r="V202" s="493"/>
      <c r="W202" s="403"/>
      <c r="X202" s="1"/>
      <c r="Y202" s="2"/>
      <c r="Z202" s="400" t="str">
        <f>IFERROR(VLOOKUP(Y202, 【参考】数式用!$A$2:$B$48, 2, FALSE), "")</f>
        <v/>
      </c>
    </row>
    <row r="203" spans="2:26" ht="20.100000000000001" customHeight="1">
      <c r="B203" s="402">
        <f t="shared" si="1"/>
        <v>165</v>
      </c>
      <c r="C203" s="489"/>
      <c r="D203" s="490"/>
      <c r="E203" s="490"/>
      <c r="F203" s="490"/>
      <c r="G203" s="490"/>
      <c r="H203" s="490"/>
      <c r="I203" s="490"/>
      <c r="J203" s="490"/>
      <c r="K203" s="490"/>
      <c r="L203" s="491"/>
      <c r="M203" s="492"/>
      <c r="N203" s="492"/>
      <c r="O203" s="492"/>
      <c r="P203" s="492"/>
      <c r="Q203" s="492"/>
      <c r="R203" s="493"/>
      <c r="S203" s="493"/>
      <c r="T203" s="493"/>
      <c r="U203" s="493"/>
      <c r="V203" s="493"/>
      <c r="W203" s="403"/>
      <c r="X203" s="1"/>
      <c r="Y203" s="2"/>
      <c r="Z203" s="400" t="str">
        <f>IFERROR(VLOOKUP(Y203, 【参考】数式用!$A$2:$B$48, 2, FALSE), "")</f>
        <v/>
      </c>
    </row>
    <row r="204" spans="2:26" ht="20.100000000000001" customHeight="1">
      <c r="B204" s="402">
        <f t="shared" si="1"/>
        <v>166</v>
      </c>
      <c r="C204" s="489"/>
      <c r="D204" s="490"/>
      <c r="E204" s="490"/>
      <c r="F204" s="490"/>
      <c r="G204" s="490"/>
      <c r="H204" s="490"/>
      <c r="I204" s="490"/>
      <c r="J204" s="490"/>
      <c r="K204" s="490"/>
      <c r="L204" s="491"/>
      <c r="M204" s="492"/>
      <c r="N204" s="492"/>
      <c r="O204" s="492"/>
      <c r="P204" s="492"/>
      <c r="Q204" s="492"/>
      <c r="R204" s="493"/>
      <c r="S204" s="493"/>
      <c r="T204" s="493"/>
      <c r="U204" s="493"/>
      <c r="V204" s="493"/>
      <c r="W204" s="403"/>
      <c r="X204" s="1"/>
      <c r="Y204" s="2"/>
      <c r="Z204" s="400" t="str">
        <f>IFERROR(VLOOKUP(Y204, 【参考】数式用!$A$2:$B$48, 2, FALSE), "")</f>
        <v/>
      </c>
    </row>
    <row r="205" spans="2:26" ht="20.100000000000001" customHeight="1">
      <c r="B205" s="402">
        <f t="shared" si="1"/>
        <v>167</v>
      </c>
      <c r="C205" s="489"/>
      <c r="D205" s="490"/>
      <c r="E205" s="490"/>
      <c r="F205" s="490"/>
      <c r="G205" s="490"/>
      <c r="H205" s="490"/>
      <c r="I205" s="490"/>
      <c r="J205" s="490"/>
      <c r="K205" s="490"/>
      <c r="L205" s="491"/>
      <c r="M205" s="492"/>
      <c r="N205" s="492"/>
      <c r="O205" s="492"/>
      <c r="P205" s="492"/>
      <c r="Q205" s="492"/>
      <c r="R205" s="493"/>
      <c r="S205" s="493"/>
      <c r="T205" s="493"/>
      <c r="U205" s="493"/>
      <c r="V205" s="493"/>
      <c r="W205" s="403"/>
      <c r="X205" s="1"/>
      <c r="Y205" s="2"/>
      <c r="Z205" s="400" t="str">
        <f>IFERROR(VLOOKUP(Y205, 【参考】数式用!$A$2:$B$48, 2, FALSE), "")</f>
        <v/>
      </c>
    </row>
    <row r="206" spans="2:26" ht="20.100000000000001" customHeight="1">
      <c r="B206" s="402">
        <f t="shared" si="1"/>
        <v>168</v>
      </c>
      <c r="C206" s="489"/>
      <c r="D206" s="490"/>
      <c r="E206" s="490"/>
      <c r="F206" s="490"/>
      <c r="G206" s="490"/>
      <c r="H206" s="490"/>
      <c r="I206" s="490"/>
      <c r="J206" s="490"/>
      <c r="K206" s="490"/>
      <c r="L206" s="491"/>
      <c r="M206" s="492"/>
      <c r="N206" s="492"/>
      <c r="O206" s="492"/>
      <c r="P206" s="492"/>
      <c r="Q206" s="492"/>
      <c r="R206" s="493"/>
      <c r="S206" s="493"/>
      <c r="T206" s="493"/>
      <c r="U206" s="493"/>
      <c r="V206" s="493"/>
      <c r="W206" s="403"/>
      <c r="X206" s="1"/>
      <c r="Y206" s="2"/>
      <c r="Z206" s="400" t="str">
        <f>IFERROR(VLOOKUP(Y206, 【参考】数式用!$A$2:$B$48, 2, FALSE), "")</f>
        <v/>
      </c>
    </row>
    <row r="207" spans="2:26" ht="20.100000000000001" customHeight="1">
      <c r="B207" s="402">
        <f t="shared" si="1"/>
        <v>169</v>
      </c>
      <c r="C207" s="489"/>
      <c r="D207" s="490"/>
      <c r="E207" s="490"/>
      <c r="F207" s="490"/>
      <c r="G207" s="490"/>
      <c r="H207" s="490"/>
      <c r="I207" s="490"/>
      <c r="J207" s="490"/>
      <c r="K207" s="490"/>
      <c r="L207" s="491"/>
      <c r="M207" s="492"/>
      <c r="N207" s="492"/>
      <c r="O207" s="492"/>
      <c r="P207" s="492"/>
      <c r="Q207" s="492"/>
      <c r="R207" s="493"/>
      <c r="S207" s="493"/>
      <c r="T207" s="493"/>
      <c r="U207" s="493"/>
      <c r="V207" s="493"/>
      <c r="W207" s="403"/>
      <c r="X207" s="1"/>
      <c r="Y207" s="2"/>
      <c r="Z207" s="400" t="str">
        <f>IFERROR(VLOOKUP(Y207, 【参考】数式用!$A$2:$B$48, 2, FALSE), "")</f>
        <v/>
      </c>
    </row>
    <row r="208" spans="2:26" ht="20.100000000000001" customHeight="1">
      <c r="B208" s="402">
        <f t="shared" si="1"/>
        <v>170</v>
      </c>
      <c r="C208" s="489"/>
      <c r="D208" s="490"/>
      <c r="E208" s="490"/>
      <c r="F208" s="490"/>
      <c r="G208" s="490"/>
      <c r="H208" s="490"/>
      <c r="I208" s="490"/>
      <c r="J208" s="490"/>
      <c r="K208" s="490"/>
      <c r="L208" s="491"/>
      <c r="M208" s="492"/>
      <c r="N208" s="492"/>
      <c r="O208" s="492"/>
      <c r="P208" s="492"/>
      <c r="Q208" s="492"/>
      <c r="R208" s="493"/>
      <c r="S208" s="493"/>
      <c r="T208" s="493"/>
      <c r="U208" s="493"/>
      <c r="V208" s="493"/>
      <c r="W208" s="403"/>
      <c r="X208" s="1"/>
      <c r="Y208" s="2"/>
      <c r="Z208" s="400" t="str">
        <f>IFERROR(VLOOKUP(Y208, 【参考】数式用!$A$2:$B$48, 2, FALSE), "")</f>
        <v/>
      </c>
    </row>
    <row r="209" spans="2:26" ht="20.100000000000001" customHeight="1">
      <c r="B209" s="402">
        <f t="shared" si="1"/>
        <v>171</v>
      </c>
      <c r="C209" s="489"/>
      <c r="D209" s="490"/>
      <c r="E209" s="490"/>
      <c r="F209" s="490"/>
      <c r="G209" s="490"/>
      <c r="H209" s="490"/>
      <c r="I209" s="490"/>
      <c r="J209" s="490"/>
      <c r="K209" s="490"/>
      <c r="L209" s="491"/>
      <c r="M209" s="492"/>
      <c r="N209" s="492"/>
      <c r="O209" s="492"/>
      <c r="P209" s="492"/>
      <c r="Q209" s="492"/>
      <c r="R209" s="493"/>
      <c r="S209" s="493"/>
      <c r="T209" s="493"/>
      <c r="U209" s="493"/>
      <c r="V209" s="493"/>
      <c r="W209" s="403"/>
      <c r="X209" s="1"/>
      <c r="Y209" s="2"/>
      <c r="Z209" s="400" t="str">
        <f>IFERROR(VLOOKUP(Y209, 【参考】数式用!$A$2:$B$48, 2, FALSE), "")</f>
        <v/>
      </c>
    </row>
    <row r="210" spans="2:26" ht="20.100000000000001" customHeight="1">
      <c r="B210" s="402">
        <f t="shared" si="1"/>
        <v>172</v>
      </c>
      <c r="C210" s="489"/>
      <c r="D210" s="490"/>
      <c r="E210" s="490"/>
      <c r="F210" s="490"/>
      <c r="G210" s="490"/>
      <c r="H210" s="490"/>
      <c r="I210" s="490"/>
      <c r="J210" s="490"/>
      <c r="K210" s="490"/>
      <c r="L210" s="491"/>
      <c r="M210" s="492"/>
      <c r="N210" s="492"/>
      <c r="O210" s="492"/>
      <c r="P210" s="492"/>
      <c r="Q210" s="492"/>
      <c r="R210" s="493"/>
      <c r="S210" s="493"/>
      <c r="T210" s="493"/>
      <c r="U210" s="493"/>
      <c r="V210" s="493"/>
      <c r="W210" s="403"/>
      <c r="X210" s="1"/>
      <c r="Y210" s="2"/>
      <c r="Z210" s="400" t="str">
        <f>IFERROR(VLOOKUP(Y210, 【参考】数式用!$A$2:$B$48, 2, FALSE), "")</f>
        <v/>
      </c>
    </row>
    <row r="211" spans="2:26" ht="20.100000000000001" customHeight="1">
      <c r="B211" s="402">
        <f t="shared" si="1"/>
        <v>173</v>
      </c>
      <c r="C211" s="489"/>
      <c r="D211" s="490"/>
      <c r="E211" s="490"/>
      <c r="F211" s="490"/>
      <c r="G211" s="490"/>
      <c r="H211" s="490"/>
      <c r="I211" s="490"/>
      <c r="J211" s="490"/>
      <c r="K211" s="490"/>
      <c r="L211" s="491"/>
      <c r="M211" s="492"/>
      <c r="N211" s="492"/>
      <c r="O211" s="492"/>
      <c r="P211" s="492"/>
      <c r="Q211" s="492"/>
      <c r="R211" s="493"/>
      <c r="S211" s="493"/>
      <c r="T211" s="493"/>
      <c r="U211" s="493"/>
      <c r="V211" s="493"/>
      <c r="W211" s="403"/>
      <c r="X211" s="1"/>
      <c r="Y211" s="2"/>
      <c r="Z211" s="400" t="str">
        <f>IFERROR(VLOOKUP(Y211, 【参考】数式用!$A$2:$B$48, 2, FALSE), "")</f>
        <v/>
      </c>
    </row>
    <row r="212" spans="2:26" ht="20.100000000000001" customHeight="1">
      <c r="B212" s="402">
        <f t="shared" si="1"/>
        <v>174</v>
      </c>
      <c r="C212" s="489"/>
      <c r="D212" s="490"/>
      <c r="E212" s="490"/>
      <c r="F212" s="490"/>
      <c r="G212" s="490"/>
      <c r="H212" s="490"/>
      <c r="I212" s="490"/>
      <c r="J212" s="490"/>
      <c r="K212" s="490"/>
      <c r="L212" s="491"/>
      <c r="M212" s="492"/>
      <c r="N212" s="492"/>
      <c r="O212" s="492"/>
      <c r="P212" s="492"/>
      <c r="Q212" s="492"/>
      <c r="R212" s="493"/>
      <c r="S212" s="493"/>
      <c r="T212" s="493"/>
      <c r="U212" s="493"/>
      <c r="V212" s="493"/>
      <c r="W212" s="403"/>
      <c r="X212" s="1"/>
      <c r="Y212" s="2"/>
      <c r="Z212" s="400" t="str">
        <f>IFERROR(VLOOKUP(Y212, 【参考】数式用!$A$2:$B$48, 2, FALSE), "")</f>
        <v/>
      </c>
    </row>
    <row r="213" spans="2:26" ht="20.100000000000001" customHeight="1">
      <c r="B213" s="402">
        <f t="shared" si="1"/>
        <v>175</v>
      </c>
      <c r="C213" s="489"/>
      <c r="D213" s="490"/>
      <c r="E213" s="490"/>
      <c r="F213" s="490"/>
      <c r="G213" s="490"/>
      <c r="H213" s="490"/>
      <c r="I213" s="490"/>
      <c r="J213" s="490"/>
      <c r="K213" s="490"/>
      <c r="L213" s="491"/>
      <c r="M213" s="492"/>
      <c r="N213" s="492"/>
      <c r="O213" s="492"/>
      <c r="P213" s="492"/>
      <c r="Q213" s="492"/>
      <c r="R213" s="493"/>
      <c r="S213" s="493"/>
      <c r="T213" s="493"/>
      <c r="U213" s="493"/>
      <c r="V213" s="493"/>
      <c r="W213" s="403"/>
      <c r="X213" s="1"/>
      <c r="Y213" s="2"/>
      <c r="Z213" s="400" t="str">
        <f>IFERROR(VLOOKUP(Y213, 【参考】数式用!$A$2:$B$48, 2, FALSE), "")</f>
        <v/>
      </c>
    </row>
    <row r="214" spans="2:26" ht="20.100000000000001" customHeight="1">
      <c r="B214" s="402">
        <f t="shared" si="1"/>
        <v>176</v>
      </c>
      <c r="C214" s="489"/>
      <c r="D214" s="490"/>
      <c r="E214" s="490"/>
      <c r="F214" s="490"/>
      <c r="G214" s="490"/>
      <c r="H214" s="490"/>
      <c r="I214" s="490"/>
      <c r="J214" s="490"/>
      <c r="K214" s="490"/>
      <c r="L214" s="491"/>
      <c r="M214" s="492"/>
      <c r="N214" s="492"/>
      <c r="O214" s="492"/>
      <c r="P214" s="492"/>
      <c r="Q214" s="492"/>
      <c r="R214" s="493"/>
      <c r="S214" s="493"/>
      <c r="T214" s="493"/>
      <c r="U214" s="493"/>
      <c r="V214" s="493"/>
      <c r="W214" s="403"/>
      <c r="X214" s="1"/>
      <c r="Y214" s="2"/>
      <c r="Z214" s="400" t="str">
        <f>IFERROR(VLOOKUP(Y214, 【参考】数式用!$A$2:$B$48, 2, FALSE), "")</f>
        <v/>
      </c>
    </row>
    <row r="215" spans="2:26" ht="20.100000000000001" customHeight="1">
      <c r="B215" s="402">
        <f t="shared" si="1"/>
        <v>177</v>
      </c>
      <c r="C215" s="489"/>
      <c r="D215" s="490"/>
      <c r="E215" s="490"/>
      <c r="F215" s="490"/>
      <c r="G215" s="490"/>
      <c r="H215" s="490"/>
      <c r="I215" s="490"/>
      <c r="J215" s="490"/>
      <c r="K215" s="490"/>
      <c r="L215" s="491"/>
      <c r="M215" s="492"/>
      <c r="N215" s="492"/>
      <c r="O215" s="492"/>
      <c r="P215" s="492"/>
      <c r="Q215" s="492"/>
      <c r="R215" s="493"/>
      <c r="S215" s="493"/>
      <c r="T215" s="493"/>
      <c r="U215" s="493"/>
      <c r="V215" s="493"/>
      <c r="W215" s="403"/>
      <c r="X215" s="1"/>
      <c r="Y215" s="2"/>
      <c r="Z215" s="400" t="str">
        <f>IFERROR(VLOOKUP(Y215, 【参考】数式用!$A$2:$B$48, 2, FALSE), "")</f>
        <v/>
      </c>
    </row>
    <row r="216" spans="2:26" ht="20.100000000000001" customHeight="1">
      <c r="B216" s="402">
        <f t="shared" si="1"/>
        <v>178</v>
      </c>
      <c r="C216" s="489"/>
      <c r="D216" s="490"/>
      <c r="E216" s="490"/>
      <c r="F216" s="490"/>
      <c r="G216" s="490"/>
      <c r="H216" s="490"/>
      <c r="I216" s="490"/>
      <c r="J216" s="490"/>
      <c r="K216" s="490"/>
      <c r="L216" s="491"/>
      <c r="M216" s="492"/>
      <c r="N216" s="492"/>
      <c r="O216" s="492"/>
      <c r="P216" s="492"/>
      <c r="Q216" s="492"/>
      <c r="R216" s="493"/>
      <c r="S216" s="493"/>
      <c r="T216" s="493"/>
      <c r="U216" s="493"/>
      <c r="V216" s="493"/>
      <c r="W216" s="403"/>
      <c r="X216" s="1"/>
      <c r="Y216" s="2"/>
      <c r="Z216" s="400" t="str">
        <f>IFERROR(VLOOKUP(Y216, 【参考】数式用!$A$2:$B$48, 2, FALSE), "")</f>
        <v/>
      </c>
    </row>
    <row r="217" spans="2:26" ht="20.100000000000001" customHeight="1">
      <c r="B217" s="402">
        <f t="shared" si="1"/>
        <v>179</v>
      </c>
      <c r="C217" s="489"/>
      <c r="D217" s="490"/>
      <c r="E217" s="490"/>
      <c r="F217" s="490"/>
      <c r="G217" s="490"/>
      <c r="H217" s="490"/>
      <c r="I217" s="490"/>
      <c r="J217" s="490"/>
      <c r="K217" s="490"/>
      <c r="L217" s="491"/>
      <c r="M217" s="492"/>
      <c r="N217" s="492"/>
      <c r="O217" s="492"/>
      <c r="P217" s="492"/>
      <c r="Q217" s="492"/>
      <c r="R217" s="493"/>
      <c r="S217" s="493"/>
      <c r="T217" s="493"/>
      <c r="U217" s="493"/>
      <c r="V217" s="493"/>
      <c r="W217" s="403"/>
      <c r="X217" s="1"/>
      <c r="Y217" s="2"/>
      <c r="Z217" s="400" t="str">
        <f>IFERROR(VLOOKUP(Y217, 【参考】数式用!$A$2:$B$48, 2, FALSE), "")</f>
        <v/>
      </c>
    </row>
    <row r="218" spans="2:26" ht="20.100000000000001" customHeight="1">
      <c r="B218" s="402">
        <f t="shared" si="1"/>
        <v>180</v>
      </c>
      <c r="C218" s="489"/>
      <c r="D218" s="490"/>
      <c r="E218" s="490"/>
      <c r="F218" s="490"/>
      <c r="G218" s="490"/>
      <c r="H218" s="490"/>
      <c r="I218" s="490"/>
      <c r="J218" s="490"/>
      <c r="K218" s="490"/>
      <c r="L218" s="491"/>
      <c r="M218" s="492"/>
      <c r="N218" s="492"/>
      <c r="O218" s="492"/>
      <c r="P218" s="492"/>
      <c r="Q218" s="492"/>
      <c r="R218" s="493"/>
      <c r="S218" s="493"/>
      <c r="T218" s="493"/>
      <c r="U218" s="493"/>
      <c r="V218" s="493"/>
      <c r="W218" s="403"/>
      <c r="X218" s="1"/>
      <c r="Y218" s="2"/>
      <c r="Z218" s="400" t="str">
        <f>IFERROR(VLOOKUP(Y218, 【参考】数式用!$A$2:$B$48, 2, FALSE), "")</f>
        <v/>
      </c>
    </row>
    <row r="219" spans="2:26" ht="20.100000000000001" customHeight="1">
      <c r="B219" s="402">
        <f t="shared" si="1"/>
        <v>181</v>
      </c>
      <c r="C219" s="489"/>
      <c r="D219" s="490"/>
      <c r="E219" s="490"/>
      <c r="F219" s="490"/>
      <c r="G219" s="490"/>
      <c r="H219" s="490"/>
      <c r="I219" s="490"/>
      <c r="J219" s="490"/>
      <c r="K219" s="490"/>
      <c r="L219" s="491"/>
      <c r="M219" s="492"/>
      <c r="N219" s="492"/>
      <c r="O219" s="492"/>
      <c r="P219" s="492"/>
      <c r="Q219" s="492"/>
      <c r="R219" s="493"/>
      <c r="S219" s="493"/>
      <c r="T219" s="493"/>
      <c r="U219" s="493"/>
      <c r="V219" s="493"/>
      <c r="W219" s="403"/>
      <c r="X219" s="1"/>
      <c r="Y219" s="2"/>
      <c r="Z219" s="400" t="str">
        <f>IFERROR(VLOOKUP(Y219, 【参考】数式用!$A$2:$B$48, 2, FALSE), "")</f>
        <v/>
      </c>
    </row>
    <row r="220" spans="2:26" ht="20.100000000000001" customHeight="1">
      <c r="B220" s="402">
        <f t="shared" si="1"/>
        <v>182</v>
      </c>
      <c r="C220" s="489"/>
      <c r="D220" s="490"/>
      <c r="E220" s="490"/>
      <c r="F220" s="490"/>
      <c r="G220" s="490"/>
      <c r="H220" s="490"/>
      <c r="I220" s="490"/>
      <c r="J220" s="490"/>
      <c r="K220" s="490"/>
      <c r="L220" s="491"/>
      <c r="M220" s="492"/>
      <c r="N220" s="492"/>
      <c r="O220" s="492"/>
      <c r="P220" s="492"/>
      <c r="Q220" s="492"/>
      <c r="R220" s="493"/>
      <c r="S220" s="493"/>
      <c r="T220" s="493"/>
      <c r="U220" s="493"/>
      <c r="V220" s="493"/>
      <c r="W220" s="403"/>
      <c r="X220" s="1"/>
      <c r="Y220" s="2"/>
      <c r="Z220" s="400" t="str">
        <f>IFERROR(VLOOKUP(Y220, 【参考】数式用!$A$2:$B$48, 2, FALSE), "")</f>
        <v/>
      </c>
    </row>
    <row r="221" spans="2:26" ht="20.100000000000001" customHeight="1">
      <c r="B221" s="402">
        <f t="shared" si="1"/>
        <v>183</v>
      </c>
      <c r="C221" s="489"/>
      <c r="D221" s="490"/>
      <c r="E221" s="490"/>
      <c r="F221" s="490"/>
      <c r="G221" s="490"/>
      <c r="H221" s="490"/>
      <c r="I221" s="490"/>
      <c r="J221" s="490"/>
      <c r="K221" s="490"/>
      <c r="L221" s="491"/>
      <c r="M221" s="492"/>
      <c r="N221" s="492"/>
      <c r="O221" s="492"/>
      <c r="P221" s="492"/>
      <c r="Q221" s="492"/>
      <c r="R221" s="493"/>
      <c r="S221" s="493"/>
      <c r="T221" s="493"/>
      <c r="U221" s="493"/>
      <c r="V221" s="493"/>
      <c r="W221" s="403"/>
      <c r="X221" s="1"/>
      <c r="Y221" s="2"/>
      <c r="Z221" s="400" t="str">
        <f>IFERROR(VLOOKUP(Y221, 【参考】数式用!$A$2:$B$48, 2, FALSE), "")</f>
        <v/>
      </c>
    </row>
    <row r="222" spans="2:26" ht="20.100000000000001" customHeight="1">
      <c r="B222" s="402">
        <f t="shared" si="1"/>
        <v>184</v>
      </c>
      <c r="C222" s="489"/>
      <c r="D222" s="490"/>
      <c r="E222" s="490"/>
      <c r="F222" s="490"/>
      <c r="G222" s="490"/>
      <c r="H222" s="490"/>
      <c r="I222" s="490"/>
      <c r="J222" s="490"/>
      <c r="K222" s="490"/>
      <c r="L222" s="491"/>
      <c r="M222" s="492"/>
      <c r="N222" s="492"/>
      <c r="O222" s="492"/>
      <c r="P222" s="492"/>
      <c r="Q222" s="492"/>
      <c r="R222" s="493"/>
      <c r="S222" s="493"/>
      <c r="T222" s="493"/>
      <c r="U222" s="493"/>
      <c r="V222" s="493"/>
      <c r="W222" s="403"/>
      <c r="X222" s="1"/>
      <c r="Y222" s="2"/>
      <c r="Z222" s="400" t="str">
        <f>IFERROR(VLOOKUP(Y222, 【参考】数式用!$A$2:$B$48, 2, FALSE), "")</f>
        <v/>
      </c>
    </row>
    <row r="223" spans="2:26" ht="20.100000000000001" customHeight="1">
      <c r="B223" s="402">
        <f t="shared" si="1"/>
        <v>185</v>
      </c>
      <c r="C223" s="489"/>
      <c r="D223" s="490"/>
      <c r="E223" s="490"/>
      <c r="F223" s="490"/>
      <c r="G223" s="490"/>
      <c r="H223" s="490"/>
      <c r="I223" s="490"/>
      <c r="J223" s="490"/>
      <c r="K223" s="490"/>
      <c r="L223" s="491"/>
      <c r="M223" s="492"/>
      <c r="N223" s="492"/>
      <c r="O223" s="492"/>
      <c r="P223" s="492"/>
      <c r="Q223" s="492"/>
      <c r="R223" s="493"/>
      <c r="S223" s="493"/>
      <c r="T223" s="493"/>
      <c r="U223" s="493"/>
      <c r="V223" s="493"/>
      <c r="W223" s="403"/>
      <c r="X223" s="1"/>
      <c r="Y223" s="2"/>
      <c r="Z223" s="400" t="str">
        <f>IFERROR(VLOOKUP(Y223, 【参考】数式用!$A$2:$B$48, 2, FALSE), "")</f>
        <v/>
      </c>
    </row>
    <row r="224" spans="2:26" ht="20.100000000000001" customHeight="1">
      <c r="B224" s="402">
        <f t="shared" si="1"/>
        <v>186</v>
      </c>
      <c r="C224" s="489"/>
      <c r="D224" s="490"/>
      <c r="E224" s="490"/>
      <c r="F224" s="490"/>
      <c r="G224" s="490"/>
      <c r="H224" s="490"/>
      <c r="I224" s="490"/>
      <c r="J224" s="490"/>
      <c r="K224" s="490"/>
      <c r="L224" s="491"/>
      <c r="M224" s="492"/>
      <c r="N224" s="492"/>
      <c r="O224" s="492"/>
      <c r="P224" s="492"/>
      <c r="Q224" s="492"/>
      <c r="R224" s="493"/>
      <c r="S224" s="493"/>
      <c r="T224" s="493"/>
      <c r="U224" s="493"/>
      <c r="V224" s="493"/>
      <c r="W224" s="403"/>
      <c r="X224" s="1"/>
      <c r="Y224" s="2"/>
      <c r="Z224" s="400" t="str">
        <f>IFERROR(VLOOKUP(Y224, 【参考】数式用!$A$2:$B$48, 2, FALSE), "")</f>
        <v/>
      </c>
    </row>
    <row r="225" spans="2:26" ht="20.100000000000001" customHeight="1">
      <c r="B225" s="402">
        <f t="shared" si="1"/>
        <v>187</v>
      </c>
      <c r="C225" s="489"/>
      <c r="D225" s="490"/>
      <c r="E225" s="490"/>
      <c r="F225" s="490"/>
      <c r="G225" s="490"/>
      <c r="H225" s="490"/>
      <c r="I225" s="490"/>
      <c r="J225" s="490"/>
      <c r="K225" s="490"/>
      <c r="L225" s="491"/>
      <c r="M225" s="492"/>
      <c r="N225" s="492"/>
      <c r="O225" s="492"/>
      <c r="P225" s="492"/>
      <c r="Q225" s="492"/>
      <c r="R225" s="493"/>
      <c r="S225" s="493"/>
      <c r="T225" s="493"/>
      <c r="U225" s="493"/>
      <c r="V225" s="493"/>
      <c r="W225" s="403"/>
      <c r="X225" s="1"/>
      <c r="Y225" s="2"/>
      <c r="Z225" s="400" t="str">
        <f>IFERROR(VLOOKUP(Y225, 【参考】数式用!$A$2:$B$48, 2, FALSE), "")</f>
        <v/>
      </c>
    </row>
    <row r="226" spans="2:26" ht="20.100000000000001" customHeight="1">
      <c r="B226" s="402">
        <f t="shared" si="1"/>
        <v>188</v>
      </c>
      <c r="C226" s="489"/>
      <c r="D226" s="490"/>
      <c r="E226" s="490"/>
      <c r="F226" s="490"/>
      <c r="G226" s="490"/>
      <c r="H226" s="490"/>
      <c r="I226" s="490"/>
      <c r="J226" s="490"/>
      <c r="K226" s="490"/>
      <c r="L226" s="491"/>
      <c r="M226" s="492"/>
      <c r="N226" s="492"/>
      <c r="O226" s="492"/>
      <c r="P226" s="492"/>
      <c r="Q226" s="492"/>
      <c r="R226" s="493"/>
      <c r="S226" s="493"/>
      <c r="T226" s="493"/>
      <c r="U226" s="493"/>
      <c r="V226" s="493"/>
      <c r="W226" s="403"/>
      <c r="X226" s="1"/>
      <c r="Y226" s="2"/>
      <c r="Z226" s="400" t="str">
        <f>IFERROR(VLOOKUP(Y226, 【参考】数式用!$A$2:$B$48, 2, FALSE), "")</f>
        <v/>
      </c>
    </row>
    <row r="227" spans="2:26" ht="20.100000000000001" customHeight="1">
      <c r="B227" s="402">
        <f t="shared" si="1"/>
        <v>189</v>
      </c>
      <c r="C227" s="489"/>
      <c r="D227" s="490"/>
      <c r="E227" s="490"/>
      <c r="F227" s="490"/>
      <c r="G227" s="490"/>
      <c r="H227" s="490"/>
      <c r="I227" s="490"/>
      <c r="J227" s="490"/>
      <c r="K227" s="490"/>
      <c r="L227" s="491"/>
      <c r="M227" s="492"/>
      <c r="N227" s="492"/>
      <c r="O227" s="492"/>
      <c r="P227" s="492"/>
      <c r="Q227" s="492"/>
      <c r="R227" s="493"/>
      <c r="S227" s="493"/>
      <c r="T227" s="493"/>
      <c r="U227" s="493"/>
      <c r="V227" s="493"/>
      <c r="W227" s="403"/>
      <c r="X227" s="1"/>
      <c r="Y227" s="2"/>
      <c r="Z227" s="400" t="str">
        <f>IFERROR(VLOOKUP(Y227, 【参考】数式用!$A$2:$B$48, 2, FALSE), "")</f>
        <v/>
      </c>
    </row>
    <row r="228" spans="2:26" ht="20.100000000000001" customHeight="1">
      <c r="B228" s="402">
        <f t="shared" si="1"/>
        <v>190</v>
      </c>
      <c r="C228" s="489"/>
      <c r="D228" s="490"/>
      <c r="E228" s="490"/>
      <c r="F228" s="490"/>
      <c r="G228" s="490"/>
      <c r="H228" s="490"/>
      <c r="I228" s="490"/>
      <c r="J228" s="490"/>
      <c r="K228" s="490"/>
      <c r="L228" s="491"/>
      <c r="M228" s="492"/>
      <c r="N228" s="492"/>
      <c r="O228" s="492"/>
      <c r="P228" s="492"/>
      <c r="Q228" s="492"/>
      <c r="R228" s="493"/>
      <c r="S228" s="493"/>
      <c r="T228" s="493"/>
      <c r="U228" s="493"/>
      <c r="V228" s="493"/>
      <c r="W228" s="403"/>
      <c r="X228" s="1"/>
      <c r="Y228" s="2"/>
      <c r="Z228" s="400" t="str">
        <f>IFERROR(VLOOKUP(Y228, 【参考】数式用!$A$2:$B$48, 2, FALSE), "")</f>
        <v/>
      </c>
    </row>
    <row r="229" spans="2:26" ht="20.100000000000001" customHeight="1">
      <c r="B229" s="402">
        <f t="shared" si="1"/>
        <v>191</v>
      </c>
      <c r="C229" s="489"/>
      <c r="D229" s="490"/>
      <c r="E229" s="490"/>
      <c r="F229" s="490"/>
      <c r="G229" s="490"/>
      <c r="H229" s="490"/>
      <c r="I229" s="490"/>
      <c r="J229" s="490"/>
      <c r="K229" s="490"/>
      <c r="L229" s="491"/>
      <c r="M229" s="492"/>
      <c r="N229" s="492"/>
      <c r="O229" s="492"/>
      <c r="P229" s="492"/>
      <c r="Q229" s="492"/>
      <c r="R229" s="493"/>
      <c r="S229" s="493"/>
      <c r="T229" s="493"/>
      <c r="U229" s="493"/>
      <c r="V229" s="493"/>
      <c r="W229" s="403"/>
      <c r="X229" s="1"/>
      <c r="Y229" s="2"/>
      <c r="Z229" s="400" t="str">
        <f>IFERROR(VLOOKUP(Y229, 【参考】数式用!$A$2:$B$48, 2, FALSE), "")</f>
        <v/>
      </c>
    </row>
    <row r="230" spans="2:26" ht="20.100000000000001" customHeight="1">
      <c r="B230" s="402">
        <f t="shared" si="1"/>
        <v>192</v>
      </c>
      <c r="C230" s="489"/>
      <c r="D230" s="490"/>
      <c r="E230" s="490"/>
      <c r="F230" s="490"/>
      <c r="G230" s="490"/>
      <c r="H230" s="490"/>
      <c r="I230" s="490"/>
      <c r="J230" s="490"/>
      <c r="K230" s="490"/>
      <c r="L230" s="491"/>
      <c r="M230" s="492"/>
      <c r="N230" s="492"/>
      <c r="O230" s="492"/>
      <c r="P230" s="492"/>
      <c r="Q230" s="492"/>
      <c r="R230" s="493"/>
      <c r="S230" s="493"/>
      <c r="T230" s="493"/>
      <c r="U230" s="493"/>
      <c r="V230" s="493"/>
      <c r="W230" s="403"/>
      <c r="X230" s="1"/>
      <c r="Y230" s="2"/>
      <c r="Z230" s="400" t="str">
        <f>IFERROR(VLOOKUP(Y230, 【参考】数式用!$A$2:$B$48, 2, FALSE), "")</f>
        <v/>
      </c>
    </row>
    <row r="231" spans="2:26" ht="20.100000000000001" customHeight="1">
      <c r="B231" s="402">
        <f t="shared" si="1"/>
        <v>193</v>
      </c>
      <c r="C231" s="489"/>
      <c r="D231" s="490"/>
      <c r="E231" s="490"/>
      <c r="F231" s="490"/>
      <c r="G231" s="490"/>
      <c r="H231" s="490"/>
      <c r="I231" s="490"/>
      <c r="J231" s="490"/>
      <c r="K231" s="490"/>
      <c r="L231" s="491"/>
      <c r="M231" s="492"/>
      <c r="N231" s="492"/>
      <c r="O231" s="492"/>
      <c r="P231" s="492"/>
      <c r="Q231" s="492"/>
      <c r="R231" s="493"/>
      <c r="S231" s="493"/>
      <c r="T231" s="493"/>
      <c r="U231" s="493"/>
      <c r="V231" s="493"/>
      <c r="W231" s="403"/>
      <c r="X231" s="1"/>
      <c r="Y231" s="2"/>
      <c r="Z231" s="400" t="str">
        <f>IFERROR(VLOOKUP(Y231, 【参考】数式用!$A$2:$B$48, 2, FALSE), "")</f>
        <v/>
      </c>
    </row>
    <row r="232" spans="2:26" ht="20.100000000000001" customHeight="1">
      <c r="B232" s="402">
        <f t="shared" si="1"/>
        <v>194</v>
      </c>
      <c r="C232" s="489"/>
      <c r="D232" s="490"/>
      <c r="E232" s="490"/>
      <c r="F232" s="490"/>
      <c r="G232" s="490"/>
      <c r="H232" s="490"/>
      <c r="I232" s="490"/>
      <c r="J232" s="490"/>
      <c r="K232" s="490"/>
      <c r="L232" s="491"/>
      <c r="M232" s="492"/>
      <c r="N232" s="492"/>
      <c r="O232" s="492"/>
      <c r="P232" s="492"/>
      <c r="Q232" s="492"/>
      <c r="R232" s="493"/>
      <c r="S232" s="493"/>
      <c r="T232" s="493"/>
      <c r="U232" s="493"/>
      <c r="V232" s="493"/>
      <c r="W232" s="403"/>
      <c r="X232" s="1"/>
      <c r="Y232" s="2"/>
      <c r="Z232" s="400" t="str">
        <f>IFERROR(VLOOKUP(Y232, 【参考】数式用!$A$2:$B$48, 2, FALSE), "")</f>
        <v/>
      </c>
    </row>
    <row r="233" spans="2:26" ht="20.100000000000001" customHeight="1">
      <c r="B233" s="402">
        <f t="shared" si="1"/>
        <v>195</v>
      </c>
      <c r="C233" s="489"/>
      <c r="D233" s="490"/>
      <c r="E233" s="490"/>
      <c r="F233" s="490"/>
      <c r="G233" s="490"/>
      <c r="H233" s="490"/>
      <c r="I233" s="490"/>
      <c r="J233" s="490"/>
      <c r="K233" s="490"/>
      <c r="L233" s="491"/>
      <c r="M233" s="492"/>
      <c r="N233" s="492"/>
      <c r="O233" s="492"/>
      <c r="P233" s="492"/>
      <c r="Q233" s="492"/>
      <c r="R233" s="493"/>
      <c r="S233" s="493"/>
      <c r="T233" s="493"/>
      <c r="U233" s="493"/>
      <c r="V233" s="493"/>
      <c r="W233" s="403"/>
      <c r="X233" s="1"/>
      <c r="Y233" s="2"/>
      <c r="Z233" s="400" t="str">
        <f>IFERROR(VLOOKUP(Y233, 【参考】数式用!$A$2:$B$48, 2, FALSE), "")</f>
        <v/>
      </c>
    </row>
    <row r="234" spans="2:26" ht="20.100000000000001" customHeight="1">
      <c r="B234" s="402">
        <f t="shared" si="1"/>
        <v>196</v>
      </c>
      <c r="C234" s="489"/>
      <c r="D234" s="490"/>
      <c r="E234" s="490"/>
      <c r="F234" s="490"/>
      <c r="G234" s="490"/>
      <c r="H234" s="490"/>
      <c r="I234" s="490"/>
      <c r="J234" s="490"/>
      <c r="K234" s="490"/>
      <c r="L234" s="491"/>
      <c r="M234" s="492"/>
      <c r="N234" s="492"/>
      <c r="O234" s="492"/>
      <c r="P234" s="492"/>
      <c r="Q234" s="492"/>
      <c r="R234" s="493"/>
      <c r="S234" s="493"/>
      <c r="T234" s="493"/>
      <c r="U234" s="493"/>
      <c r="V234" s="493"/>
      <c r="W234" s="403"/>
      <c r="X234" s="1"/>
      <c r="Y234" s="2"/>
      <c r="Z234" s="400" t="str">
        <f>IFERROR(VLOOKUP(Y234, 【参考】数式用!$A$2:$B$48, 2, FALSE), "")</f>
        <v/>
      </c>
    </row>
    <row r="235" spans="2:26" ht="20.100000000000001" customHeight="1">
      <c r="B235" s="402">
        <f t="shared" si="1"/>
        <v>197</v>
      </c>
      <c r="C235" s="489"/>
      <c r="D235" s="490"/>
      <c r="E235" s="490"/>
      <c r="F235" s="490"/>
      <c r="G235" s="490"/>
      <c r="H235" s="490"/>
      <c r="I235" s="490"/>
      <c r="J235" s="490"/>
      <c r="K235" s="490"/>
      <c r="L235" s="491"/>
      <c r="M235" s="492"/>
      <c r="N235" s="492"/>
      <c r="O235" s="492"/>
      <c r="P235" s="492"/>
      <c r="Q235" s="492"/>
      <c r="R235" s="493"/>
      <c r="S235" s="493"/>
      <c r="T235" s="493"/>
      <c r="U235" s="493"/>
      <c r="V235" s="493"/>
      <c r="W235" s="403"/>
      <c r="X235" s="1"/>
      <c r="Y235" s="2"/>
      <c r="Z235" s="400" t="str">
        <f>IFERROR(VLOOKUP(Y235, 【参考】数式用!$A$2:$B$48, 2, FALSE), "")</f>
        <v/>
      </c>
    </row>
    <row r="236" spans="2:26" ht="20.100000000000001" customHeight="1">
      <c r="B236" s="402">
        <f t="shared" si="1"/>
        <v>198</v>
      </c>
      <c r="C236" s="489"/>
      <c r="D236" s="490"/>
      <c r="E236" s="490"/>
      <c r="F236" s="490"/>
      <c r="G236" s="490"/>
      <c r="H236" s="490"/>
      <c r="I236" s="490"/>
      <c r="J236" s="490"/>
      <c r="K236" s="490"/>
      <c r="L236" s="491"/>
      <c r="M236" s="492"/>
      <c r="N236" s="492"/>
      <c r="O236" s="492"/>
      <c r="P236" s="492"/>
      <c r="Q236" s="492"/>
      <c r="R236" s="493"/>
      <c r="S236" s="493"/>
      <c r="T236" s="493"/>
      <c r="U236" s="493"/>
      <c r="V236" s="493"/>
      <c r="W236" s="403"/>
      <c r="X236" s="1"/>
      <c r="Y236" s="2"/>
      <c r="Z236" s="400" t="str">
        <f>IFERROR(VLOOKUP(Y236, 【参考】数式用!$A$2:$B$48, 2, FALSE), "")</f>
        <v/>
      </c>
    </row>
    <row r="237" spans="2:26" ht="20.100000000000001" customHeight="1">
      <c r="B237" s="402">
        <f t="shared" si="1"/>
        <v>199</v>
      </c>
      <c r="C237" s="489"/>
      <c r="D237" s="490"/>
      <c r="E237" s="490"/>
      <c r="F237" s="490"/>
      <c r="G237" s="490"/>
      <c r="H237" s="490"/>
      <c r="I237" s="490"/>
      <c r="J237" s="490"/>
      <c r="K237" s="490"/>
      <c r="L237" s="491"/>
      <c r="M237" s="492"/>
      <c r="N237" s="492"/>
      <c r="O237" s="492"/>
      <c r="P237" s="492"/>
      <c r="Q237" s="492"/>
      <c r="R237" s="493"/>
      <c r="S237" s="493"/>
      <c r="T237" s="493"/>
      <c r="U237" s="493"/>
      <c r="V237" s="493"/>
      <c r="W237" s="403"/>
      <c r="X237" s="1"/>
      <c r="Y237" s="2"/>
      <c r="Z237" s="400" t="str">
        <f>IFERROR(VLOOKUP(Y237, 【参考】数式用!$A$2:$B$48, 2, FALSE), "")</f>
        <v/>
      </c>
    </row>
    <row r="238" spans="2:26" ht="20.100000000000001" customHeight="1">
      <c r="B238" s="402">
        <f t="shared" si="1"/>
        <v>200</v>
      </c>
      <c r="C238" s="489"/>
      <c r="D238" s="490"/>
      <c r="E238" s="490"/>
      <c r="F238" s="490"/>
      <c r="G238" s="490"/>
      <c r="H238" s="490"/>
      <c r="I238" s="490"/>
      <c r="J238" s="490"/>
      <c r="K238" s="490"/>
      <c r="L238" s="491"/>
      <c r="M238" s="492"/>
      <c r="N238" s="492"/>
      <c r="O238" s="492"/>
      <c r="P238" s="492"/>
      <c r="Q238" s="492"/>
      <c r="R238" s="493"/>
      <c r="S238" s="493"/>
      <c r="T238" s="493"/>
      <c r="U238" s="493"/>
      <c r="V238" s="493"/>
      <c r="W238" s="403"/>
      <c r="X238" s="1"/>
      <c r="Y238" s="2"/>
      <c r="Z238" s="400" t="str">
        <f>IFERROR(VLOOKUP(Y238, 【参考】数式用!$A$2:$B$48, 2, FALSE), "")</f>
        <v/>
      </c>
    </row>
    <row r="239" spans="2:26" ht="20.100000000000001" customHeight="1">
      <c r="B239" s="402">
        <f t="shared" si="1"/>
        <v>201</v>
      </c>
      <c r="C239" s="489"/>
      <c r="D239" s="490"/>
      <c r="E239" s="490"/>
      <c r="F239" s="490"/>
      <c r="G239" s="490"/>
      <c r="H239" s="490"/>
      <c r="I239" s="490"/>
      <c r="J239" s="490"/>
      <c r="K239" s="490"/>
      <c r="L239" s="491"/>
      <c r="M239" s="492"/>
      <c r="N239" s="492"/>
      <c r="O239" s="492"/>
      <c r="P239" s="492"/>
      <c r="Q239" s="492"/>
      <c r="R239" s="493"/>
      <c r="S239" s="493"/>
      <c r="T239" s="493"/>
      <c r="U239" s="493"/>
      <c r="V239" s="493"/>
      <c r="W239" s="403"/>
      <c r="X239" s="1"/>
      <c r="Y239" s="2"/>
      <c r="Z239" s="400" t="str">
        <f>IFERROR(VLOOKUP(Y239, 【参考】数式用!$A$2:$B$48, 2, FALSE), "")</f>
        <v/>
      </c>
    </row>
    <row r="240" spans="2:26" ht="20.100000000000001" customHeight="1">
      <c r="B240" s="402">
        <f t="shared" si="1"/>
        <v>202</v>
      </c>
      <c r="C240" s="489"/>
      <c r="D240" s="490"/>
      <c r="E240" s="490"/>
      <c r="F240" s="490"/>
      <c r="G240" s="490"/>
      <c r="H240" s="490"/>
      <c r="I240" s="490"/>
      <c r="J240" s="490"/>
      <c r="K240" s="490"/>
      <c r="L240" s="491"/>
      <c r="M240" s="492"/>
      <c r="N240" s="492"/>
      <c r="O240" s="492"/>
      <c r="P240" s="492"/>
      <c r="Q240" s="492"/>
      <c r="R240" s="493"/>
      <c r="S240" s="493"/>
      <c r="T240" s="493"/>
      <c r="U240" s="493"/>
      <c r="V240" s="493"/>
      <c r="W240" s="403"/>
      <c r="X240" s="1"/>
      <c r="Y240" s="2"/>
      <c r="Z240" s="400" t="str">
        <f>IFERROR(VLOOKUP(Y240, 【参考】数式用!$A$2:$B$48, 2, FALSE), "")</f>
        <v/>
      </c>
    </row>
    <row r="241" spans="2:26" ht="20.100000000000001" customHeight="1">
      <c r="B241" s="402">
        <f t="shared" si="1"/>
        <v>203</v>
      </c>
      <c r="C241" s="489"/>
      <c r="D241" s="490"/>
      <c r="E241" s="490"/>
      <c r="F241" s="490"/>
      <c r="G241" s="490"/>
      <c r="H241" s="490"/>
      <c r="I241" s="490"/>
      <c r="J241" s="490"/>
      <c r="K241" s="490"/>
      <c r="L241" s="491"/>
      <c r="M241" s="492"/>
      <c r="N241" s="492"/>
      <c r="O241" s="492"/>
      <c r="P241" s="492"/>
      <c r="Q241" s="492"/>
      <c r="R241" s="493"/>
      <c r="S241" s="493"/>
      <c r="T241" s="493"/>
      <c r="U241" s="493"/>
      <c r="V241" s="493"/>
      <c r="W241" s="403"/>
      <c r="X241" s="1"/>
      <c r="Y241" s="2"/>
      <c r="Z241" s="400" t="str">
        <f>IFERROR(VLOOKUP(Y241, 【参考】数式用!$A$2:$B$48, 2, FALSE), "")</f>
        <v/>
      </c>
    </row>
    <row r="242" spans="2:26" ht="20.100000000000001" customHeight="1">
      <c r="B242" s="402">
        <f t="shared" si="1"/>
        <v>204</v>
      </c>
      <c r="C242" s="489"/>
      <c r="D242" s="490"/>
      <c r="E242" s="490"/>
      <c r="F242" s="490"/>
      <c r="G242" s="490"/>
      <c r="H242" s="490"/>
      <c r="I242" s="490"/>
      <c r="J242" s="490"/>
      <c r="K242" s="490"/>
      <c r="L242" s="491"/>
      <c r="M242" s="492"/>
      <c r="N242" s="492"/>
      <c r="O242" s="492"/>
      <c r="P242" s="492"/>
      <c r="Q242" s="492"/>
      <c r="R242" s="493"/>
      <c r="S242" s="493"/>
      <c r="T242" s="493"/>
      <c r="U242" s="493"/>
      <c r="V242" s="493"/>
      <c r="W242" s="403"/>
      <c r="X242" s="1"/>
      <c r="Y242" s="2"/>
      <c r="Z242" s="400" t="str">
        <f>IFERROR(VLOOKUP(Y242, 【参考】数式用!$A$2:$B$48, 2, FALSE), "")</f>
        <v/>
      </c>
    </row>
    <row r="243" spans="2:26" ht="20.100000000000001" customHeight="1">
      <c r="B243" s="402">
        <f t="shared" si="1"/>
        <v>205</v>
      </c>
      <c r="C243" s="489"/>
      <c r="D243" s="490"/>
      <c r="E243" s="490"/>
      <c r="F243" s="490"/>
      <c r="G243" s="490"/>
      <c r="H243" s="490"/>
      <c r="I243" s="490"/>
      <c r="J243" s="490"/>
      <c r="K243" s="490"/>
      <c r="L243" s="491"/>
      <c r="M243" s="492"/>
      <c r="N243" s="492"/>
      <c r="O243" s="492"/>
      <c r="P243" s="492"/>
      <c r="Q243" s="492"/>
      <c r="R243" s="493"/>
      <c r="S243" s="493"/>
      <c r="T243" s="493"/>
      <c r="U243" s="493"/>
      <c r="V243" s="493"/>
      <c r="W243" s="403"/>
      <c r="X243" s="1"/>
      <c r="Y243" s="2"/>
      <c r="Z243" s="400" t="str">
        <f>IFERROR(VLOOKUP(Y243, 【参考】数式用!$A$2:$B$48, 2, FALSE), "")</f>
        <v/>
      </c>
    </row>
    <row r="244" spans="2:26" ht="20.100000000000001" customHeight="1">
      <c r="B244" s="402">
        <f t="shared" si="1"/>
        <v>206</v>
      </c>
      <c r="C244" s="489"/>
      <c r="D244" s="490"/>
      <c r="E244" s="490"/>
      <c r="F244" s="490"/>
      <c r="G244" s="490"/>
      <c r="H244" s="490"/>
      <c r="I244" s="490"/>
      <c r="J244" s="490"/>
      <c r="K244" s="490"/>
      <c r="L244" s="491"/>
      <c r="M244" s="492"/>
      <c r="N244" s="492"/>
      <c r="O244" s="492"/>
      <c r="P244" s="492"/>
      <c r="Q244" s="492"/>
      <c r="R244" s="493"/>
      <c r="S244" s="493"/>
      <c r="T244" s="493"/>
      <c r="U244" s="493"/>
      <c r="V244" s="493"/>
      <c r="W244" s="403"/>
      <c r="X244" s="1"/>
      <c r="Y244" s="2"/>
      <c r="Z244" s="400" t="str">
        <f>IFERROR(VLOOKUP(Y244, 【参考】数式用!$A$2:$B$48, 2, FALSE), "")</f>
        <v/>
      </c>
    </row>
    <row r="245" spans="2:26" ht="20.100000000000001" customHeight="1">
      <c r="B245" s="402">
        <f t="shared" si="1"/>
        <v>207</v>
      </c>
      <c r="C245" s="489"/>
      <c r="D245" s="490"/>
      <c r="E245" s="490"/>
      <c r="F245" s="490"/>
      <c r="G245" s="490"/>
      <c r="H245" s="490"/>
      <c r="I245" s="490"/>
      <c r="J245" s="490"/>
      <c r="K245" s="490"/>
      <c r="L245" s="491"/>
      <c r="M245" s="492"/>
      <c r="N245" s="492"/>
      <c r="O245" s="492"/>
      <c r="P245" s="492"/>
      <c r="Q245" s="492"/>
      <c r="R245" s="493"/>
      <c r="S245" s="493"/>
      <c r="T245" s="493"/>
      <c r="U245" s="493"/>
      <c r="V245" s="493"/>
      <c r="W245" s="403"/>
      <c r="X245" s="1"/>
      <c r="Y245" s="2"/>
      <c r="Z245" s="400" t="str">
        <f>IFERROR(VLOOKUP(Y245, 【参考】数式用!$A$2:$B$48, 2, FALSE), "")</f>
        <v/>
      </c>
    </row>
    <row r="246" spans="2:26" ht="20.100000000000001" customHeight="1">
      <c r="B246" s="402">
        <f t="shared" si="1"/>
        <v>208</v>
      </c>
      <c r="C246" s="489"/>
      <c r="D246" s="490"/>
      <c r="E246" s="490"/>
      <c r="F246" s="490"/>
      <c r="G246" s="490"/>
      <c r="H246" s="490"/>
      <c r="I246" s="490"/>
      <c r="J246" s="490"/>
      <c r="K246" s="490"/>
      <c r="L246" s="491"/>
      <c r="M246" s="492"/>
      <c r="N246" s="492"/>
      <c r="O246" s="492"/>
      <c r="P246" s="492"/>
      <c r="Q246" s="492"/>
      <c r="R246" s="493"/>
      <c r="S246" s="493"/>
      <c r="T246" s="493"/>
      <c r="U246" s="493"/>
      <c r="V246" s="493"/>
      <c r="W246" s="403"/>
      <c r="X246" s="1"/>
      <c r="Y246" s="2"/>
      <c r="Z246" s="400" t="str">
        <f>IFERROR(VLOOKUP(Y246, 【参考】数式用!$A$2:$B$48, 2, FALSE), "")</f>
        <v/>
      </c>
    </row>
    <row r="247" spans="2:26" ht="20.100000000000001" customHeight="1">
      <c r="B247" s="402">
        <f t="shared" si="1"/>
        <v>209</v>
      </c>
      <c r="C247" s="489"/>
      <c r="D247" s="490"/>
      <c r="E247" s="490"/>
      <c r="F247" s="490"/>
      <c r="G247" s="490"/>
      <c r="H247" s="490"/>
      <c r="I247" s="490"/>
      <c r="J247" s="490"/>
      <c r="K247" s="490"/>
      <c r="L247" s="491"/>
      <c r="M247" s="492"/>
      <c r="N247" s="492"/>
      <c r="O247" s="492"/>
      <c r="P247" s="492"/>
      <c r="Q247" s="492"/>
      <c r="R247" s="493"/>
      <c r="S247" s="493"/>
      <c r="T247" s="493"/>
      <c r="U247" s="493"/>
      <c r="V247" s="493"/>
      <c r="W247" s="403"/>
      <c r="X247" s="1"/>
      <c r="Y247" s="2"/>
      <c r="Z247" s="400" t="str">
        <f>IFERROR(VLOOKUP(Y247, 【参考】数式用!$A$2:$B$48, 2, FALSE), "")</f>
        <v/>
      </c>
    </row>
    <row r="248" spans="2:26" ht="20.100000000000001" customHeight="1">
      <c r="B248" s="402">
        <f t="shared" si="1"/>
        <v>210</v>
      </c>
      <c r="C248" s="489"/>
      <c r="D248" s="490"/>
      <c r="E248" s="490"/>
      <c r="F248" s="490"/>
      <c r="G248" s="490"/>
      <c r="H248" s="490"/>
      <c r="I248" s="490"/>
      <c r="J248" s="490"/>
      <c r="K248" s="490"/>
      <c r="L248" s="491"/>
      <c r="M248" s="492"/>
      <c r="N248" s="492"/>
      <c r="O248" s="492"/>
      <c r="P248" s="492"/>
      <c r="Q248" s="492"/>
      <c r="R248" s="493"/>
      <c r="S248" s="493"/>
      <c r="T248" s="493"/>
      <c r="U248" s="493"/>
      <c r="V248" s="493"/>
      <c r="W248" s="403"/>
      <c r="X248" s="1"/>
      <c r="Y248" s="2"/>
      <c r="Z248" s="400" t="str">
        <f>IFERROR(VLOOKUP(Y248, 【参考】数式用!$A$2:$B$48, 2, FALSE), "")</f>
        <v/>
      </c>
    </row>
    <row r="249" spans="2:26" ht="20.100000000000001" customHeight="1">
      <c r="B249" s="402">
        <f t="shared" si="1"/>
        <v>211</v>
      </c>
      <c r="C249" s="489"/>
      <c r="D249" s="490"/>
      <c r="E249" s="490"/>
      <c r="F249" s="490"/>
      <c r="G249" s="490"/>
      <c r="H249" s="490"/>
      <c r="I249" s="490"/>
      <c r="J249" s="490"/>
      <c r="K249" s="490"/>
      <c r="L249" s="491"/>
      <c r="M249" s="492"/>
      <c r="N249" s="492"/>
      <c r="O249" s="492"/>
      <c r="P249" s="492"/>
      <c r="Q249" s="492"/>
      <c r="R249" s="493"/>
      <c r="S249" s="493"/>
      <c r="T249" s="493"/>
      <c r="U249" s="493"/>
      <c r="V249" s="493"/>
      <c r="W249" s="403"/>
      <c r="X249" s="1"/>
      <c r="Y249" s="2"/>
      <c r="Z249" s="400" t="str">
        <f>IFERROR(VLOOKUP(Y249, 【参考】数式用!$A$2:$B$48, 2, FALSE), "")</f>
        <v/>
      </c>
    </row>
    <row r="250" spans="2:26" ht="20.100000000000001" customHeight="1">
      <c r="B250" s="402">
        <f t="shared" si="1"/>
        <v>212</v>
      </c>
      <c r="C250" s="489"/>
      <c r="D250" s="490"/>
      <c r="E250" s="490"/>
      <c r="F250" s="490"/>
      <c r="G250" s="490"/>
      <c r="H250" s="490"/>
      <c r="I250" s="490"/>
      <c r="J250" s="490"/>
      <c r="K250" s="490"/>
      <c r="L250" s="491"/>
      <c r="M250" s="492"/>
      <c r="N250" s="492"/>
      <c r="O250" s="492"/>
      <c r="P250" s="492"/>
      <c r="Q250" s="492"/>
      <c r="R250" s="493"/>
      <c r="S250" s="493"/>
      <c r="T250" s="493"/>
      <c r="U250" s="493"/>
      <c r="V250" s="493"/>
      <c r="W250" s="403"/>
      <c r="X250" s="1"/>
      <c r="Y250" s="2"/>
      <c r="Z250" s="400" t="str">
        <f>IFERROR(VLOOKUP(Y250, 【参考】数式用!$A$2:$B$48, 2, FALSE), "")</f>
        <v/>
      </c>
    </row>
    <row r="251" spans="2:26" ht="20.100000000000001" customHeight="1">
      <c r="B251" s="402">
        <f t="shared" si="1"/>
        <v>213</v>
      </c>
      <c r="C251" s="489"/>
      <c r="D251" s="490"/>
      <c r="E251" s="490"/>
      <c r="F251" s="490"/>
      <c r="G251" s="490"/>
      <c r="H251" s="490"/>
      <c r="I251" s="490"/>
      <c r="J251" s="490"/>
      <c r="K251" s="490"/>
      <c r="L251" s="491"/>
      <c r="M251" s="492"/>
      <c r="N251" s="492"/>
      <c r="O251" s="492"/>
      <c r="P251" s="492"/>
      <c r="Q251" s="492"/>
      <c r="R251" s="493"/>
      <c r="S251" s="493"/>
      <c r="T251" s="493"/>
      <c r="U251" s="493"/>
      <c r="V251" s="493"/>
      <c r="W251" s="403"/>
      <c r="X251" s="1"/>
      <c r="Y251" s="2"/>
      <c r="Z251" s="400" t="str">
        <f>IFERROR(VLOOKUP(Y251, 【参考】数式用!$A$2:$B$48, 2, FALSE), "")</f>
        <v/>
      </c>
    </row>
    <row r="252" spans="2:26" ht="20.100000000000001" customHeight="1">
      <c r="B252" s="402">
        <f t="shared" si="1"/>
        <v>214</v>
      </c>
      <c r="C252" s="489"/>
      <c r="D252" s="490"/>
      <c r="E252" s="490"/>
      <c r="F252" s="490"/>
      <c r="G252" s="490"/>
      <c r="H252" s="490"/>
      <c r="I252" s="490"/>
      <c r="J252" s="490"/>
      <c r="K252" s="490"/>
      <c r="L252" s="491"/>
      <c r="M252" s="492"/>
      <c r="N252" s="492"/>
      <c r="O252" s="492"/>
      <c r="P252" s="492"/>
      <c r="Q252" s="492"/>
      <c r="R252" s="493"/>
      <c r="S252" s="493"/>
      <c r="T252" s="493"/>
      <c r="U252" s="493"/>
      <c r="V252" s="493"/>
      <c r="W252" s="403"/>
      <c r="X252" s="1"/>
      <c r="Y252" s="2"/>
      <c r="Z252" s="400" t="str">
        <f>IFERROR(VLOOKUP(Y252, 【参考】数式用!$A$2:$B$48, 2, FALSE), "")</f>
        <v/>
      </c>
    </row>
    <row r="253" spans="2:26" ht="20.100000000000001" customHeight="1">
      <c r="B253" s="402">
        <f t="shared" si="1"/>
        <v>215</v>
      </c>
      <c r="C253" s="489"/>
      <c r="D253" s="490"/>
      <c r="E253" s="490"/>
      <c r="F253" s="490"/>
      <c r="G253" s="490"/>
      <c r="H253" s="490"/>
      <c r="I253" s="490"/>
      <c r="J253" s="490"/>
      <c r="K253" s="490"/>
      <c r="L253" s="491"/>
      <c r="M253" s="492"/>
      <c r="N253" s="492"/>
      <c r="O253" s="492"/>
      <c r="P253" s="492"/>
      <c r="Q253" s="492"/>
      <c r="R253" s="493"/>
      <c r="S253" s="493"/>
      <c r="T253" s="493"/>
      <c r="U253" s="493"/>
      <c r="V253" s="493"/>
      <c r="W253" s="403"/>
      <c r="X253" s="1"/>
      <c r="Y253" s="2"/>
      <c r="Z253" s="400" t="str">
        <f>IFERROR(VLOOKUP(Y253, 【参考】数式用!$A$2:$B$48, 2, FALSE), "")</f>
        <v/>
      </c>
    </row>
    <row r="254" spans="2:26" ht="20.100000000000001" customHeight="1">
      <c r="B254" s="402">
        <f t="shared" si="1"/>
        <v>216</v>
      </c>
      <c r="C254" s="489"/>
      <c r="D254" s="490"/>
      <c r="E254" s="490"/>
      <c r="F254" s="490"/>
      <c r="G254" s="490"/>
      <c r="H254" s="490"/>
      <c r="I254" s="490"/>
      <c r="J254" s="490"/>
      <c r="K254" s="490"/>
      <c r="L254" s="491"/>
      <c r="M254" s="492"/>
      <c r="N254" s="492"/>
      <c r="O254" s="492"/>
      <c r="P254" s="492"/>
      <c r="Q254" s="492"/>
      <c r="R254" s="493"/>
      <c r="S254" s="493"/>
      <c r="T254" s="493"/>
      <c r="U254" s="493"/>
      <c r="V254" s="493"/>
      <c r="W254" s="403"/>
      <c r="X254" s="1"/>
      <c r="Y254" s="2"/>
      <c r="Z254" s="400" t="str">
        <f>IFERROR(VLOOKUP(Y254, 【参考】数式用!$A$2:$B$48, 2, FALSE), "")</f>
        <v/>
      </c>
    </row>
    <row r="255" spans="2:26" ht="20.100000000000001" customHeight="1">
      <c r="B255" s="402">
        <f t="shared" si="1"/>
        <v>217</v>
      </c>
      <c r="C255" s="489"/>
      <c r="D255" s="490"/>
      <c r="E255" s="490"/>
      <c r="F255" s="490"/>
      <c r="G255" s="490"/>
      <c r="H255" s="490"/>
      <c r="I255" s="490"/>
      <c r="J255" s="490"/>
      <c r="K255" s="490"/>
      <c r="L255" s="491"/>
      <c r="M255" s="492"/>
      <c r="N255" s="492"/>
      <c r="O255" s="492"/>
      <c r="P255" s="492"/>
      <c r="Q255" s="492"/>
      <c r="R255" s="493"/>
      <c r="S255" s="493"/>
      <c r="T255" s="493"/>
      <c r="U255" s="493"/>
      <c r="V255" s="493"/>
      <c r="W255" s="403"/>
      <c r="X255" s="1"/>
      <c r="Y255" s="2"/>
      <c r="Z255" s="400" t="str">
        <f>IFERROR(VLOOKUP(Y255, 【参考】数式用!$A$2:$B$48, 2, FALSE), "")</f>
        <v/>
      </c>
    </row>
    <row r="256" spans="2:26" ht="20.100000000000001" customHeight="1">
      <c r="B256" s="402">
        <f t="shared" si="1"/>
        <v>218</v>
      </c>
      <c r="C256" s="489"/>
      <c r="D256" s="490"/>
      <c r="E256" s="490"/>
      <c r="F256" s="490"/>
      <c r="G256" s="490"/>
      <c r="H256" s="490"/>
      <c r="I256" s="490"/>
      <c r="J256" s="490"/>
      <c r="K256" s="490"/>
      <c r="L256" s="491"/>
      <c r="M256" s="492"/>
      <c r="N256" s="492"/>
      <c r="O256" s="492"/>
      <c r="P256" s="492"/>
      <c r="Q256" s="492"/>
      <c r="R256" s="493"/>
      <c r="S256" s="493"/>
      <c r="T256" s="493"/>
      <c r="U256" s="493"/>
      <c r="V256" s="493"/>
      <c r="W256" s="403"/>
      <c r="X256" s="1"/>
      <c r="Y256" s="2"/>
      <c r="Z256" s="400" t="str">
        <f>IFERROR(VLOOKUP(Y256, 【参考】数式用!$A$2:$B$48, 2, FALSE), "")</f>
        <v/>
      </c>
    </row>
    <row r="257" spans="2:26" ht="20.100000000000001" customHeight="1">
      <c r="B257" s="402">
        <f t="shared" si="1"/>
        <v>219</v>
      </c>
      <c r="C257" s="489"/>
      <c r="D257" s="490"/>
      <c r="E257" s="490"/>
      <c r="F257" s="490"/>
      <c r="G257" s="490"/>
      <c r="H257" s="490"/>
      <c r="I257" s="490"/>
      <c r="J257" s="490"/>
      <c r="K257" s="490"/>
      <c r="L257" s="491"/>
      <c r="M257" s="492"/>
      <c r="N257" s="492"/>
      <c r="O257" s="492"/>
      <c r="P257" s="492"/>
      <c r="Q257" s="492"/>
      <c r="R257" s="493"/>
      <c r="S257" s="493"/>
      <c r="T257" s="493"/>
      <c r="U257" s="493"/>
      <c r="V257" s="493"/>
      <c r="W257" s="403"/>
      <c r="X257" s="1"/>
      <c r="Y257" s="2"/>
      <c r="Z257" s="400" t="str">
        <f>IFERROR(VLOOKUP(Y257, 【参考】数式用!$A$2:$B$48, 2, FALSE), "")</f>
        <v/>
      </c>
    </row>
    <row r="258" spans="2:26" ht="20.100000000000001" customHeight="1">
      <c r="B258" s="402">
        <f t="shared" si="1"/>
        <v>220</v>
      </c>
      <c r="C258" s="489"/>
      <c r="D258" s="490"/>
      <c r="E258" s="490"/>
      <c r="F258" s="490"/>
      <c r="G258" s="490"/>
      <c r="H258" s="490"/>
      <c r="I258" s="490"/>
      <c r="J258" s="490"/>
      <c r="K258" s="490"/>
      <c r="L258" s="491"/>
      <c r="M258" s="492"/>
      <c r="N258" s="492"/>
      <c r="O258" s="492"/>
      <c r="P258" s="492"/>
      <c r="Q258" s="492"/>
      <c r="R258" s="493"/>
      <c r="S258" s="493"/>
      <c r="T258" s="493"/>
      <c r="U258" s="493"/>
      <c r="V258" s="493"/>
      <c r="W258" s="403"/>
      <c r="X258" s="1"/>
      <c r="Y258" s="2"/>
      <c r="Z258" s="400" t="str">
        <f>IFERROR(VLOOKUP(Y258, 【参考】数式用!$A$2:$B$48, 2, FALSE), "")</f>
        <v/>
      </c>
    </row>
    <row r="259" spans="2:26" ht="20.100000000000001" customHeight="1">
      <c r="B259" s="402">
        <f t="shared" si="1"/>
        <v>221</v>
      </c>
      <c r="C259" s="489"/>
      <c r="D259" s="490"/>
      <c r="E259" s="490"/>
      <c r="F259" s="490"/>
      <c r="G259" s="490"/>
      <c r="H259" s="490"/>
      <c r="I259" s="490"/>
      <c r="J259" s="490"/>
      <c r="K259" s="490"/>
      <c r="L259" s="491"/>
      <c r="M259" s="492"/>
      <c r="N259" s="492"/>
      <c r="O259" s="492"/>
      <c r="P259" s="492"/>
      <c r="Q259" s="492"/>
      <c r="R259" s="493"/>
      <c r="S259" s="493"/>
      <c r="T259" s="493"/>
      <c r="U259" s="493"/>
      <c r="V259" s="493"/>
      <c r="W259" s="403"/>
      <c r="X259" s="1"/>
      <c r="Y259" s="2"/>
      <c r="Z259" s="400" t="str">
        <f>IFERROR(VLOOKUP(Y259, 【参考】数式用!$A$2:$B$48, 2, FALSE), "")</f>
        <v/>
      </c>
    </row>
    <row r="260" spans="2:26" ht="20.100000000000001" customHeight="1">
      <c r="B260" s="402">
        <f t="shared" si="1"/>
        <v>222</v>
      </c>
      <c r="C260" s="489"/>
      <c r="D260" s="490"/>
      <c r="E260" s="490"/>
      <c r="F260" s="490"/>
      <c r="G260" s="490"/>
      <c r="H260" s="490"/>
      <c r="I260" s="490"/>
      <c r="J260" s="490"/>
      <c r="K260" s="490"/>
      <c r="L260" s="491"/>
      <c r="M260" s="492"/>
      <c r="N260" s="492"/>
      <c r="O260" s="492"/>
      <c r="P260" s="492"/>
      <c r="Q260" s="492"/>
      <c r="R260" s="493"/>
      <c r="S260" s="493"/>
      <c r="T260" s="493"/>
      <c r="U260" s="493"/>
      <c r="V260" s="493"/>
      <c r="W260" s="403"/>
      <c r="X260" s="1"/>
      <c r="Y260" s="2"/>
      <c r="Z260" s="400" t="str">
        <f>IFERROR(VLOOKUP(Y260, 【参考】数式用!$A$2:$B$48, 2, FALSE), "")</f>
        <v/>
      </c>
    </row>
    <row r="261" spans="2:26" ht="20.100000000000001" customHeight="1">
      <c r="B261" s="402">
        <f t="shared" si="1"/>
        <v>223</v>
      </c>
      <c r="C261" s="489"/>
      <c r="D261" s="490"/>
      <c r="E261" s="490"/>
      <c r="F261" s="490"/>
      <c r="G261" s="490"/>
      <c r="H261" s="490"/>
      <c r="I261" s="490"/>
      <c r="J261" s="490"/>
      <c r="K261" s="490"/>
      <c r="L261" s="491"/>
      <c r="M261" s="492"/>
      <c r="N261" s="492"/>
      <c r="O261" s="492"/>
      <c r="P261" s="492"/>
      <c r="Q261" s="492"/>
      <c r="R261" s="493"/>
      <c r="S261" s="493"/>
      <c r="T261" s="493"/>
      <c r="U261" s="493"/>
      <c r="V261" s="493"/>
      <c r="W261" s="403"/>
      <c r="X261" s="1"/>
      <c r="Y261" s="2"/>
      <c r="Z261" s="400" t="str">
        <f>IFERROR(VLOOKUP(Y261, 【参考】数式用!$A$2:$B$48, 2, FALSE), "")</f>
        <v/>
      </c>
    </row>
    <row r="262" spans="2:26" ht="20.100000000000001" customHeight="1">
      <c r="B262" s="402">
        <f t="shared" si="1"/>
        <v>224</v>
      </c>
      <c r="C262" s="489"/>
      <c r="D262" s="490"/>
      <c r="E262" s="490"/>
      <c r="F262" s="490"/>
      <c r="G262" s="490"/>
      <c r="H262" s="490"/>
      <c r="I262" s="490"/>
      <c r="J262" s="490"/>
      <c r="K262" s="490"/>
      <c r="L262" s="491"/>
      <c r="M262" s="492"/>
      <c r="N262" s="492"/>
      <c r="O262" s="492"/>
      <c r="P262" s="492"/>
      <c r="Q262" s="492"/>
      <c r="R262" s="493"/>
      <c r="S262" s="493"/>
      <c r="T262" s="493"/>
      <c r="U262" s="493"/>
      <c r="V262" s="493"/>
      <c r="W262" s="403"/>
      <c r="X262" s="1"/>
      <c r="Y262" s="2"/>
      <c r="Z262" s="400" t="str">
        <f>IFERROR(VLOOKUP(Y262, 【参考】数式用!$A$2:$B$48, 2, FALSE), "")</f>
        <v/>
      </c>
    </row>
    <row r="263" spans="2:26" ht="20.100000000000001" customHeight="1">
      <c r="B263" s="402">
        <f t="shared" si="1"/>
        <v>225</v>
      </c>
      <c r="C263" s="489"/>
      <c r="D263" s="490"/>
      <c r="E263" s="490"/>
      <c r="F263" s="490"/>
      <c r="G263" s="490"/>
      <c r="H263" s="490"/>
      <c r="I263" s="490"/>
      <c r="J263" s="490"/>
      <c r="K263" s="490"/>
      <c r="L263" s="491"/>
      <c r="M263" s="492"/>
      <c r="N263" s="492"/>
      <c r="O263" s="492"/>
      <c r="P263" s="492"/>
      <c r="Q263" s="492"/>
      <c r="R263" s="493"/>
      <c r="S263" s="493"/>
      <c r="T263" s="493"/>
      <c r="U263" s="493"/>
      <c r="V263" s="493"/>
      <c r="W263" s="403"/>
      <c r="X263" s="1"/>
      <c r="Y263" s="2"/>
      <c r="Z263" s="400" t="str">
        <f>IFERROR(VLOOKUP(Y263, 【参考】数式用!$A$2:$B$48, 2, FALSE), "")</f>
        <v/>
      </c>
    </row>
    <row r="264" spans="2:26" ht="20.100000000000001" customHeight="1">
      <c r="B264" s="402">
        <f t="shared" si="1"/>
        <v>226</v>
      </c>
      <c r="C264" s="489"/>
      <c r="D264" s="490"/>
      <c r="E264" s="490"/>
      <c r="F264" s="490"/>
      <c r="G264" s="490"/>
      <c r="H264" s="490"/>
      <c r="I264" s="490"/>
      <c r="J264" s="490"/>
      <c r="K264" s="490"/>
      <c r="L264" s="491"/>
      <c r="M264" s="492"/>
      <c r="N264" s="492"/>
      <c r="O264" s="492"/>
      <c r="P264" s="492"/>
      <c r="Q264" s="492"/>
      <c r="R264" s="493"/>
      <c r="S264" s="493"/>
      <c r="T264" s="493"/>
      <c r="U264" s="493"/>
      <c r="V264" s="493"/>
      <c r="W264" s="403"/>
      <c r="X264" s="1"/>
      <c r="Y264" s="2"/>
      <c r="Z264" s="400" t="str">
        <f>IFERROR(VLOOKUP(Y264, 【参考】数式用!$A$2:$B$48, 2, FALSE), "")</f>
        <v/>
      </c>
    </row>
    <row r="265" spans="2:26" ht="20.100000000000001" customHeight="1">
      <c r="B265" s="402">
        <f t="shared" si="1"/>
        <v>227</v>
      </c>
      <c r="C265" s="489"/>
      <c r="D265" s="490"/>
      <c r="E265" s="490"/>
      <c r="F265" s="490"/>
      <c r="G265" s="490"/>
      <c r="H265" s="490"/>
      <c r="I265" s="490"/>
      <c r="J265" s="490"/>
      <c r="K265" s="490"/>
      <c r="L265" s="491"/>
      <c r="M265" s="492"/>
      <c r="N265" s="492"/>
      <c r="O265" s="492"/>
      <c r="P265" s="492"/>
      <c r="Q265" s="492"/>
      <c r="R265" s="493"/>
      <c r="S265" s="493"/>
      <c r="T265" s="493"/>
      <c r="U265" s="493"/>
      <c r="V265" s="493"/>
      <c r="W265" s="403"/>
      <c r="X265" s="1"/>
      <c r="Y265" s="2"/>
      <c r="Z265" s="400" t="str">
        <f>IFERROR(VLOOKUP(Y265, 【参考】数式用!$A$2:$B$48, 2, FALSE), "")</f>
        <v/>
      </c>
    </row>
    <row r="266" spans="2:26" ht="20.100000000000001" customHeight="1">
      <c r="B266" s="402">
        <f t="shared" si="1"/>
        <v>228</v>
      </c>
      <c r="C266" s="489"/>
      <c r="D266" s="490"/>
      <c r="E266" s="490"/>
      <c r="F266" s="490"/>
      <c r="G266" s="490"/>
      <c r="H266" s="490"/>
      <c r="I266" s="490"/>
      <c r="J266" s="490"/>
      <c r="K266" s="490"/>
      <c r="L266" s="491"/>
      <c r="M266" s="492"/>
      <c r="N266" s="492"/>
      <c r="O266" s="492"/>
      <c r="P266" s="492"/>
      <c r="Q266" s="492"/>
      <c r="R266" s="493"/>
      <c r="S266" s="493"/>
      <c r="T266" s="493"/>
      <c r="U266" s="493"/>
      <c r="V266" s="493"/>
      <c r="W266" s="403"/>
      <c r="X266" s="1"/>
      <c r="Y266" s="2"/>
      <c r="Z266" s="400" t="str">
        <f>IFERROR(VLOOKUP(Y266, 【参考】数式用!$A$2:$B$48, 2, FALSE), "")</f>
        <v/>
      </c>
    </row>
    <row r="267" spans="2:26" ht="20.100000000000001" customHeight="1">
      <c r="B267" s="402">
        <f t="shared" si="1"/>
        <v>229</v>
      </c>
      <c r="C267" s="489"/>
      <c r="D267" s="490"/>
      <c r="E267" s="490"/>
      <c r="F267" s="490"/>
      <c r="G267" s="490"/>
      <c r="H267" s="490"/>
      <c r="I267" s="490"/>
      <c r="J267" s="490"/>
      <c r="K267" s="490"/>
      <c r="L267" s="491"/>
      <c r="M267" s="492"/>
      <c r="N267" s="492"/>
      <c r="O267" s="492"/>
      <c r="P267" s="492"/>
      <c r="Q267" s="492"/>
      <c r="R267" s="493"/>
      <c r="S267" s="493"/>
      <c r="T267" s="493"/>
      <c r="U267" s="493"/>
      <c r="V267" s="493"/>
      <c r="W267" s="403"/>
      <c r="X267" s="1"/>
      <c r="Y267" s="2"/>
      <c r="Z267" s="400" t="str">
        <f>IFERROR(VLOOKUP(Y267, 【参考】数式用!$A$2:$B$48, 2, FALSE), "")</f>
        <v/>
      </c>
    </row>
    <row r="268" spans="2:26" ht="20.100000000000001" customHeight="1">
      <c r="B268" s="402">
        <f t="shared" si="1"/>
        <v>230</v>
      </c>
      <c r="C268" s="489"/>
      <c r="D268" s="490"/>
      <c r="E268" s="490"/>
      <c r="F268" s="490"/>
      <c r="G268" s="490"/>
      <c r="H268" s="490"/>
      <c r="I268" s="490"/>
      <c r="J268" s="490"/>
      <c r="K268" s="490"/>
      <c r="L268" s="491"/>
      <c r="M268" s="492"/>
      <c r="N268" s="492"/>
      <c r="O268" s="492"/>
      <c r="P268" s="492"/>
      <c r="Q268" s="492"/>
      <c r="R268" s="493"/>
      <c r="S268" s="493"/>
      <c r="T268" s="493"/>
      <c r="U268" s="493"/>
      <c r="V268" s="493"/>
      <c r="W268" s="403"/>
      <c r="X268" s="1"/>
      <c r="Y268" s="2"/>
      <c r="Z268" s="400" t="str">
        <f>IFERROR(VLOOKUP(Y268, 【参考】数式用!$A$2:$B$48, 2, FALSE), "")</f>
        <v/>
      </c>
    </row>
    <row r="269" spans="2:26" ht="20.100000000000001" customHeight="1">
      <c r="B269" s="402">
        <f t="shared" si="1"/>
        <v>231</v>
      </c>
      <c r="C269" s="489"/>
      <c r="D269" s="490"/>
      <c r="E269" s="490"/>
      <c r="F269" s="490"/>
      <c r="G269" s="490"/>
      <c r="H269" s="490"/>
      <c r="I269" s="490"/>
      <c r="J269" s="490"/>
      <c r="K269" s="490"/>
      <c r="L269" s="491"/>
      <c r="M269" s="492"/>
      <c r="N269" s="492"/>
      <c r="O269" s="492"/>
      <c r="P269" s="492"/>
      <c r="Q269" s="492"/>
      <c r="R269" s="493"/>
      <c r="S269" s="493"/>
      <c r="T269" s="493"/>
      <c r="U269" s="493"/>
      <c r="V269" s="493"/>
      <c r="W269" s="403"/>
      <c r="X269" s="1"/>
      <c r="Y269" s="2"/>
      <c r="Z269" s="400" t="str">
        <f>IFERROR(VLOOKUP(Y269, 【参考】数式用!$A$2:$B$48, 2, FALSE), "")</f>
        <v/>
      </c>
    </row>
    <row r="270" spans="2:26" ht="20.100000000000001" customHeight="1">
      <c r="B270" s="402">
        <f t="shared" si="1"/>
        <v>232</v>
      </c>
      <c r="C270" s="489"/>
      <c r="D270" s="490"/>
      <c r="E270" s="490"/>
      <c r="F270" s="490"/>
      <c r="G270" s="490"/>
      <c r="H270" s="490"/>
      <c r="I270" s="490"/>
      <c r="J270" s="490"/>
      <c r="K270" s="490"/>
      <c r="L270" s="491"/>
      <c r="M270" s="492"/>
      <c r="N270" s="492"/>
      <c r="O270" s="492"/>
      <c r="P270" s="492"/>
      <c r="Q270" s="492"/>
      <c r="R270" s="493"/>
      <c r="S270" s="493"/>
      <c r="T270" s="493"/>
      <c r="U270" s="493"/>
      <c r="V270" s="493"/>
      <c r="W270" s="403"/>
      <c r="X270" s="1"/>
      <c r="Y270" s="2"/>
      <c r="Z270" s="400" t="str">
        <f>IFERROR(VLOOKUP(Y270, 【参考】数式用!$A$2:$B$48, 2, FALSE), "")</f>
        <v/>
      </c>
    </row>
    <row r="271" spans="2:26" ht="20.100000000000001" customHeight="1">
      <c r="B271" s="402">
        <f t="shared" si="1"/>
        <v>233</v>
      </c>
      <c r="C271" s="489"/>
      <c r="D271" s="490"/>
      <c r="E271" s="490"/>
      <c r="F271" s="490"/>
      <c r="G271" s="490"/>
      <c r="H271" s="490"/>
      <c r="I271" s="490"/>
      <c r="J271" s="490"/>
      <c r="K271" s="490"/>
      <c r="L271" s="491"/>
      <c r="M271" s="492"/>
      <c r="N271" s="492"/>
      <c r="O271" s="492"/>
      <c r="P271" s="492"/>
      <c r="Q271" s="492"/>
      <c r="R271" s="493"/>
      <c r="S271" s="493"/>
      <c r="T271" s="493"/>
      <c r="U271" s="493"/>
      <c r="V271" s="493"/>
      <c r="W271" s="403"/>
      <c r="X271" s="1"/>
      <c r="Y271" s="2"/>
      <c r="Z271" s="400" t="str">
        <f>IFERROR(VLOOKUP(Y271, 【参考】数式用!$A$2:$B$48, 2, FALSE), "")</f>
        <v/>
      </c>
    </row>
    <row r="272" spans="2:26" ht="20.100000000000001" customHeight="1">
      <c r="B272" s="402">
        <f t="shared" si="1"/>
        <v>234</v>
      </c>
      <c r="C272" s="489"/>
      <c r="D272" s="490"/>
      <c r="E272" s="490"/>
      <c r="F272" s="490"/>
      <c r="G272" s="490"/>
      <c r="H272" s="490"/>
      <c r="I272" s="490"/>
      <c r="J272" s="490"/>
      <c r="K272" s="490"/>
      <c r="L272" s="491"/>
      <c r="M272" s="492"/>
      <c r="N272" s="492"/>
      <c r="O272" s="492"/>
      <c r="P272" s="492"/>
      <c r="Q272" s="492"/>
      <c r="R272" s="493"/>
      <c r="S272" s="493"/>
      <c r="T272" s="493"/>
      <c r="U272" s="493"/>
      <c r="V272" s="493"/>
      <c r="W272" s="403"/>
      <c r="X272" s="1"/>
      <c r="Y272" s="2"/>
      <c r="Z272" s="400" t="str">
        <f>IFERROR(VLOOKUP(Y272, 【参考】数式用!$A$2:$B$48, 2, FALSE), "")</f>
        <v/>
      </c>
    </row>
    <row r="273" spans="2:26" ht="20.100000000000001" customHeight="1">
      <c r="B273" s="402">
        <f t="shared" si="1"/>
        <v>235</v>
      </c>
      <c r="C273" s="489"/>
      <c r="D273" s="490"/>
      <c r="E273" s="490"/>
      <c r="F273" s="490"/>
      <c r="G273" s="490"/>
      <c r="H273" s="490"/>
      <c r="I273" s="490"/>
      <c r="J273" s="490"/>
      <c r="K273" s="490"/>
      <c r="L273" s="491"/>
      <c r="M273" s="492"/>
      <c r="N273" s="492"/>
      <c r="O273" s="492"/>
      <c r="P273" s="492"/>
      <c r="Q273" s="492"/>
      <c r="R273" s="493"/>
      <c r="S273" s="493"/>
      <c r="T273" s="493"/>
      <c r="U273" s="493"/>
      <c r="V273" s="493"/>
      <c r="W273" s="403"/>
      <c r="X273" s="1"/>
      <c r="Y273" s="2"/>
      <c r="Z273" s="400" t="str">
        <f>IFERROR(VLOOKUP(Y273, 【参考】数式用!$A$2:$B$48, 2, FALSE), "")</f>
        <v/>
      </c>
    </row>
    <row r="274" spans="2:26" ht="20.100000000000001" customHeight="1">
      <c r="B274" s="402">
        <f t="shared" si="1"/>
        <v>236</v>
      </c>
      <c r="C274" s="489"/>
      <c r="D274" s="490"/>
      <c r="E274" s="490"/>
      <c r="F274" s="490"/>
      <c r="G274" s="490"/>
      <c r="H274" s="490"/>
      <c r="I274" s="490"/>
      <c r="J274" s="490"/>
      <c r="K274" s="490"/>
      <c r="L274" s="491"/>
      <c r="M274" s="492"/>
      <c r="N274" s="492"/>
      <c r="O274" s="492"/>
      <c r="P274" s="492"/>
      <c r="Q274" s="492"/>
      <c r="R274" s="493"/>
      <c r="S274" s="493"/>
      <c r="T274" s="493"/>
      <c r="U274" s="493"/>
      <c r="V274" s="493"/>
      <c r="W274" s="403"/>
      <c r="X274" s="1"/>
      <c r="Y274" s="2"/>
      <c r="Z274" s="400" t="str">
        <f>IFERROR(VLOOKUP(Y274, 【参考】数式用!$A$2:$B$48, 2, FALSE), "")</f>
        <v/>
      </c>
    </row>
    <row r="275" spans="2:26" ht="20.100000000000001" customHeight="1">
      <c r="B275" s="402">
        <f t="shared" si="1"/>
        <v>237</v>
      </c>
      <c r="C275" s="489"/>
      <c r="D275" s="490"/>
      <c r="E275" s="490"/>
      <c r="F275" s="490"/>
      <c r="G275" s="490"/>
      <c r="H275" s="490"/>
      <c r="I275" s="490"/>
      <c r="J275" s="490"/>
      <c r="K275" s="490"/>
      <c r="L275" s="491"/>
      <c r="M275" s="492"/>
      <c r="N275" s="492"/>
      <c r="O275" s="492"/>
      <c r="P275" s="492"/>
      <c r="Q275" s="492"/>
      <c r="R275" s="493"/>
      <c r="S275" s="493"/>
      <c r="T275" s="493"/>
      <c r="U275" s="493"/>
      <c r="V275" s="493"/>
      <c r="W275" s="403"/>
      <c r="X275" s="1"/>
      <c r="Y275" s="2"/>
      <c r="Z275" s="400" t="str">
        <f>IFERROR(VLOOKUP(Y275, 【参考】数式用!$A$2:$B$48, 2, FALSE), "")</f>
        <v/>
      </c>
    </row>
    <row r="276" spans="2:26" ht="20.100000000000001" customHeight="1">
      <c r="B276" s="402">
        <f t="shared" si="1"/>
        <v>238</v>
      </c>
      <c r="C276" s="489"/>
      <c r="D276" s="490"/>
      <c r="E276" s="490"/>
      <c r="F276" s="490"/>
      <c r="G276" s="490"/>
      <c r="H276" s="490"/>
      <c r="I276" s="490"/>
      <c r="J276" s="490"/>
      <c r="K276" s="490"/>
      <c r="L276" s="491"/>
      <c r="M276" s="492"/>
      <c r="N276" s="492"/>
      <c r="O276" s="492"/>
      <c r="P276" s="492"/>
      <c r="Q276" s="492"/>
      <c r="R276" s="493"/>
      <c r="S276" s="493"/>
      <c r="T276" s="493"/>
      <c r="U276" s="493"/>
      <c r="V276" s="493"/>
      <c r="W276" s="403"/>
      <c r="X276" s="1"/>
      <c r="Y276" s="2"/>
      <c r="Z276" s="400" t="str">
        <f>IFERROR(VLOOKUP(Y276, 【参考】数式用!$A$2:$B$48, 2, FALSE), "")</f>
        <v/>
      </c>
    </row>
    <row r="277" spans="2:26" ht="20.100000000000001" customHeight="1">
      <c r="B277" s="402">
        <f t="shared" si="1"/>
        <v>239</v>
      </c>
      <c r="C277" s="489"/>
      <c r="D277" s="490"/>
      <c r="E277" s="490"/>
      <c r="F277" s="490"/>
      <c r="G277" s="490"/>
      <c r="H277" s="490"/>
      <c r="I277" s="490"/>
      <c r="J277" s="490"/>
      <c r="K277" s="490"/>
      <c r="L277" s="491"/>
      <c r="M277" s="492"/>
      <c r="N277" s="492"/>
      <c r="O277" s="492"/>
      <c r="P277" s="492"/>
      <c r="Q277" s="492"/>
      <c r="R277" s="493"/>
      <c r="S277" s="493"/>
      <c r="T277" s="493"/>
      <c r="U277" s="493"/>
      <c r="V277" s="493"/>
      <c r="W277" s="403"/>
      <c r="X277" s="1"/>
      <c r="Y277" s="2"/>
      <c r="Z277" s="400" t="str">
        <f>IFERROR(VLOOKUP(Y277, 【参考】数式用!$A$2:$B$48, 2, FALSE), "")</f>
        <v/>
      </c>
    </row>
    <row r="278" spans="2:26" ht="20.100000000000001" customHeight="1">
      <c r="B278" s="402">
        <f t="shared" si="1"/>
        <v>240</v>
      </c>
      <c r="C278" s="489"/>
      <c r="D278" s="490"/>
      <c r="E278" s="490"/>
      <c r="F278" s="490"/>
      <c r="G278" s="490"/>
      <c r="H278" s="490"/>
      <c r="I278" s="490"/>
      <c r="J278" s="490"/>
      <c r="K278" s="490"/>
      <c r="L278" s="491"/>
      <c r="M278" s="492"/>
      <c r="N278" s="492"/>
      <c r="O278" s="492"/>
      <c r="P278" s="492"/>
      <c r="Q278" s="492"/>
      <c r="R278" s="493"/>
      <c r="S278" s="493"/>
      <c r="T278" s="493"/>
      <c r="U278" s="493"/>
      <c r="V278" s="493"/>
      <c r="W278" s="403"/>
      <c r="X278" s="1"/>
      <c r="Y278" s="2"/>
      <c r="Z278" s="400" t="str">
        <f>IFERROR(VLOOKUP(Y278, 【参考】数式用!$A$2:$B$48, 2, FALSE), "")</f>
        <v/>
      </c>
    </row>
    <row r="279" spans="2:26" ht="20.100000000000001" customHeight="1">
      <c r="B279" s="402">
        <f t="shared" si="1"/>
        <v>241</v>
      </c>
      <c r="C279" s="489"/>
      <c r="D279" s="490"/>
      <c r="E279" s="490"/>
      <c r="F279" s="490"/>
      <c r="G279" s="490"/>
      <c r="H279" s="490"/>
      <c r="I279" s="490"/>
      <c r="J279" s="490"/>
      <c r="K279" s="490"/>
      <c r="L279" s="491"/>
      <c r="M279" s="492"/>
      <c r="N279" s="492"/>
      <c r="O279" s="492"/>
      <c r="P279" s="492"/>
      <c r="Q279" s="492"/>
      <c r="R279" s="493"/>
      <c r="S279" s="493"/>
      <c r="T279" s="493"/>
      <c r="U279" s="493"/>
      <c r="V279" s="493"/>
      <c r="W279" s="403"/>
      <c r="X279" s="1"/>
      <c r="Y279" s="2"/>
      <c r="Z279" s="400" t="str">
        <f>IFERROR(VLOOKUP(Y279, 【参考】数式用!$A$2:$B$48, 2, FALSE), "")</f>
        <v/>
      </c>
    </row>
    <row r="280" spans="2:26" ht="20.100000000000001" customHeight="1">
      <c r="B280" s="402">
        <f t="shared" si="1"/>
        <v>242</v>
      </c>
      <c r="C280" s="489"/>
      <c r="D280" s="490"/>
      <c r="E280" s="490"/>
      <c r="F280" s="490"/>
      <c r="G280" s="490"/>
      <c r="H280" s="490"/>
      <c r="I280" s="490"/>
      <c r="J280" s="490"/>
      <c r="K280" s="490"/>
      <c r="L280" s="491"/>
      <c r="M280" s="492"/>
      <c r="N280" s="492"/>
      <c r="O280" s="492"/>
      <c r="P280" s="492"/>
      <c r="Q280" s="492"/>
      <c r="R280" s="493"/>
      <c r="S280" s="493"/>
      <c r="T280" s="493"/>
      <c r="U280" s="493"/>
      <c r="V280" s="493"/>
      <c r="W280" s="403"/>
      <c r="X280" s="1"/>
      <c r="Y280" s="2"/>
      <c r="Z280" s="400" t="str">
        <f>IFERROR(VLOOKUP(Y280, 【参考】数式用!$A$2:$B$48, 2, FALSE), "")</f>
        <v/>
      </c>
    </row>
    <row r="281" spans="2:26" ht="20.100000000000001" customHeight="1">
      <c r="B281" s="402">
        <f t="shared" si="1"/>
        <v>243</v>
      </c>
      <c r="C281" s="489"/>
      <c r="D281" s="490"/>
      <c r="E281" s="490"/>
      <c r="F281" s="490"/>
      <c r="G281" s="490"/>
      <c r="H281" s="490"/>
      <c r="I281" s="490"/>
      <c r="J281" s="490"/>
      <c r="K281" s="490"/>
      <c r="L281" s="491"/>
      <c r="M281" s="492"/>
      <c r="N281" s="492"/>
      <c r="O281" s="492"/>
      <c r="P281" s="492"/>
      <c r="Q281" s="492"/>
      <c r="R281" s="493"/>
      <c r="S281" s="493"/>
      <c r="T281" s="493"/>
      <c r="U281" s="493"/>
      <c r="V281" s="493"/>
      <c r="W281" s="403"/>
      <c r="X281" s="1"/>
      <c r="Y281" s="2"/>
      <c r="Z281" s="400" t="str">
        <f>IFERROR(VLOOKUP(Y281, 【参考】数式用!$A$2:$B$48, 2, FALSE), "")</f>
        <v/>
      </c>
    </row>
    <row r="282" spans="2:26" ht="20.100000000000001" customHeight="1">
      <c r="B282" s="402">
        <f t="shared" si="1"/>
        <v>244</v>
      </c>
      <c r="C282" s="489"/>
      <c r="D282" s="490"/>
      <c r="E282" s="490"/>
      <c r="F282" s="490"/>
      <c r="G282" s="490"/>
      <c r="H282" s="490"/>
      <c r="I282" s="490"/>
      <c r="J282" s="490"/>
      <c r="K282" s="490"/>
      <c r="L282" s="491"/>
      <c r="M282" s="492"/>
      <c r="N282" s="492"/>
      <c r="O282" s="492"/>
      <c r="P282" s="492"/>
      <c r="Q282" s="492"/>
      <c r="R282" s="493"/>
      <c r="S282" s="493"/>
      <c r="T282" s="493"/>
      <c r="U282" s="493"/>
      <c r="V282" s="493"/>
      <c r="W282" s="403"/>
      <c r="X282" s="1"/>
      <c r="Y282" s="2"/>
      <c r="Z282" s="400" t="str">
        <f>IFERROR(VLOOKUP(Y282, 【参考】数式用!$A$2:$B$48, 2, FALSE), "")</f>
        <v/>
      </c>
    </row>
    <row r="283" spans="2:26" ht="20.100000000000001" customHeight="1">
      <c r="B283" s="402">
        <f t="shared" si="1"/>
        <v>245</v>
      </c>
      <c r="C283" s="489"/>
      <c r="D283" s="490"/>
      <c r="E283" s="490"/>
      <c r="F283" s="490"/>
      <c r="G283" s="490"/>
      <c r="H283" s="490"/>
      <c r="I283" s="490"/>
      <c r="J283" s="490"/>
      <c r="K283" s="490"/>
      <c r="L283" s="491"/>
      <c r="M283" s="492"/>
      <c r="N283" s="492"/>
      <c r="O283" s="492"/>
      <c r="P283" s="492"/>
      <c r="Q283" s="492"/>
      <c r="R283" s="493"/>
      <c r="S283" s="493"/>
      <c r="T283" s="493"/>
      <c r="U283" s="493"/>
      <c r="V283" s="493"/>
      <c r="W283" s="403"/>
      <c r="X283" s="1"/>
      <c r="Y283" s="2"/>
      <c r="Z283" s="400" t="str">
        <f>IFERROR(VLOOKUP(Y283, 【参考】数式用!$A$2:$B$48, 2, FALSE), "")</f>
        <v/>
      </c>
    </row>
    <row r="284" spans="2:26" ht="20.100000000000001" customHeight="1">
      <c r="B284" s="402">
        <f t="shared" si="1"/>
        <v>246</v>
      </c>
      <c r="C284" s="489"/>
      <c r="D284" s="490"/>
      <c r="E284" s="490"/>
      <c r="F284" s="490"/>
      <c r="G284" s="490"/>
      <c r="H284" s="490"/>
      <c r="I284" s="490"/>
      <c r="J284" s="490"/>
      <c r="K284" s="490"/>
      <c r="L284" s="491"/>
      <c r="M284" s="492"/>
      <c r="N284" s="492"/>
      <c r="O284" s="492"/>
      <c r="P284" s="492"/>
      <c r="Q284" s="492"/>
      <c r="R284" s="493"/>
      <c r="S284" s="493"/>
      <c r="T284" s="493"/>
      <c r="U284" s="493"/>
      <c r="V284" s="493"/>
      <c r="W284" s="403"/>
      <c r="X284" s="1"/>
      <c r="Y284" s="2"/>
      <c r="Z284" s="400" t="str">
        <f>IFERROR(VLOOKUP(Y284, 【参考】数式用!$A$2:$B$48, 2, FALSE), "")</f>
        <v/>
      </c>
    </row>
    <row r="285" spans="2:26" ht="20.100000000000001" customHeight="1">
      <c r="B285" s="402">
        <f t="shared" si="1"/>
        <v>247</v>
      </c>
      <c r="C285" s="489"/>
      <c r="D285" s="490"/>
      <c r="E285" s="490"/>
      <c r="F285" s="490"/>
      <c r="G285" s="490"/>
      <c r="H285" s="490"/>
      <c r="I285" s="490"/>
      <c r="J285" s="490"/>
      <c r="K285" s="490"/>
      <c r="L285" s="491"/>
      <c r="M285" s="492"/>
      <c r="N285" s="492"/>
      <c r="O285" s="492"/>
      <c r="P285" s="492"/>
      <c r="Q285" s="492"/>
      <c r="R285" s="493"/>
      <c r="S285" s="493"/>
      <c r="T285" s="493"/>
      <c r="U285" s="493"/>
      <c r="V285" s="493"/>
      <c r="W285" s="403"/>
      <c r="X285" s="1"/>
      <c r="Y285" s="2"/>
      <c r="Z285" s="400" t="str">
        <f>IFERROR(VLOOKUP(Y285, 【参考】数式用!$A$2:$B$48, 2, FALSE), "")</f>
        <v/>
      </c>
    </row>
    <row r="286" spans="2:26" ht="20.100000000000001" customHeight="1">
      <c r="B286" s="402">
        <f t="shared" si="1"/>
        <v>248</v>
      </c>
      <c r="C286" s="489"/>
      <c r="D286" s="490"/>
      <c r="E286" s="490"/>
      <c r="F286" s="490"/>
      <c r="G286" s="490"/>
      <c r="H286" s="490"/>
      <c r="I286" s="490"/>
      <c r="J286" s="490"/>
      <c r="K286" s="490"/>
      <c r="L286" s="491"/>
      <c r="M286" s="492"/>
      <c r="N286" s="492"/>
      <c r="O286" s="492"/>
      <c r="P286" s="492"/>
      <c r="Q286" s="492"/>
      <c r="R286" s="493"/>
      <c r="S286" s="493"/>
      <c r="T286" s="493"/>
      <c r="U286" s="493"/>
      <c r="V286" s="493"/>
      <c r="W286" s="403"/>
      <c r="X286" s="1"/>
      <c r="Y286" s="2"/>
      <c r="Z286" s="400" t="str">
        <f>IFERROR(VLOOKUP(Y286, 【参考】数式用!$A$2:$B$48, 2, FALSE), "")</f>
        <v/>
      </c>
    </row>
    <row r="287" spans="2:26" ht="20.100000000000001" customHeight="1">
      <c r="B287" s="402">
        <f t="shared" si="1"/>
        <v>249</v>
      </c>
      <c r="C287" s="489"/>
      <c r="D287" s="490"/>
      <c r="E287" s="490"/>
      <c r="F287" s="490"/>
      <c r="G287" s="490"/>
      <c r="H287" s="490"/>
      <c r="I287" s="490"/>
      <c r="J287" s="490"/>
      <c r="K287" s="490"/>
      <c r="L287" s="491"/>
      <c r="M287" s="492"/>
      <c r="N287" s="492"/>
      <c r="O287" s="492"/>
      <c r="P287" s="492"/>
      <c r="Q287" s="492"/>
      <c r="R287" s="493"/>
      <c r="S287" s="493"/>
      <c r="T287" s="493"/>
      <c r="U287" s="493"/>
      <c r="V287" s="493"/>
      <c r="W287" s="403"/>
      <c r="X287" s="1"/>
      <c r="Y287" s="2"/>
      <c r="Z287" s="400" t="str">
        <f>IFERROR(VLOOKUP(Y287, 【参考】数式用!$A$2:$B$48, 2, FALSE), "")</f>
        <v/>
      </c>
    </row>
    <row r="288" spans="2:26" ht="20.100000000000001" customHeight="1">
      <c r="B288" s="402">
        <f t="shared" si="1"/>
        <v>250</v>
      </c>
      <c r="C288" s="489"/>
      <c r="D288" s="490"/>
      <c r="E288" s="490"/>
      <c r="F288" s="490"/>
      <c r="G288" s="490"/>
      <c r="H288" s="490"/>
      <c r="I288" s="490"/>
      <c r="J288" s="490"/>
      <c r="K288" s="490"/>
      <c r="L288" s="491"/>
      <c r="M288" s="492"/>
      <c r="N288" s="492"/>
      <c r="O288" s="492"/>
      <c r="P288" s="492"/>
      <c r="Q288" s="492"/>
      <c r="R288" s="493"/>
      <c r="S288" s="493"/>
      <c r="T288" s="493"/>
      <c r="U288" s="493"/>
      <c r="V288" s="493"/>
      <c r="W288" s="403"/>
      <c r="X288" s="1"/>
      <c r="Y288" s="2"/>
      <c r="Z288" s="400" t="str">
        <f>IFERROR(VLOOKUP(Y288, 【参考】数式用!$A$2:$B$48, 2, FALSE), "")</f>
        <v/>
      </c>
    </row>
    <row r="289" spans="2:26" ht="20.100000000000001" customHeight="1">
      <c r="B289" s="402">
        <f t="shared" si="1"/>
        <v>251</v>
      </c>
      <c r="C289" s="489"/>
      <c r="D289" s="490"/>
      <c r="E289" s="490"/>
      <c r="F289" s="490"/>
      <c r="G289" s="490"/>
      <c r="H289" s="490"/>
      <c r="I289" s="490"/>
      <c r="J289" s="490"/>
      <c r="K289" s="490"/>
      <c r="L289" s="491"/>
      <c r="M289" s="492"/>
      <c r="N289" s="492"/>
      <c r="O289" s="492"/>
      <c r="P289" s="492"/>
      <c r="Q289" s="492"/>
      <c r="R289" s="493"/>
      <c r="S289" s="493"/>
      <c r="T289" s="493"/>
      <c r="U289" s="493"/>
      <c r="V289" s="493"/>
      <c r="W289" s="403"/>
      <c r="X289" s="1"/>
      <c r="Y289" s="2"/>
      <c r="Z289" s="400" t="str">
        <f>IFERROR(VLOOKUP(Y289, 【参考】数式用!$A$2:$B$48, 2, FALSE), "")</f>
        <v/>
      </c>
    </row>
    <row r="290" spans="2:26" ht="20.100000000000001" customHeight="1">
      <c r="B290" s="402">
        <f t="shared" si="1"/>
        <v>252</v>
      </c>
      <c r="C290" s="489"/>
      <c r="D290" s="490"/>
      <c r="E290" s="490"/>
      <c r="F290" s="490"/>
      <c r="G290" s="490"/>
      <c r="H290" s="490"/>
      <c r="I290" s="490"/>
      <c r="J290" s="490"/>
      <c r="K290" s="490"/>
      <c r="L290" s="491"/>
      <c r="M290" s="492"/>
      <c r="N290" s="492"/>
      <c r="O290" s="492"/>
      <c r="P290" s="492"/>
      <c r="Q290" s="492"/>
      <c r="R290" s="493"/>
      <c r="S290" s="493"/>
      <c r="T290" s="493"/>
      <c r="U290" s="493"/>
      <c r="V290" s="493"/>
      <c r="W290" s="403"/>
      <c r="X290" s="1"/>
      <c r="Y290" s="2"/>
      <c r="Z290" s="400" t="str">
        <f>IFERROR(VLOOKUP(Y290, 【参考】数式用!$A$2:$B$48, 2, FALSE), "")</f>
        <v/>
      </c>
    </row>
    <row r="291" spans="2:26" ht="20.100000000000001" customHeight="1">
      <c r="B291" s="402">
        <f t="shared" si="1"/>
        <v>253</v>
      </c>
      <c r="C291" s="489"/>
      <c r="D291" s="490"/>
      <c r="E291" s="490"/>
      <c r="F291" s="490"/>
      <c r="G291" s="490"/>
      <c r="H291" s="490"/>
      <c r="I291" s="490"/>
      <c r="J291" s="490"/>
      <c r="K291" s="490"/>
      <c r="L291" s="491"/>
      <c r="M291" s="492"/>
      <c r="N291" s="492"/>
      <c r="O291" s="492"/>
      <c r="P291" s="492"/>
      <c r="Q291" s="492"/>
      <c r="R291" s="493"/>
      <c r="S291" s="493"/>
      <c r="T291" s="493"/>
      <c r="U291" s="493"/>
      <c r="V291" s="493"/>
      <c r="W291" s="403"/>
      <c r="X291" s="1"/>
      <c r="Y291" s="2"/>
      <c r="Z291" s="400" t="str">
        <f>IFERROR(VLOOKUP(Y291, 【参考】数式用!$A$2:$B$48, 2, FALSE), "")</f>
        <v/>
      </c>
    </row>
    <row r="292" spans="2:26" ht="20.100000000000001" customHeight="1">
      <c r="B292" s="402">
        <f t="shared" si="1"/>
        <v>254</v>
      </c>
      <c r="C292" s="489"/>
      <c r="D292" s="490"/>
      <c r="E292" s="490"/>
      <c r="F292" s="490"/>
      <c r="G292" s="490"/>
      <c r="H292" s="490"/>
      <c r="I292" s="490"/>
      <c r="J292" s="490"/>
      <c r="K292" s="490"/>
      <c r="L292" s="491"/>
      <c r="M292" s="492"/>
      <c r="N292" s="492"/>
      <c r="O292" s="492"/>
      <c r="P292" s="492"/>
      <c r="Q292" s="492"/>
      <c r="R292" s="493"/>
      <c r="S292" s="493"/>
      <c r="T292" s="493"/>
      <c r="U292" s="493"/>
      <c r="V292" s="493"/>
      <c r="W292" s="403"/>
      <c r="X292" s="1"/>
      <c r="Y292" s="2"/>
      <c r="Z292" s="400" t="str">
        <f>IFERROR(VLOOKUP(Y292, 【参考】数式用!$A$2:$B$48, 2, FALSE), "")</f>
        <v/>
      </c>
    </row>
    <row r="293" spans="2:26" ht="20.100000000000001" customHeight="1">
      <c r="B293" s="402">
        <f t="shared" si="1"/>
        <v>255</v>
      </c>
      <c r="C293" s="489"/>
      <c r="D293" s="490"/>
      <c r="E293" s="490"/>
      <c r="F293" s="490"/>
      <c r="G293" s="490"/>
      <c r="H293" s="490"/>
      <c r="I293" s="490"/>
      <c r="J293" s="490"/>
      <c r="K293" s="490"/>
      <c r="L293" s="491"/>
      <c r="M293" s="492"/>
      <c r="N293" s="492"/>
      <c r="O293" s="492"/>
      <c r="P293" s="492"/>
      <c r="Q293" s="492"/>
      <c r="R293" s="493"/>
      <c r="S293" s="493"/>
      <c r="T293" s="493"/>
      <c r="U293" s="493"/>
      <c r="V293" s="493"/>
      <c r="W293" s="403"/>
      <c r="X293" s="1"/>
      <c r="Y293" s="2"/>
      <c r="Z293" s="400" t="str">
        <f>IFERROR(VLOOKUP(Y293, 【参考】数式用!$A$2:$B$48, 2, FALSE), "")</f>
        <v/>
      </c>
    </row>
    <row r="294" spans="2:26" ht="20.100000000000001" customHeight="1">
      <c r="B294" s="402">
        <f t="shared" si="1"/>
        <v>256</v>
      </c>
      <c r="C294" s="489"/>
      <c r="D294" s="490"/>
      <c r="E294" s="490"/>
      <c r="F294" s="490"/>
      <c r="G294" s="490"/>
      <c r="H294" s="490"/>
      <c r="I294" s="490"/>
      <c r="J294" s="490"/>
      <c r="K294" s="490"/>
      <c r="L294" s="491"/>
      <c r="M294" s="492"/>
      <c r="N294" s="492"/>
      <c r="O294" s="492"/>
      <c r="P294" s="492"/>
      <c r="Q294" s="492"/>
      <c r="R294" s="493"/>
      <c r="S294" s="493"/>
      <c r="T294" s="493"/>
      <c r="U294" s="493"/>
      <c r="V294" s="493"/>
      <c r="W294" s="403"/>
      <c r="X294" s="1"/>
      <c r="Y294" s="2"/>
      <c r="Z294" s="400" t="str">
        <f>IFERROR(VLOOKUP(Y294, 【参考】数式用!$A$2:$B$48, 2, FALSE), "")</f>
        <v/>
      </c>
    </row>
    <row r="295" spans="2:26" ht="20.100000000000001" customHeight="1">
      <c r="B295" s="402">
        <f t="shared" si="1"/>
        <v>257</v>
      </c>
      <c r="C295" s="489"/>
      <c r="D295" s="490"/>
      <c r="E295" s="490"/>
      <c r="F295" s="490"/>
      <c r="G295" s="490"/>
      <c r="H295" s="490"/>
      <c r="I295" s="490"/>
      <c r="J295" s="490"/>
      <c r="K295" s="490"/>
      <c r="L295" s="491"/>
      <c r="M295" s="492"/>
      <c r="N295" s="492"/>
      <c r="O295" s="492"/>
      <c r="P295" s="492"/>
      <c r="Q295" s="492"/>
      <c r="R295" s="493"/>
      <c r="S295" s="493"/>
      <c r="T295" s="493"/>
      <c r="U295" s="493"/>
      <c r="V295" s="493"/>
      <c r="W295" s="403"/>
      <c r="X295" s="1"/>
      <c r="Y295" s="2"/>
      <c r="Z295" s="400" t="str">
        <f>IFERROR(VLOOKUP(Y295, 【参考】数式用!$A$2:$B$48, 2, FALSE), "")</f>
        <v/>
      </c>
    </row>
    <row r="296" spans="2:26" ht="20.100000000000001" customHeight="1">
      <c r="B296" s="402">
        <f t="shared" si="1"/>
        <v>258</v>
      </c>
      <c r="C296" s="489"/>
      <c r="D296" s="490"/>
      <c r="E296" s="490"/>
      <c r="F296" s="490"/>
      <c r="G296" s="490"/>
      <c r="H296" s="490"/>
      <c r="I296" s="490"/>
      <c r="J296" s="490"/>
      <c r="K296" s="490"/>
      <c r="L296" s="491"/>
      <c r="M296" s="492"/>
      <c r="N296" s="492"/>
      <c r="O296" s="492"/>
      <c r="P296" s="492"/>
      <c r="Q296" s="492"/>
      <c r="R296" s="493"/>
      <c r="S296" s="493"/>
      <c r="T296" s="493"/>
      <c r="U296" s="493"/>
      <c r="V296" s="493"/>
      <c r="W296" s="403"/>
      <c r="X296" s="1"/>
      <c r="Y296" s="2"/>
      <c r="Z296" s="400" t="str">
        <f>IFERROR(VLOOKUP(Y296, 【参考】数式用!$A$2:$B$48, 2, FALSE), "")</f>
        <v/>
      </c>
    </row>
    <row r="297" spans="2:26" ht="20.100000000000001" customHeight="1">
      <c r="B297" s="402">
        <f t="shared" si="1"/>
        <v>259</v>
      </c>
      <c r="C297" s="489"/>
      <c r="D297" s="490"/>
      <c r="E297" s="490"/>
      <c r="F297" s="490"/>
      <c r="G297" s="490"/>
      <c r="H297" s="490"/>
      <c r="I297" s="490"/>
      <c r="J297" s="490"/>
      <c r="K297" s="490"/>
      <c r="L297" s="491"/>
      <c r="M297" s="492"/>
      <c r="N297" s="492"/>
      <c r="O297" s="492"/>
      <c r="P297" s="492"/>
      <c r="Q297" s="492"/>
      <c r="R297" s="493"/>
      <c r="S297" s="493"/>
      <c r="T297" s="493"/>
      <c r="U297" s="493"/>
      <c r="V297" s="493"/>
      <c r="W297" s="403"/>
      <c r="X297" s="1"/>
      <c r="Y297" s="2"/>
      <c r="Z297" s="400" t="str">
        <f>IFERROR(VLOOKUP(Y297, 【参考】数式用!$A$2:$B$48, 2, FALSE), "")</f>
        <v/>
      </c>
    </row>
    <row r="298" spans="2:26" ht="20.100000000000001" customHeight="1">
      <c r="B298" s="402">
        <f t="shared" si="1"/>
        <v>260</v>
      </c>
      <c r="C298" s="489"/>
      <c r="D298" s="490"/>
      <c r="E298" s="490"/>
      <c r="F298" s="490"/>
      <c r="G298" s="490"/>
      <c r="H298" s="490"/>
      <c r="I298" s="490"/>
      <c r="J298" s="490"/>
      <c r="K298" s="490"/>
      <c r="L298" s="491"/>
      <c r="M298" s="492"/>
      <c r="N298" s="492"/>
      <c r="O298" s="492"/>
      <c r="P298" s="492"/>
      <c r="Q298" s="492"/>
      <c r="R298" s="493"/>
      <c r="S298" s="493"/>
      <c r="T298" s="493"/>
      <c r="U298" s="493"/>
      <c r="V298" s="493"/>
      <c r="W298" s="403"/>
      <c r="X298" s="1"/>
      <c r="Y298" s="2"/>
      <c r="Z298" s="400" t="str">
        <f>IFERROR(VLOOKUP(Y298, 【参考】数式用!$A$2:$B$48, 2, FALSE), "")</f>
        <v/>
      </c>
    </row>
    <row r="299" spans="2:26" ht="20.100000000000001" customHeight="1">
      <c r="B299" s="402">
        <f t="shared" si="1"/>
        <v>261</v>
      </c>
      <c r="C299" s="489"/>
      <c r="D299" s="490"/>
      <c r="E299" s="490"/>
      <c r="F299" s="490"/>
      <c r="G299" s="490"/>
      <c r="H299" s="490"/>
      <c r="I299" s="490"/>
      <c r="J299" s="490"/>
      <c r="K299" s="490"/>
      <c r="L299" s="491"/>
      <c r="M299" s="492"/>
      <c r="N299" s="492"/>
      <c r="O299" s="492"/>
      <c r="P299" s="492"/>
      <c r="Q299" s="492"/>
      <c r="R299" s="493"/>
      <c r="S299" s="493"/>
      <c r="T299" s="493"/>
      <c r="U299" s="493"/>
      <c r="V299" s="493"/>
      <c r="W299" s="403"/>
      <c r="X299" s="1"/>
      <c r="Y299" s="2"/>
      <c r="Z299" s="400" t="str">
        <f>IFERROR(VLOOKUP(Y299, 【参考】数式用!$A$2:$B$48, 2, FALSE), "")</f>
        <v/>
      </c>
    </row>
    <row r="300" spans="2:26" ht="20.100000000000001" customHeight="1">
      <c r="B300" s="402">
        <f t="shared" si="1"/>
        <v>262</v>
      </c>
      <c r="C300" s="489"/>
      <c r="D300" s="490"/>
      <c r="E300" s="490"/>
      <c r="F300" s="490"/>
      <c r="G300" s="490"/>
      <c r="H300" s="490"/>
      <c r="I300" s="490"/>
      <c r="J300" s="490"/>
      <c r="K300" s="490"/>
      <c r="L300" s="491"/>
      <c r="M300" s="492"/>
      <c r="N300" s="492"/>
      <c r="O300" s="492"/>
      <c r="P300" s="492"/>
      <c r="Q300" s="492"/>
      <c r="R300" s="493"/>
      <c r="S300" s="493"/>
      <c r="T300" s="493"/>
      <c r="U300" s="493"/>
      <c r="V300" s="493"/>
      <c r="W300" s="403"/>
      <c r="X300" s="1"/>
      <c r="Y300" s="2"/>
      <c r="Z300" s="400" t="str">
        <f>IFERROR(VLOOKUP(Y300, 【参考】数式用!$A$2:$B$48, 2, FALSE), "")</f>
        <v/>
      </c>
    </row>
    <row r="301" spans="2:26" ht="20.100000000000001" customHeight="1">
      <c r="B301" s="402">
        <f t="shared" si="1"/>
        <v>263</v>
      </c>
      <c r="C301" s="489"/>
      <c r="D301" s="490"/>
      <c r="E301" s="490"/>
      <c r="F301" s="490"/>
      <c r="G301" s="490"/>
      <c r="H301" s="490"/>
      <c r="I301" s="490"/>
      <c r="J301" s="490"/>
      <c r="K301" s="490"/>
      <c r="L301" s="491"/>
      <c r="M301" s="492"/>
      <c r="N301" s="492"/>
      <c r="O301" s="492"/>
      <c r="P301" s="492"/>
      <c r="Q301" s="492"/>
      <c r="R301" s="493"/>
      <c r="S301" s="493"/>
      <c r="T301" s="493"/>
      <c r="U301" s="493"/>
      <c r="V301" s="493"/>
      <c r="W301" s="403"/>
      <c r="X301" s="1"/>
      <c r="Y301" s="2"/>
      <c r="Z301" s="400" t="str">
        <f>IFERROR(VLOOKUP(Y301, 【参考】数式用!$A$2:$B$48, 2, FALSE), "")</f>
        <v/>
      </c>
    </row>
    <row r="302" spans="2:26" ht="20.100000000000001" customHeight="1">
      <c r="B302" s="402">
        <f t="shared" si="1"/>
        <v>264</v>
      </c>
      <c r="C302" s="489"/>
      <c r="D302" s="490"/>
      <c r="E302" s="490"/>
      <c r="F302" s="490"/>
      <c r="G302" s="490"/>
      <c r="H302" s="490"/>
      <c r="I302" s="490"/>
      <c r="J302" s="490"/>
      <c r="K302" s="490"/>
      <c r="L302" s="491"/>
      <c r="M302" s="492"/>
      <c r="N302" s="492"/>
      <c r="O302" s="492"/>
      <c r="P302" s="492"/>
      <c r="Q302" s="492"/>
      <c r="R302" s="493"/>
      <c r="S302" s="493"/>
      <c r="T302" s="493"/>
      <c r="U302" s="493"/>
      <c r="V302" s="493"/>
      <c r="W302" s="403"/>
      <c r="X302" s="1"/>
      <c r="Y302" s="2"/>
      <c r="Z302" s="400" t="str">
        <f>IFERROR(VLOOKUP(Y302, 【参考】数式用!$A$2:$B$48, 2, FALSE), "")</f>
        <v/>
      </c>
    </row>
    <row r="303" spans="2:26" ht="20.100000000000001" customHeight="1">
      <c r="B303" s="402">
        <f t="shared" si="1"/>
        <v>265</v>
      </c>
      <c r="C303" s="489"/>
      <c r="D303" s="490"/>
      <c r="E303" s="490"/>
      <c r="F303" s="490"/>
      <c r="G303" s="490"/>
      <c r="H303" s="490"/>
      <c r="I303" s="490"/>
      <c r="J303" s="490"/>
      <c r="K303" s="490"/>
      <c r="L303" s="491"/>
      <c r="M303" s="492"/>
      <c r="N303" s="492"/>
      <c r="O303" s="492"/>
      <c r="P303" s="492"/>
      <c r="Q303" s="492"/>
      <c r="R303" s="493"/>
      <c r="S303" s="493"/>
      <c r="T303" s="493"/>
      <c r="U303" s="493"/>
      <c r="V303" s="493"/>
      <c r="W303" s="403"/>
      <c r="X303" s="1"/>
      <c r="Y303" s="2"/>
      <c r="Z303" s="400" t="str">
        <f>IFERROR(VLOOKUP(Y303, 【参考】数式用!$A$2:$B$48, 2, FALSE), "")</f>
        <v/>
      </c>
    </row>
    <row r="304" spans="2:26" ht="20.100000000000001" customHeight="1">
      <c r="B304" s="402">
        <f t="shared" si="1"/>
        <v>266</v>
      </c>
      <c r="C304" s="489"/>
      <c r="D304" s="490"/>
      <c r="E304" s="490"/>
      <c r="F304" s="490"/>
      <c r="G304" s="490"/>
      <c r="H304" s="490"/>
      <c r="I304" s="490"/>
      <c r="J304" s="490"/>
      <c r="K304" s="490"/>
      <c r="L304" s="491"/>
      <c r="M304" s="492"/>
      <c r="N304" s="492"/>
      <c r="O304" s="492"/>
      <c r="P304" s="492"/>
      <c r="Q304" s="492"/>
      <c r="R304" s="493"/>
      <c r="S304" s="493"/>
      <c r="T304" s="493"/>
      <c r="U304" s="493"/>
      <c r="V304" s="493"/>
      <c r="W304" s="403"/>
      <c r="X304" s="1"/>
      <c r="Y304" s="2"/>
      <c r="Z304" s="400" t="str">
        <f>IFERROR(VLOOKUP(Y304, 【参考】数式用!$A$2:$B$48, 2, FALSE), "")</f>
        <v/>
      </c>
    </row>
    <row r="305" spans="2:26" ht="20.100000000000001" customHeight="1">
      <c r="B305" s="402">
        <f t="shared" si="1"/>
        <v>267</v>
      </c>
      <c r="C305" s="489"/>
      <c r="D305" s="490"/>
      <c r="E305" s="490"/>
      <c r="F305" s="490"/>
      <c r="G305" s="490"/>
      <c r="H305" s="490"/>
      <c r="I305" s="490"/>
      <c r="J305" s="490"/>
      <c r="K305" s="490"/>
      <c r="L305" s="491"/>
      <c r="M305" s="492"/>
      <c r="N305" s="492"/>
      <c r="O305" s="492"/>
      <c r="P305" s="492"/>
      <c r="Q305" s="492"/>
      <c r="R305" s="493"/>
      <c r="S305" s="493"/>
      <c r="T305" s="493"/>
      <c r="U305" s="493"/>
      <c r="V305" s="493"/>
      <c r="W305" s="403"/>
      <c r="X305" s="1"/>
      <c r="Y305" s="2"/>
      <c r="Z305" s="400" t="str">
        <f>IFERROR(VLOOKUP(Y305, 【参考】数式用!$A$2:$B$48, 2, FALSE), "")</f>
        <v/>
      </c>
    </row>
    <row r="306" spans="2:26" ht="20.100000000000001" customHeight="1">
      <c r="B306" s="402">
        <f t="shared" si="1"/>
        <v>268</v>
      </c>
      <c r="C306" s="489"/>
      <c r="D306" s="490"/>
      <c r="E306" s="490"/>
      <c r="F306" s="490"/>
      <c r="G306" s="490"/>
      <c r="H306" s="490"/>
      <c r="I306" s="490"/>
      <c r="J306" s="490"/>
      <c r="K306" s="490"/>
      <c r="L306" s="491"/>
      <c r="M306" s="492"/>
      <c r="N306" s="492"/>
      <c r="O306" s="492"/>
      <c r="P306" s="492"/>
      <c r="Q306" s="492"/>
      <c r="R306" s="493"/>
      <c r="S306" s="493"/>
      <c r="T306" s="493"/>
      <c r="U306" s="493"/>
      <c r="V306" s="493"/>
      <c r="W306" s="403"/>
      <c r="X306" s="1"/>
      <c r="Y306" s="2"/>
      <c r="Z306" s="400" t="str">
        <f>IFERROR(VLOOKUP(Y306, 【参考】数式用!$A$2:$B$48, 2, FALSE), "")</f>
        <v/>
      </c>
    </row>
    <row r="307" spans="2:26" ht="20.100000000000001" customHeight="1">
      <c r="B307" s="402">
        <f t="shared" si="1"/>
        <v>269</v>
      </c>
      <c r="C307" s="489"/>
      <c r="D307" s="490"/>
      <c r="E307" s="490"/>
      <c r="F307" s="490"/>
      <c r="G307" s="490"/>
      <c r="H307" s="490"/>
      <c r="I307" s="490"/>
      <c r="J307" s="490"/>
      <c r="K307" s="490"/>
      <c r="L307" s="491"/>
      <c r="M307" s="492"/>
      <c r="N307" s="492"/>
      <c r="O307" s="492"/>
      <c r="P307" s="492"/>
      <c r="Q307" s="492"/>
      <c r="R307" s="493"/>
      <c r="S307" s="493"/>
      <c r="T307" s="493"/>
      <c r="U307" s="493"/>
      <c r="V307" s="493"/>
      <c r="W307" s="403"/>
      <c r="X307" s="1"/>
      <c r="Y307" s="2"/>
      <c r="Z307" s="400" t="str">
        <f>IFERROR(VLOOKUP(Y307, 【参考】数式用!$A$2:$B$48, 2, FALSE), "")</f>
        <v/>
      </c>
    </row>
    <row r="308" spans="2:26" ht="20.100000000000001" customHeight="1">
      <c r="B308" s="402">
        <f t="shared" si="1"/>
        <v>270</v>
      </c>
      <c r="C308" s="489"/>
      <c r="D308" s="490"/>
      <c r="E308" s="490"/>
      <c r="F308" s="490"/>
      <c r="G308" s="490"/>
      <c r="H308" s="490"/>
      <c r="I308" s="490"/>
      <c r="J308" s="490"/>
      <c r="K308" s="490"/>
      <c r="L308" s="491"/>
      <c r="M308" s="492"/>
      <c r="N308" s="492"/>
      <c r="O308" s="492"/>
      <c r="P308" s="492"/>
      <c r="Q308" s="492"/>
      <c r="R308" s="493"/>
      <c r="S308" s="493"/>
      <c r="T308" s="493"/>
      <c r="U308" s="493"/>
      <c r="V308" s="493"/>
      <c r="W308" s="403"/>
      <c r="X308" s="1"/>
      <c r="Y308" s="2"/>
      <c r="Z308" s="400" t="str">
        <f>IFERROR(VLOOKUP(Y308, 【参考】数式用!$A$2:$B$48, 2, FALSE), "")</f>
        <v/>
      </c>
    </row>
    <row r="309" spans="2:26" ht="20.100000000000001" customHeight="1">
      <c r="B309" s="402">
        <f t="shared" si="1"/>
        <v>271</v>
      </c>
      <c r="C309" s="489"/>
      <c r="D309" s="490"/>
      <c r="E309" s="490"/>
      <c r="F309" s="490"/>
      <c r="G309" s="490"/>
      <c r="H309" s="490"/>
      <c r="I309" s="490"/>
      <c r="J309" s="490"/>
      <c r="K309" s="490"/>
      <c r="L309" s="491"/>
      <c r="M309" s="492"/>
      <c r="N309" s="492"/>
      <c r="O309" s="492"/>
      <c r="P309" s="492"/>
      <c r="Q309" s="492"/>
      <c r="R309" s="493"/>
      <c r="S309" s="493"/>
      <c r="T309" s="493"/>
      <c r="U309" s="493"/>
      <c r="V309" s="493"/>
      <c r="W309" s="403"/>
      <c r="X309" s="1"/>
      <c r="Y309" s="2"/>
      <c r="Z309" s="400" t="str">
        <f>IFERROR(VLOOKUP(Y309, 【参考】数式用!$A$2:$B$48, 2, FALSE), "")</f>
        <v/>
      </c>
    </row>
    <row r="310" spans="2:26" ht="20.100000000000001" customHeight="1">
      <c r="B310" s="402">
        <f t="shared" si="1"/>
        <v>272</v>
      </c>
      <c r="C310" s="489"/>
      <c r="D310" s="490"/>
      <c r="E310" s="490"/>
      <c r="F310" s="490"/>
      <c r="G310" s="490"/>
      <c r="H310" s="490"/>
      <c r="I310" s="490"/>
      <c r="J310" s="490"/>
      <c r="K310" s="490"/>
      <c r="L310" s="491"/>
      <c r="M310" s="492"/>
      <c r="N310" s="492"/>
      <c r="O310" s="492"/>
      <c r="P310" s="492"/>
      <c r="Q310" s="492"/>
      <c r="R310" s="493"/>
      <c r="S310" s="493"/>
      <c r="T310" s="493"/>
      <c r="U310" s="493"/>
      <c r="V310" s="493"/>
      <c r="W310" s="403"/>
      <c r="X310" s="1"/>
      <c r="Y310" s="2"/>
      <c r="Z310" s="400" t="str">
        <f>IFERROR(VLOOKUP(Y310, 【参考】数式用!$A$2:$B$48, 2, FALSE), "")</f>
        <v/>
      </c>
    </row>
    <row r="311" spans="2:26" ht="20.100000000000001" customHeight="1">
      <c r="B311" s="402">
        <f t="shared" si="1"/>
        <v>273</v>
      </c>
      <c r="C311" s="489"/>
      <c r="D311" s="490"/>
      <c r="E311" s="490"/>
      <c r="F311" s="490"/>
      <c r="G311" s="490"/>
      <c r="H311" s="490"/>
      <c r="I311" s="490"/>
      <c r="J311" s="490"/>
      <c r="K311" s="490"/>
      <c r="L311" s="491"/>
      <c r="M311" s="492"/>
      <c r="N311" s="492"/>
      <c r="O311" s="492"/>
      <c r="P311" s="492"/>
      <c r="Q311" s="492"/>
      <c r="R311" s="493"/>
      <c r="S311" s="493"/>
      <c r="T311" s="493"/>
      <c r="U311" s="493"/>
      <c r="V311" s="493"/>
      <c r="W311" s="403"/>
      <c r="X311" s="1"/>
      <c r="Y311" s="2"/>
      <c r="Z311" s="400" t="str">
        <f>IFERROR(VLOOKUP(Y311, 【参考】数式用!$A$2:$B$48, 2, FALSE), "")</f>
        <v/>
      </c>
    </row>
    <row r="312" spans="2:26" ht="20.100000000000001" customHeight="1">
      <c r="B312" s="402">
        <f t="shared" si="1"/>
        <v>274</v>
      </c>
      <c r="C312" s="489"/>
      <c r="D312" s="490"/>
      <c r="E312" s="490"/>
      <c r="F312" s="490"/>
      <c r="G312" s="490"/>
      <c r="H312" s="490"/>
      <c r="I312" s="490"/>
      <c r="J312" s="490"/>
      <c r="K312" s="490"/>
      <c r="L312" s="491"/>
      <c r="M312" s="492"/>
      <c r="N312" s="492"/>
      <c r="O312" s="492"/>
      <c r="P312" s="492"/>
      <c r="Q312" s="492"/>
      <c r="R312" s="493"/>
      <c r="S312" s="493"/>
      <c r="T312" s="493"/>
      <c r="U312" s="493"/>
      <c r="V312" s="493"/>
      <c r="W312" s="403"/>
      <c r="X312" s="1"/>
      <c r="Y312" s="2"/>
      <c r="Z312" s="400" t="str">
        <f>IFERROR(VLOOKUP(Y312, 【参考】数式用!$A$2:$B$48, 2, FALSE), "")</f>
        <v/>
      </c>
    </row>
    <row r="313" spans="2:26" ht="20.100000000000001" customHeight="1">
      <c r="B313" s="402">
        <f t="shared" si="1"/>
        <v>275</v>
      </c>
      <c r="C313" s="489"/>
      <c r="D313" s="490"/>
      <c r="E313" s="490"/>
      <c r="F313" s="490"/>
      <c r="G313" s="490"/>
      <c r="H313" s="490"/>
      <c r="I313" s="490"/>
      <c r="J313" s="490"/>
      <c r="K313" s="490"/>
      <c r="L313" s="491"/>
      <c r="M313" s="492"/>
      <c r="N313" s="492"/>
      <c r="O313" s="492"/>
      <c r="P313" s="492"/>
      <c r="Q313" s="492"/>
      <c r="R313" s="493"/>
      <c r="S313" s="493"/>
      <c r="T313" s="493"/>
      <c r="U313" s="493"/>
      <c r="V313" s="493"/>
      <c r="W313" s="403"/>
      <c r="X313" s="1"/>
      <c r="Y313" s="2"/>
      <c r="Z313" s="400" t="str">
        <f>IFERROR(VLOOKUP(Y313, 【参考】数式用!$A$2:$B$48, 2, FALSE), "")</f>
        <v/>
      </c>
    </row>
    <row r="314" spans="2:26" ht="20.100000000000001" customHeight="1">
      <c r="B314" s="402">
        <f t="shared" si="1"/>
        <v>276</v>
      </c>
      <c r="C314" s="489"/>
      <c r="D314" s="490"/>
      <c r="E314" s="490"/>
      <c r="F314" s="490"/>
      <c r="G314" s="490"/>
      <c r="H314" s="490"/>
      <c r="I314" s="490"/>
      <c r="J314" s="490"/>
      <c r="K314" s="490"/>
      <c r="L314" s="491"/>
      <c r="M314" s="492"/>
      <c r="N314" s="492"/>
      <c r="O314" s="492"/>
      <c r="P314" s="492"/>
      <c r="Q314" s="492"/>
      <c r="R314" s="493"/>
      <c r="S314" s="493"/>
      <c r="T314" s="493"/>
      <c r="U314" s="493"/>
      <c r="V314" s="493"/>
      <c r="W314" s="403"/>
      <c r="X314" s="1"/>
      <c r="Y314" s="2"/>
      <c r="Z314" s="400" t="str">
        <f>IFERROR(VLOOKUP(Y314, 【参考】数式用!$A$2:$B$48, 2, FALSE), "")</f>
        <v/>
      </c>
    </row>
    <row r="315" spans="2:26" ht="20.100000000000001" customHeight="1">
      <c r="B315" s="402">
        <f t="shared" si="1"/>
        <v>277</v>
      </c>
      <c r="C315" s="489"/>
      <c r="D315" s="490"/>
      <c r="E315" s="490"/>
      <c r="F315" s="490"/>
      <c r="G315" s="490"/>
      <c r="H315" s="490"/>
      <c r="I315" s="490"/>
      <c r="J315" s="490"/>
      <c r="K315" s="490"/>
      <c r="L315" s="491"/>
      <c r="M315" s="492"/>
      <c r="N315" s="492"/>
      <c r="O315" s="492"/>
      <c r="P315" s="492"/>
      <c r="Q315" s="492"/>
      <c r="R315" s="493"/>
      <c r="S315" s="493"/>
      <c r="T315" s="493"/>
      <c r="U315" s="493"/>
      <c r="V315" s="493"/>
      <c r="W315" s="403"/>
      <c r="X315" s="1"/>
      <c r="Y315" s="2"/>
      <c r="Z315" s="400" t="str">
        <f>IFERROR(VLOOKUP(Y315, 【参考】数式用!$A$2:$B$48, 2, FALSE), "")</f>
        <v/>
      </c>
    </row>
    <row r="316" spans="2:26" ht="20.100000000000001" customHeight="1">
      <c r="B316" s="402">
        <f t="shared" si="1"/>
        <v>278</v>
      </c>
      <c r="C316" s="489"/>
      <c r="D316" s="490"/>
      <c r="E316" s="490"/>
      <c r="F316" s="490"/>
      <c r="G316" s="490"/>
      <c r="H316" s="490"/>
      <c r="I316" s="490"/>
      <c r="J316" s="490"/>
      <c r="K316" s="490"/>
      <c r="L316" s="491"/>
      <c r="M316" s="492"/>
      <c r="N316" s="492"/>
      <c r="O316" s="492"/>
      <c r="P316" s="492"/>
      <c r="Q316" s="492"/>
      <c r="R316" s="493"/>
      <c r="S316" s="493"/>
      <c r="T316" s="493"/>
      <c r="U316" s="493"/>
      <c r="V316" s="493"/>
      <c r="W316" s="403"/>
      <c r="X316" s="1"/>
      <c r="Y316" s="2"/>
      <c r="Z316" s="400" t="str">
        <f>IFERROR(VLOOKUP(Y316, 【参考】数式用!$A$2:$B$48, 2, FALSE), "")</f>
        <v/>
      </c>
    </row>
    <row r="317" spans="2:26" ht="20.100000000000001" customHeight="1">
      <c r="B317" s="402">
        <f t="shared" si="1"/>
        <v>279</v>
      </c>
      <c r="C317" s="489"/>
      <c r="D317" s="490"/>
      <c r="E317" s="490"/>
      <c r="F317" s="490"/>
      <c r="G317" s="490"/>
      <c r="H317" s="490"/>
      <c r="I317" s="490"/>
      <c r="J317" s="490"/>
      <c r="K317" s="490"/>
      <c r="L317" s="491"/>
      <c r="M317" s="492"/>
      <c r="N317" s="492"/>
      <c r="O317" s="492"/>
      <c r="P317" s="492"/>
      <c r="Q317" s="492"/>
      <c r="R317" s="493"/>
      <c r="S317" s="493"/>
      <c r="T317" s="493"/>
      <c r="U317" s="493"/>
      <c r="V317" s="493"/>
      <c r="W317" s="403"/>
      <c r="X317" s="1"/>
      <c r="Y317" s="2"/>
      <c r="Z317" s="400" t="str">
        <f>IFERROR(VLOOKUP(Y317, 【参考】数式用!$A$2:$B$48, 2, FALSE), "")</f>
        <v/>
      </c>
    </row>
    <row r="318" spans="2:26" ht="20.100000000000001" customHeight="1">
      <c r="B318" s="402">
        <f t="shared" si="1"/>
        <v>280</v>
      </c>
      <c r="C318" s="489"/>
      <c r="D318" s="490"/>
      <c r="E318" s="490"/>
      <c r="F318" s="490"/>
      <c r="G318" s="490"/>
      <c r="H318" s="490"/>
      <c r="I318" s="490"/>
      <c r="J318" s="490"/>
      <c r="K318" s="490"/>
      <c r="L318" s="491"/>
      <c r="M318" s="492"/>
      <c r="N318" s="492"/>
      <c r="O318" s="492"/>
      <c r="P318" s="492"/>
      <c r="Q318" s="492"/>
      <c r="R318" s="493"/>
      <c r="S318" s="493"/>
      <c r="T318" s="493"/>
      <c r="U318" s="493"/>
      <c r="V318" s="493"/>
      <c r="W318" s="403"/>
      <c r="X318" s="1"/>
      <c r="Y318" s="2"/>
      <c r="Z318" s="400" t="str">
        <f>IFERROR(VLOOKUP(Y318, 【参考】数式用!$A$2:$B$48, 2, FALSE), "")</f>
        <v/>
      </c>
    </row>
    <row r="319" spans="2:26" ht="20.100000000000001" customHeight="1">
      <c r="B319" s="402">
        <f t="shared" si="1"/>
        <v>281</v>
      </c>
      <c r="C319" s="489"/>
      <c r="D319" s="490"/>
      <c r="E319" s="490"/>
      <c r="F319" s="490"/>
      <c r="G319" s="490"/>
      <c r="H319" s="490"/>
      <c r="I319" s="490"/>
      <c r="J319" s="490"/>
      <c r="K319" s="490"/>
      <c r="L319" s="491"/>
      <c r="M319" s="492"/>
      <c r="N319" s="492"/>
      <c r="O319" s="492"/>
      <c r="P319" s="492"/>
      <c r="Q319" s="492"/>
      <c r="R319" s="493"/>
      <c r="S319" s="493"/>
      <c r="T319" s="493"/>
      <c r="U319" s="493"/>
      <c r="V319" s="493"/>
      <c r="W319" s="403"/>
      <c r="X319" s="1"/>
      <c r="Y319" s="2"/>
      <c r="Z319" s="400" t="str">
        <f>IFERROR(VLOOKUP(Y319, 【参考】数式用!$A$2:$B$48, 2, FALSE), "")</f>
        <v/>
      </c>
    </row>
    <row r="320" spans="2:26" ht="20.100000000000001" customHeight="1">
      <c r="B320" s="402">
        <f t="shared" si="1"/>
        <v>282</v>
      </c>
      <c r="C320" s="489"/>
      <c r="D320" s="490"/>
      <c r="E320" s="490"/>
      <c r="F320" s="490"/>
      <c r="G320" s="490"/>
      <c r="H320" s="490"/>
      <c r="I320" s="490"/>
      <c r="J320" s="490"/>
      <c r="K320" s="490"/>
      <c r="L320" s="491"/>
      <c r="M320" s="492"/>
      <c r="N320" s="492"/>
      <c r="O320" s="492"/>
      <c r="P320" s="492"/>
      <c r="Q320" s="492"/>
      <c r="R320" s="493"/>
      <c r="S320" s="493"/>
      <c r="T320" s="493"/>
      <c r="U320" s="493"/>
      <c r="V320" s="493"/>
      <c r="W320" s="403"/>
      <c r="X320" s="1"/>
      <c r="Y320" s="2"/>
      <c r="Z320" s="400" t="str">
        <f>IFERROR(VLOOKUP(Y320, 【参考】数式用!$A$2:$B$48, 2, FALSE), "")</f>
        <v/>
      </c>
    </row>
    <row r="321" spans="2:26" ht="20.100000000000001" customHeight="1">
      <c r="B321" s="402">
        <f t="shared" si="1"/>
        <v>283</v>
      </c>
      <c r="C321" s="489"/>
      <c r="D321" s="490"/>
      <c r="E321" s="490"/>
      <c r="F321" s="490"/>
      <c r="G321" s="490"/>
      <c r="H321" s="490"/>
      <c r="I321" s="490"/>
      <c r="J321" s="490"/>
      <c r="K321" s="490"/>
      <c r="L321" s="491"/>
      <c r="M321" s="492"/>
      <c r="N321" s="492"/>
      <c r="O321" s="492"/>
      <c r="P321" s="492"/>
      <c r="Q321" s="492"/>
      <c r="R321" s="493"/>
      <c r="S321" s="493"/>
      <c r="T321" s="493"/>
      <c r="U321" s="493"/>
      <c r="V321" s="493"/>
      <c r="W321" s="403"/>
      <c r="X321" s="1"/>
      <c r="Y321" s="2"/>
      <c r="Z321" s="400" t="str">
        <f>IFERROR(VLOOKUP(Y321, 【参考】数式用!$A$2:$B$48, 2, FALSE), "")</f>
        <v/>
      </c>
    </row>
    <row r="322" spans="2:26" ht="20.100000000000001" customHeight="1">
      <c r="B322" s="402">
        <f t="shared" si="1"/>
        <v>284</v>
      </c>
      <c r="C322" s="489"/>
      <c r="D322" s="490"/>
      <c r="E322" s="490"/>
      <c r="F322" s="490"/>
      <c r="G322" s="490"/>
      <c r="H322" s="490"/>
      <c r="I322" s="490"/>
      <c r="J322" s="490"/>
      <c r="K322" s="490"/>
      <c r="L322" s="491"/>
      <c r="M322" s="492"/>
      <c r="N322" s="492"/>
      <c r="O322" s="492"/>
      <c r="P322" s="492"/>
      <c r="Q322" s="492"/>
      <c r="R322" s="493"/>
      <c r="S322" s="493"/>
      <c r="T322" s="493"/>
      <c r="U322" s="493"/>
      <c r="V322" s="493"/>
      <c r="W322" s="403"/>
      <c r="X322" s="1"/>
      <c r="Y322" s="2"/>
      <c r="Z322" s="400" t="str">
        <f>IFERROR(VLOOKUP(Y322, 【参考】数式用!$A$2:$B$48, 2, FALSE), "")</f>
        <v/>
      </c>
    </row>
    <row r="323" spans="2:26" ht="20.100000000000001" customHeight="1">
      <c r="B323" s="402">
        <f t="shared" si="1"/>
        <v>285</v>
      </c>
      <c r="C323" s="489"/>
      <c r="D323" s="490"/>
      <c r="E323" s="490"/>
      <c r="F323" s="490"/>
      <c r="G323" s="490"/>
      <c r="H323" s="490"/>
      <c r="I323" s="490"/>
      <c r="J323" s="490"/>
      <c r="K323" s="490"/>
      <c r="L323" s="491"/>
      <c r="M323" s="492"/>
      <c r="N323" s="492"/>
      <c r="O323" s="492"/>
      <c r="P323" s="492"/>
      <c r="Q323" s="492"/>
      <c r="R323" s="493"/>
      <c r="S323" s="493"/>
      <c r="T323" s="493"/>
      <c r="U323" s="493"/>
      <c r="V323" s="493"/>
      <c r="W323" s="403"/>
      <c r="X323" s="1"/>
      <c r="Y323" s="2"/>
      <c r="Z323" s="400" t="str">
        <f>IFERROR(VLOOKUP(Y323, 【参考】数式用!$A$2:$B$48, 2, FALSE), "")</f>
        <v/>
      </c>
    </row>
    <row r="324" spans="2:26" ht="20.100000000000001" customHeight="1">
      <c r="B324" s="402">
        <f t="shared" si="1"/>
        <v>286</v>
      </c>
      <c r="C324" s="489"/>
      <c r="D324" s="490"/>
      <c r="E324" s="490"/>
      <c r="F324" s="490"/>
      <c r="G324" s="490"/>
      <c r="H324" s="490"/>
      <c r="I324" s="490"/>
      <c r="J324" s="490"/>
      <c r="K324" s="490"/>
      <c r="L324" s="491"/>
      <c r="M324" s="492"/>
      <c r="N324" s="492"/>
      <c r="O324" s="492"/>
      <c r="P324" s="492"/>
      <c r="Q324" s="492"/>
      <c r="R324" s="493"/>
      <c r="S324" s="493"/>
      <c r="T324" s="493"/>
      <c r="U324" s="493"/>
      <c r="V324" s="493"/>
      <c r="W324" s="403"/>
      <c r="X324" s="1"/>
      <c r="Y324" s="2"/>
      <c r="Z324" s="400" t="str">
        <f>IFERROR(VLOOKUP(Y324, 【参考】数式用!$A$2:$B$48, 2, FALSE), "")</f>
        <v/>
      </c>
    </row>
    <row r="325" spans="2:26" ht="20.100000000000001" customHeight="1">
      <c r="B325" s="402">
        <f t="shared" si="1"/>
        <v>287</v>
      </c>
      <c r="C325" s="489"/>
      <c r="D325" s="490"/>
      <c r="E325" s="490"/>
      <c r="F325" s="490"/>
      <c r="G325" s="490"/>
      <c r="H325" s="490"/>
      <c r="I325" s="490"/>
      <c r="J325" s="490"/>
      <c r="K325" s="490"/>
      <c r="L325" s="491"/>
      <c r="M325" s="492"/>
      <c r="N325" s="492"/>
      <c r="O325" s="492"/>
      <c r="P325" s="492"/>
      <c r="Q325" s="492"/>
      <c r="R325" s="493"/>
      <c r="S325" s="493"/>
      <c r="T325" s="493"/>
      <c r="U325" s="493"/>
      <c r="V325" s="493"/>
      <c r="W325" s="403"/>
      <c r="X325" s="1"/>
      <c r="Y325" s="2"/>
      <c r="Z325" s="400" t="str">
        <f>IFERROR(VLOOKUP(Y325, 【参考】数式用!$A$2:$B$48, 2, FALSE), "")</f>
        <v/>
      </c>
    </row>
    <row r="326" spans="2:26" ht="20.100000000000001" customHeight="1">
      <c r="B326" s="402">
        <f t="shared" si="1"/>
        <v>288</v>
      </c>
      <c r="C326" s="489"/>
      <c r="D326" s="490"/>
      <c r="E326" s="490"/>
      <c r="F326" s="490"/>
      <c r="G326" s="490"/>
      <c r="H326" s="490"/>
      <c r="I326" s="490"/>
      <c r="J326" s="490"/>
      <c r="K326" s="490"/>
      <c r="L326" s="491"/>
      <c r="M326" s="492"/>
      <c r="N326" s="492"/>
      <c r="O326" s="492"/>
      <c r="P326" s="492"/>
      <c r="Q326" s="492"/>
      <c r="R326" s="493"/>
      <c r="S326" s="493"/>
      <c r="T326" s="493"/>
      <c r="U326" s="493"/>
      <c r="V326" s="493"/>
      <c r="W326" s="403"/>
      <c r="X326" s="1"/>
      <c r="Y326" s="2"/>
      <c r="Z326" s="400" t="str">
        <f>IFERROR(VLOOKUP(Y326, 【参考】数式用!$A$2:$B$48, 2, FALSE), "")</f>
        <v/>
      </c>
    </row>
    <row r="327" spans="2:26" ht="20.100000000000001" customHeight="1">
      <c r="B327" s="402">
        <f t="shared" si="1"/>
        <v>289</v>
      </c>
      <c r="C327" s="489"/>
      <c r="D327" s="490"/>
      <c r="E327" s="490"/>
      <c r="F327" s="490"/>
      <c r="G327" s="490"/>
      <c r="H327" s="490"/>
      <c r="I327" s="490"/>
      <c r="J327" s="490"/>
      <c r="K327" s="490"/>
      <c r="L327" s="491"/>
      <c r="M327" s="492"/>
      <c r="N327" s="492"/>
      <c r="O327" s="492"/>
      <c r="P327" s="492"/>
      <c r="Q327" s="492"/>
      <c r="R327" s="493"/>
      <c r="S327" s="493"/>
      <c r="T327" s="493"/>
      <c r="U327" s="493"/>
      <c r="V327" s="493"/>
      <c r="W327" s="403"/>
      <c r="X327" s="1"/>
      <c r="Y327" s="2"/>
      <c r="Z327" s="400" t="str">
        <f>IFERROR(VLOOKUP(Y327, 【参考】数式用!$A$2:$B$48, 2, FALSE), "")</f>
        <v/>
      </c>
    </row>
    <row r="328" spans="2:26" ht="20.100000000000001" customHeight="1">
      <c r="B328" s="402">
        <f t="shared" si="1"/>
        <v>290</v>
      </c>
      <c r="C328" s="489"/>
      <c r="D328" s="490"/>
      <c r="E328" s="490"/>
      <c r="F328" s="490"/>
      <c r="G328" s="490"/>
      <c r="H328" s="490"/>
      <c r="I328" s="490"/>
      <c r="J328" s="490"/>
      <c r="K328" s="490"/>
      <c r="L328" s="491"/>
      <c r="M328" s="492"/>
      <c r="N328" s="492"/>
      <c r="O328" s="492"/>
      <c r="P328" s="492"/>
      <c r="Q328" s="492"/>
      <c r="R328" s="493"/>
      <c r="S328" s="493"/>
      <c r="T328" s="493"/>
      <c r="U328" s="493"/>
      <c r="V328" s="493"/>
      <c r="W328" s="403"/>
      <c r="X328" s="1"/>
      <c r="Y328" s="2"/>
      <c r="Z328" s="400" t="str">
        <f>IFERROR(VLOOKUP(Y328, 【参考】数式用!$A$2:$B$48, 2, FALSE), "")</f>
        <v/>
      </c>
    </row>
    <row r="329" spans="2:26" ht="20.100000000000001" customHeight="1">
      <c r="B329" s="402">
        <f t="shared" si="1"/>
        <v>291</v>
      </c>
      <c r="C329" s="489"/>
      <c r="D329" s="490"/>
      <c r="E329" s="490"/>
      <c r="F329" s="490"/>
      <c r="G329" s="490"/>
      <c r="H329" s="490"/>
      <c r="I329" s="490"/>
      <c r="J329" s="490"/>
      <c r="K329" s="490"/>
      <c r="L329" s="491"/>
      <c r="M329" s="492"/>
      <c r="N329" s="492"/>
      <c r="O329" s="492"/>
      <c r="P329" s="492"/>
      <c r="Q329" s="492"/>
      <c r="R329" s="493"/>
      <c r="S329" s="493"/>
      <c r="T329" s="493"/>
      <c r="U329" s="493"/>
      <c r="V329" s="493"/>
      <c r="W329" s="403"/>
      <c r="X329" s="1"/>
      <c r="Y329" s="2"/>
      <c r="Z329" s="400" t="str">
        <f>IFERROR(VLOOKUP(Y329, 【参考】数式用!$A$2:$B$48, 2, FALSE), "")</f>
        <v/>
      </c>
    </row>
    <row r="330" spans="2:26" ht="20.100000000000001" customHeight="1">
      <c r="B330" s="402">
        <f t="shared" si="1"/>
        <v>292</v>
      </c>
      <c r="C330" s="489"/>
      <c r="D330" s="490"/>
      <c r="E330" s="490"/>
      <c r="F330" s="490"/>
      <c r="G330" s="490"/>
      <c r="H330" s="490"/>
      <c r="I330" s="490"/>
      <c r="J330" s="490"/>
      <c r="K330" s="490"/>
      <c r="L330" s="491"/>
      <c r="M330" s="492"/>
      <c r="N330" s="492"/>
      <c r="O330" s="492"/>
      <c r="P330" s="492"/>
      <c r="Q330" s="492"/>
      <c r="R330" s="493"/>
      <c r="S330" s="493"/>
      <c r="T330" s="493"/>
      <c r="U330" s="493"/>
      <c r="V330" s="493"/>
      <c r="W330" s="403"/>
      <c r="X330" s="1"/>
      <c r="Y330" s="2"/>
      <c r="Z330" s="400" t="str">
        <f>IFERROR(VLOOKUP(Y330, 【参考】数式用!$A$2:$B$48, 2, FALSE), "")</f>
        <v/>
      </c>
    </row>
    <row r="331" spans="2:26" ht="20.100000000000001" customHeight="1">
      <c r="B331" s="402">
        <f t="shared" si="1"/>
        <v>293</v>
      </c>
      <c r="C331" s="489"/>
      <c r="D331" s="490"/>
      <c r="E331" s="490"/>
      <c r="F331" s="490"/>
      <c r="G331" s="490"/>
      <c r="H331" s="490"/>
      <c r="I331" s="490"/>
      <c r="J331" s="490"/>
      <c r="K331" s="490"/>
      <c r="L331" s="491"/>
      <c r="M331" s="492"/>
      <c r="N331" s="492"/>
      <c r="O331" s="492"/>
      <c r="P331" s="492"/>
      <c r="Q331" s="492"/>
      <c r="R331" s="493"/>
      <c r="S331" s="493"/>
      <c r="T331" s="493"/>
      <c r="U331" s="493"/>
      <c r="V331" s="493"/>
      <c r="W331" s="403"/>
      <c r="X331" s="1"/>
      <c r="Y331" s="2"/>
      <c r="Z331" s="400" t="str">
        <f>IFERROR(VLOOKUP(Y331, 【参考】数式用!$A$2:$B$48, 2, FALSE), "")</f>
        <v/>
      </c>
    </row>
    <row r="332" spans="2:26" ht="20.100000000000001" customHeight="1">
      <c r="B332" s="402">
        <f t="shared" si="1"/>
        <v>294</v>
      </c>
      <c r="C332" s="489"/>
      <c r="D332" s="490"/>
      <c r="E332" s="490"/>
      <c r="F332" s="490"/>
      <c r="G332" s="490"/>
      <c r="H332" s="490"/>
      <c r="I332" s="490"/>
      <c r="J332" s="490"/>
      <c r="K332" s="490"/>
      <c r="L332" s="491"/>
      <c r="M332" s="492"/>
      <c r="N332" s="492"/>
      <c r="O332" s="492"/>
      <c r="P332" s="492"/>
      <c r="Q332" s="492"/>
      <c r="R332" s="493"/>
      <c r="S332" s="493"/>
      <c r="T332" s="493"/>
      <c r="U332" s="493"/>
      <c r="V332" s="493"/>
      <c r="W332" s="403"/>
      <c r="X332" s="1"/>
      <c r="Y332" s="2"/>
      <c r="Z332" s="400" t="str">
        <f>IFERROR(VLOOKUP(Y332, 【参考】数式用!$A$2:$B$48, 2, FALSE), "")</f>
        <v/>
      </c>
    </row>
    <row r="333" spans="2:26" ht="20.100000000000001" customHeight="1">
      <c r="B333" s="402">
        <f t="shared" si="1"/>
        <v>295</v>
      </c>
      <c r="C333" s="489"/>
      <c r="D333" s="490"/>
      <c r="E333" s="490"/>
      <c r="F333" s="490"/>
      <c r="G333" s="490"/>
      <c r="H333" s="490"/>
      <c r="I333" s="490"/>
      <c r="J333" s="490"/>
      <c r="K333" s="490"/>
      <c r="L333" s="491"/>
      <c r="M333" s="492"/>
      <c r="N333" s="492"/>
      <c r="O333" s="492"/>
      <c r="P333" s="492"/>
      <c r="Q333" s="492"/>
      <c r="R333" s="493"/>
      <c r="S333" s="493"/>
      <c r="T333" s="493"/>
      <c r="U333" s="493"/>
      <c r="V333" s="493"/>
      <c r="W333" s="403"/>
      <c r="X333" s="1"/>
      <c r="Y333" s="2"/>
      <c r="Z333" s="400" t="str">
        <f>IFERROR(VLOOKUP(Y333, 【参考】数式用!$A$2:$B$48, 2, FALSE), "")</f>
        <v/>
      </c>
    </row>
    <row r="334" spans="2:26" ht="20.100000000000001" customHeight="1">
      <c r="B334" s="402">
        <f t="shared" si="1"/>
        <v>296</v>
      </c>
      <c r="C334" s="489"/>
      <c r="D334" s="490"/>
      <c r="E334" s="490"/>
      <c r="F334" s="490"/>
      <c r="G334" s="490"/>
      <c r="H334" s="490"/>
      <c r="I334" s="490"/>
      <c r="J334" s="490"/>
      <c r="K334" s="490"/>
      <c r="L334" s="491"/>
      <c r="M334" s="492"/>
      <c r="N334" s="492"/>
      <c r="O334" s="492"/>
      <c r="P334" s="492"/>
      <c r="Q334" s="492"/>
      <c r="R334" s="493"/>
      <c r="S334" s="493"/>
      <c r="T334" s="493"/>
      <c r="U334" s="493"/>
      <c r="V334" s="493"/>
      <c r="W334" s="403"/>
      <c r="X334" s="1"/>
      <c r="Y334" s="2"/>
      <c r="Z334" s="400" t="str">
        <f>IFERROR(VLOOKUP(Y334, 【参考】数式用!$A$2:$B$48, 2, FALSE), "")</f>
        <v/>
      </c>
    </row>
    <row r="335" spans="2:26" ht="20.100000000000001" customHeight="1">
      <c r="B335" s="402">
        <f t="shared" si="1"/>
        <v>297</v>
      </c>
      <c r="C335" s="489"/>
      <c r="D335" s="490"/>
      <c r="E335" s="490"/>
      <c r="F335" s="490"/>
      <c r="G335" s="490"/>
      <c r="H335" s="490"/>
      <c r="I335" s="490"/>
      <c r="J335" s="490"/>
      <c r="K335" s="490"/>
      <c r="L335" s="491"/>
      <c r="M335" s="492"/>
      <c r="N335" s="492"/>
      <c r="O335" s="492"/>
      <c r="P335" s="492"/>
      <c r="Q335" s="492"/>
      <c r="R335" s="493"/>
      <c r="S335" s="493"/>
      <c r="T335" s="493"/>
      <c r="U335" s="493"/>
      <c r="V335" s="493"/>
      <c r="W335" s="403"/>
      <c r="X335" s="1"/>
      <c r="Y335" s="2"/>
      <c r="Z335" s="400" t="str">
        <f>IFERROR(VLOOKUP(Y335, 【参考】数式用!$A$2:$B$48, 2, FALSE), "")</f>
        <v/>
      </c>
    </row>
    <row r="336" spans="2:26" ht="20.100000000000001" customHeight="1">
      <c r="B336" s="402">
        <f t="shared" si="1"/>
        <v>298</v>
      </c>
      <c r="C336" s="489"/>
      <c r="D336" s="490"/>
      <c r="E336" s="490"/>
      <c r="F336" s="490"/>
      <c r="G336" s="490"/>
      <c r="H336" s="490"/>
      <c r="I336" s="490"/>
      <c r="J336" s="490"/>
      <c r="K336" s="490"/>
      <c r="L336" s="491"/>
      <c r="M336" s="492"/>
      <c r="N336" s="492"/>
      <c r="O336" s="492"/>
      <c r="P336" s="492"/>
      <c r="Q336" s="492"/>
      <c r="R336" s="493"/>
      <c r="S336" s="493"/>
      <c r="T336" s="493"/>
      <c r="U336" s="493"/>
      <c r="V336" s="493"/>
      <c r="W336" s="403"/>
      <c r="X336" s="1"/>
      <c r="Y336" s="2"/>
      <c r="Z336" s="400" t="str">
        <f>IFERROR(VLOOKUP(Y336, 【参考】数式用!$A$2:$B$48, 2, FALSE), "")</f>
        <v/>
      </c>
    </row>
    <row r="337" spans="2:26" ht="20.100000000000001" customHeight="1">
      <c r="B337" s="402">
        <f t="shared" si="1"/>
        <v>299</v>
      </c>
      <c r="C337" s="489"/>
      <c r="D337" s="490"/>
      <c r="E337" s="490"/>
      <c r="F337" s="490"/>
      <c r="G337" s="490"/>
      <c r="H337" s="490"/>
      <c r="I337" s="490"/>
      <c r="J337" s="490"/>
      <c r="K337" s="490"/>
      <c r="L337" s="491"/>
      <c r="M337" s="492"/>
      <c r="N337" s="492"/>
      <c r="O337" s="492"/>
      <c r="P337" s="492"/>
      <c r="Q337" s="492"/>
      <c r="R337" s="493"/>
      <c r="S337" s="493"/>
      <c r="T337" s="493"/>
      <c r="U337" s="493"/>
      <c r="V337" s="493"/>
      <c r="W337" s="403"/>
      <c r="X337" s="1"/>
      <c r="Y337" s="2"/>
      <c r="Z337" s="400" t="str">
        <f>IFERROR(VLOOKUP(Y337, 【参考】数式用!$A$2:$B$48, 2, FALSE), "")</f>
        <v/>
      </c>
    </row>
    <row r="338" spans="2:26" ht="20.100000000000001" customHeight="1">
      <c r="B338" s="402">
        <f t="shared" si="1"/>
        <v>300</v>
      </c>
      <c r="C338" s="489"/>
      <c r="D338" s="490"/>
      <c r="E338" s="490"/>
      <c r="F338" s="490"/>
      <c r="G338" s="490"/>
      <c r="H338" s="490"/>
      <c r="I338" s="490"/>
      <c r="J338" s="490"/>
      <c r="K338" s="490"/>
      <c r="L338" s="491"/>
      <c r="M338" s="492"/>
      <c r="N338" s="492"/>
      <c r="O338" s="492"/>
      <c r="P338" s="492"/>
      <c r="Q338" s="492"/>
      <c r="R338" s="493"/>
      <c r="S338" s="493"/>
      <c r="T338" s="493"/>
      <c r="U338" s="493"/>
      <c r="V338" s="493"/>
      <c r="W338" s="403"/>
      <c r="X338" s="1"/>
      <c r="Y338" s="2"/>
      <c r="Z338" s="400" t="str">
        <f>IFERROR(VLOOKUP(Y338, 【参考】数式用!$A$2:$B$48, 2, FALSE), "")</f>
        <v/>
      </c>
    </row>
    <row r="339" spans="2:26" ht="20.100000000000001" customHeight="1">
      <c r="B339" s="402">
        <f t="shared" si="1"/>
        <v>301</v>
      </c>
      <c r="C339" s="489"/>
      <c r="D339" s="490"/>
      <c r="E339" s="490"/>
      <c r="F339" s="490"/>
      <c r="G339" s="490"/>
      <c r="H339" s="490"/>
      <c r="I339" s="490"/>
      <c r="J339" s="490"/>
      <c r="K339" s="490"/>
      <c r="L339" s="491"/>
      <c r="M339" s="492"/>
      <c r="N339" s="492"/>
      <c r="O339" s="492"/>
      <c r="P339" s="492"/>
      <c r="Q339" s="492"/>
      <c r="R339" s="493"/>
      <c r="S339" s="493"/>
      <c r="T339" s="493"/>
      <c r="U339" s="493"/>
      <c r="V339" s="493"/>
      <c r="W339" s="403"/>
      <c r="X339" s="1"/>
      <c r="Y339" s="2"/>
      <c r="Z339" s="400" t="str">
        <f>IFERROR(VLOOKUP(Y339, 【参考】数式用!$A$2:$B$48, 2, FALSE), "")</f>
        <v/>
      </c>
    </row>
    <row r="340" spans="2:26" ht="20.100000000000001" customHeight="1">
      <c r="B340" s="402">
        <f t="shared" si="1"/>
        <v>302</v>
      </c>
      <c r="C340" s="489"/>
      <c r="D340" s="490"/>
      <c r="E340" s="490"/>
      <c r="F340" s="490"/>
      <c r="G340" s="490"/>
      <c r="H340" s="490"/>
      <c r="I340" s="490"/>
      <c r="J340" s="490"/>
      <c r="K340" s="490"/>
      <c r="L340" s="491"/>
      <c r="M340" s="492"/>
      <c r="N340" s="492"/>
      <c r="O340" s="492"/>
      <c r="P340" s="492"/>
      <c r="Q340" s="492"/>
      <c r="R340" s="493"/>
      <c r="S340" s="493"/>
      <c r="T340" s="493"/>
      <c r="U340" s="493"/>
      <c r="V340" s="493"/>
      <c r="W340" s="403"/>
      <c r="X340" s="1"/>
      <c r="Y340" s="2"/>
      <c r="Z340" s="400" t="str">
        <f>IFERROR(VLOOKUP(Y340, 【参考】数式用!$A$2:$B$48, 2, FALSE), "")</f>
        <v/>
      </c>
    </row>
    <row r="341" spans="2:26" ht="20.100000000000001" customHeight="1">
      <c r="B341" s="402">
        <f t="shared" si="1"/>
        <v>303</v>
      </c>
      <c r="C341" s="489"/>
      <c r="D341" s="490"/>
      <c r="E341" s="490"/>
      <c r="F341" s="490"/>
      <c r="G341" s="490"/>
      <c r="H341" s="490"/>
      <c r="I341" s="490"/>
      <c r="J341" s="490"/>
      <c r="K341" s="490"/>
      <c r="L341" s="491"/>
      <c r="M341" s="492"/>
      <c r="N341" s="492"/>
      <c r="O341" s="492"/>
      <c r="P341" s="492"/>
      <c r="Q341" s="492"/>
      <c r="R341" s="493"/>
      <c r="S341" s="493"/>
      <c r="T341" s="493"/>
      <c r="U341" s="493"/>
      <c r="V341" s="493"/>
      <c r="W341" s="403"/>
      <c r="X341" s="1"/>
      <c r="Y341" s="2"/>
      <c r="Z341" s="400" t="str">
        <f>IFERROR(VLOOKUP(Y341, 【参考】数式用!$A$2:$B$48, 2, FALSE), "")</f>
        <v/>
      </c>
    </row>
    <row r="342" spans="2:26" ht="20.100000000000001" customHeight="1">
      <c r="B342" s="402">
        <f t="shared" si="1"/>
        <v>304</v>
      </c>
      <c r="C342" s="489"/>
      <c r="D342" s="490"/>
      <c r="E342" s="490"/>
      <c r="F342" s="490"/>
      <c r="G342" s="490"/>
      <c r="H342" s="490"/>
      <c r="I342" s="490"/>
      <c r="J342" s="490"/>
      <c r="K342" s="490"/>
      <c r="L342" s="491"/>
      <c r="M342" s="492"/>
      <c r="N342" s="492"/>
      <c r="O342" s="492"/>
      <c r="P342" s="492"/>
      <c r="Q342" s="492"/>
      <c r="R342" s="493"/>
      <c r="S342" s="493"/>
      <c r="T342" s="493"/>
      <c r="U342" s="493"/>
      <c r="V342" s="493"/>
      <c r="W342" s="403"/>
      <c r="X342" s="1"/>
      <c r="Y342" s="2"/>
      <c r="Z342" s="400" t="str">
        <f>IFERROR(VLOOKUP(Y342, 【参考】数式用!$A$2:$B$48, 2, FALSE), "")</f>
        <v/>
      </c>
    </row>
    <row r="343" spans="2:26" ht="20.100000000000001" customHeight="1">
      <c r="B343" s="402">
        <f t="shared" si="1"/>
        <v>305</v>
      </c>
      <c r="C343" s="489"/>
      <c r="D343" s="490"/>
      <c r="E343" s="490"/>
      <c r="F343" s="490"/>
      <c r="G343" s="490"/>
      <c r="H343" s="490"/>
      <c r="I343" s="490"/>
      <c r="J343" s="490"/>
      <c r="K343" s="490"/>
      <c r="L343" s="491"/>
      <c r="M343" s="492"/>
      <c r="N343" s="492"/>
      <c r="O343" s="492"/>
      <c r="P343" s="492"/>
      <c r="Q343" s="492"/>
      <c r="R343" s="493"/>
      <c r="S343" s="493"/>
      <c r="T343" s="493"/>
      <c r="U343" s="493"/>
      <c r="V343" s="493"/>
      <c r="W343" s="403"/>
      <c r="X343" s="1"/>
      <c r="Y343" s="2"/>
      <c r="Z343" s="400" t="str">
        <f>IFERROR(VLOOKUP(Y343, 【参考】数式用!$A$2:$B$48, 2, FALSE), "")</f>
        <v/>
      </c>
    </row>
    <row r="344" spans="2:26" ht="20.100000000000001" customHeight="1">
      <c r="B344" s="402">
        <f t="shared" si="1"/>
        <v>306</v>
      </c>
      <c r="C344" s="489"/>
      <c r="D344" s="490"/>
      <c r="E344" s="490"/>
      <c r="F344" s="490"/>
      <c r="G344" s="490"/>
      <c r="H344" s="490"/>
      <c r="I344" s="490"/>
      <c r="J344" s="490"/>
      <c r="K344" s="490"/>
      <c r="L344" s="491"/>
      <c r="M344" s="492"/>
      <c r="N344" s="492"/>
      <c r="O344" s="492"/>
      <c r="P344" s="492"/>
      <c r="Q344" s="492"/>
      <c r="R344" s="493"/>
      <c r="S344" s="493"/>
      <c r="T344" s="493"/>
      <c r="U344" s="493"/>
      <c r="V344" s="493"/>
      <c r="W344" s="403"/>
      <c r="X344" s="1"/>
      <c r="Y344" s="2"/>
      <c r="Z344" s="400" t="str">
        <f>IFERROR(VLOOKUP(Y344, 【参考】数式用!$A$2:$B$48, 2, FALSE), "")</f>
        <v/>
      </c>
    </row>
    <row r="345" spans="2:26" ht="20.100000000000001" customHeight="1">
      <c r="B345" s="402">
        <f t="shared" si="1"/>
        <v>307</v>
      </c>
      <c r="C345" s="489"/>
      <c r="D345" s="490"/>
      <c r="E345" s="490"/>
      <c r="F345" s="490"/>
      <c r="G345" s="490"/>
      <c r="H345" s="490"/>
      <c r="I345" s="490"/>
      <c r="J345" s="490"/>
      <c r="K345" s="490"/>
      <c r="L345" s="491"/>
      <c r="M345" s="492"/>
      <c r="N345" s="492"/>
      <c r="O345" s="492"/>
      <c r="P345" s="492"/>
      <c r="Q345" s="492"/>
      <c r="R345" s="493"/>
      <c r="S345" s="493"/>
      <c r="T345" s="493"/>
      <c r="U345" s="493"/>
      <c r="V345" s="493"/>
      <c r="W345" s="403"/>
      <c r="X345" s="1"/>
      <c r="Y345" s="2"/>
      <c r="Z345" s="400" t="str">
        <f>IFERROR(VLOOKUP(Y345, 【参考】数式用!$A$2:$B$48, 2, FALSE), "")</f>
        <v/>
      </c>
    </row>
    <row r="346" spans="2:26" ht="20.100000000000001" customHeight="1">
      <c r="B346" s="402">
        <f t="shared" si="1"/>
        <v>308</v>
      </c>
      <c r="C346" s="489"/>
      <c r="D346" s="490"/>
      <c r="E346" s="490"/>
      <c r="F346" s="490"/>
      <c r="G346" s="490"/>
      <c r="H346" s="490"/>
      <c r="I346" s="490"/>
      <c r="J346" s="490"/>
      <c r="K346" s="490"/>
      <c r="L346" s="491"/>
      <c r="M346" s="492"/>
      <c r="N346" s="492"/>
      <c r="O346" s="492"/>
      <c r="P346" s="492"/>
      <c r="Q346" s="492"/>
      <c r="R346" s="493"/>
      <c r="S346" s="493"/>
      <c r="T346" s="493"/>
      <c r="U346" s="493"/>
      <c r="V346" s="493"/>
      <c r="W346" s="403"/>
      <c r="X346" s="1"/>
      <c r="Y346" s="2"/>
      <c r="Z346" s="400" t="str">
        <f>IFERROR(VLOOKUP(Y346, 【参考】数式用!$A$2:$B$48, 2, FALSE), "")</f>
        <v/>
      </c>
    </row>
    <row r="347" spans="2:26" ht="20.100000000000001" customHeight="1">
      <c r="B347" s="402">
        <f t="shared" si="1"/>
        <v>309</v>
      </c>
      <c r="C347" s="489"/>
      <c r="D347" s="490"/>
      <c r="E347" s="490"/>
      <c r="F347" s="490"/>
      <c r="G347" s="490"/>
      <c r="H347" s="490"/>
      <c r="I347" s="490"/>
      <c r="J347" s="490"/>
      <c r="K347" s="490"/>
      <c r="L347" s="491"/>
      <c r="M347" s="492"/>
      <c r="N347" s="492"/>
      <c r="O347" s="492"/>
      <c r="P347" s="492"/>
      <c r="Q347" s="492"/>
      <c r="R347" s="493"/>
      <c r="S347" s="493"/>
      <c r="T347" s="493"/>
      <c r="U347" s="493"/>
      <c r="V347" s="493"/>
      <c r="W347" s="403"/>
      <c r="X347" s="1"/>
      <c r="Y347" s="2"/>
      <c r="Z347" s="400" t="str">
        <f>IFERROR(VLOOKUP(Y347, 【参考】数式用!$A$2:$B$48, 2, FALSE), "")</f>
        <v/>
      </c>
    </row>
    <row r="348" spans="2:26" ht="20.100000000000001" customHeight="1">
      <c r="B348" s="402">
        <f t="shared" si="1"/>
        <v>310</v>
      </c>
      <c r="C348" s="489"/>
      <c r="D348" s="490"/>
      <c r="E348" s="490"/>
      <c r="F348" s="490"/>
      <c r="G348" s="490"/>
      <c r="H348" s="490"/>
      <c r="I348" s="490"/>
      <c r="J348" s="490"/>
      <c r="K348" s="490"/>
      <c r="L348" s="491"/>
      <c r="M348" s="492"/>
      <c r="N348" s="492"/>
      <c r="O348" s="492"/>
      <c r="P348" s="492"/>
      <c r="Q348" s="492"/>
      <c r="R348" s="493"/>
      <c r="S348" s="493"/>
      <c r="T348" s="493"/>
      <c r="U348" s="493"/>
      <c r="V348" s="493"/>
      <c r="W348" s="403"/>
      <c r="X348" s="1"/>
      <c r="Y348" s="2"/>
      <c r="Z348" s="400" t="str">
        <f>IFERROR(VLOOKUP(Y348, 【参考】数式用!$A$2:$B$48, 2, FALSE), "")</f>
        <v/>
      </c>
    </row>
    <row r="349" spans="2:26" ht="20.100000000000001" customHeight="1">
      <c r="B349" s="402">
        <f t="shared" si="1"/>
        <v>311</v>
      </c>
      <c r="C349" s="489"/>
      <c r="D349" s="490"/>
      <c r="E349" s="490"/>
      <c r="F349" s="490"/>
      <c r="G349" s="490"/>
      <c r="H349" s="490"/>
      <c r="I349" s="490"/>
      <c r="J349" s="490"/>
      <c r="K349" s="490"/>
      <c r="L349" s="491"/>
      <c r="M349" s="492"/>
      <c r="N349" s="492"/>
      <c r="O349" s="492"/>
      <c r="P349" s="492"/>
      <c r="Q349" s="492"/>
      <c r="R349" s="493"/>
      <c r="S349" s="493"/>
      <c r="T349" s="493"/>
      <c r="U349" s="493"/>
      <c r="V349" s="493"/>
      <c r="W349" s="403"/>
      <c r="X349" s="1"/>
      <c r="Y349" s="2"/>
      <c r="Z349" s="400" t="str">
        <f>IFERROR(VLOOKUP(Y349, 【参考】数式用!$A$2:$B$48, 2, FALSE), "")</f>
        <v/>
      </c>
    </row>
    <row r="350" spans="2:26" ht="20.100000000000001" customHeight="1">
      <c r="B350" s="402">
        <f t="shared" si="1"/>
        <v>312</v>
      </c>
      <c r="C350" s="489"/>
      <c r="D350" s="490"/>
      <c r="E350" s="490"/>
      <c r="F350" s="490"/>
      <c r="G350" s="490"/>
      <c r="H350" s="490"/>
      <c r="I350" s="490"/>
      <c r="J350" s="490"/>
      <c r="K350" s="490"/>
      <c r="L350" s="491"/>
      <c r="M350" s="492"/>
      <c r="N350" s="492"/>
      <c r="O350" s="492"/>
      <c r="P350" s="492"/>
      <c r="Q350" s="492"/>
      <c r="R350" s="493"/>
      <c r="S350" s="493"/>
      <c r="T350" s="493"/>
      <c r="U350" s="493"/>
      <c r="V350" s="493"/>
      <c r="W350" s="403"/>
      <c r="X350" s="1"/>
      <c r="Y350" s="2"/>
      <c r="Z350" s="400" t="str">
        <f>IFERROR(VLOOKUP(Y350, 【参考】数式用!$A$2:$B$48, 2, FALSE), "")</f>
        <v/>
      </c>
    </row>
    <row r="351" spans="2:26" ht="20.100000000000001" customHeight="1">
      <c r="B351" s="402">
        <f t="shared" si="1"/>
        <v>313</v>
      </c>
      <c r="C351" s="489"/>
      <c r="D351" s="490"/>
      <c r="E351" s="490"/>
      <c r="F351" s="490"/>
      <c r="G351" s="490"/>
      <c r="H351" s="490"/>
      <c r="I351" s="490"/>
      <c r="J351" s="490"/>
      <c r="K351" s="490"/>
      <c r="L351" s="491"/>
      <c r="M351" s="492"/>
      <c r="N351" s="492"/>
      <c r="O351" s="492"/>
      <c r="P351" s="492"/>
      <c r="Q351" s="492"/>
      <c r="R351" s="493"/>
      <c r="S351" s="493"/>
      <c r="T351" s="493"/>
      <c r="U351" s="493"/>
      <c r="V351" s="493"/>
      <c r="W351" s="403"/>
      <c r="X351" s="1"/>
      <c r="Y351" s="2"/>
      <c r="Z351" s="400" t="str">
        <f>IFERROR(VLOOKUP(Y351, 【参考】数式用!$A$2:$B$48, 2, FALSE), "")</f>
        <v/>
      </c>
    </row>
    <row r="352" spans="2:26" ht="20.100000000000001" customHeight="1">
      <c r="B352" s="402">
        <f t="shared" si="1"/>
        <v>314</v>
      </c>
      <c r="C352" s="489"/>
      <c r="D352" s="490"/>
      <c r="E352" s="490"/>
      <c r="F352" s="490"/>
      <c r="G352" s="490"/>
      <c r="H352" s="490"/>
      <c r="I352" s="490"/>
      <c r="J352" s="490"/>
      <c r="K352" s="490"/>
      <c r="L352" s="491"/>
      <c r="M352" s="492"/>
      <c r="N352" s="492"/>
      <c r="O352" s="492"/>
      <c r="P352" s="492"/>
      <c r="Q352" s="492"/>
      <c r="R352" s="493"/>
      <c r="S352" s="493"/>
      <c r="T352" s="493"/>
      <c r="U352" s="493"/>
      <c r="V352" s="493"/>
      <c r="W352" s="403"/>
      <c r="X352" s="1"/>
      <c r="Y352" s="2"/>
      <c r="Z352" s="400" t="str">
        <f>IFERROR(VLOOKUP(Y352, 【参考】数式用!$A$2:$B$48, 2, FALSE), "")</f>
        <v/>
      </c>
    </row>
    <row r="353" spans="2:26" ht="20.100000000000001" customHeight="1">
      <c r="B353" s="402">
        <f t="shared" ref="B353:B416" si="2">B352+1</f>
        <v>315</v>
      </c>
      <c r="C353" s="489"/>
      <c r="D353" s="490"/>
      <c r="E353" s="490"/>
      <c r="F353" s="490"/>
      <c r="G353" s="490"/>
      <c r="H353" s="490"/>
      <c r="I353" s="490"/>
      <c r="J353" s="490"/>
      <c r="K353" s="490"/>
      <c r="L353" s="491"/>
      <c r="M353" s="492"/>
      <c r="N353" s="492"/>
      <c r="O353" s="492"/>
      <c r="P353" s="492"/>
      <c r="Q353" s="492"/>
      <c r="R353" s="493"/>
      <c r="S353" s="493"/>
      <c r="T353" s="493"/>
      <c r="U353" s="493"/>
      <c r="V353" s="493"/>
      <c r="W353" s="403"/>
      <c r="X353" s="1"/>
      <c r="Y353" s="2"/>
      <c r="Z353" s="400" t="str">
        <f>IFERROR(VLOOKUP(Y353, 【参考】数式用!$A$2:$B$48, 2, FALSE), "")</f>
        <v/>
      </c>
    </row>
    <row r="354" spans="2:26" ht="20.100000000000001" customHeight="1">
      <c r="B354" s="402">
        <f t="shared" si="2"/>
        <v>316</v>
      </c>
      <c r="C354" s="489"/>
      <c r="D354" s="490"/>
      <c r="E354" s="490"/>
      <c r="F354" s="490"/>
      <c r="G354" s="490"/>
      <c r="H354" s="490"/>
      <c r="I354" s="490"/>
      <c r="J354" s="490"/>
      <c r="K354" s="490"/>
      <c r="L354" s="491"/>
      <c r="M354" s="492"/>
      <c r="N354" s="492"/>
      <c r="O354" s="492"/>
      <c r="P354" s="492"/>
      <c r="Q354" s="492"/>
      <c r="R354" s="493"/>
      <c r="S354" s="493"/>
      <c r="T354" s="493"/>
      <c r="U354" s="493"/>
      <c r="V354" s="493"/>
      <c r="W354" s="403"/>
      <c r="X354" s="1"/>
      <c r="Y354" s="2"/>
      <c r="Z354" s="400" t="str">
        <f>IFERROR(VLOOKUP(Y354, 【参考】数式用!$A$2:$B$48, 2, FALSE), "")</f>
        <v/>
      </c>
    </row>
    <row r="355" spans="2:26" ht="20.100000000000001" customHeight="1">
      <c r="B355" s="402">
        <f t="shared" si="2"/>
        <v>317</v>
      </c>
      <c r="C355" s="489"/>
      <c r="D355" s="490"/>
      <c r="E355" s="490"/>
      <c r="F355" s="490"/>
      <c r="G355" s="490"/>
      <c r="H355" s="490"/>
      <c r="I355" s="490"/>
      <c r="J355" s="490"/>
      <c r="K355" s="490"/>
      <c r="L355" s="491"/>
      <c r="M355" s="492"/>
      <c r="N355" s="492"/>
      <c r="O355" s="492"/>
      <c r="P355" s="492"/>
      <c r="Q355" s="492"/>
      <c r="R355" s="493"/>
      <c r="S355" s="493"/>
      <c r="T355" s="493"/>
      <c r="U355" s="493"/>
      <c r="V355" s="493"/>
      <c r="W355" s="403"/>
      <c r="X355" s="1"/>
      <c r="Y355" s="2"/>
      <c r="Z355" s="400" t="str">
        <f>IFERROR(VLOOKUP(Y355, 【参考】数式用!$A$2:$B$48, 2, FALSE), "")</f>
        <v/>
      </c>
    </row>
    <row r="356" spans="2:26" ht="20.100000000000001" customHeight="1">
      <c r="B356" s="402">
        <f t="shared" si="2"/>
        <v>318</v>
      </c>
      <c r="C356" s="489"/>
      <c r="D356" s="490"/>
      <c r="E356" s="490"/>
      <c r="F356" s="490"/>
      <c r="G356" s="490"/>
      <c r="H356" s="490"/>
      <c r="I356" s="490"/>
      <c r="J356" s="490"/>
      <c r="K356" s="490"/>
      <c r="L356" s="491"/>
      <c r="M356" s="492"/>
      <c r="N356" s="492"/>
      <c r="O356" s="492"/>
      <c r="P356" s="492"/>
      <c r="Q356" s="492"/>
      <c r="R356" s="493"/>
      <c r="S356" s="493"/>
      <c r="T356" s="493"/>
      <c r="U356" s="493"/>
      <c r="V356" s="493"/>
      <c r="W356" s="403"/>
      <c r="X356" s="1"/>
      <c r="Y356" s="2"/>
      <c r="Z356" s="400" t="str">
        <f>IFERROR(VLOOKUP(Y356, 【参考】数式用!$A$2:$B$48, 2, FALSE), "")</f>
        <v/>
      </c>
    </row>
    <row r="357" spans="2:26" ht="20.100000000000001" customHeight="1">
      <c r="B357" s="402">
        <f t="shared" si="2"/>
        <v>319</v>
      </c>
      <c r="C357" s="489"/>
      <c r="D357" s="490"/>
      <c r="E357" s="490"/>
      <c r="F357" s="490"/>
      <c r="G357" s="490"/>
      <c r="H357" s="490"/>
      <c r="I357" s="490"/>
      <c r="J357" s="490"/>
      <c r="K357" s="490"/>
      <c r="L357" s="491"/>
      <c r="M357" s="492"/>
      <c r="N357" s="492"/>
      <c r="O357" s="492"/>
      <c r="P357" s="492"/>
      <c r="Q357" s="492"/>
      <c r="R357" s="493"/>
      <c r="S357" s="493"/>
      <c r="T357" s="493"/>
      <c r="U357" s="493"/>
      <c r="V357" s="493"/>
      <c r="W357" s="403"/>
      <c r="X357" s="1"/>
      <c r="Y357" s="2"/>
      <c r="Z357" s="400" t="str">
        <f>IFERROR(VLOOKUP(Y357, 【参考】数式用!$A$2:$B$48, 2, FALSE), "")</f>
        <v/>
      </c>
    </row>
    <row r="358" spans="2:26" ht="20.100000000000001" customHeight="1">
      <c r="B358" s="402">
        <f t="shared" si="2"/>
        <v>320</v>
      </c>
      <c r="C358" s="489"/>
      <c r="D358" s="490"/>
      <c r="E358" s="490"/>
      <c r="F358" s="490"/>
      <c r="G358" s="490"/>
      <c r="H358" s="490"/>
      <c r="I358" s="490"/>
      <c r="J358" s="490"/>
      <c r="K358" s="490"/>
      <c r="L358" s="491"/>
      <c r="M358" s="492"/>
      <c r="N358" s="492"/>
      <c r="O358" s="492"/>
      <c r="P358" s="492"/>
      <c r="Q358" s="492"/>
      <c r="R358" s="493"/>
      <c r="S358" s="493"/>
      <c r="T358" s="493"/>
      <c r="U358" s="493"/>
      <c r="V358" s="493"/>
      <c r="W358" s="403"/>
      <c r="X358" s="1"/>
      <c r="Y358" s="2"/>
      <c r="Z358" s="400" t="str">
        <f>IFERROR(VLOOKUP(Y358, 【参考】数式用!$A$2:$B$48, 2, FALSE), "")</f>
        <v/>
      </c>
    </row>
    <row r="359" spans="2:26" ht="20.100000000000001" customHeight="1">
      <c r="B359" s="402">
        <f t="shared" si="2"/>
        <v>321</v>
      </c>
      <c r="C359" s="489"/>
      <c r="D359" s="490"/>
      <c r="E359" s="490"/>
      <c r="F359" s="490"/>
      <c r="G359" s="490"/>
      <c r="H359" s="490"/>
      <c r="I359" s="490"/>
      <c r="J359" s="490"/>
      <c r="K359" s="490"/>
      <c r="L359" s="491"/>
      <c r="M359" s="492"/>
      <c r="N359" s="492"/>
      <c r="O359" s="492"/>
      <c r="P359" s="492"/>
      <c r="Q359" s="492"/>
      <c r="R359" s="493"/>
      <c r="S359" s="493"/>
      <c r="T359" s="493"/>
      <c r="U359" s="493"/>
      <c r="V359" s="493"/>
      <c r="W359" s="403"/>
      <c r="X359" s="1"/>
      <c r="Y359" s="2"/>
      <c r="Z359" s="400" t="str">
        <f>IFERROR(VLOOKUP(Y359, 【参考】数式用!$A$2:$B$48, 2, FALSE), "")</f>
        <v/>
      </c>
    </row>
    <row r="360" spans="2:26" ht="20.100000000000001" customHeight="1">
      <c r="B360" s="402">
        <f t="shared" si="2"/>
        <v>322</v>
      </c>
      <c r="C360" s="489"/>
      <c r="D360" s="490"/>
      <c r="E360" s="490"/>
      <c r="F360" s="490"/>
      <c r="G360" s="490"/>
      <c r="H360" s="490"/>
      <c r="I360" s="490"/>
      <c r="J360" s="490"/>
      <c r="K360" s="490"/>
      <c r="L360" s="491"/>
      <c r="M360" s="492"/>
      <c r="N360" s="492"/>
      <c r="O360" s="492"/>
      <c r="P360" s="492"/>
      <c r="Q360" s="492"/>
      <c r="R360" s="493"/>
      <c r="S360" s="493"/>
      <c r="T360" s="493"/>
      <c r="U360" s="493"/>
      <c r="V360" s="493"/>
      <c r="W360" s="403"/>
      <c r="X360" s="1"/>
      <c r="Y360" s="2"/>
      <c r="Z360" s="400" t="str">
        <f>IFERROR(VLOOKUP(Y360, 【参考】数式用!$A$2:$B$48, 2, FALSE), "")</f>
        <v/>
      </c>
    </row>
    <row r="361" spans="2:26" ht="20.100000000000001" customHeight="1">
      <c r="B361" s="402">
        <f t="shared" si="2"/>
        <v>323</v>
      </c>
      <c r="C361" s="489"/>
      <c r="D361" s="490"/>
      <c r="E361" s="490"/>
      <c r="F361" s="490"/>
      <c r="G361" s="490"/>
      <c r="H361" s="490"/>
      <c r="I361" s="490"/>
      <c r="J361" s="490"/>
      <c r="K361" s="490"/>
      <c r="L361" s="491"/>
      <c r="M361" s="492"/>
      <c r="N361" s="492"/>
      <c r="O361" s="492"/>
      <c r="P361" s="492"/>
      <c r="Q361" s="492"/>
      <c r="R361" s="493"/>
      <c r="S361" s="493"/>
      <c r="T361" s="493"/>
      <c r="U361" s="493"/>
      <c r="V361" s="493"/>
      <c r="W361" s="403"/>
      <c r="X361" s="1"/>
      <c r="Y361" s="2"/>
      <c r="Z361" s="400" t="str">
        <f>IFERROR(VLOOKUP(Y361, 【参考】数式用!$A$2:$B$48, 2, FALSE), "")</f>
        <v/>
      </c>
    </row>
    <row r="362" spans="2:26" ht="20.100000000000001" customHeight="1">
      <c r="B362" s="402">
        <f t="shared" si="2"/>
        <v>324</v>
      </c>
      <c r="C362" s="489"/>
      <c r="D362" s="490"/>
      <c r="E362" s="490"/>
      <c r="F362" s="490"/>
      <c r="G362" s="490"/>
      <c r="H362" s="490"/>
      <c r="I362" s="490"/>
      <c r="J362" s="490"/>
      <c r="K362" s="490"/>
      <c r="L362" s="491"/>
      <c r="M362" s="492"/>
      <c r="N362" s="492"/>
      <c r="O362" s="492"/>
      <c r="P362" s="492"/>
      <c r="Q362" s="492"/>
      <c r="R362" s="493"/>
      <c r="S362" s="493"/>
      <c r="T362" s="493"/>
      <c r="U362" s="493"/>
      <c r="V362" s="493"/>
      <c r="W362" s="403"/>
      <c r="X362" s="1"/>
      <c r="Y362" s="2"/>
      <c r="Z362" s="400" t="str">
        <f>IFERROR(VLOOKUP(Y362, 【参考】数式用!$A$2:$B$48, 2, FALSE), "")</f>
        <v/>
      </c>
    </row>
    <row r="363" spans="2:26" ht="20.100000000000001" customHeight="1">
      <c r="B363" s="402">
        <f t="shared" si="2"/>
        <v>325</v>
      </c>
      <c r="C363" s="489"/>
      <c r="D363" s="490"/>
      <c r="E363" s="490"/>
      <c r="F363" s="490"/>
      <c r="G363" s="490"/>
      <c r="H363" s="490"/>
      <c r="I363" s="490"/>
      <c r="J363" s="490"/>
      <c r="K363" s="490"/>
      <c r="L363" s="491"/>
      <c r="M363" s="492"/>
      <c r="N363" s="492"/>
      <c r="O363" s="492"/>
      <c r="P363" s="492"/>
      <c r="Q363" s="492"/>
      <c r="R363" s="493"/>
      <c r="S363" s="493"/>
      <c r="T363" s="493"/>
      <c r="U363" s="493"/>
      <c r="V363" s="493"/>
      <c r="W363" s="403"/>
      <c r="X363" s="1"/>
      <c r="Y363" s="2"/>
      <c r="Z363" s="400" t="str">
        <f>IFERROR(VLOOKUP(Y363, 【参考】数式用!$A$2:$B$48, 2, FALSE), "")</f>
        <v/>
      </c>
    </row>
    <row r="364" spans="2:26" ht="20.100000000000001" customHeight="1">
      <c r="B364" s="402">
        <f t="shared" si="2"/>
        <v>326</v>
      </c>
      <c r="C364" s="489"/>
      <c r="D364" s="490"/>
      <c r="E364" s="490"/>
      <c r="F364" s="490"/>
      <c r="G364" s="490"/>
      <c r="H364" s="490"/>
      <c r="I364" s="490"/>
      <c r="J364" s="490"/>
      <c r="K364" s="490"/>
      <c r="L364" s="491"/>
      <c r="M364" s="492"/>
      <c r="N364" s="492"/>
      <c r="O364" s="492"/>
      <c r="P364" s="492"/>
      <c r="Q364" s="492"/>
      <c r="R364" s="493"/>
      <c r="S364" s="493"/>
      <c r="T364" s="493"/>
      <c r="U364" s="493"/>
      <c r="V364" s="493"/>
      <c r="W364" s="403"/>
      <c r="X364" s="1"/>
      <c r="Y364" s="2"/>
      <c r="Z364" s="400" t="str">
        <f>IFERROR(VLOOKUP(Y364, 【参考】数式用!$A$2:$B$48, 2, FALSE), "")</f>
        <v/>
      </c>
    </row>
    <row r="365" spans="2:26" ht="20.100000000000001" customHeight="1">
      <c r="B365" s="402">
        <f t="shared" si="2"/>
        <v>327</v>
      </c>
      <c r="C365" s="489"/>
      <c r="D365" s="490"/>
      <c r="E365" s="490"/>
      <c r="F365" s="490"/>
      <c r="G365" s="490"/>
      <c r="H365" s="490"/>
      <c r="I365" s="490"/>
      <c r="J365" s="490"/>
      <c r="K365" s="490"/>
      <c r="L365" s="491"/>
      <c r="M365" s="492"/>
      <c r="N365" s="492"/>
      <c r="O365" s="492"/>
      <c r="P365" s="492"/>
      <c r="Q365" s="492"/>
      <c r="R365" s="493"/>
      <c r="S365" s="493"/>
      <c r="T365" s="493"/>
      <c r="U365" s="493"/>
      <c r="V365" s="493"/>
      <c r="W365" s="403"/>
      <c r="X365" s="1"/>
      <c r="Y365" s="2"/>
      <c r="Z365" s="400" t="str">
        <f>IFERROR(VLOOKUP(Y365, 【参考】数式用!$A$2:$B$48, 2, FALSE), "")</f>
        <v/>
      </c>
    </row>
    <row r="366" spans="2:26" ht="20.100000000000001" customHeight="1">
      <c r="B366" s="402">
        <f t="shared" si="2"/>
        <v>328</v>
      </c>
      <c r="C366" s="489"/>
      <c r="D366" s="490"/>
      <c r="E366" s="490"/>
      <c r="F366" s="490"/>
      <c r="G366" s="490"/>
      <c r="H366" s="490"/>
      <c r="I366" s="490"/>
      <c r="J366" s="490"/>
      <c r="K366" s="490"/>
      <c r="L366" s="491"/>
      <c r="M366" s="492"/>
      <c r="N366" s="492"/>
      <c r="O366" s="492"/>
      <c r="P366" s="492"/>
      <c r="Q366" s="492"/>
      <c r="R366" s="493"/>
      <c r="S366" s="493"/>
      <c r="T366" s="493"/>
      <c r="U366" s="493"/>
      <c r="V366" s="493"/>
      <c r="W366" s="403"/>
      <c r="X366" s="1"/>
      <c r="Y366" s="2"/>
      <c r="Z366" s="400" t="str">
        <f>IFERROR(VLOOKUP(Y366, 【参考】数式用!$A$2:$B$48, 2, FALSE), "")</f>
        <v/>
      </c>
    </row>
    <row r="367" spans="2:26" ht="20.100000000000001" customHeight="1">
      <c r="B367" s="402">
        <f t="shared" si="2"/>
        <v>329</v>
      </c>
      <c r="C367" s="489"/>
      <c r="D367" s="490"/>
      <c r="E367" s="490"/>
      <c r="F367" s="490"/>
      <c r="G367" s="490"/>
      <c r="H367" s="490"/>
      <c r="I367" s="490"/>
      <c r="J367" s="490"/>
      <c r="K367" s="490"/>
      <c r="L367" s="491"/>
      <c r="M367" s="492"/>
      <c r="N367" s="492"/>
      <c r="O367" s="492"/>
      <c r="P367" s="492"/>
      <c r="Q367" s="492"/>
      <c r="R367" s="493"/>
      <c r="S367" s="493"/>
      <c r="T367" s="493"/>
      <c r="U367" s="493"/>
      <c r="V367" s="493"/>
      <c r="W367" s="403"/>
      <c r="X367" s="1"/>
      <c r="Y367" s="2"/>
      <c r="Z367" s="400" t="str">
        <f>IFERROR(VLOOKUP(Y367, 【参考】数式用!$A$2:$B$48, 2, FALSE), "")</f>
        <v/>
      </c>
    </row>
    <row r="368" spans="2:26" ht="20.100000000000001" customHeight="1">
      <c r="B368" s="402">
        <f t="shared" si="2"/>
        <v>330</v>
      </c>
      <c r="C368" s="489"/>
      <c r="D368" s="490"/>
      <c r="E368" s="490"/>
      <c r="F368" s="490"/>
      <c r="G368" s="490"/>
      <c r="H368" s="490"/>
      <c r="I368" s="490"/>
      <c r="J368" s="490"/>
      <c r="K368" s="490"/>
      <c r="L368" s="491"/>
      <c r="M368" s="492"/>
      <c r="N368" s="492"/>
      <c r="O368" s="492"/>
      <c r="P368" s="492"/>
      <c r="Q368" s="492"/>
      <c r="R368" s="493"/>
      <c r="S368" s="493"/>
      <c r="T368" s="493"/>
      <c r="U368" s="493"/>
      <c r="V368" s="493"/>
      <c r="W368" s="403"/>
      <c r="X368" s="1"/>
      <c r="Y368" s="2"/>
      <c r="Z368" s="400" t="str">
        <f>IFERROR(VLOOKUP(Y368, 【参考】数式用!$A$2:$B$48, 2, FALSE), "")</f>
        <v/>
      </c>
    </row>
    <row r="369" spans="2:26" ht="20.100000000000001" customHeight="1">
      <c r="B369" s="402">
        <f t="shared" si="2"/>
        <v>331</v>
      </c>
      <c r="C369" s="489"/>
      <c r="D369" s="490"/>
      <c r="E369" s="490"/>
      <c r="F369" s="490"/>
      <c r="G369" s="490"/>
      <c r="H369" s="490"/>
      <c r="I369" s="490"/>
      <c r="J369" s="490"/>
      <c r="K369" s="490"/>
      <c r="L369" s="491"/>
      <c r="M369" s="492"/>
      <c r="N369" s="492"/>
      <c r="O369" s="492"/>
      <c r="P369" s="492"/>
      <c r="Q369" s="492"/>
      <c r="R369" s="493"/>
      <c r="S369" s="493"/>
      <c r="T369" s="493"/>
      <c r="U369" s="493"/>
      <c r="V369" s="493"/>
      <c r="W369" s="403"/>
      <c r="X369" s="1"/>
      <c r="Y369" s="2"/>
      <c r="Z369" s="400" t="str">
        <f>IFERROR(VLOOKUP(Y369, 【参考】数式用!$A$2:$B$48, 2, FALSE), "")</f>
        <v/>
      </c>
    </row>
    <row r="370" spans="2:26" ht="20.100000000000001" customHeight="1">
      <c r="B370" s="402">
        <f t="shared" si="2"/>
        <v>332</v>
      </c>
      <c r="C370" s="489"/>
      <c r="D370" s="490"/>
      <c r="E370" s="490"/>
      <c r="F370" s="490"/>
      <c r="G370" s="490"/>
      <c r="H370" s="490"/>
      <c r="I370" s="490"/>
      <c r="J370" s="490"/>
      <c r="K370" s="490"/>
      <c r="L370" s="491"/>
      <c r="M370" s="492"/>
      <c r="N370" s="492"/>
      <c r="O370" s="492"/>
      <c r="P370" s="492"/>
      <c r="Q370" s="492"/>
      <c r="R370" s="493"/>
      <c r="S370" s="493"/>
      <c r="T370" s="493"/>
      <c r="U370" s="493"/>
      <c r="V370" s="493"/>
      <c r="W370" s="403"/>
      <c r="X370" s="1"/>
      <c r="Y370" s="2"/>
      <c r="Z370" s="400" t="str">
        <f>IFERROR(VLOOKUP(Y370, 【参考】数式用!$A$2:$B$48, 2, FALSE), "")</f>
        <v/>
      </c>
    </row>
    <row r="371" spans="2:26" ht="20.100000000000001" customHeight="1">
      <c r="B371" s="402">
        <f t="shared" si="2"/>
        <v>333</v>
      </c>
      <c r="C371" s="489"/>
      <c r="D371" s="490"/>
      <c r="E371" s="490"/>
      <c r="F371" s="490"/>
      <c r="G371" s="490"/>
      <c r="H371" s="490"/>
      <c r="I371" s="490"/>
      <c r="J371" s="490"/>
      <c r="K371" s="490"/>
      <c r="L371" s="491"/>
      <c r="M371" s="492"/>
      <c r="N371" s="492"/>
      <c r="O371" s="492"/>
      <c r="P371" s="492"/>
      <c r="Q371" s="492"/>
      <c r="R371" s="493"/>
      <c r="S371" s="493"/>
      <c r="T371" s="493"/>
      <c r="U371" s="493"/>
      <c r="V371" s="493"/>
      <c r="W371" s="403"/>
      <c r="X371" s="1"/>
      <c r="Y371" s="2"/>
      <c r="Z371" s="400" t="str">
        <f>IFERROR(VLOOKUP(Y371, 【参考】数式用!$A$2:$B$48, 2, FALSE), "")</f>
        <v/>
      </c>
    </row>
    <row r="372" spans="2:26" ht="20.100000000000001" customHeight="1">
      <c r="B372" s="402">
        <f t="shared" si="2"/>
        <v>334</v>
      </c>
      <c r="C372" s="489"/>
      <c r="D372" s="490"/>
      <c r="E372" s="490"/>
      <c r="F372" s="490"/>
      <c r="G372" s="490"/>
      <c r="H372" s="490"/>
      <c r="I372" s="490"/>
      <c r="J372" s="490"/>
      <c r="K372" s="490"/>
      <c r="L372" s="491"/>
      <c r="M372" s="492"/>
      <c r="N372" s="492"/>
      <c r="O372" s="492"/>
      <c r="P372" s="492"/>
      <c r="Q372" s="492"/>
      <c r="R372" s="493"/>
      <c r="S372" s="493"/>
      <c r="T372" s="493"/>
      <c r="U372" s="493"/>
      <c r="V372" s="493"/>
      <c r="W372" s="403"/>
      <c r="X372" s="1"/>
      <c r="Y372" s="2"/>
      <c r="Z372" s="400" t="str">
        <f>IFERROR(VLOOKUP(Y372, 【参考】数式用!$A$2:$B$48, 2, FALSE), "")</f>
        <v/>
      </c>
    </row>
    <row r="373" spans="2:26" ht="20.100000000000001" customHeight="1">
      <c r="B373" s="402">
        <f t="shared" si="2"/>
        <v>335</v>
      </c>
      <c r="C373" s="489"/>
      <c r="D373" s="490"/>
      <c r="E373" s="490"/>
      <c r="F373" s="490"/>
      <c r="G373" s="490"/>
      <c r="H373" s="490"/>
      <c r="I373" s="490"/>
      <c r="J373" s="490"/>
      <c r="K373" s="490"/>
      <c r="L373" s="491"/>
      <c r="M373" s="492"/>
      <c r="N373" s="492"/>
      <c r="O373" s="492"/>
      <c r="P373" s="492"/>
      <c r="Q373" s="492"/>
      <c r="R373" s="493"/>
      <c r="S373" s="493"/>
      <c r="T373" s="493"/>
      <c r="U373" s="493"/>
      <c r="V373" s="493"/>
      <c r="W373" s="403"/>
      <c r="X373" s="1"/>
      <c r="Y373" s="2"/>
      <c r="Z373" s="400" t="str">
        <f>IFERROR(VLOOKUP(Y373, 【参考】数式用!$A$2:$B$48, 2, FALSE), "")</f>
        <v/>
      </c>
    </row>
    <row r="374" spans="2:26" ht="20.100000000000001" customHeight="1">
      <c r="B374" s="402">
        <f t="shared" si="2"/>
        <v>336</v>
      </c>
      <c r="C374" s="489"/>
      <c r="D374" s="490"/>
      <c r="E374" s="490"/>
      <c r="F374" s="490"/>
      <c r="G374" s="490"/>
      <c r="H374" s="490"/>
      <c r="I374" s="490"/>
      <c r="J374" s="490"/>
      <c r="K374" s="490"/>
      <c r="L374" s="491"/>
      <c r="M374" s="492"/>
      <c r="N374" s="492"/>
      <c r="O374" s="492"/>
      <c r="P374" s="492"/>
      <c r="Q374" s="492"/>
      <c r="R374" s="493"/>
      <c r="S374" s="493"/>
      <c r="T374" s="493"/>
      <c r="U374" s="493"/>
      <c r="V374" s="493"/>
      <c r="W374" s="403"/>
      <c r="X374" s="1"/>
      <c r="Y374" s="2"/>
      <c r="Z374" s="400" t="str">
        <f>IFERROR(VLOOKUP(Y374, 【参考】数式用!$A$2:$B$48, 2, FALSE), "")</f>
        <v/>
      </c>
    </row>
    <row r="375" spans="2:26" ht="20.100000000000001" customHeight="1">
      <c r="B375" s="402">
        <f t="shared" si="2"/>
        <v>337</v>
      </c>
      <c r="C375" s="489"/>
      <c r="D375" s="490"/>
      <c r="E375" s="490"/>
      <c r="F375" s="490"/>
      <c r="G375" s="490"/>
      <c r="H375" s="490"/>
      <c r="I375" s="490"/>
      <c r="J375" s="490"/>
      <c r="K375" s="490"/>
      <c r="L375" s="491"/>
      <c r="M375" s="492"/>
      <c r="N375" s="492"/>
      <c r="O375" s="492"/>
      <c r="P375" s="492"/>
      <c r="Q375" s="492"/>
      <c r="R375" s="493"/>
      <c r="S375" s="493"/>
      <c r="T375" s="493"/>
      <c r="U375" s="493"/>
      <c r="V375" s="493"/>
      <c r="W375" s="403"/>
      <c r="X375" s="1"/>
      <c r="Y375" s="2"/>
      <c r="Z375" s="400" t="str">
        <f>IFERROR(VLOOKUP(Y375, 【参考】数式用!$A$2:$B$48, 2, FALSE), "")</f>
        <v/>
      </c>
    </row>
    <row r="376" spans="2:26" ht="20.100000000000001" customHeight="1">
      <c r="B376" s="402">
        <f t="shared" si="2"/>
        <v>338</v>
      </c>
      <c r="C376" s="489"/>
      <c r="D376" s="490"/>
      <c r="E376" s="490"/>
      <c r="F376" s="490"/>
      <c r="G376" s="490"/>
      <c r="H376" s="490"/>
      <c r="I376" s="490"/>
      <c r="J376" s="490"/>
      <c r="K376" s="490"/>
      <c r="L376" s="491"/>
      <c r="M376" s="492"/>
      <c r="N376" s="492"/>
      <c r="O376" s="492"/>
      <c r="P376" s="492"/>
      <c r="Q376" s="492"/>
      <c r="R376" s="493"/>
      <c r="S376" s="493"/>
      <c r="T376" s="493"/>
      <c r="U376" s="493"/>
      <c r="V376" s="493"/>
      <c r="W376" s="403"/>
      <c r="X376" s="1"/>
      <c r="Y376" s="2"/>
      <c r="Z376" s="400" t="str">
        <f>IFERROR(VLOOKUP(Y376, 【参考】数式用!$A$2:$B$48, 2, FALSE), "")</f>
        <v/>
      </c>
    </row>
    <row r="377" spans="2:26" ht="20.100000000000001" customHeight="1">
      <c r="B377" s="402">
        <f t="shared" si="2"/>
        <v>339</v>
      </c>
      <c r="C377" s="489"/>
      <c r="D377" s="490"/>
      <c r="E377" s="490"/>
      <c r="F377" s="490"/>
      <c r="G377" s="490"/>
      <c r="H377" s="490"/>
      <c r="I377" s="490"/>
      <c r="J377" s="490"/>
      <c r="K377" s="490"/>
      <c r="L377" s="491"/>
      <c r="M377" s="492"/>
      <c r="N377" s="492"/>
      <c r="O377" s="492"/>
      <c r="P377" s="492"/>
      <c r="Q377" s="492"/>
      <c r="R377" s="493"/>
      <c r="S377" s="493"/>
      <c r="T377" s="493"/>
      <c r="U377" s="493"/>
      <c r="V377" s="493"/>
      <c r="W377" s="403"/>
      <c r="X377" s="1"/>
      <c r="Y377" s="2"/>
      <c r="Z377" s="400" t="str">
        <f>IFERROR(VLOOKUP(Y377, 【参考】数式用!$A$2:$B$48, 2, FALSE), "")</f>
        <v/>
      </c>
    </row>
    <row r="378" spans="2:26" ht="20.100000000000001" customHeight="1">
      <c r="B378" s="402">
        <f t="shared" si="2"/>
        <v>340</v>
      </c>
      <c r="C378" s="489"/>
      <c r="D378" s="490"/>
      <c r="E378" s="490"/>
      <c r="F378" s="490"/>
      <c r="G378" s="490"/>
      <c r="H378" s="490"/>
      <c r="I378" s="490"/>
      <c r="J378" s="490"/>
      <c r="K378" s="490"/>
      <c r="L378" s="491"/>
      <c r="M378" s="492"/>
      <c r="N378" s="492"/>
      <c r="O378" s="492"/>
      <c r="P378" s="492"/>
      <c r="Q378" s="492"/>
      <c r="R378" s="493"/>
      <c r="S378" s="493"/>
      <c r="T378" s="493"/>
      <c r="U378" s="493"/>
      <c r="V378" s="493"/>
      <c r="W378" s="403"/>
      <c r="X378" s="1"/>
      <c r="Y378" s="2"/>
      <c r="Z378" s="400" t="str">
        <f>IFERROR(VLOOKUP(Y378, 【参考】数式用!$A$2:$B$48, 2, FALSE), "")</f>
        <v/>
      </c>
    </row>
    <row r="379" spans="2:26" ht="20.100000000000001" customHeight="1">
      <c r="B379" s="402">
        <f t="shared" si="2"/>
        <v>341</v>
      </c>
      <c r="C379" s="489"/>
      <c r="D379" s="490"/>
      <c r="E379" s="490"/>
      <c r="F379" s="490"/>
      <c r="G379" s="490"/>
      <c r="H379" s="490"/>
      <c r="I379" s="490"/>
      <c r="J379" s="490"/>
      <c r="K379" s="490"/>
      <c r="L379" s="491"/>
      <c r="M379" s="492"/>
      <c r="N379" s="492"/>
      <c r="O379" s="492"/>
      <c r="P379" s="492"/>
      <c r="Q379" s="492"/>
      <c r="R379" s="493"/>
      <c r="S379" s="493"/>
      <c r="T379" s="493"/>
      <c r="U379" s="493"/>
      <c r="V379" s="493"/>
      <c r="W379" s="403"/>
      <c r="X379" s="1"/>
      <c r="Y379" s="2"/>
      <c r="Z379" s="400" t="str">
        <f>IFERROR(VLOOKUP(Y379, 【参考】数式用!$A$2:$B$48, 2, FALSE), "")</f>
        <v/>
      </c>
    </row>
    <row r="380" spans="2:26" ht="20.100000000000001" customHeight="1">
      <c r="B380" s="402">
        <f t="shared" si="2"/>
        <v>342</v>
      </c>
      <c r="C380" s="489"/>
      <c r="D380" s="490"/>
      <c r="E380" s="490"/>
      <c r="F380" s="490"/>
      <c r="G380" s="490"/>
      <c r="H380" s="490"/>
      <c r="I380" s="490"/>
      <c r="J380" s="490"/>
      <c r="K380" s="490"/>
      <c r="L380" s="491"/>
      <c r="M380" s="492"/>
      <c r="N380" s="492"/>
      <c r="O380" s="492"/>
      <c r="P380" s="492"/>
      <c r="Q380" s="492"/>
      <c r="R380" s="493"/>
      <c r="S380" s="493"/>
      <c r="T380" s="493"/>
      <c r="U380" s="493"/>
      <c r="V380" s="493"/>
      <c r="W380" s="403"/>
      <c r="X380" s="1"/>
      <c r="Y380" s="2"/>
      <c r="Z380" s="400" t="str">
        <f>IFERROR(VLOOKUP(Y380, 【参考】数式用!$A$2:$B$48, 2, FALSE), "")</f>
        <v/>
      </c>
    </row>
    <row r="381" spans="2:26" ht="20.100000000000001" customHeight="1">
      <c r="B381" s="402">
        <f t="shared" si="2"/>
        <v>343</v>
      </c>
      <c r="C381" s="489"/>
      <c r="D381" s="490"/>
      <c r="E381" s="490"/>
      <c r="F381" s="490"/>
      <c r="G381" s="490"/>
      <c r="H381" s="490"/>
      <c r="I381" s="490"/>
      <c r="J381" s="490"/>
      <c r="K381" s="490"/>
      <c r="L381" s="491"/>
      <c r="M381" s="492"/>
      <c r="N381" s="492"/>
      <c r="O381" s="492"/>
      <c r="P381" s="492"/>
      <c r="Q381" s="492"/>
      <c r="R381" s="493"/>
      <c r="S381" s="493"/>
      <c r="T381" s="493"/>
      <c r="U381" s="493"/>
      <c r="V381" s="493"/>
      <c r="W381" s="403"/>
      <c r="X381" s="1"/>
      <c r="Y381" s="2"/>
      <c r="Z381" s="400" t="str">
        <f>IFERROR(VLOOKUP(Y381, 【参考】数式用!$A$2:$B$48, 2, FALSE), "")</f>
        <v/>
      </c>
    </row>
    <row r="382" spans="2:26" ht="20.100000000000001" customHeight="1">
      <c r="B382" s="402">
        <f t="shared" si="2"/>
        <v>344</v>
      </c>
      <c r="C382" s="489"/>
      <c r="D382" s="490"/>
      <c r="E382" s="490"/>
      <c r="F382" s="490"/>
      <c r="G382" s="490"/>
      <c r="H382" s="490"/>
      <c r="I382" s="490"/>
      <c r="J382" s="490"/>
      <c r="K382" s="490"/>
      <c r="L382" s="491"/>
      <c r="M382" s="492"/>
      <c r="N382" s="492"/>
      <c r="O382" s="492"/>
      <c r="P382" s="492"/>
      <c r="Q382" s="492"/>
      <c r="R382" s="493"/>
      <c r="S382" s="493"/>
      <c r="T382" s="493"/>
      <c r="U382" s="493"/>
      <c r="V382" s="493"/>
      <c r="W382" s="403"/>
      <c r="X382" s="1"/>
      <c r="Y382" s="2"/>
      <c r="Z382" s="400" t="str">
        <f>IFERROR(VLOOKUP(Y382, 【参考】数式用!$A$2:$B$48, 2, FALSE), "")</f>
        <v/>
      </c>
    </row>
    <row r="383" spans="2:26" ht="20.100000000000001" customHeight="1">
      <c r="B383" s="402">
        <f t="shared" si="2"/>
        <v>345</v>
      </c>
      <c r="C383" s="489"/>
      <c r="D383" s="490"/>
      <c r="E383" s="490"/>
      <c r="F383" s="490"/>
      <c r="G383" s="490"/>
      <c r="H383" s="490"/>
      <c r="I383" s="490"/>
      <c r="J383" s="490"/>
      <c r="K383" s="490"/>
      <c r="L383" s="491"/>
      <c r="M383" s="492"/>
      <c r="N383" s="492"/>
      <c r="O383" s="492"/>
      <c r="P383" s="492"/>
      <c r="Q383" s="492"/>
      <c r="R383" s="493"/>
      <c r="S383" s="493"/>
      <c r="T383" s="493"/>
      <c r="U383" s="493"/>
      <c r="V383" s="493"/>
      <c r="W383" s="403"/>
      <c r="X383" s="1"/>
      <c r="Y383" s="2"/>
      <c r="Z383" s="400" t="str">
        <f>IFERROR(VLOOKUP(Y383, 【参考】数式用!$A$2:$B$48, 2, FALSE), "")</f>
        <v/>
      </c>
    </row>
    <row r="384" spans="2:26" ht="20.100000000000001" customHeight="1">
      <c r="B384" s="402">
        <f t="shared" si="2"/>
        <v>346</v>
      </c>
      <c r="C384" s="489"/>
      <c r="D384" s="490"/>
      <c r="E384" s="490"/>
      <c r="F384" s="490"/>
      <c r="G384" s="490"/>
      <c r="H384" s="490"/>
      <c r="I384" s="490"/>
      <c r="J384" s="490"/>
      <c r="K384" s="490"/>
      <c r="L384" s="491"/>
      <c r="M384" s="492"/>
      <c r="N384" s="492"/>
      <c r="O384" s="492"/>
      <c r="P384" s="492"/>
      <c r="Q384" s="492"/>
      <c r="R384" s="493"/>
      <c r="S384" s="493"/>
      <c r="T384" s="493"/>
      <c r="U384" s="493"/>
      <c r="V384" s="493"/>
      <c r="W384" s="403"/>
      <c r="X384" s="1"/>
      <c r="Y384" s="2"/>
      <c r="Z384" s="400" t="str">
        <f>IFERROR(VLOOKUP(Y384, 【参考】数式用!$A$2:$B$48, 2, FALSE), "")</f>
        <v/>
      </c>
    </row>
    <row r="385" spans="2:26" ht="20.100000000000001" customHeight="1">
      <c r="B385" s="402">
        <f t="shared" si="2"/>
        <v>347</v>
      </c>
      <c r="C385" s="489"/>
      <c r="D385" s="490"/>
      <c r="E385" s="490"/>
      <c r="F385" s="490"/>
      <c r="G385" s="490"/>
      <c r="H385" s="490"/>
      <c r="I385" s="490"/>
      <c r="J385" s="490"/>
      <c r="K385" s="490"/>
      <c r="L385" s="491"/>
      <c r="M385" s="492"/>
      <c r="N385" s="492"/>
      <c r="O385" s="492"/>
      <c r="P385" s="492"/>
      <c r="Q385" s="492"/>
      <c r="R385" s="493"/>
      <c r="S385" s="493"/>
      <c r="T385" s="493"/>
      <c r="U385" s="493"/>
      <c r="V385" s="493"/>
      <c r="W385" s="403"/>
      <c r="X385" s="1"/>
      <c r="Y385" s="2"/>
      <c r="Z385" s="400" t="str">
        <f>IFERROR(VLOOKUP(Y385, 【参考】数式用!$A$2:$B$48, 2, FALSE), "")</f>
        <v/>
      </c>
    </row>
    <row r="386" spans="2:26" ht="20.100000000000001" customHeight="1">
      <c r="B386" s="402">
        <f t="shared" si="2"/>
        <v>348</v>
      </c>
      <c r="C386" s="489"/>
      <c r="D386" s="490"/>
      <c r="E386" s="490"/>
      <c r="F386" s="490"/>
      <c r="G386" s="490"/>
      <c r="H386" s="490"/>
      <c r="I386" s="490"/>
      <c r="J386" s="490"/>
      <c r="K386" s="490"/>
      <c r="L386" s="491"/>
      <c r="M386" s="492"/>
      <c r="N386" s="492"/>
      <c r="O386" s="492"/>
      <c r="P386" s="492"/>
      <c r="Q386" s="492"/>
      <c r="R386" s="493"/>
      <c r="S386" s="493"/>
      <c r="T386" s="493"/>
      <c r="U386" s="493"/>
      <c r="V386" s="493"/>
      <c r="W386" s="403"/>
      <c r="X386" s="1"/>
      <c r="Y386" s="2"/>
      <c r="Z386" s="400" t="str">
        <f>IFERROR(VLOOKUP(Y386, 【参考】数式用!$A$2:$B$48, 2, FALSE), "")</f>
        <v/>
      </c>
    </row>
    <row r="387" spans="2:26" ht="20.100000000000001" customHeight="1">
      <c r="B387" s="402">
        <f t="shared" si="2"/>
        <v>349</v>
      </c>
      <c r="C387" s="489"/>
      <c r="D387" s="490"/>
      <c r="E387" s="490"/>
      <c r="F387" s="490"/>
      <c r="G387" s="490"/>
      <c r="H387" s="490"/>
      <c r="I387" s="490"/>
      <c r="J387" s="490"/>
      <c r="K387" s="490"/>
      <c r="L387" s="491"/>
      <c r="M387" s="492"/>
      <c r="N387" s="492"/>
      <c r="O387" s="492"/>
      <c r="P387" s="492"/>
      <c r="Q387" s="492"/>
      <c r="R387" s="493"/>
      <c r="S387" s="493"/>
      <c r="T387" s="493"/>
      <c r="U387" s="493"/>
      <c r="V387" s="493"/>
      <c r="W387" s="403"/>
      <c r="X387" s="1"/>
      <c r="Y387" s="2"/>
      <c r="Z387" s="400" t="str">
        <f>IFERROR(VLOOKUP(Y387, 【参考】数式用!$A$2:$B$48, 2, FALSE), "")</f>
        <v/>
      </c>
    </row>
    <row r="388" spans="2:26" ht="20.100000000000001" customHeight="1">
      <c r="B388" s="402">
        <f t="shared" si="2"/>
        <v>350</v>
      </c>
      <c r="C388" s="489"/>
      <c r="D388" s="490"/>
      <c r="E388" s="490"/>
      <c r="F388" s="490"/>
      <c r="G388" s="490"/>
      <c r="H388" s="490"/>
      <c r="I388" s="490"/>
      <c r="J388" s="490"/>
      <c r="K388" s="490"/>
      <c r="L388" s="491"/>
      <c r="M388" s="492"/>
      <c r="N388" s="492"/>
      <c r="O388" s="492"/>
      <c r="P388" s="492"/>
      <c r="Q388" s="492"/>
      <c r="R388" s="493"/>
      <c r="S388" s="493"/>
      <c r="T388" s="493"/>
      <c r="U388" s="493"/>
      <c r="V388" s="493"/>
      <c r="W388" s="403"/>
      <c r="X388" s="1"/>
      <c r="Y388" s="2"/>
      <c r="Z388" s="400" t="str">
        <f>IFERROR(VLOOKUP(Y388, 【参考】数式用!$A$2:$B$48, 2, FALSE), "")</f>
        <v/>
      </c>
    </row>
    <row r="389" spans="2:26" ht="20.100000000000001" customHeight="1">
      <c r="B389" s="402">
        <f t="shared" si="2"/>
        <v>351</v>
      </c>
      <c r="C389" s="489"/>
      <c r="D389" s="490"/>
      <c r="E389" s="490"/>
      <c r="F389" s="490"/>
      <c r="G389" s="490"/>
      <c r="H389" s="490"/>
      <c r="I389" s="490"/>
      <c r="J389" s="490"/>
      <c r="K389" s="490"/>
      <c r="L389" s="491"/>
      <c r="M389" s="492"/>
      <c r="N389" s="492"/>
      <c r="O389" s="492"/>
      <c r="P389" s="492"/>
      <c r="Q389" s="492"/>
      <c r="R389" s="493"/>
      <c r="S389" s="493"/>
      <c r="T389" s="493"/>
      <c r="U389" s="493"/>
      <c r="V389" s="493"/>
      <c r="W389" s="403"/>
      <c r="X389" s="1"/>
      <c r="Y389" s="2"/>
      <c r="Z389" s="400" t="str">
        <f>IFERROR(VLOOKUP(Y389, 【参考】数式用!$A$2:$B$48, 2, FALSE), "")</f>
        <v/>
      </c>
    </row>
    <row r="390" spans="2:26" ht="20.100000000000001" customHeight="1">
      <c r="B390" s="402">
        <f t="shared" si="2"/>
        <v>352</v>
      </c>
      <c r="C390" s="489"/>
      <c r="D390" s="490"/>
      <c r="E390" s="490"/>
      <c r="F390" s="490"/>
      <c r="G390" s="490"/>
      <c r="H390" s="490"/>
      <c r="I390" s="490"/>
      <c r="J390" s="490"/>
      <c r="K390" s="490"/>
      <c r="L390" s="491"/>
      <c r="M390" s="492"/>
      <c r="N390" s="492"/>
      <c r="O390" s="492"/>
      <c r="P390" s="492"/>
      <c r="Q390" s="492"/>
      <c r="R390" s="493"/>
      <c r="S390" s="493"/>
      <c r="T390" s="493"/>
      <c r="U390" s="493"/>
      <c r="V390" s="493"/>
      <c r="W390" s="403"/>
      <c r="X390" s="1"/>
      <c r="Y390" s="2"/>
      <c r="Z390" s="400" t="str">
        <f>IFERROR(VLOOKUP(Y390, 【参考】数式用!$A$2:$B$48, 2, FALSE), "")</f>
        <v/>
      </c>
    </row>
    <row r="391" spans="2:26" ht="20.100000000000001" customHeight="1">
      <c r="B391" s="402">
        <f t="shared" si="2"/>
        <v>353</v>
      </c>
      <c r="C391" s="489"/>
      <c r="D391" s="490"/>
      <c r="E391" s="490"/>
      <c r="F391" s="490"/>
      <c r="G391" s="490"/>
      <c r="H391" s="490"/>
      <c r="I391" s="490"/>
      <c r="J391" s="490"/>
      <c r="K391" s="490"/>
      <c r="L391" s="491"/>
      <c r="M391" s="492"/>
      <c r="N391" s="492"/>
      <c r="O391" s="492"/>
      <c r="P391" s="492"/>
      <c r="Q391" s="492"/>
      <c r="R391" s="493"/>
      <c r="S391" s="493"/>
      <c r="T391" s="493"/>
      <c r="U391" s="493"/>
      <c r="V391" s="493"/>
      <c r="W391" s="403"/>
      <c r="X391" s="1"/>
      <c r="Y391" s="2"/>
      <c r="Z391" s="400" t="str">
        <f>IFERROR(VLOOKUP(Y391, 【参考】数式用!$A$2:$B$48, 2, FALSE), "")</f>
        <v/>
      </c>
    </row>
    <row r="392" spans="2:26" ht="20.100000000000001" customHeight="1">
      <c r="B392" s="402">
        <f t="shared" si="2"/>
        <v>354</v>
      </c>
      <c r="C392" s="489"/>
      <c r="D392" s="490"/>
      <c r="E392" s="490"/>
      <c r="F392" s="490"/>
      <c r="G392" s="490"/>
      <c r="H392" s="490"/>
      <c r="I392" s="490"/>
      <c r="J392" s="490"/>
      <c r="K392" s="490"/>
      <c r="L392" s="491"/>
      <c r="M392" s="492"/>
      <c r="N392" s="492"/>
      <c r="O392" s="492"/>
      <c r="P392" s="492"/>
      <c r="Q392" s="492"/>
      <c r="R392" s="493"/>
      <c r="S392" s="493"/>
      <c r="T392" s="493"/>
      <c r="U392" s="493"/>
      <c r="V392" s="493"/>
      <c r="W392" s="403"/>
      <c r="X392" s="1"/>
      <c r="Y392" s="2"/>
      <c r="Z392" s="400" t="str">
        <f>IFERROR(VLOOKUP(Y392, 【参考】数式用!$A$2:$B$48, 2, FALSE), "")</f>
        <v/>
      </c>
    </row>
    <row r="393" spans="2:26" ht="20.100000000000001" customHeight="1">
      <c r="B393" s="402">
        <f t="shared" si="2"/>
        <v>355</v>
      </c>
      <c r="C393" s="489"/>
      <c r="D393" s="490"/>
      <c r="E393" s="490"/>
      <c r="F393" s="490"/>
      <c r="G393" s="490"/>
      <c r="H393" s="490"/>
      <c r="I393" s="490"/>
      <c r="J393" s="490"/>
      <c r="K393" s="490"/>
      <c r="L393" s="491"/>
      <c r="M393" s="492"/>
      <c r="N393" s="492"/>
      <c r="O393" s="492"/>
      <c r="P393" s="492"/>
      <c r="Q393" s="492"/>
      <c r="R393" s="493"/>
      <c r="S393" s="493"/>
      <c r="T393" s="493"/>
      <c r="U393" s="493"/>
      <c r="V393" s="493"/>
      <c r="W393" s="403"/>
      <c r="X393" s="1"/>
      <c r="Y393" s="2"/>
      <c r="Z393" s="400" t="str">
        <f>IFERROR(VLOOKUP(Y393, 【参考】数式用!$A$2:$B$48, 2, FALSE), "")</f>
        <v/>
      </c>
    </row>
    <row r="394" spans="2:26" ht="20.100000000000001" customHeight="1">
      <c r="B394" s="402">
        <f t="shared" si="2"/>
        <v>356</v>
      </c>
      <c r="C394" s="489"/>
      <c r="D394" s="490"/>
      <c r="E394" s="490"/>
      <c r="F394" s="490"/>
      <c r="G394" s="490"/>
      <c r="H394" s="490"/>
      <c r="I394" s="490"/>
      <c r="J394" s="490"/>
      <c r="K394" s="490"/>
      <c r="L394" s="491"/>
      <c r="M394" s="492"/>
      <c r="N394" s="492"/>
      <c r="O394" s="492"/>
      <c r="P394" s="492"/>
      <c r="Q394" s="492"/>
      <c r="R394" s="493"/>
      <c r="S394" s="493"/>
      <c r="T394" s="493"/>
      <c r="U394" s="493"/>
      <c r="V394" s="493"/>
      <c r="W394" s="403"/>
      <c r="X394" s="1"/>
      <c r="Y394" s="2"/>
      <c r="Z394" s="400" t="str">
        <f>IFERROR(VLOOKUP(Y394, 【参考】数式用!$A$2:$B$48, 2, FALSE), "")</f>
        <v/>
      </c>
    </row>
    <row r="395" spans="2:26" ht="20.100000000000001" customHeight="1">
      <c r="B395" s="402">
        <f t="shared" si="2"/>
        <v>357</v>
      </c>
      <c r="C395" s="489"/>
      <c r="D395" s="490"/>
      <c r="E395" s="490"/>
      <c r="F395" s="490"/>
      <c r="G395" s="490"/>
      <c r="H395" s="490"/>
      <c r="I395" s="490"/>
      <c r="J395" s="490"/>
      <c r="K395" s="490"/>
      <c r="L395" s="491"/>
      <c r="M395" s="492"/>
      <c r="N395" s="492"/>
      <c r="O395" s="492"/>
      <c r="P395" s="492"/>
      <c r="Q395" s="492"/>
      <c r="R395" s="493"/>
      <c r="S395" s="493"/>
      <c r="T395" s="493"/>
      <c r="U395" s="493"/>
      <c r="V395" s="493"/>
      <c r="W395" s="403"/>
      <c r="X395" s="1"/>
      <c r="Y395" s="2"/>
      <c r="Z395" s="400" t="str">
        <f>IFERROR(VLOOKUP(Y395, 【参考】数式用!$A$2:$B$48, 2, FALSE), "")</f>
        <v/>
      </c>
    </row>
    <row r="396" spans="2:26" ht="20.100000000000001" customHeight="1">
      <c r="B396" s="402">
        <f t="shared" si="2"/>
        <v>358</v>
      </c>
      <c r="C396" s="489"/>
      <c r="D396" s="490"/>
      <c r="E396" s="490"/>
      <c r="F396" s="490"/>
      <c r="G396" s="490"/>
      <c r="H396" s="490"/>
      <c r="I396" s="490"/>
      <c r="J396" s="490"/>
      <c r="K396" s="490"/>
      <c r="L396" s="491"/>
      <c r="M396" s="492"/>
      <c r="N396" s="492"/>
      <c r="O396" s="492"/>
      <c r="P396" s="492"/>
      <c r="Q396" s="492"/>
      <c r="R396" s="493"/>
      <c r="S396" s="493"/>
      <c r="T396" s="493"/>
      <c r="U396" s="493"/>
      <c r="V396" s="493"/>
      <c r="W396" s="403"/>
      <c r="X396" s="1"/>
      <c r="Y396" s="2"/>
      <c r="Z396" s="400" t="str">
        <f>IFERROR(VLOOKUP(Y396, 【参考】数式用!$A$2:$B$48, 2, FALSE), "")</f>
        <v/>
      </c>
    </row>
    <row r="397" spans="2:26" ht="20.100000000000001" customHeight="1">
      <c r="B397" s="402">
        <f t="shared" si="2"/>
        <v>359</v>
      </c>
      <c r="C397" s="489"/>
      <c r="D397" s="490"/>
      <c r="E397" s="490"/>
      <c r="F397" s="490"/>
      <c r="G397" s="490"/>
      <c r="H397" s="490"/>
      <c r="I397" s="490"/>
      <c r="J397" s="490"/>
      <c r="K397" s="490"/>
      <c r="L397" s="491"/>
      <c r="M397" s="492"/>
      <c r="N397" s="492"/>
      <c r="O397" s="492"/>
      <c r="P397" s="492"/>
      <c r="Q397" s="492"/>
      <c r="R397" s="493"/>
      <c r="S397" s="493"/>
      <c r="T397" s="493"/>
      <c r="U397" s="493"/>
      <c r="V397" s="493"/>
      <c r="W397" s="403"/>
      <c r="X397" s="1"/>
      <c r="Y397" s="2"/>
      <c r="Z397" s="400" t="str">
        <f>IFERROR(VLOOKUP(Y397, 【参考】数式用!$A$2:$B$48, 2, FALSE), "")</f>
        <v/>
      </c>
    </row>
    <row r="398" spans="2:26" ht="20.100000000000001" customHeight="1">
      <c r="B398" s="402">
        <f t="shared" si="2"/>
        <v>360</v>
      </c>
      <c r="C398" s="489"/>
      <c r="D398" s="490"/>
      <c r="E398" s="490"/>
      <c r="F398" s="490"/>
      <c r="G398" s="490"/>
      <c r="H398" s="490"/>
      <c r="I398" s="490"/>
      <c r="J398" s="490"/>
      <c r="K398" s="490"/>
      <c r="L398" s="491"/>
      <c r="M398" s="492"/>
      <c r="N398" s="492"/>
      <c r="O398" s="492"/>
      <c r="P398" s="492"/>
      <c r="Q398" s="492"/>
      <c r="R398" s="493"/>
      <c r="S398" s="493"/>
      <c r="T398" s="493"/>
      <c r="U398" s="493"/>
      <c r="V398" s="493"/>
      <c r="W398" s="403"/>
      <c r="X398" s="1"/>
      <c r="Y398" s="2"/>
      <c r="Z398" s="400" t="str">
        <f>IFERROR(VLOOKUP(Y398, 【参考】数式用!$A$2:$B$48, 2, FALSE), "")</f>
        <v/>
      </c>
    </row>
    <row r="399" spans="2:26" ht="20.100000000000001" customHeight="1">
      <c r="B399" s="402">
        <f t="shared" si="2"/>
        <v>361</v>
      </c>
      <c r="C399" s="489"/>
      <c r="D399" s="490"/>
      <c r="E399" s="490"/>
      <c r="F399" s="490"/>
      <c r="G399" s="490"/>
      <c r="H399" s="490"/>
      <c r="I399" s="490"/>
      <c r="J399" s="490"/>
      <c r="K399" s="490"/>
      <c r="L399" s="491"/>
      <c r="M399" s="492"/>
      <c r="N399" s="492"/>
      <c r="O399" s="492"/>
      <c r="P399" s="492"/>
      <c r="Q399" s="492"/>
      <c r="R399" s="493"/>
      <c r="S399" s="493"/>
      <c r="T399" s="493"/>
      <c r="U399" s="493"/>
      <c r="V399" s="493"/>
      <c r="W399" s="403"/>
      <c r="X399" s="1"/>
      <c r="Y399" s="2"/>
      <c r="Z399" s="400" t="str">
        <f>IFERROR(VLOOKUP(Y399, 【参考】数式用!$A$2:$B$48, 2, FALSE), "")</f>
        <v/>
      </c>
    </row>
    <row r="400" spans="2:26" ht="20.100000000000001" customHeight="1">
      <c r="B400" s="402">
        <f t="shared" si="2"/>
        <v>362</v>
      </c>
      <c r="C400" s="489"/>
      <c r="D400" s="490"/>
      <c r="E400" s="490"/>
      <c r="F400" s="490"/>
      <c r="G400" s="490"/>
      <c r="H400" s="490"/>
      <c r="I400" s="490"/>
      <c r="J400" s="490"/>
      <c r="K400" s="490"/>
      <c r="L400" s="491"/>
      <c r="M400" s="492"/>
      <c r="N400" s="492"/>
      <c r="O400" s="492"/>
      <c r="P400" s="492"/>
      <c r="Q400" s="492"/>
      <c r="R400" s="493"/>
      <c r="S400" s="493"/>
      <c r="T400" s="493"/>
      <c r="U400" s="493"/>
      <c r="V400" s="493"/>
      <c r="W400" s="403"/>
      <c r="X400" s="1"/>
      <c r="Y400" s="2"/>
      <c r="Z400" s="400" t="str">
        <f>IFERROR(VLOOKUP(Y400, 【参考】数式用!$A$2:$B$48, 2, FALSE), "")</f>
        <v/>
      </c>
    </row>
    <row r="401" spans="2:26" ht="20.100000000000001" customHeight="1">
      <c r="B401" s="402">
        <f t="shared" si="2"/>
        <v>363</v>
      </c>
      <c r="C401" s="489"/>
      <c r="D401" s="490"/>
      <c r="E401" s="490"/>
      <c r="F401" s="490"/>
      <c r="G401" s="490"/>
      <c r="H401" s="490"/>
      <c r="I401" s="490"/>
      <c r="J401" s="490"/>
      <c r="K401" s="490"/>
      <c r="L401" s="491"/>
      <c r="M401" s="492"/>
      <c r="N401" s="492"/>
      <c r="O401" s="492"/>
      <c r="P401" s="492"/>
      <c r="Q401" s="492"/>
      <c r="R401" s="493"/>
      <c r="S401" s="493"/>
      <c r="T401" s="493"/>
      <c r="U401" s="493"/>
      <c r="V401" s="493"/>
      <c r="W401" s="403"/>
      <c r="X401" s="1"/>
      <c r="Y401" s="2"/>
      <c r="Z401" s="400" t="str">
        <f>IFERROR(VLOOKUP(Y401, 【参考】数式用!$A$2:$B$48, 2, FALSE), "")</f>
        <v/>
      </c>
    </row>
    <row r="402" spans="2:26" ht="20.100000000000001" customHeight="1">
      <c r="B402" s="402">
        <f t="shared" si="2"/>
        <v>364</v>
      </c>
      <c r="C402" s="489"/>
      <c r="D402" s="490"/>
      <c r="E402" s="490"/>
      <c r="F402" s="490"/>
      <c r="G402" s="490"/>
      <c r="H402" s="490"/>
      <c r="I402" s="490"/>
      <c r="J402" s="490"/>
      <c r="K402" s="490"/>
      <c r="L402" s="491"/>
      <c r="M402" s="492"/>
      <c r="N402" s="492"/>
      <c r="O402" s="492"/>
      <c r="P402" s="492"/>
      <c r="Q402" s="492"/>
      <c r="R402" s="493"/>
      <c r="S402" s="493"/>
      <c r="T402" s="493"/>
      <c r="U402" s="493"/>
      <c r="V402" s="493"/>
      <c r="W402" s="403"/>
      <c r="X402" s="1"/>
      <c r="Y402" s="2"/>
      <c r="Z402" s="400" t="str">
        <f>IFERROR(VLOOKUP(Y402, 【参考】数式用!$A$2:$B$48, 2, FALSE), "")</f>
        <v/>
      </c>
    </row>
    <row r="403" spans="2:26" ht="20.100000000000001" customHeight="1">
      <c r="B403" s="402">
        <f t="shared" si="2"/>
        <v>365</v>
      </c>
      <c r="C403" s="489"/>
      <c r="D403" s="490"/>
      <c r="E403" s="490"/>
      <c r="F403" s="490"/>
      <c r="G403" s="490"/>
      <c r="H403" s="490"/>
      <c r="I403" s="490"/>
      <c r="J403" s="490"/>
      <c r="K403" s="490"/>
      <c r="L403" s="491"/>
      <c r="M403" s="492"/>
      <c r="N403" s="492"/>
      <c r="O403" s="492"/>
      <c r="P403" s="492"/>
      <c r="Q403" s="492"/>
      <c r="R403" s="493"/>
      <c r="S403" s="493"/>
      <c r="T403" s="493"/>
      <c r="U403" s="493"/>
      <c r="V403" s="493"/>
      <c r="W403" s="403"/>
      <c r="X403" s="1"/>
      <c r="Y403" s="2"/>
      <c r="Z403" s="400" t="str">
        <f>IFERROR(VLOOKUP(Y403, 【参考】数式用!$A$2:$B$48, 2, FALSE), "")</f>
        <v/>
      </c>
    </row>
    <row r="404" spans="2:26" ht="20.100000000000001" customHeight="1">
      <c r="B404" s="402">
        <f t="shared" si="2"/>
        <v>366</v>
      </c>
      <c r="C404" s="489"/>
      <c r="D404" s="490"/>
      <c r="E404" s="490"/>
      <c r="F404" s="490"/>
      <c r="G404" s="490"/>
      <c r="H404" s="490"/>
      <c r="I404" s="490"/>
      <c r="J404" s="490"/>
      <c r="K404" s="490"/>
      <c r="L404" s="491"/>
      <c r="M404" s="492"/>
      <c r="N404" s="492"/>
      <c r="O404" s="492"/>
      <c r="P404" s="492"/>
      <c r="Q404" s="492"/>
      <c r="R404" s="493"/>
      <c r="S404" s="493"/>
      <c r="T404" s="493"/>
      <c r="U404" s="493"/>
      <c r="V404" s="493"/>
      <c r="W404" s="403"/>
      <c r="X404" s="1"/>
      <c r="Y404" s="2"/>
      <c r="Z404" s="400" t="str">
        <f>IFERROR(VLOOKUP(Y404, 【参考】数式用!$A$2:$B$48, 2, FALSE), "")</f>
        <v/>
      </c>
    </row>
    <row r="405" spans="2:26" ht="20.100000000000001" customHeight="1">
      <c r="B405" s="402">
        <f t="shared" si="2"/>
        <v>367</v>
      </c>
      <c r="C405" s="489"/>
      <c r="D405" s="490"/>
      <c r="E405" s="490"/>
      <c r="F405" s="490"/>
      <c r="G405" s="490"/>
      <c r="H405" s="490"/>
      <c r="I405" s="490"/>
      <c r="J405" s="490"/>
      <c r="K405" s="490"/>
      <c r="L405" s="491"/>
      <c r="M405" s="492"/>
      <c r="N405" s="492"/>
      <c r="O405" s="492"/>
      <c r="P405" s="492"/>
      <c r="Q405" s="492"/>
      <c r="R405" s="493"/>
      <c r="S405" s="493"/>
      <c r="T405" s="493"/>
      <c r="U405" s="493"/>
      <c r="V405" s="493"/>
      <c r="W405" s="403"/>
      <c r="X405" s="1"/>
      <c r="Y405" s="2"/>
      <c r="Z405" s="400" t="str">
        <f>IFERROR(VLOOKUP(Y405, 【参考】数式用!$A$2:$B$48, 2, FALSE), "")</f>
        <v/>
      </c>
    </row>
    <row r="406" spans="2:26" ht="20.100000000000001" customHeight="1">
      <c r="B406" s="402">
        <f t="shared" si="2"/>
        <v>368</v>
      </c>
      <c r="C406" s="489"/>
      <c r="D406" s="490"/>
      <c r="E406" s="490"/>
      <c r="F406" s="490"/>
      <c r="G406" s="490"/>
      <c r="H406" s="490"/>
      <c r="I406" s="490"/>
      <c r="J406" s="490"/>
      <c r="K406" s="490"/>
      <c r="L406" s="491"/>
      <c r="M406" s="492"/>
      <c r="N406" s="492"/>
      <c r="O406" s="492"/>
      <c r="P406" s="492"/>
      <c r="Q406" s="492"/>
      <c r="R406" s="493"/>
      <c r="S406" s="493"/>
      <c r="T406" s="493"/>
      <c r="U406" s="493"/>
      <c r="V406" s="493"/>
      <c r="W406" s="403"/>
      <c r="X406" s="1"/>
      <c r="Y406" s="2"/>
      <c r="Z406" s="400" t="str">
        <f>IFERROR(VLOOKUP(Y406, 【参考】数式用!$A$2:$B$48, 2, FALSE), "")</f>
        <v/>
      </c>
    </row>
    <row r="407" spans="2:26" ht="20.100000000000001" customHeight="1">
      <c r="B407" s="402">
        <f t="shared" si="2"/>
        <v>369</v>
      </c>
      <c r="C407" s="489"/>
      <c r="D407" s="490"/>
      <c r="E407" s="490"/>
      <c r="F407" s="490"/>
      <c r="G407" s="490"/>
      <c r="H407" s="490"/>
      <c r="I407" s="490"/>
      <c r="J407" s="490"/>
      <c r="K407" s="490"/>
      <c r="L407" s="491"/>
      <c r="M407" s="492"/>
      <c r="N407" s="492"/>
      <c r="O407" s="492"/>
      <c r="P407" s="492"/>
      <c r="Q407" s="492"/>
      <c r="R407" s="493"/>
      <c r="S407" s="493"/>
      <c r="T407" s="493"/>
      <c r="U407" s="493"/>
      <c r="V407" s="493"/>
      <c r="W407" s="403"/>
      <c r="X407" s="1"/>
      <c r="Y407" s="2"/>
      <c r="Z407" s="400" t="str">
        <f>IFERROR(VLOOKUP(Y407, 【参考】数式用!$A$2:$B$48, 2, FALSE), "")</f>
        <v/>
      </c>
    </row>
    <row r="408" spans="2:26" ht="20.100000000000001" customHeight="1">
      <c r="B408" s="402">
        <f t="shared" si="2"/>
        <v>370</v>
      </c>
      <c r="C408" s="489"/>
      <c r="D408" s="490"/>
      <c r="E408" s="490"/>
      <c r="F408" s="490"/>
      <c r="G408" s="490"/>
      <c r="H408" s="490"/>
      <c r="I408" s="490"/>
      <c r="J408" s="490"/>
      <c r="K408" s="490"/>
      <c r="L408" s="491"/>
      <c r="M408" s="492"/>
      <c r="N408" s="492"/>
      <c r="O408" s="492"/>
      <c r="P408" s="492"/>
      <c r="Q408" s="492"/>
      <c r="R408" s="493"/>
      <c r="S408" s="493"/>
      <c r="T408" s="493"/>
      <c r="U408" s="493"/>
      <c r="V408" s="493"/>
      <c r="W408" s="403"/>
      <c r="X408" s="1"/>
      <c r="Y408" s="2"/>
      <c r="Z408" s="400" t="str">
        <f>IFERROR(VLOOKUP(Y408, 【参考】数式用!$A$2:$B$48, 2, FALSE), "")</f>
        <v/>
      </c>
    </row>
    <row r="409" spans="2:26" ht="20.100000000000001" customHeight="1">
      <c r="B409" s="402">
        <f t="shared" si="2"/>
        <v>371</v>
      </c>
      <c r="C409" s="489"/>
      <c r="D409" s="490"/>
      <c r="E409" s="490"/>
      <c r="F409" s="490"/>
      <c r="G409" s="490"/>
      <c r="H409" s="490"/>
      <c r="I409" s="490"/>
      <c r="J409" s="490"/>
      <c r="K409" s="490"/>
      <c r="L409" s="491"/>
      <c r="M409" s="492"/>
      <c r="N409" s="492"/>
      <c r="O409" s="492"/>
      <c r="P409" s="492"/>
      <c r="Q409" s="492"/>
      <c r="R409" s="493"/>
      <c r="S409" s="493"/>
      <c r="T409" s="493"/>
      <c r="U409" s="493"/>
      <c r="V409" s="493"/>
      <c r="W409" s="403"/>
      <c r="X409" s="1"/>
      <c r="Y409" s="2"/>
      <c r="Z409" s="400" t="str">
        <f>IFERROR(VLOOKUP(Y409, 【参考】数式用!$A$2:$B$48, 2, FALSE), "")</f>
        <v/>
      </c>
    </row>
    <row r="410" spans="2:26" ht="20.100000000000001" customHeight="1">
      <c r="B410" s="402">
        <f t="shared" si="2"/>
        <v>372</v>
      </c>
      <c r="C410" s="489"/>
      <c r="D410" s="490"/>
      <c r="E410" s="490"/>
      <c r="F410" s="490"/>
      <c r="G410" s="490"/>
      <c r="H410" s="490"/>
      <c r="I410" s="490"/>
      <c r="J410" s="490"/>
      <c r="K410" s="490"/>
      <c r="L410" s="491"/>
      <c r="M410" s="492"/>
      <c r="N410" s="492"/>
      <c r="O410" s="492"/>
      <c r="P410" s="492"/>
      <c r="Q410" s="492"/>
      <c r="R410" s="493"/>
      <c r="S410" s="493"/>
      <c r="T410" s="493"/>
      <c r="U410" s="493"/>
      <c r="V410" s="493"/>
      <c r="W410" s="403"/>
      <c r="X410" s="1"/>
      <c r="Y410" s="2"/>
      <c r="Z410" s="400" t="str">
        <f>IFERROR(VLOOKUP(Y410, 【参考】数式用!$A$2:$B$48, 2, FALSE), "")</f>
        <v/>
      </c>
    </row>
    <row r="411" spans="2:26" ht="20.100000000000001" customHeight="1">
      <c r="B411" s="402">
        <f t="shared" si="2"/>
        <v>373</v>
      </c>
      <c r="C411" s="489"/>
      <c r="D411" s="490"/>
      <c r="E411" s="490"/>
      <c r="F411" s="490"/>
      <c r="G411" s="490"/>
      <c r="H411" s="490"/>
      <c r="I411" s="490"/>
      <c r="J411" s="490"/>
      <c r="K411" s="490"/>
      <c r="L411" s="491"/>
      <c r="M411" s="492"/>
      <c r="N411" s="492"/>
      <c r="O411" s="492"/>
      <c r="P411" s="492"/>
      <c r="Q411" s="492"/>
      <c r="R411" s="493"/>
      <c r="S411" s="493"/>
      <c r="T411" s="493"/>
      <c r="U411" s="493"/>
      <c r="V411" s="493"/>
      <c r="W411" s="403"/>
      <c r="X411" s="1"/>
      <c r="Y411" s="2"/>
      <c r="Z411" s="400" t="str">
        <f>IFERROR(VLOOKUP(Y411, 【参考】数式用!$A$2:$B$48, 2, FALSE), "")</f>
        <v/>
      </c>
    </row>
    <row r="412" spans="2:26" ht="20.100000000000001" customHeight="1">
      <c r="B412" s="402">
        <f t="shared" si="2"/>
        <v>374</v>
      </c>
      <c r="C412" s="489"/>
      <c r="D412" s="490"/>
      <c r="E412" s="490"/>
      <c r="F412" s="490"/>
      <c r="G412" s="490"/>
      <c r="H412" s="490"/>
      <c r="I412" s="490"/>
      <c r="J412" s="490"/>
      <c r="K412" s="490"/>
      <c r="L412" s="491"/>
      <c r="M412" s="492"/>
      <c r="N412" s="492"/>
      <c r="O412" s="492"/>
      <c r="P412" s="492"/>
      <c r="Q412" s="492"/>
      <c r="R412" s="493"/>
      <c r="S412" s="493"/>
      <c r="T412" s="493"/>
      <c r="U412" s="493"/>
      <c r="V412" s="493"/>
      <c r="W412" s="403"/>
      <c r="X412" s="1"/>
      <c r="Y412" s="2"/>
      <c r="Z412" s="400" t="str">
        <f>IFERROR(VLOOKUP(Y412, 【参考】数式用!$A$2:$B$48, 2, FALSE), "")</f>
        <v/>
      </c>
    </row>
    <row r="413" spans="2:26" ht="20.100000000000001" customHeight="1">
      <c r="B413" s="402">
        <f t="shared" si="2"/>
        <v>375</v>
      </c>
      <c r="C413" s="489"/>
      <c r="D413" s="490"/>
      <c r="E413" s="490"/>
      <c r="F413" s="490"/>
      <c r="G413" s="490"/>
      <c r="H413" s="490"/>
      <c r="I413" s="490"/>
      <c r="J413" s="490"/>
      <c r="K413" s="490"/>
      <c r="L413" s="491"/>
      <c r="M413" s="492"/>
      <c r="N413" s="492"/>
      <c r="O413" s="492"/>
      <c r="P413" s="492"/>
      <c r="Q413" s="492"/>
      <c r="R413" s="493"/>
      <c r="S413" s="493"/>
      <c r="T413" s="493"/>
      <c r="U413" s="493"/>
      <c r="V413" s="493"/>
      <c r="W413" s="403"/>
      <c r="X413" s="1"/>
      <c r="Y413" s="2"/>
      <c r="Z413" s="400" t="str">
        <f>IFERROR(VLOOKUP(Y413, 【参考】数式用!$A$2:$B$48, 2, FALSE), "")</f>
        <v/>
      </c>
    </row>
    <row r="414" spans="2:26" ht="20.100000000000001" customHeight="1">
      <c r="B414" s="402">
        <f t="shared" si="2"/>
        <v>376</v>
      </c>
      <c r="C414" s="489"/>
      <c r="D414" s="490"/>
      <c r="E414" s="490"/>
      <c r="F414" s="490"/>
      <c r="G414" s="490"/>
      <c r="H414" s="490"/>
      <c r="I414" s="490"/>
      <c r="J414" s="490"/>
      <c r="K414" s="490"/>
      <c r="L414" s="491"/>
      <c r="M414" s="492"/>
      <c r="N414" s="492"/>
      <c r="O414" s="492"/>
      <c r="P414" s="492"/>
      <c r="Q414" s="492"/>
      <c r="R414" s="493"/>
      <c r="S414" s="493"/>
      <c r="T414" s="493"/>
      <c r="U414" s="493"/>
      <c r="V414" s="493"/>
      <c r="W414" s="403"/>
      <c r="X414" s="1"/>
      <c r="Y414" s="2"/>
      <c r="Z414" s="400" t="str">
        <f>IFERROR(VLOOKUP(Y414, 【参考】数式用!$A$2:$B$48, 2, FALSE), "")</f>
        <v/>
      </c>
    </row>
    <row r="415" spans="2:26" ht="20.100000000000001" customHeight="1">
      <c r="B415" s="402">
        <f t="shared" si="2"/>
        <v>377</v>
      </c>
      <c r="C415" s="489"/>
      <c r="D415" s="490"/>
      <c r="E415" s="490"/>
      <c r="F415" s="490"/>
      <c r="G415" s="490"/>
      <c r="H415" s="490"/>
      <c r="I415" s="490"/>
      <c r="J415" s="490"/>
      <c r="K415" s="490"/>
      <c r="L415" s="491"/>
      <c r="M415" s="492"/>
      <c r="N415" s="492"/>
      <c r="O415" s="492"/>
      <c r="P415" s="492"/>
      <c r="Q415" s="492"/>
      <c r="R415" s="493"/>
      <c r="S415" s="493"/>
      <c r="T415" s="493"/>
      <c r="U415" s="493"/>
      <c r="V415" s="493"/>
      <c r="W415" s="403"/>
      <c r="X415" s="1"/>
      <c r="Y415" s="2"/>
      <c r="Z415" s="400" t="str">
        <f>IFERROR(VLOOKUP(Y415, 【参考】数式用!$A$2:$B$48, 2, FALSE), "")</f>
        <v/>
      </c>
    </row>
    <row r="416" spans="2:26" ht="20.100000000000001" customHeight="1">
      <c r="B416" s="402">
        <f t="shared" si="2"/>
        <v>378</v>
      </c>
      <c r="C416" s="489"/>
      <c r="D416" s="490"/>
      <c r="E416" s="490"/>
      <c r="F416" s="490"/>
      <c r="G416" s="490"/>
      <c r="H416" s="490"/>
      <c r="I416" s="490"/>
      <c r="J416" s="490"/>
      <c r="K416" s="490"/>
      <c r="L416" s="491"/>
      <c r="M416" s="492"/>
      <c r="N416" s="492"/>
      <c r="O416" s="492"/>
      <c r="P416" s="492"/>
      <c r="Q416" s="492"/>
      <c r="R416" s="493"/>
      <c r="S416" s="493"/>
      <c r="T416" s="493"/>
      <c r="U416" s="493"/>
      <c r="V416" s="493"/>
      <c r="W416" s="403"/>
      <c r="X416" s="1"/>
      <c r="Y416" s="2"/>
      <c r="Z416" s="400" t="str">
        <f>IFERROR(VLOOKUP(Y416, 【参考】数式用!$A$2:$B$48, 2, FALSE), "")</f>
        <v/>
      </c>
    </row>
    <row r="417" spans="2:26" ht="20.100000000000001" customHeight="1">
      <c r="B417" s="402">
        <f t="shared" ref="B417:B480" si="3">B416+1</f>
        <v>379</v>
      </c>
      <c r="C417" s="489"/>
      <c r="D417" s="490"/>
      <c r="E417" s="490"/>
      <c r="F417" s="490"/>
      <c r="G417" s="490"/>
      <c r="H417" s="490"/>
      <c r="I417" s="490"/>
      <c r="J417" s="490"/>
      <c r="K417" s="490"/>
      <c r="L417" s="491"/>
      <c r="M417" s="492"/>
      <c r="N417" s="492"/>
      <c r="O417" s="492"/>
      <c r="P417" s="492"/>
      <c r="Q417" s="492"/>
      <c r="R417" s="493"/>
      <c r="S417" s="493"/>
      <c r="T417" s="493"/>
      <c r="U417" s="493"/>
      <c r="V417" s="493"/>
      <c r="W417" s="403"/>
      <c r="X417" s="1"/>
      <c r="Y417" s="2"/>
      <c r="Z417" s="400" t="str">
        <f>IFERROR(VLOOKUP(Y417, 【参考】数式用!$A$2:$B$48, 2, FALSE), "")</f>
        <v/>
      </c>
    </row>
    <row r="418" spans="2:26" ht="20.100000000000001" customHeight="1">
      <c r="B418" s="402">
        <f t="shared" si="3"/>
        <v>380</v>
      </c>
      <c r="C418" s="489"/>
      <c r="D418" s="490"/>
      <c r="E418" s="490"/>
      <c r="F418" s="490"/>
      <c r="G418" s="490"/>
      <c r="H418" s="490"/>
      <c r="I418" s="490"/>
      <c r="J418" s="490"/>
      <c r="K418" s="490"/>
      <c r="L418" s="491"/>
      <c r="M418" s="492"/>
      <c r="N418" s="492"/>
      <c r="O418" s="492"/>
      <c r="P418" s="492"/>
      <c r="Q418" s="492"/>
      <c r="R418" s="493"/>
      <c r="S418" s="493"/>
      <c r="T418" s="493"/>
      <c r="U418" s="493"/>
      <c r="V418" s="493"/>
      <c r="W418" s="403"/>
      <c r="X418" s="1"/>
      <c r="Y418" s="2"/>
      <c r="Z418" s="400" t="str">
        <f>IFERROR(VLOOKUP(Y418, 【参考】数式用!$A$2:$B$48, 2, FALSE), "")</f>
        <v/>
      </c>
    </row>
    <row r="419" spans="2:26" ht="20.100000000000001" customHeight="1">
      <c r="B419" s="402">
        <f t="shared" si="3"/>
        <v>381</v>
      </c>
      <c r="C419" s="489"/>
      <c r="D419" s="490"/>
      <c r="E419" s="490"/>
      <c r="F419" s="490"/>
      <c r="G419" s="490"/>
      <c r="H419" s="490"/>
      <c r="I419" s="490"/>
      <c r="J419" s="490"/>
      <c r="K419" s="490"/>
      <c r="L419" s="491"/>
      <c r="M419" s="492"/>
      <c r="N419" s="492"/>
      <c r="O419" s="492"/>
      <c r="P419" s="492"/>
      <c r="Q419" s="492"/>
      <c r="R419" s="493"/>
      <c r="S419" s="493"/>
      <c r="T419" s="493"/>
      <c r="U419" s="493"/>
      <c r="V419" s="493"/>
      <c r="W419" s="403"/>
      <c r="X419" s="1"/>
      <c r="Y419" s="2"/>
      <c r="Z419" s="400" t="str">
        <f>IFERROR(VLOOKUP(Y419, 【参考】数式用!$A$2:$B$48, 2, FALSE), "")</f>
        <v/>
      </c>
    </row>
    <row r="420" spans="2:26" ht="20.100000000000001" customHeight="1">
      <c r="B420" s="402">
        <f t="shared" si="3"/>
        <v>382</v>
      </c>
      <c r="C420" s="489"/>
      <c r="D420" s="490"/>
      <c r="E420" s="490"/>
      <c r="F420" s="490"/>
      <c r="G420" s="490"/>
      <c r="H420" s="490"/>
      <c r="I420" s="490"/>
      <c r="J420" s="490"/>
      <c r="K420" s="490"/>
      <c r="L420" s="491"/>
      <c r="M420" s="492"/>
      <c r="N420" s="492"/>
      <c r="O420" s="492"/>
      <c r="P420" s="492"/>
      <c r="Q420" s="492"/>
      <c r="R420" s="493"/>
      <c r="S420" s="493"/>
      <c r="T420" s="493"/>
      <c r="U420" s="493"/>
      <c r="V420" s="493"/>
      <c r="W420" s="403"/>
      <c r="X420" s="1"/>
      <c r="Y420" s="2"/>
      <c r="Z420" s="400" t="str">
        <f>IFERROR(VLOOKUP(Y420, 【参考】数式用!$A$2:$B$48, 2, FALSE), "")</f>
        <v/>
      </c>
    </row>
    <row r="421" spans="2:26" ht="20.100000000000001" customHeight="1">
      <c r="B421" s="402">
        <f t="shared" si="3"/>
        <v>383</v>
      </c>
      <c r="C421" s="489"/>
      <c r="D421" s="490"/>
      <c r="E421" s="490"/>
      <c r="F421" s="490"/>
      <c r="G421" s="490"/>
      <c r="H421" s="490"/>
      <c r="I421" s="490"/>
      <c r="J421" s="490"/>
      <c r="K421" s="490"/>
      <c r="L421" s="491"/>
      <c r="M421" s="492"/>
      <c r="N421" s="492"/>
      <c r="O421" s="492"/>
      <c r="P421" s="492"/>
      <c r="Q421" s="492"/>
      <c r="R421" s="493"/>
      <c r="S421" s="493"/>
      <c r="T421" s="493"/>
      <c r="U421" s="493"/>
      <c r="V421" s="493"/>
      <c r="W421" s="403"/>
      <c r="X421" s="1"/>
      <c r="Y421" s="2"/>
      <c r="Z421" s="400" t="str">
        <f>IFERROR(VLOOKUP(Y421, 【参考】数式用!$A$2:$B$48, 2, FALSE), "")</f>
        <v/>
      </c>
    </row>
    <row r="422" spans="2:26" ht="20.100000000000001" customHeight="1">
      <c r="B422" s="402">
        <f t="shared" si="3"/>
        <v>384</v>
      </c>
      <c r="C422" s="489"/>
      <c r="D422" s="490"/>
      <c r="E422" s="490"/>
      <c r="F422" s="490"/>
      <c r="G422" s="490"/>
      <c r="H422" s="490"/>
      <c r="I422" s="490"/>
      <c r="J422" s="490"/>
      <c r="K422" s="490"/>
      <c r="L422" s="491"/>
      <c r="M422" s="492"/>
      <c r="N422" s="492"/>
      <c r="O422" s="492"/>
      <c r="P422" s="492"/>
      <c r="Q422" s="492"/>
      <c r="R422" s="493"/>
      <c r="S422" s="493"/>
      <c r="T422" s="493"/>
      <c r="U422" s="493"/>
      <c r="V422" s="493"/>
      <c r="W422" s="403"/>
      <c r="X422" s="1"/>
      <c r="Y422" s="2"/>
      <c r="Z422" s="400" t="str">
        <f>IFERROR(VLOOKUP(Y422, 【参考】数式用!$A$2:$B$48, 2, FALSE), "")</f>
        <v/>
      </c>
    </row>
    <row r="423" spans="2:26" ht="20.100000000000001" customHeight="1">
      <c r="B423" s="402">
        <f t="shared" si="3"/>
        <v>385</v>
      </c>
      <c r="C423" s="489"/>
      <c r="D423" s="490"/>
      <c r="E423" s="490"/>
      <c r="F423" s="490"/>
      <c r="G423" s="490"/>
      <c r="H423" s="490"/>
      <c r="I423" s="490"/>
      <c r="J423" s="490"/>
      <c r="K423" s="490"/>
      <c r="L423" s="491"/>
      <c r="M423" s="492"/>
      <c r="N423" s="492"/>
      <c r="O423" s="492"/>
      <c r="P423" s="492"/>
      <c r="Q423" s="492"/>
      <c r="R423" s="493"/>
      <c r="S423" s="493"/>
      <c r="T423" s="493"/>
      <c r="U423" s="493"/>
      <c r="V423" s="493"/>
      <c r="W423" s="403"/>
      <c r="X423" s="1"/>
      <c r="Y423" s="2"/>
      <c r="Z423" s="400" t="str">
        <f>IFERROR(VLOOKUP(Y423, 【参考】数式用!$A$2:$B$48, 2, FALSE), "")</f>
        <v/>
      </c>
    </row>
    <row r="424" spans="2:26" ht="20.100000000000001" customHeight="1">
      <c r="B424" s="402">
        <f t="shared" si="3"/>
        <v>386</v>
      </c>
      <c r="C424" s="489"/>
      <c r="D424" s="490"/>
      <c r="E424" s="490"/>
      <c r="F424" s="490"/>
      <c r="G424" s="490"/>
      <c r="H424" s="490"/>
      <c r="I424" s="490"/>
      <c r="J424" s="490"/>
      <c r="K424" s="490"/>
      <c r="L424" s="491"/>
      <c r="M424" s="492"/>
      <c r="N424" s="492"/>
      <c r="O424" s="492"/>
      <c r="P424" s="492"/>
      <c r="Q424" s="492"/>
      <c r="R424" s="493"/>
      <c r="S424" s="493"/>
      <c r="T424" s="493"/>
      <c r="U424" s="493"/>
      <c r="V424" s="493"/>
      <c r="W424" s="403"/>
      <c r="X424" s="1"/>
      <c r="Y424" s="2"/>
      <c r="Z424" s="400" t="str">
        <f>IFERROR(VLOOKUP(Y424, 【参考】数式用!$A$2:$B$48, 2, FALSE), "")</f>
        <v/>
      </c>
    </row>
    <row r="425" spans="2:26" ht="20.100000000000001" customHeight="1">
      <c r="B425" s="402">
        <f t="shared" si="3"/>
        <v>387</v>
      </c>
      <c r="C425" s="489"/>
      <c r="D425" s="490"/>
      <c r="E425" s="490"/>
      <c r="F425" s="490"/>
      <c r="G425" s="490"/>
      <c r="H425" s="490"/>
      <c r="I425" s="490"/>
      <c r="J425" s="490"/>
      <c r="K425" s="490"/>
      <c r="L425" s="491"/>
      <c r="M425" s="492"/>
      <c r="N425" s="492"/>
      <c r="O425" s="492"/>
      <c r="P425" s="492"/>
      <c r="Q425" s="492"/>
      <c r="R425" s="493"/>
      <c r="S425" s="493"/>
      <c r="T425" s="493"/>
      <c r="U425" s="493"/>
      <c r="V425" s="493"/>
      <c r="W425" s="403"/>
      <c r="X425" s="1"/>
      <c r="Y425" s="2"/>
      <c r="Z425" s="400" t="str">
        <f>IFERROR(VLOOKUP(Y425, 【参考】数式用!$A$2:$B$48, 2, FALSE), "")</f>
        <v/>
      </c>
    </row>
    <row r="426" spans="2:26" ht="20.100000000000001" customHeight="1">
      <c r="B426" s="402">
        <f t="shared" si="3"/>
        <v>388</v>
      </c>
      <c r="C426" s="489"/>
      <c r="D426" s="490"/>
      <c r="E426" s="490"/>
      <c r="F426" s="490"/>
      <c r="G426" s="490"/>
      <c r="H426" s="490"/>
      <c r="I426" s="490"/>
      <c r="J426" s="490"/>
      <c r="K426" s="490"/>
      <c r="L426" s="491"/>
      <c r="M426" s="492"/>
      <c r="N426" s="492"/>
      <c r="O426" s="492"/>
      <c r="P426" s="492"/>
      <c r="Q426" s="492"/>
      <c r="R426" s="493"/>
      <c r="S426" s="493"/>
      <c r="T426" s="493"/>
      <c r="U426" s="493"/>
      <c r="V426" s="493"/>
      <c r="W426" s="403"/>
      <c r="X426" s="1"/>
      <c r="Y426" s="2"/>
      <c r="Z426" s="400" t="str">
        <f>IFERROR(VLOOKUP(Y426, 【参考】数式用!$A$2:$B$48, 2, FALSE), "")</f>
        <v/>
      </c>
    </row>
    <row r="427" spans="2:26" ht="20.100000000000001" customHeight="1">
      <c r="B427" s="402">
        <f t="shared" si="3"/>
        <v>389</v>
      </c>
      <c r="C427" s="489"/>
      <c r="D427" s="490"/>
      <c r="E427" s="490"/>
      <c r="F427" s="490"/>
      <c r="G427" s="490"/>
      <c r="H427" s="490"/>
      <c r="I427" s="490"/>
      <c r="J427" s="490"/>
      <c r="K427" s="490"/>
      <c r="L427" s="491"/>
      <c r="M427" s="492"/>
      <c r="N427" s="492"/>
      <c r="O427" s="492"/>
      <c r="P427" s="492"/>
      <c r="Q427" s="492"/>
      <c r="R427" s="493"/>
      <c r="S427" s="493"/>
      <c r="T427" s="493"/>
      <c r="U427" s="493"/>
      <c r="V427" s="493"/>
      <c r="W427" s="403"/>
      <c r="X427" s="1"/>
      <c r="Y427" s="2"/>
      <c r="Z427" s="400" t="str">
        <f>IFERROR(VLOOKUP(Y427, 【参考】数式用!$A$2:$B$48, 2, FALSE), "")</f>
        <v/>
      </c>
    </row>
    <row r="428" spans="2:26" ht="20.100000000000001" customHeight="1">
      <c r="B428" s="402">
        <f t="shared" si="3"/>
        <v>390</v>
      </c>
      <c r="C428" s="489"/>
      <c r="D428" s="490"/>
      <c r="E428" s="490"/>
      <c r="F428" s="490"/>
      <c r="G428" s="490"/>
      <c r="H428" s="490"/>
      <c r="I428" s="490"/>
      <c r="J428" s="490"/>
      <c r="K428" s="490"/>
      <c r="L428" s="491"/>
      <c r="M428" s="492"/>
      <c r="N428" s="492"/>
      <c r="O428" s="492"/>
      <c r="P428" s="492"/>
      <c r="Q428" s="492"/>
      <c r="R428" s="493"/>
      <c r="S428" s="493"/>
      <c r="T428" s="493"/>
      <c r="U428" s="493"/>
      <c r="V428" s="493"/>
      <c r="W428" s="403"/>
      <c r="X428" s="1"/>
      <c r="Y428" s="2"/>
      <c r="Z428" s="400" t="str">
        <f>IFERROR(VLOOKUP(Y428, 【参考】数式用!$A$2:$B$48, 2, FALSE), "")</f>
        <v/>
      </c>
    </row>
    <row r="429" spans="2:26" ht="20.100000000000001" customHeight="1">
      <c r="B429" s="402">
        <f t="shared" si="3"/>
        <v>391</v>
      </c>
      <c r="C429" s="489"/>
      <c r="D429" s="490"/>
      <c r="E429" s="490"/>
      <c r="F429" s="490"/>
      <c r="G429" s="490"/>
      <c r="H429" s="490"/>
      <c r="I429" s="490"/>
      <c r="J429" s="490"/>
      <c r="K429" s="490"/>
      <c r="L429" s="491"/>
      <c r="M429" s="492"/>
      <c r="N429" s="492"/>
      <c r="O429" s="492"/>
      <c r="P429" s="492"/>
      <c r="Q429" s="492"/>
      <c r="R429" s="493"/>
      <c r="S429" s="493"/>
      <c r="T429" s="493"/>
      <c r="U429" s="493"/>
      <c r="V429" s="493"/>
      <c r="W429" s="403"/>
      <c r="X429" s="1"/>
      <c r="Y429" s="2"/>
      <c r="Z429" s="400" t="str">
        <f>IFERROR(VLOOKUP(Y429, 【参考】数式用!$A$2:$B$48, 2, FALSE), "")</f>
        <v/>
      </c>
    </row>
    <row r="430" spans="2:26" ht="20.100000000000001" customHeight="1">
      <c r="B430" s="402">
        <f t="shared" si="3"/>
        <v>392</v>
      </c>
      <c r="C430" s="489"/>
      <c r="D430" s="490"/>
      <c r="E430" s="490"/>
      <c r="F430" s="490"/>
      <c r="G430" s="490"/>
      <c r="H430" s="490"/>
      <c r="I430" s="490"/>
      <c r="J430" s="490"/>
      <c r="K430" s="490"/>
      <c r="L430" s="491"/>
      <c r="M430" s="492"/>
      <c r="N430" s="492"/>
      <c r="O430" s="492"/>
      <c r="P430" s="492"/>
      <c r="Q430" s="492"/>
      <c r="R430" s="493"/>
      <c r="S430" s="493"/>
      <c r="T430" s="493"/>
      <c r="U430" s="493"/>
      <c r="V430" s="493"/>
      <c r="W430" s="403"/>
      <c r="X430" s="1"/>
      <c r="Y430" s="2"/>
      <c r="Z430" s="400" t="str">
        <f>IFERROR(VLOOKUP(Y430, 【参考】数式用!$A$2:$B$48, 2, FALSE), "")</f>
        <v/>
      </c>
    </row>
    <row r="431" spans="2:26" ht="20.100000000000001" customHeight="1">
      <c r="B431" s="402">
        <f t="shared" si="3"/>
        <v>393</v>
      </c>
      <c r="C431" s="489"/>
      <c r="D431" s="490"/>
      <c r="E431" s="490"/>
      <c r="F431" s="490"/>
      <c r="G431" s="490"/>
      <c r="H431" s="490"/>
      <c r="I431" s="490"/>
      <c r="J431" s="490"/>
      <c r="K431" s="490"/>
      <c r="L431" s="491"/>
      <c r="M431" s="492"/>
      <c r="N431" s="492"/>
      <c r="O431" s="492"/>
      <c r="P431" s="492"/>
      <c r="Q431" s="492"/>
      <c r="R431" s="493"/>
      <c r="S431" s="493"/>
      <c r="T431" s="493"/>
      <c r="U431" s="493"/>
      <c r="V431" s="493"/>
      <c r="W431" s="403"/>
      <c r="X431" s="1"/>
      <c r="Y431" s="2"/>
      <c r="Z431" s="400" t="str">
        <f>IFERROR(VLOOKUP(Y431, 【参考】数式用!$A$2:$B$48, 2, FALSE), "")</f>
        <v/>
      </c>
    </row>
    <row r="432" spans="2:26" ht="20.100000000000001" customHeight="1">
      <c r="B432" s="402">
        <f t="shared" si="3"/>
        <v>394</v>
      </c>
      <c r="C432" s="489"/>
      <c r="D432" s="490"/>
      <c r="E432" s="490"/>
      <c r="F432" s="490"/>
      <c r="G432" s="490"/>
      <c r="H432" s="490"/>
      <c r="I432" s="490"/>
      <c r="J432" s="490"/>
      <c r="K432" s="490"/>
      <c r="L432" s="491"/>
      <c r="M432" s="492"/>
      <c r="N432" s="492"/>
      <c r="O432" s="492"/>
      <c r="P432" s="492"/>
      <c r="Q432" s="492"/>
      <c r="R432" s="493"/>
      <c r="S432" s="493"/>
      <c r="T432" s="493"/>
      <c r="U432" s="493"/>
      <c r="V432" s="493"/>
      <c r="W432" s="403"/>
      <c r="X432" s="1"/>
      <c r="Y432" s="2"/>
      <c r="Z432" s="400" t="str">
        <f>IFERROR(VLOOKUP(Y432, 【参考】数式用!$A$2:$B$48, 2, FALSE), "")</f>
        <v/>
      </c>
    </row>
    <row r="433" spans="2:26" ht="20.100000000000001" customHeight="1">
      <c r="B433" s="402">
        <f t="shared" si="3"/>
        <v>395</v>
      </c>
      <c r="C433" s="489"/>
      <c r="D433" s="490"/>
      <c r="E433" s="490"/>
      <c r="F433" s="490"/>
      <c r="G433" s="490"/>
      <c r="H433" s="490"/>
      <c r="I433" s="490"/>
      <c r="J433" s="490"/>
      <c r="K433" s="490"/>
      <c r="L433" s="491"/>
      <c r="M433" s="492"/>
      <c r="N433" s="492"/>
      <c r="O433" s="492"/>
      <c r="P433" s="492"/>
      <c r="Q433" s="492"/>
      <c r="R433" s="493"/>
      <c r="S433" s="493"/>
      <c r="T433" s="493"/>
      <c r="U433" s="493"/>
      <c r="V433" s="493"/>
      <c r="W433" s="403"/>
      <c r="X433" s="1"/>
      <c r="Y433" s="2"/>
      <c r="Z433" s="400" t="str">
        <f>IFERROR(VLOOKUP(Y433, 【参考】数式用!$A$2:$B$48, 2, FALSE), "")</f>
        <v/>
      </c>
    </row>
    <row r="434" spans="2:26" ht="20.100000000000001" customHeight="1">
      <c r="B434" s="402">
        <f t="shared" si="3"/>
        <v>396</v>
      </c>
      <c r="C434" s="489"/>
      <c r="D434" s="490"/>
      <c r="E434" s="490"/>
      <c r="F434" s="490"/>
      <c r="G434" s="490"/>
      <c r="H434" s="490"/>
      <c r="I434" s="490"/>
      <c r="J434" s="490"/>
      <c r="K434" s="490"/>
      <c r="L434" s="491"/>
      <c r="M434" s="492"/>
      <c r="N434" s="492"/>
      <c r="O434" s="492"/>
      <c r="P434" s="492"/>
      <c r="Q434" s="492"/>
      <c r="R434" s="493"/>
      <c r="S434" s="493"/>
      <c r="T434" s="493"/>
      <c r="U434" s="493"/>
      <c r="V434" s="493"/>
      <c r="W434" s="403"/>
      <c r="X434" s="1"/>
      <c r="Y434" s="2"/>
      <c r="Z434" s="400" t="str">
        <f>IFERROR(VLOOKUP(Y434, 【参考】数式用!$A$2:$B$48, 2, FALSE), "")</f>
        <v/>
      </c>
    </row>
    <row r="435" spans="2:26" ht="20.100000000000001" customHeight="1">
      <c r="B435" s="402">
        <f t="shared" si="3"/>
        <v>397</v>
      </c>
      <c r="C435" s="489"/>
      <c r="D435" s="490"/>
      <c r="E435" s="490"/>
      <c r="F435" s="490"/>
      <c r="G435" s="490"/>
      <c r="H435" s="490"/>
      <c r="I435" s="490"/>
      <c r="J435" s="490"/>
      <c r="K435" s="490"/>
      <c r="L435" s="491"/>
      <c r="M435" s="492"/>
      <c r="N435" s="492"/>
      <c r="O435" s="492"/>
      <c r="P435" s="492"/>
      <c r="Q435" s="492"/>
      <c r="R435" s="493"/>
      <c r="S435" s="493"/>
      <c r="T435" s="493"/>
      <c r="U435" s="493"/>
      <c r="V435" s="493"/>
      <c r="W435" s="403"/>
      <c r="X435" s="1"/>
      <c r="Y435" s="2"/>
      <c r="Z435" s="400" t="str">
        <f>IFERROR(VLOOKUP(Y435, 【参考】数式用!$A$2:$B$48, 2, FALSE), "")</f>
        <v/>
      </c>
    </row>
    <row r="436" spans="2:26" ht="20.100000000000001" customHeight="1">
      <c r="B436" s="402">
        <f t="shared" si="3"/>
        <v>398</v>
      </c>
      <c r="C436" s="489"/>
      <c r="D436" s="490"/>
      <c r="E436" s="490"/>
      <c r="F436" s="490"/>
      <c r="G436" s="490"/>
      <c r="H436" s="490"/>
      <c r="I436" s="490"/>
      <c r="J436" s="490"/>
      <c r="K436" s="490"/>
      <c r="L436" s="491"/>
      <c r="M436" s="492"/>
      <c r="N436" s="492"/>
      <c r="O436" s="492"/>
      <c r="P436" s="492"/>
      <c r="Q436" s="492"/>
      <c r="R436" s="493"/>
      <c r="S436" s="493"/>
      <c r="T436" s="493"/>
      <c r="U436" s="493"/>
      <c r="V436" s="493"/>
      <c r="W436" s="403"/>
      <c r="X436" s="1"/>
      <c r="Y436" s="2"/>
      <c r="Z436" s="400" t="str">
        <f>IFERROR(VLOOKUP(Y436, 【参考】数式用!$A$2:$B$48, 2, FALSE), "")</f>
        <v/>
      </c>
    </row>
    <row r="437" spans="2:26" ht="20.100000000000001" customHeight="1">
      <c r="B437" s="402">
        <f t="shared" si="3"/>
        <v>399</v>
      </c>
      <c r="C437" s="489"/>
      <c r="D437" s="490"/>
      <c r="E437" s="490"/>
      <c r="F437" s="490"/>
      <c r="G437" s="490"/>
      <c r="H437" s="490"/>
      <c r="I437" s="490"/>
      <c r="J437" s="490"/>
      <c r="K437" s="490"/>
      <c r="L437" s="491"/>
      <c r="M437" s="492"/>
      <c r="N437" s="492"/>
      <c r="O437" s="492"/>
      <c r="P437" s="492"/>
      <c r="Q437" s="492"/>
      <c r="R437" s="493"/>
      <c r="S437" s="493"/>
      <c r="T437" s="493"/>
      <c r="U437" s="493"/>
      <c r="V437" s="493"/>
      <c r="W437" s="403"/>
      <c r="X437" s="1"/>
      <c r="Y437" s="2"/>
      <c r="Z437" s="400" t="str">
        <f>IFERROR(VLOOKUP(Y437, 【参考】数式用!$A$2:$B$48, 2, FALSE), "")</f>
        <v/>
      </c>
    </row>
    <row r="438" spans="2:26" ht="20.100000000000001" customHeight="1">
      <c r="B438" s="402">
        <f t="shared" si="3"/>
        <v>400</v>
      </c>
      <c r="C438" s="489"/>
      <c r="D438" s="490"/>
      <c r="E438" s="490"/>
      <c r="F438" s="490"/>
      <c r="G438" s="490"/>
      <c r="H438" s="490"/>
      <c r="I438" s="490"/>
      <c r="J438" s="490"/>
      <c r="K438" s="490"/>
      <c r="L438" s="491"/>
      <c r="M438" s="492"/>
      <c r="N438" s="492"/>
      <c r="O438" s="492"/>
      <c r="P438" s="492"/>
      <c r="Q438" s="492"/>
      <c r="R438" s="493"/>
      <c r="S438" s="493"/>
      <c r="T438" s="493"/>
      <c r="U438" s="493"/>
      <c r="V438" s="493"/>
      <c r="W438" s="403"/>
      <c r="X438" s="1"/>
      <c r="Y438" s="2"/>
      <c r="Z438" s="400" t="str">
        <f>IFERROR(VLOOKUP(Y438, 【参考】数式用!$A$2:$B$48, 2, FALSE), "")</f>
        <v/>
      </c>
    </row>
    <row r="439" spans="2:26" ht="20.100000000000001" customHeight="1">
      <c r="B439" s="402">
        <f t="shared" si="3"/>
        <v>401</v>
      </c>
      <c r="C439" s="489"/>
      <c r="D439" s="490"/>
      <c r="E439" s="490"/>
      <c r="F439" s="490"/>
      <c r="G439" s="490"/>
      <c r="H439" s="490"/>
      <c r="I439" s="490"/>
      <c r="J439" s="490"/>
      <c r="K439" s="490"/>
      <c r="L439" s="491"/>
      <c r="M439" s="492"/>
      <c r="N439" s="492"/>
      <c r="O439" s="492"/>
      <c r="P439" s="492"/>
      <c r="Q439" s="492"/>
      <c r="R439" s="493"/>
      <c r="S439" s="493"/>
      <c r="T439" s="493"/>
      <c r="U439" s="493"/>
      <c r="V439" s="493"/>
      <c r="W439" s="403"/>
      <c r="X439" s="1"/>
      <c r="Y439" s="2"/>
      <c r="Z439" s="400" t="str">
        <f>IFERROR(VLOOKUP(Y439, 【参考】数式用!$A$2:$B$48, 2, FALSE), "")</f>
        <v/>
      </c>
    </row>
    <row r="440" spans="2:26" ht="20.100000000000001" customHeight="1">
      <c r="B440" s="402">
        <f t="shared" si="3"/>
        <v>402</v>
      </c>
      <c r="C440" s="489"/>
      <c r="D440" s="490"/>
      <c r="E440" s="490"/>
      <c r="F440" s="490"/>
      <c r="G440" s="490"/>
      <c r="H440" s="490"/>
      <c r="I440" s="490"/>
      <c r="J440" s="490"/>
      <c r="K440" s="490"/>
      <c r="L440" s="491"/>
      <c r="M440" s="492"/>
      <c r="N440" s="492"/>
      <c r="O440" s="492"/>
      <c r="P440" s="492"/>
      <c r="Q440" s="492"/>
      <c r="R440" s="493"/>
      <c r="S440" s="493"/>
      <c r="T440" s="493"/>
      <c r="U440" s="493"/>
      <c r="V440" s="493"/>
      <c r="W440" s="403"/>
      <c r="X440" s="1"/>
      <c r="Y440" s="2"/>
      <c r="Z440" s="400" t="str">
        <f>IFERROR(VLOOKUP(Y440, 【参考】数式用!$A$2:$B$48, 2, FALSE), "")</f>
        <v/>
      </c>
    </row>
    <row r="441" spans="2:26" ht="20.100000000000001" customHeight="1">
      <c r="B441" s="402">
        <f t="shared" si="3"/>
        <v>403</v>
      </c>
      <c r="C441" s="489"/>
      <c r="D441" s="490"/>
      <c r="E441" s="490"/>
      <c r="F441" s="490"/>
      <c r="G441" s="490"/>
      <c r="H441" s="490"/>
      <c r="I441" s="490"/>
      <c r="J441" s="490"/>
      <c r="K441" s="490"/>
      <c r="L441" s="491"/>
      <c r="M441" s="492"/>
      <c r="N441" s="492"/>
      <c r="O441" s="492"/>
      <c r="P441" s="492"/>
      <c r="Q441" s="492"/>
      <c r="R441" s="493"/>
      <c r="S441" s="493"/>
      <c r="T441" s="493"/>
      <c r="U441" s="493"/>
      <c r="V441" s="493"/>
      <c r="W441" s="403"/>
      <c r="X441" s="1"/>
      <c r="Y441" s="2"/>
      <c r="Z441" s="400" t="str">
        <f>IFERROR(VLOOKUP(Y441, 【参考】数式用!$A$2:$B$48, 2, FALSE), "")</f>
        <v/>
      </c>
    </row>
    <row r="442" spans="2:26" ht="20.100000000000001" customHeight="1">
      <c r="B442" s="402">
        <f t="shared" si="3"/>
        <v>404</v>
      </c>
      <c r="C442" s="489"/>
      <c r="D442" s="490"/>
      <c r="E442" s="490"/>
      <c r="F442" s="490"/>
      <c r="G442" s="490"/>
      <c r="H442" s="490"/>
      <c r="I442" s="490"/>
      <c r="J442" s="490"/>
      <c r="K442" s="490"/>
      <c r="L442" s="491"/>
      <c r="M442" s="492"/>
      <c r="N442" s="492"/>
      <c r="O442" s="492"/>
      <c r="P442" s="492"/>
      <c r="Q442" s="492"/>
      <c r="R442" s="493"/>
      <c r="S442" s="493"/>
      <c r="T442" s="493"/>
      <c r="U442" s="493"/>
      <c r="V442" s="493"/>
      <c r="W442" s="403"/>
      <c r="X442" s="1"/>
      <c r="Y442" s="2"/>
      <c r="Z442" s="400" t="str">
        <f>IFERROR(VLOOKUP(Y442, 【参考】数式用!$A$2:$B$48, 2, FALSE), "")</f>
        <v/>
      </c>
    </row>
    <row r="443" spans="2:26" ht="20.100000000000001" customHeight="1">
      <c r="B443" s="402">
        <f t="shared" si="3"/>
        <v>405</v>
      </c>
      <c r="C443" s="489"/>
      <c r="D443" s="490"/>
      <c r="E443" s="490"/>
      <c r="F443" s="490"/>
      <c r="G443" s="490"/>
      <c r="H443" s="490"/>
      <c r="I443" s="490"/>
      <c r="J443" s="490"/>
      <c r="K443" s="490"/>
      <c r="L443" s="491"/>
      <c r="M443" s="492"/>
      <c r="N443" s="492"/>
      <c r="O443" s="492"/>
      <c r="P443" s="492"/>
      <c r="Q443" s="492"/>
      <c r="R443" s="493"/>
      <c r="S443" s="493"/>
      <c r="T443" s="493"/>
      <c r="U443" s="493"/>
      <c r="V443" s="493"/>
      <c r="W443" s="403"/>
      <c r="X443" s="1"/>
      <c r="Y443" s="2"/>
      <c r="Z443" s="400" t="str">
        <f>IFERROR(VLOOKUP(Y443, 【参考】数式用!$A$2:$B$48, 2, FALSE), "")</f>
        <v/>
      </c>
    </row>
    <row r="444" spans="2:26" ht="20.100000000000001" customHeight="1">
      <c r="B444" s="402">
        <f t="shared" si="3"/>
        <v>406</v>
      </c>
      <c r="C444" s="489"/>
      <c r="D444" s="490"/>
      <c r="E444" s="490"/>
      <c r="F444" s="490"/>
      <c r="G444" s="490"/>
      <c r="H444" s="490"/>
      <c r="I444" s="490"/>
      <c r="J444" s="490"/>
      <c r="K444" s="490"/>
      <c r="L444" s="491"/>
      <c r="M444" s="492"/>
      <c r="N444" s="492"/>
      <c r="O444" s="492"/>
      <c r="P444" s="492"/>
      <c r="Q444" s="492"/>
      <c r="R444" s="493"/>
      <c r="S444" s="493"/>
      <c r="T444" s="493"/>
      <c r="U444" s="493"/>
      <c r="V444" s="493"/>
      <c r="W444" s="403"/>
      <c r="X444" s="1"/>
      <c r="Y444" s="2"/>
      <c r="Z444" s="400" t="str">
        <f>IFERROR(VLOOKUP(Y444, 【参考】数式用!$A$2:$B$48, 2, FALSE), "")</f>
        <v/>
      </c>
    </row>
    <row r="445" spans="2:26" ht="20.100000000000001" customHeight="1">
      <c r="B445" s="402">
        <f t="shared" si="3"/>
        <v>407</v>
      </c>
      <c r="C445" s="489"/>
      <c r="D445" s="490"/>
      <c r="E445" s="490"/>
      <c r="F445" s="490"/>
      <c r="G445" s="490"/>
      <c r="H445" s="490"/>
      <c r="I445" s="490"/>
      <c r="J445" s="490"/>
      <c r="K445" s="490"/>
      <c r="L445" s="491"/>
      <c r="M445" s="492"/>
      <c r="N445" s="492"/>
      <c r="O445" s="492"/>
      <c r="P445" s="492"/>
      <c r="Q445" s="492"/>
      <c r="R445" s="493"/>
      <c r="S445" s="493"/>
      <c r="T445" s="493"/>
      <c r="U445" s="493"/>
      <c r="V445" s="493"/>
      <c r="W445" s="403"/>
      <c r="X445" s="1"/>
      <c r="Y445" s="2"/>
      <c r="Z445" s="400" t="str">
        <f>IFERROR(VLOOKUP(Y445, 【参考】数式用!$A$2:$B$48, 2, FALSE), "")</f>
        <v/>
      </c>
    </row>
    <row r="446" spans="2:26" ht="20.100000000000001" customHeight="1">
      <c r="B446" s="402">
        <f t="shared" si="3"/>
        <v>408</v>
      </c>
      <c r="C446" s="489"/>
      <c r="D446" s="490"/>
      <c r="E446" s="490"/>
      <c r="F446" s="490"/>
      <c r="G446" s="490"/>
      <c r="H446" s="490"/>
      <c r="I446" s="490"/>
      <c r="J446" s="490"/>
      <c r="K446" s="490"/>
      <c r="L446" s="491"/>
      <c r="M446" s="492"/>
      <c r="N446" s="492"/>
      <c r="O446" s="492"/>
      <c r="P446" s="492"/>
      <c r="Q446" s="492"/>
      <c r="R446" s="493"/>
      <c r="S446" s="493"/>
      <c r="T446" s="493"/>
      <c r="U446" s="493"/>
      <c r="V446" s="493"/>
      <c r="W446" s="403"/>
      <c r="X446" s="1"/>
      <c r="Y446" s="2"/>
      <c r="Z446" s="400" t="str">
        <f>IFERROR(VLOOKUP(Y446, 【参考】数式用!$A$2:$B$48, 2, FALSE), "")</f>
        <v/>
      </c>
    </row>
    <row r="447" spans="2:26" ht="20.100000000000001" customHeight="1">
      <c r="B447" s="402">
        <f t="shared" si="3"/>
        <v>409</v>
      </c>
      <c r="C447" s="489"/>
      <c r="D447" s="490"/>
      <c r="E447" s="490"/>
      <c r="F447" s="490"/>
      <c r="G447" s="490"/>
      <c r="H447" s="490"/>
      <c r="I447" s="490"/>
      <c r="J447" s="490"/>
      <c r="K447" s="490"/>
      <c r="L447" s="491"/>
      <c r="M447" s="492"/>
      <c r="N447" s="492"/>
      <c r="O447" s="492"/>
      <c r="P447" s="492"/>
      <c r="Q447" s="492"/>
      <c r="R447" s="493"/>
      <c r="S447" s="493"/>
      <c r="T447" s="493"/>
      <c r="U447" s="493"/>
      <c r="V447" s="493"/>
      <c r="W447" s="403"/>
      <c r="X447" s="1"/>
      <c r="Y447" s="2"/>
      <c r="Z447" s="400" t="str">
        <f>IFERROR(VLOOKUP(Y447, 【参考】数式用!$A$2:$B$48, 2, FALSE), "")</f>
        <v/>
      </c>
    </row>
    <row r="448" spans="2:26" ht="20.100000000000001" customHeight="1">
      <c r="B448" s="402">
        <f t="shared" si="3"/>
        <v>410</v>
      </c>
      <c r="C448" s="489"/>
      <c r="D448" s="490"/>
      <c r="E448" s="490"/>
      <c r="F448" s="490"/>
      <c r="G448" s="490"/>
      <c r="H448" s="490"/>
      <c r="I448" s="490"/>
      <c r="J448" s="490"/>
      <c r="K448" s="490"/>
      <c r="L448" s="491"/>
      <c r="M448" s="492"/>
      <c r="N448" s="492"/>
      <c r="O448" s="492"/>
      <c r="P448" s="492"/>
      <c r="Q448" s="492"/>
      <c r="R448" s="493"/>
      <c r="S448" s="493"/>
      <c r="T448" s="493"/>
      <c r="U448" s="493"/>
      <c r="V448" s="493"/>
      <c r="W448" s="403"/>
      <c r="X448" s="1"/>
      <c r="Y448" s="2"/>
      <c r="Z448" s="400" t="str">
        <f>IFERROR(VLOOKUP(Y448, 【参考】数式用!$A$2:$B$48, 2, FALSE), "")</f>
        <v/>
      </c>
    </row>
    <row r="449" spans="2:26" ht="20.100000000000001" customHeight="1">
      <c r="B449" s="402">
        <f t="shared" si="3"/>
        <v>411</v>
      </c>
      <c r="C449" s="489"/>
      <c r="D449" s="490"/>
      <c r="E449" s="490"/>
      <c r="F449" s="490"/>
      <c r="G449" s="490"/>
      <c r="H449" s="490"/>
      <c r="I449" s="490"/>
      <c r="J449" s="490"/>
      <c r="K449" s="490"/>
      <c r="L449" s="491"/>
      <c r="M449" s="492"/>
      <c r="N449" s="492"/>
      <c r="O449" s="492"/>
      <c r="P449" s="492"/>
      <c r="Q449" s="492"/>
      <c r="R449" s="493"/>
      <c r="S449" s="493"/>
      <c r="T449" s="493"/>
      <c r="U449" s="493"/>
      <c r="V449" s="493"/>
      <c r="W449" s="403"/>
      <c r="X449" s="1"/>
      <c r="Y449" s="2"/>
      <c r="Z449" s="400" t="str">
        <f>IFERROR(VLOOKUP(Y449, 【参考】数式用!$A$2:$B$48, 2, FALSE), "")</f>
        <v/>
      </c>
    </row>
    <row r="450" spans="2:26" ht="20.100000000000001" customHeight="1">
      <c r="B450" s="402">
        <f t="shared" si="3"/>
        <v>412</v>
      </c>
      <c r="C450" s="489"/>
      <c r="D450" s="490"/>
      <c r="E450" s="490"/>
      <c r="F450" s="490"/>
      <c r="G450" s="490"/>
      <c r="H450" s="490"/>
      <c r="I450" s="490"/>
      <c r="J450" s="490"/>
      <c r="K450" s="490"/>
      <c r="L450" s="491"/>
      <c r="M450" s="492"/>
      <c r="N450" s="492"/>
      <c r="O450" s="492"/>
      <c r="P450" s="492"/>
      <c r="Q450" s="492"/>
      <c r="R450" s="493"/>
      <c r="S450" s="493"/>
      <c r="T450" s="493"/>
      <c r="U450" s="493"/>
      <c r="V450" s="493"/>
      <c r="W450" s="403"/>
      <c r="X450" s="1"/>
      <c r="Y450" s="2"/>
      <c r="Z450" s="400" t="str">
        <f>IFERROR(VLOOKUP(Y450, 【参考】数式用!$A$2:$B$48, 2, FALSE), "")</f>
        <v/>
      </c>
    </row>
    <row r="451" spans="2:26" ht="20.100000000000001" customHeight="1">
      <c r="B451" s="402">
        <f t="shared" si="3"/>
        <v>413</v>
      </c>
      <c r="C451" s="489"/>
      <c r="D451" s="490"/>
      <c r="E451" s="490"/>
      <c r="F451" s="490"/>
      <c r="G451" s="490"/>
      <c r="H451" s="490"/>
      <c r="I451" s="490"/>
      <c r="J451" s="490"/>
      <c r="K451" s="490"/>
      <c r="L451" s="491"/>
      <c r="M451" s="492"/>
      <c r="N451" s="492"/>
      <c r="O451" s="492"/>
      <c r="P451" s="492"/>
      <c r="Q451" s="492"/>
      <c r="R451" s="493"/>
      <c r="S451" s="493"/>
      <c r="T451" s="493"/>
      <c r="U451" s="493"/>
      <c r="V451" s="493"/>
      <c r="W451" s="403"/>
      <c r="X451" s="1"/>
      <c r="Y451" s="2"/>
      <c r="Z451" s="400" t="str">
        <f>IFERROR(VLOOKUP(Y451, 【参考】数式用!$A$2:$B$48, 2, FALSE), "")</f>
        <v/>
      </c>
    </row>
    <row r="452" spans="2:26" ht="20.100000000000001" customHeight="1">
      <c r="B452" s="402">
        <f t="shared" si="3"/>
        <v>414</v>
      </c>
      <c r="C452" s="489"/>
      <c r="D452" s="490"/>
      <c r="E452" s="490"/>
      <c r="F452" s="490"/>
      <c r="G452" s="490"/>
      <c r="H452" s="490"/>
      <c r="I452" s="490"/>
      <c r="J452" s="490"/>
      <c r="K452" s="490"/>
      <c r="L452" s="491"/>
      <c r="M452" s="492"/>
      <c r="N452" s="492"/>
      <c r="O452" s="492"/>
      <c r="P452" s="492"/>
      <c r="Q452" s="492"/>
      <c r="R452" s="493"/>
      <c r="S452" s="493"/>
      <c r="T452" s="493"/>
      <c r="U452" s="493"/>
      <c r="V452" s="493"/>
      <c r="W452" s="403"/>
      <c r="X452" s="1"/>
      <c r="Y452" s="2"/>
      <c r="Z452" s="400" t="str">
        <f>IFERROR(VLOOKUP(Y452, 【参考】数式用!$A$2:$B$48, 2, FALSE), "")</f>
        <v/>
      </c>
    </row>
    <row r="453" spans="2:26" ht="20.100000000000001" customHeight="1">
      <c r="B453" s="402">
        <f t="shared" si="3"/>
        <v>415</v>
      </c>
      <c r="C453" s="489"/>
      <c r="D453" s="490"/>
      <c r="E453" s="490"/>
      <c r="F453" s="490"/>
      <c r="G453" s="490"/>
      <c r="H453" s="490"/>
      <c r="I453" s="490"/>
      <c r="J453" s="490"/>
      <c r="K453" s="490"/>
      <c r="L453" s="491"/>
      <c r="M453" s="492"/>
      <c r="N453" s="492"/>
      <c r="O453" s="492"/>
      <c r="P453" s="492"/>
      <c r="Q453" s="492"/>
      <c r="R453" s="493"/>
      <c r="S453" s="493"/>
      <c r="T453" s="493"/>
      <c r="U453" s="493"/>
      <c r="V453" s="493"/>
      <c r="W453" s="403"/>
      <c r="X453" s="1"/>
      <c r="Y453" s="2"/>
      <c r="Z453" s="400" t="str">
        <f>IFERROR(VLOOKUP(Y453, 【参考】数式用!$A$2:$B$48, 2, FALSE), "")</f>
        <v/>
      </c>
    </row>
    <row r="454" spans="2:26" ht="20.100000000000001" customHeight="1">
      <c r="B454" s="402">
        <f t="shared" si="3"/>
        <v>416</v>
      </c>
      <c r="C454" s="489"/>
      <c r="D454" s="490"/>
      <c r="E454" s="490"/>
      <c r="F454" s="490"/>
      <c r="G454" s="490"/>
      <c r="H454" s="490"/>
      <c r="I454" s="490"/>
      <c r="J454" s="490"/>
      <c r="K454" s="490"/>
      <c r="L454" s="491"/>
      <c r="M454" s="492"/>
      <c r="N454" s="492"/>
      <c r="O454" s="492"/>
      <c r="P454" s="492"/>
      <c r="Q454" s="492"/>
      <c r="R454" s="493"/>
      <c r="S454" s="493"/>
      <c r="T454" s="493"/>
      <c r="U454" s="493"/>
      <c r="V454" s="493"/>
      <c r="W454" s="403"/>
      <c r="X454" s="1"/>
      <c r="Y454" s="2"/>
      <c r="Z454" s="400" t="str">
        <f>IFERROR(VLOOKUP(Y454, 【参考】数式用!$A$2:$B$48, 2, FALSE), "")</f>
        <v/>
      </c>
    </row>
    <row r="455" spans="2:26" ht="20.100000000000001" customHeight="1">
      <c r="B455" s="402">
        <f t="shared" si="3"/>
        <v>417</v>
      </c>
      <c r="C455" s="489"/>
      <c r="D455" s="490"/>
      <c r="E455" s="490"/>
      <c r="F455" s="490"/>
      <c r="G455" s="490"/>
      <c r="H455" s="490"/>
      <c r="I455" s="490"/>
      <c r="J455" s="490"/>
      <c r="K455" s="490"/>
      <c r="L455" s="491"/>
      <c r="M455" s="492"/>
      <c r="N455" s="492"/>
      <c r="O455" s="492"/>
      <c r="P455" s="492"/>
      <c r="Q455" s="492"/>
      <c r="R455" s="493"/>
      <c r="S455" s="493"/>
      <c r="T455" s="493"/>
      <c r="U455" s="493"/>
      <c r="V455" s="493"/>
      <c r="W455" s="403"/>
      <c r="X455" s="1"/>
      <c r="Y455" s="2"/>
      <c r="Z455" s="400" t="str">
        <f>IFERROR(VLOOKUP(Y455, 【参考】数式用!$A$2:$B$48, 2, FALSE), "")</f>
        <v/>
      </c>
    </row>
    <row r="456" spans="2:26" ht="20.100000000000001" customHeight="1">
      <c r="B456" s="402">
        <f t="shared" si="3"/>
        <v>418</v>
      </c>
      <c r="C456" s="489"/>
      <c r="D456" s="490"/>
      <c r="E456" s="490"/>
      <c r="F456" s="490"/>
      <c r="G456" s="490"/>
      <c r="H456" s="490"/>
      <c r="I456" s="490"/>
      <c r="J456" s="490"/>
      <c r="K456" s="490"/>
      <c r="L456" s="491"/>
      <c r="M456" s="492"/>
      <c r="N456" s="492"/>
      <c r="O456" s="492"/>
      <c r="P456" s="492"/>
      <c r="Q456" s="492"/>
      <c r="R456" s="493"/>
      <c r="S456" s="493"/>
      <c r="T456" s="493"/>
      <c r="U456" s="493"/>
      <c r="V456" s="493"/>
      <c r="W456" s="403"/>
      <c r="X456" s="1"/>
      <c r="Y456" s="2"/>
      <c r="Z456" s="400" t="str">
        <f>IFERROR(VLOOKUP(Y456, 【参考】数式用!$A$2:$B$48, 2, FALSE), "")</f>
        <v/>
      </c>
    </row>
    <row r="457" spans="2:26" ht="20.100000000000001" customHeight="1">
      <c r="B457" s="402">
        <f t="shared" si="3"/>
        <v>419</v>
      </c>
      <c r="C457" s="489"/>
      <c r="D457" s="490"/>
      <c r="E457" s="490"/>
      <c r="F457" s="490"/>
      <c r="G457" s="490"/>
      <c r="H457" s="490"/>
      <c r="I457" s="490"/>
      <c r="J457" s="490"/>
      <c r="K457" s="490"/>
      <c r="L457" s="491"/>
      <c r="M457" s="492"/>
      <c r="N457" s="492"/>
      <c r="O457" s="492"/>
      <c r="P457" s="492"/>
      <c r="Q457" s="492"/>
      <c r="R457" s="493"/>
      <c r="S457" s="493"/>
      <c r="T457" s="493"/>
      <c r="U457" s="493"/>
      <c r="V457" s="493"/>
      <c r="W457" s="403"/>
      <c r="X457" s="1"/>
      <c r="Y457" s="2"/>
      <c r="Z457" s="400" t="str">
        <f>IFERROR(VLOOKUP(Y457, 【参考】数式用!$A$2:$B$48, 2, FALSE), "")</f>
        <v/>
      </c>
    </row>
    <row r="458" spans="2:26" ht="20.100000000000001" customHeight="1">
      <c r="B458" s="402">
        <f t="shared" si="3"/>
        <v>420</v>
      </c>
      <c r="C458" s="489"/>
      <c r="D458" s="490"/>
      <c r="E458" s="490"/>
      <c r="F458" s="490"/>
      <c r="G458" s="490"/>
      <c r="H458" s="490"/>
      <c r="I458" s="490"/>
      <c r="J458" s="490"/>
      <c r="K458" s="490"/>
      <c r="L458" s="491"/>
      <c r="M458" s="492"/>
      <c r="N458" s="492"/>
      <c r="O458" s="492"/>
      <c r="P458" s="492"/>
      <c r="Q458" s="492"/>
      <c r="R458" s="493"/>
      <c r="S458" s="493"/>
      <c r="T458" s="493"/>
      <c r="U458" s="493"/>
      <c r="V458" s="493"/>
      <c r="W458" s="403"/>
      <c r="X458" s="1"/>
      <c r="Y458" s="2"/>
      <c r="Z458" s="400" t="str">
        <f>IFERROR(VLOOKUP(Y458, 【参考】数式用!$A$2:$B$48, 2, FALSE), "")</f>
        <v/>
      </c>
    </row>
    <row r="459" spans="2:26" ht="20.100000000000001" customHeight="1">
      <c r="B459" s="402">
        <f t="shared" si="3"/>
        <v>421</v>
      </c>
      <c r="C459" s="489"/>
      <c r="D459" s="490"/>
      <c r="E459" s="490"/>
      <c r="F459" s="490"/>
      <c r="G459" s="490"/>
      <c r="H459" s="490"/>
      <c r="I459" s="490"/>
      <c r="J459" s="490"/>
      <c r="K459" s="490"/>
      <c r="L459" s="491"/>
      <c r="M459" s="492"/>
      <c r="N459" s="492"/>
      <c r="O459" s="492"/>
      <c r="P459" s="492"/>
      <c r="Q459" s="492"/>
      <c r="R459" s="493"/>
      <c r="S459" s="493"/>
      <c r="T459" s="493"/>
      <c r="U459" s="493"/>
      <c r="V459" s="493"/>
      <c r="W459" s="403"/>
      <c r="X459" s="1"/>
      <c r="Y459" s="2"/>
      <c r="Z459" s="400" t="str">
        <f>IFERROR(VLOOKUP(Y459, 【参考】数式用!$A$2:$B$48, 2, FALSE), "")</f>
        <v/>
      </c>
    </row>
    <row r="460" spans="2:26" ht="20.100000000000001" customHeight="1">
      <c r="B460" s="402">
        <f t="shared" si="3"/>
        <v>422</v>
      </c>
      <c r="C460" s="489"/>
      <c r="D460" s="490"/>
      <c r="E460" s="490"/>
      <c r="F460" s="490"/>
      <c r="G460" s="490"/>
      <c r="H460" s="490"/>
      <c r="I460" s="490"/>
      <c r="J460" s="490"/>
      <c r="K460" s="490"/>
      <c r="L460" s="491"/>
      <c r="M460" s="492"/>
      <c r="N460" s="492"/>
      <c r="O460" s="492"/>
      <c r="P460" s="492"/>
      <c r="Q460" s="492"/>
      <c r="R460" s="493"/>
      <c r="S460" s="493"/>
      <c r="T460" s="493"/>
      <c r="U460" s="493"/>
      <c r="V460" s="493"/>
      <c r="W460" s="403"/>
      <c r="X460" s="1"/>
      <c r="Y460" s="2"/>
      <c r="Z460" s="400" t="str">
        <f>IFERROR(VLOOKUP(Y460, 【参考】数式用!$A$2:$B$48, 2, FALSE), "")</f>
        <v/>
      </c>
    </row>
    <row r="461" spans="2:26" ht="20.100000000000001" customHeight="1">
      <c r="B461" s="402">
        <f t="shared" si="3"/>
        <v>423</v>
      </c>
      <c r="C461" s="489"/>
      <c r="D461" s="490"/>
      <c r="E461" s="490"/>
      <c r="F461" s="490"/>
      <c r="G461" s="490"/>
      <c r="H461" s="490"/>
      <c r="I461" s="490"/>
      <c r="J461" s="490"/>
      <c r="K461" s="490"/>
      <c r="L461" s="491"/>
      <c r="M461" s="492"/>
      <c r="N461" s="492"/>
      <c r="O461" s="492"/>
      <c r="P461" s="492"/>
      <c r="Q461" s="492"/>
      <c r="R461" s="493"/>
      <c r="S461" s="493"/>
      <c r="T461" s="493"/>
      <c r="U461" s="493"/>
      <c r="V461" s="493"/>
      <c r="W461" s="403"/>
      <c r="X461" s="1"/>
      <c r="Y461" s="2"/>
      <c r="Z461" s="400" t="str">
        <f>IFERROR(VLOOKUP(Y461, 【参考】数式用!$A$2:$B$48, 2, FALSE), "")</f>
        <v/>
      </c>
    </row>
    <row r="462" spans="2:26" ht="20.100000000000001" customHeight="1">
      <c r="B462" s="402">
        <f t="shared" si="3"/>
        <v>424</v>
      </c>
      <c r="C462" s="489"/>
      <c r="D462" s="490"/>
      <c r="E462" s="490"/>
      <c r="F462" s="490"/>
      <c r="G462" s="490"/>
      <c r="H462" s="490"/>
      <c r="I462" s="490"/>
      <c r="J462" s="490"/>
      <c r="K462" s="490"/>
      <c r="L462" s="491"/>
      <c r="M462" s="492"/>
      <c r="N462" s="492"/>
      <c r="O462" s="492"/>
      <c r="P462" s="492"/>
      <c r="Q462" s="492"/>
      <c r="R462" s="493"/>
      <c r="S462" s="493"/>
      <c r="T462" s="493"/>
      <c r="U462" s="493"/>
      <c r="V462" s="493"/>
      <c r="W462" s="403"/>
      <c r="X462" s="1"/>
      <c r="Y462" s="2"/>
      <c r="Z462" s="400" t="str">
        <f>IFERROR(VLOOKUP(Y462, 【参考】数式用!$A$2:$B$48, 2, FALSE), "")</f>
        <v/>
      </c>
    </row>
    <row r="463" spans="2:26" ht="20.100000000000001" customHeight="1">
      <c r="B463" s="402">
        <f t="shared" si="3"/>
        <v>425</v>
      </c>
      <c r="C463" s="489"/>
      <c r="D463" s="490"/>
      <c r="E463" s="490"/>
      <c r="F463" s="490"/>
      <c r="G463" s="490"/>
      <c r="H463" s="490"/>
      <c r="I463" s="490"/>
      <c r="J463" s="490"/>
      <c r="K463" s="490"/>
      <c r="L463" s="491"/>
      <c r="M463" s="492"/>
      <c r="N463" s="492"/>
      <c r="O463" s="492"/>
      <c r="P463" s="492"/>
      <c r="Q463" s="492"/>
      <c r="R463" s="493"/>
      <c r="S463" s="493"/>
      <c r="T463" s="493"/>
      <c r="U463" s="493"/>
      <c r="V463" s="493"/>
      <c r="W463" s="403"/>
      <c r="X463" s="1"/>
      <c r="Y463" s="2"/>
      <c r="Z463" s="400" t="str">
        <f>IFERROR(VLOOKUP(Y463, 【参考】数式用!$A$2:$B$48, 2, FALSE), "")</f>
        <v/>
      </c>
    </row>
    <row r="464" spans="2:26" ht="20.100000000000001" customHeight="1">
      <c r="B464" s="402">
        <f t="shared" si="3"/>
        <v>426</v>
      </c>
      <c r="C464" s="489"/>
      <c r="D464" s="490"/>
      <c r="E464" s="490"/>
      <c r="F464" s="490"/>
      <c r="G464" s="490"/>
      <c r="H464" s="490"/>
      <c r="I464" s="490"/>
      <c r="J464" s="490"/>
      <c r="K464" s="490"/>
      <c r="L464" s="491"/>
      <c r="M464" s="492"/>
      <c r="N464" s="492"/>
      <c r="O464" s="492"/>
      <c r="P464" s="492"/>
      <c r="Q464" s="492"/>
      <c r="R464" s="493"/>
      <c r="S464" s="493"/>
      <c r="T464" s="493"/>
      <c r="U464" s="493"/>
      <c r="V464" s="493"/>
      <c r="W464" s="403"/>
      <c r="X464" s="1"/>
      <c r="Y464" s="2"/>
      <c r="Z464" s="400" t="str">
        <f>IFERROR(VLOOKUP(Y464, 【参考】数式用!$A$2:$B$48, 2, FALSE), "")</f>
        <v/>
      </c>
    </row>
    <row r="465" spans="2:26" ht="20.100000000000001" customHeight="1">
      <c r="B465" s="402">
        <f t="shared" si="3"/>
        <v>427</v>
      </c>
      <c r="C465" s="489"/>
      <c r="D465" s="490"/>
      <c r="E465" s="490"/>
      <c r="F465" s="490"/>
      <c r="G465" s="490"/>
      <c r="H465" s="490"/>
      <c r="I465" s="490"/>
      <c r="J465" s="490"/>
      <c r="K465" s="490"/>
      <c r="L465" s="491"/>
      <c r="M465" s="492"/>
      <c r="N465" s="492"/>
      <c r="O465" s="492"/>
      <c r="P465" s="492"/>
      <c r="Q465" s="492"/>
      <c r="R465" s="493"/>
      <c r="S465" s="493"/>
      <c r="T465" s="493"/>
      <c r="U465" s="493"/>
      <c r="V465" s="493"/>
      <c r="W465" s="403"/>
      <c r="X465" s="1"/>
      <c r="Y465" s="2"/>
      <c r="Z465" s="400" t="str">
        <f>IFERROR(VLOOKUP(Y465, 【参考】数式用!$A$2:$B$48, 2, FALSE), "")</f>
        <v/>
      </c>
    </row>
    <row r="466" spans="2:26" ht="20.100000000000001" customHeight="1">
      <c r="B466" s="402">
        <f t="shared" si="3"/>
        <v>428</v>
      </c>
      <c r="C466" s="489"/>
      <c r="D466" s="490"/>
      <c r="E466" s="490"/>
      <c r="F466" s="490"/>
      <c r="G466" s="490"/>
      <c r="H466" s="490"/>
      <c r="I466" s="490"/>
      <c r="J466" s="490"/>
      <c r="K466" s="490"/>
      <c r="L466" s="491"/>
      <c r="M466" s="492"/>
      <c r="N466" s="492"/>
      <c r="O466" s="492"/>
      <c r="P466" s="492"/>
      <c r="Q466" s="492"/>
      <c r="R466" s="493"/>
      <c r="S466" s="493"/>
      <c r="T466" s="493"/>
      <c r="U466" s="493"/>
      <c r="V466" s="493"/>
      <c r="W466" s="403"/>
      <c r="X466" s="1"/>
      <c r="Y466" s="2"/>
      <c r="Z466" s="400" t="str">
        <f>IFERROR(VLOOKUP(Y466, 【参考】数式用!$A$2:$B$48, 2, FALSE), "")</f>
        <v/>
      </c>
    </row>
    <row r="467" spans="2:26" ht="20.100000000000001" customHeight="1">
      <c r="B467" s="402">
        <f t="shared" si="3"/>
        <v>429</v>
      </c>
      <c r="C467" s="489"/>
      <c r="D467" s="490"/>
      <c r="E467" s="490"/>
      <c r="F467" s="490"/>
      <c r="G467" s="490"/>
      <c r="H467" s="490"/>
      <c r="I467" s="490"/>
      <c r="J467" s="490"/>
      <c r="K467" s="490"/>
      <c r="L467" s="491"/>
      <c r="M467" s="492"/>
      <c r="N467" s="492"/>
      <c r="O467" s="492"/>
      <c r="P467" s="492"/>
      <c r="Q467" s="492"/>
      <c r="R467" s="493"/>
      <c r="S467" s="493"/>
      <c r="T467" s="493"/>
      <c r="U467" s="493"/>
      <c r="V467" s="493"/>
      <c r="W467" s="403"/>
      <c r="X467" s="1"/>
      <c r="Y467" s="2"/>
      <c r="Z467" s="400" t="str">
        <f>IFERROR(VLOOKUP(Y467, 【参考】数式用!$A$2:$B$48, 2, FALSE), "")</f>
        <v/>
      </c>
    </row>
    <row r="468" spans="2:26" ht="20.100000000000001" customHeight="1">
      <c r="B468" s="402">
        <f t="shared" si="3"/>
        <v>430</v>
      </c>
      <c r="C468" s="489"/>
      <c r="D468" s="490"/>
      <c r="E468" s="490"/>
      <c r="F468" s="490"/>
      <c r="G468" s="490"/>
      <c r="H468" s="490"/>
      <c r="I468" s="490"/>
      <c r="J468" s="490"/>
      <c r="K468" s="490"/>
      <c r="L468" s="491"/>
      <c r="M468" s="492"/>
      <c r="N468" s="492"/>
      <c r="O468" s="492"/>
      <c r="P468" s="492"/>
      <c r="Q468" s="492"/>
      <c r="R468" s="493"/>
      <c r="S468" s="493"/>
      <c r="T468" s="493"/>
      <c r="U468" s="493"/>
      <c r="V468" s="493"/>
      <c r="W468" s="403"/>
      <c r="X468" s="1"/>
      <c r="Y468" s="2"/>
      <c r="Z468" s="400" t="str">
        <f>IFERROR(VLOOKUP(Y468, 【参考】数式用!$A$2:$B$48, 2, FALSE), "")</f>
        <v/>
      </c>
    </row>
    <row r="469" spans="2:26" ht="20.100000000000001" customHeight="1">
      <c r="B469" s="402">
        <f t="shared" si="3"/>
        <v>431</v>
      </c>
      <c r="C469" s="489"/>
      <c r="D469" s="490"/>
      <c r="E469" s="490"/>
      <c r="F469" s="490"/>
      <c r="G469" s="490"/>
      <c r="H469" s="490"/>
      <c r="I469" s="490"/>
      <c r="J469" s="490"/>
      <c r="K469" s="490"/>
      <c r="L469" s="491"/>
      <c r="M469" s="492"/>
      <c r="N469" s="492"/>
      <c r="O469" s="492"/>
      <c r="P469" s="492"/>
      <c r="Q469" s="492"/>
      <c r="R469" s="493"/>
      <c r="S469" s="493"/>
      <c r="T469" s="493"/>
      <c r="U469" s="493"/>
      <c r="V469" s="493"/>
      <c r="W469" s="403"/>
      <c r="X469" s="1"/>
      <c r="Y469" s="2"/>
      <c r="Z469" s="400" t="str">
        <f>IFERROR(VLOOKUP(Y469, 【参考】数式用!$A$2:$B$48, 2, FALSE), "")</f>
        <v/>
      </c>
    </row>
    <row r="470" spans="2:26" ht="20.100000000000001" customHeight="1">
      <c r="B470" s="402">
        <f t="shared" si="3"/>
        <v>432</v>
      </c>
      <c r="C470" s="489"/>
      <c r="D470" s="490"/>
      <c r="E470" s="490"/>
      <c r="F470" s="490"/>
      <c r="G470" s="490"/>
      <c r="H470" s="490"/>
      <c r="I470" s="490"/>
      <c r="J470" s="490"/>
      <c r="K470" s="490"/>
      <c r="L470" s="491"/>
      <c r="M470" s="492"/>
      <c r="N470" s="492"/>
      <c r="O470" s="492"/>
      <c r="P470" s="492"/>
      <c r="Q470" s="492"/>
      <c r="R470" s="493"/>
      <c r="S470" s="493"/>
      <c r="T470" s="493"/>
      <c r="U470" s="493"/>
      <c r="V470" s="493"/>
      <c r="W470" s="403"/>
      <c r="X470" s="1"/>
      <c r="Y470" s="2"/>
      <c r="Z470" s="400" t="str">
        <f>IFERROR(VLOOKUP(Y470, 【参考】数式用!$A$2:$B$48, 2, FALSE), "")</f>
        <v/>
      </c>
    </row>
    <row r="471" spans="2:26" ht="20.100000000000001" customHeight="1">
      <c r="B471" s="402">
        <f t="shared" si="3"/>
        <v>433</v>
      </c>
      <c r="C471" s="489"/>
      <c r="D471" s="490"/>
      <c r="E471" s="490"/>
      <c r="F471" s="490"/>
      <c r="G471" s="490"/>
      <c r="H471" s="490"/>
      <c r="I471" s="490"/>
      <c r="J471" s="490"/>
      <c r="K471" s="490"/>
      <c r="L471" s="491"/>
      <c r="M471" s="492"/>
      <c r="N471" s="492"/>
      <c r="O471" s="492"/>
      <c r="P471" s="492"/>
      <c r="Q471" s="492"/>
      <c r="R471" s="493"/>
      <c r="S471" s="493"/>
      <c r="T471" s="493"/>
      <c r="U471" s="493"/>
      <c r="V471" s="493"/>
      <c r="W471" s="403"/>
      <c r="X471" s="1"/>
      <c r="Y471" s="2"/>
      <c r="Z471" s="400" t="str">
        <f>IFERROR(VLOOKUP(Y471, 【参考】数式用!$A$2:$B$48, 2, FALSE), "")</f>
        <v/>
      </c>
    </row>
    <row r="472" spans="2:26" ht="20.100000000000001" customHeight="1">
      <c r="B472" s="402">
        <f t="shared" si="3"/>
        <v>434</v>
      </c>
      <c r="C472" s="489"/>
      <c r="D472" s="490"/>
      <c r="E472" s="490"/>
      <c r="F472" s="490"/>
      <c r="G472" s="490"/>
      <c r="H472" s="490"/>
      <c r="I472" s="490"/>
      <c r="J472" s="490"/>
      <c r="K472" s="490"/>
      <c r="L472" s="491"/>
      <c r="M472" s="492"/>
      <c r="N472" s="492"/>
      <c r="O472" s="492"/>
      <c r="P472" s="492"/>
      <c r="Q472" s="492"/>
      <c r="R472" s="493"/>
      <c r="S472" s="493"/>
      <c r="T472" s="493"/>
      <c r="U472" s="493"/>
      <c r="V472" s="493"/>
      <c r="W472" s="403"/>
      <c r="X472" s="1"/>
      <c r="Y472" s="2"/>
      <c r="Z472" s="400" t="str">
        <f>IFERROR(VLOOKUP(Y472, 【参考】数式用!$A$2:$B$48, 2, FALSE), "")</f>
        <v/>
      </c>
    </row>
    <row r="473" spans="2:26" ht="20.100000000000001" customHeight="1">
      <c r="B473" s="402">
        <f t="shared" si="3"/>
        <v>435</v>
      </c>
      <c r="C473" s="489"/>
      <c r="D473" s="490"/>
      <c r="E473" s="490"/>
      <c r="F473" s="490"/>
      <c r="G473" s="490"/>
      <c r="H473" s="490"/>
      <c r="I473" s="490"/>
      <c r="J473" s="490"/>
      <c r="K473" s="490"/>
      <c r="L473" s="491"/>
      <c r="M473" s="492"/>
      <c r="N473" s="492"/>
      <c r="O473" s="492"/>
      <c r="P473" s="492"/>
      <c r="Q473" s="492"/>
      <c r="R473" s="493"/>
      <c r="S473" s="493"/>
      <c r="T473" s="493"/>
      <c r="U473" s="493"/>
      <c r="V473" s="493"/>
      <c r="W473" s="403"/>
      <c r="X473" s="1"/>
      <c r="Y473" s="2"/>
      <c r="Z473" s="400" t="str">
        <f>IFERROR(VLOOKUP(Y473, 【参考】数式用!$A$2:$B$48, 2, FALSE), "")</f>
        <v/>
      </c>
    </row>
    <row r="474" spans="2:26" ht="20.100000000000001" customHeight="1">
      <c r="B474" s="402">
        <f t="shared" si="3"/>
        <v>436</v>
      </c>
      <c r="C474" s="489"/>
      <c r="D474" s="490"/>
      <c r="E474" s="490"/>
      <c r="F474" s="490"/>
      <c r="G474" s="490"/>
      <c r="H474" s="490"/>
      <c r="I474" s="490"/>
      <c r="J474" s="490"/>
      <c r="K474" s="490"/>
      <c r="L474" s="491"/>
      <c r="M474" s="492"/>
      <c r="N474" s="492"/>
      <c r="O474" s="492"/>
      <c r="P474" s="492"/>
      <c r="Q474" s="492"/>
      <c r="R474" s="493"/>
      <c r="S474" s="493"/>
      <c r="T474" s="493"/>
      <c r="U474" s="493"/>
      <c r="V474" s="493"/>
      <c r="W474" s="403"/>
      <c r="X474" s="1"/>
      <c r="Y474" s="2"/>
      <c r="Z474" s="400" t="str">
        <f>IFERROR(VLOOKUP(Y474, 【参考】数式用!$A$2:$B$48, 2, FALSE), "")</f>
        <v/>
      </c>
    </row>
    <row r="475" spans="2:26" ht="20.100000000000001" customHeight="1">
      <c r="B475" s="402">
        <f t="shared" si="3"/>
        <v>437</v>
      </c>
      <c r="C475" s="489"/>
      <c r="D475" s="490"/>
      <c r="E475" s="490"/>
      <c r="F475" s="490"/>
      <c r="G475" s="490"/>
      <c r="H475" s="490"/>
      <c r="I475" s="490"/>
      <c r="J475" s="490"/>
      <c r="K475" s="490"/>
      <c r="L475" s="491"/>
      <c r="M475" s="492"/>
      <c r="N475" s="492"/>
      <c r="O475" s="492"/>
      <c r="P475" s="492"/>
      <c r="Q475" s="492"/>
      <c r="R475" s="493"/>
      <c r="S475" s="493"/>
      <c r="T475" s="493"/>
      <c r="U475" s="493"/>
      <c r="V475" s="493"/>
      <c r="W475" s="403"/>
      <c r="X475" s="1"/>
      <c r="Y475" s="2"/>
      <c r="Z475" s="400" t="str">
        <f>IFERROR(VLOOKUP(Y475, 【参考】数式用!$A$2:$B$48, 2, FALSE), "")</f>
        <v/>
      </c>
    </row>
    <row r="476" spans="2:26" ht="20.100000000000001" customHeight="1">
      <c r="B476" s="402">
        <f t="shared" si="3"/>
        <v>438</v>
      </c>
      <c r="C476" s="489"/>
      <c r="D476" s="490"/>
      <c r="E476" s="490"/>
      <c r="F476" s="490"/>
      <c r="G476" s="490"/>
      <c r="H476" s="490"/>
      <c r="I476" s="490"/>
      <c r="J476" s="490"/>
      <c r="K476" s="490"/>
      <c r="L476" s="491"/>
      <c r="M476" s="492"/>
      <c r="N476" s="492"/>
      <c r="O476" s="492"/>
      <c r="P476" s="492"/>
      <c r="Q476" s="492"/>
      <c r="R476" s="493"/>
      <c r="S476" s="493"/>
      <c r="T476" s="493"/>
      <c r="U476" s="493"/>
      <c r="V476" s="493"/>
      <c r="W476" s="403"/>
      <c r="X476" s="1"/>
      <c r="Y476" s="2"/>
      <c r="Z476" s="400" t="str">
        <f>IFERROR(VLOOKUP(Y476, 【参考】数式用!$A$2:$B$48, 2, FALSE), "")</f>
        <v/>
      </c>
    </row>
    <row r="477" spans="2:26" ht="20.100000000000001" customHeight="1">
      <c r="B477" s="402">
        <f t="shared" si="3"/>
        <v>439</v>
      </c>
      <c r="C477" s="489"/>
      <c r="D477" s="490"/>
      <c r="E477" s="490"/>
      <c r="F477" s="490"/>
      <c r="G477" s="490"/>
      <c r="H477" s="490"/>
      <c r="I477" s="490"/>
      <c r="J477" s="490"/>
      <c r="K477" s="490"/>
      <c r="L477" s="491"/>
      <c r="M477" s="492"/>
      <c r="N477" s="492"/>
      <c r="O477" s="492"/>
      <c r="P477" s="492"/>
      <c r="Q477" s="492"/>
      <c r="R477" s="493"/>
      <c r="S477" s="493"/>
      <c r="T477" s="493"/>
      <c r="U477" s="493"/>
      <c r="V477" s="493"/>
      <c r="W477" s="403"/>
      <c r="X477" s="1"/>
      <c r="Y477" s="2"/>
      <c r="Z477" s="400" t="str">
        <f>IFERROR(VLOOKUP(Y477, 【参考】数式用!$A$2:$B$48, 2, FALSE), "")</f>
        <v/>
      </c>
    </row>
    <row r="478" spans="2:26" ht="20.100000000000001" customHeight="1">
      <c r="B478" s="402">
        <f t="shared" si="3"/>
        <v>440</v>
      </c>
      <c r="C478" s="489"/>
      <c r="D478" s="490"/>
      <c r="E478" s="490"/>
      <c r="F478" s="490"/>
      <c r="G478" s="490"/>
      <c r="H478" s="490"/>
      <c r="I478" s="490"/>
      <c r="J478" s="490"/>
      <c r="K478" s="490"/>
      <c r="L478" s="491"/>
      <c r="M478" s="492"/>
      <c r="N478" s="492"/>
      <c r="O478" s="492"/>
      <c r="P478" s="492"/>
      <c r="Q478" s="492"/>
      <c r="R478" s="493"/>
      <c r="S478" s="493"/>
      <c r="T478" s="493"/>
      <c r="U478" s="493"/>
      <c r="V478" s="493"/>
      <c r="W478" s="403"/>
      <c r="X478" s="1"/>
      <c r="Y478" s="2"/>
      <c r="Z478" s="400" t="str">
        <f>IFERROR(VLOOKUP(Y478, 【参考】数式用!$A$2:$B$48, 2, FALSE), "")</f>
        <v/>
      </c>
    </row>
    <row r="479" spans="2:26" ht="20.100000000000001" customHeight="1">
      <c r="B479" s="402">
        <f t="shared" si="3"/>
        <v>441</v>
      </c>
      <c r="C479" s="489"/>
      <c r="D479" s="490"/>
      <c r="E479" s="490"/>
      <c r="F479" s="490"/>
      <c r="G479" s="490"/>
      <c r="H479" s="490"/>
      <c r="I479" s="490"/>
      <c r="J479" s="490"/>
      <c r="K479" s="490"/>
      <c r="L479" s="491"/>
      <c r="M479" s="492"/>
      <c r="N479" s="492"/>
      <c r="O479" s="492"/>
      <c r="P479" s="492"/>
      <c r="Q479" s="492"/>
      <c r="R479" s="493"/>
      <c r="S479" s="493"/>
      <c r="T479" s="493"/>
      <c r="U479" s="493"/>
      <c r="V479" s="493"/>
      <c r="W479" s="403"/>
      <c r="X479" s="1"/>
      <c r="Y479" s="2"/>
      <c r="Z479" s="400" t="str">
        <f>IFERROR(VLOOKUP(Y479, 【参考】数式用!$A$2:$B$48, 2, FALSE), "")</f>
        <v/>
      </c>
    </row>
    <row r="480" spans="2:26" ht="20.100000000000001" customHeight="1">
      <c r="B480" s="402">
        <f t="shared" si="3"/>
        <v>442</v>
      </c>
      <c r="C480" s="489"/>
      <c r="D480" s="490"/>
      <c r="E480" s="490"/>
      <c r="F480" s="490"/>
      <c r="G480" s="490"/>
      <c r="H480" s="490"/>
      <c r="I480" s="490"/>
      <c r="J480" s="490"/>
      <c r="K480" s="490"/>
      <c r="L480" s="491"/>
      <c r="M480" s="492"/>
      <c r="N480" s="492"/>
      <c r="O480" s="492"/>
      <c r="P480" s="492"/>
      <c r="Q480" s="492"/>
      <c r="R480" s="493"/>
      <c r="S480" s="493"/>
      <c r="T480" s="493"/>
      <c r="U480" s="493"/>
      <c r="V480" s="493"/>
      <c r="W480" s="403"/>
      <c r="X480" s="1"/>
      <c r="Y480" s="2"/>
      <c r="Z480" s="400" t="str">
        <f>IFERROR(VLOOKUP(Y480, 【参考】数式用!$A$2:$B$48, 2, FALSE), "")</f>
        <v/>
      </c>
    </row>
    <row r="481" spans="2:26" ht="20.100000000000001" customHeight="1">
      <c r="B481" s="402">
        <f t="shared" ref="B481:B544" si="4">B480+1</f>
        <v>443</v>
      </c>
      <c r="C481" s="489"/>
      <c r="D481" s="490"/>
      <c r="E481" s="490"/>
      <c r="F481" s="490"/>
      <c r="G481" s="490"/>
      <c r="H481" s="490"/>
      <c r="I481" s="490"/>
      <c r="J481" s="490"/>
      <c r="K481" s="490"/>
      <c r="L481" s="491"/>
      <c r="M481" s="492"/>
      <c r="N481" s="492"/>
      <c r="O481" s="492"/>
      <c r="P481" s="492"/>
      <c r="Q481" s="492"/>
      <c r="R481" s="493"/>
      <c r="S481" s="493"/>
      <c r="T481" s="493"/>
      <c r="U481" s="493"/>
      <c r="V481" s="493"/>
      <c r="W481" s="403"/>
      <c r="X481" s="1"/>
      <c r="Y481" s="2"/>
      <c r="Z481" s="400" t="str">
        <f>IFERROR(VLOOKUP(Y481, 【参考】数式用!$A$2:$B$48, 2, FALSE), "")</f>
        <v/>
      </c>
    </row>
    <row r="482" spans="2:26" ht="20.100000000000001" customHeight="1">
      <c r="B482" s="402">
        <f t="shared" si="4"/>
        <v>444</v>
      </c>
      <c r="C482" s="489"/>
      <c r="D482" s="490"/>
      <c r="E482" s="490"/>
      <c r="F482" s="490"/>
      <c r="G482" s="490"/>
      <c r="H482" s="490"/>
      <c r="I482" s="490"/>
      <c r="J482" s="490"/>
      <c r="K482" s="490"/>
      <c r="L482" s="491"/>
      <c r="M482" s="492"/>
      <c r="N482" s="492"/>
      <c r="O482" s="492"/>
      <c r="P482" s="492"/>
      <c r="Q482" s="492"/>
      <c r="R482" s="493"/>
      <c r="S482" s="493"/>
      <c r="T482" s="493"/>
      <c r="U482" s="493"/>
      <c r="V482" s="493"/>
      <c r="W482" s="403"/>
      <c r="X482" s="1"/>
      <c r="Y482" s="2"/>
      <c r="Z482" s="400" t="str">
        <f>IFERROR(VLOOKUP(Y482, 【参考】数式用!$A$2:$B$48, 2, FALSE), "")</f>
        <v/>
      </c>
    </row>
    <row r="483" spans="2:26" ht="20.100000000000001" customHeight="1">
      <c r="B483" s="402">
        <f t="shared" si="4"/>
        <v>445</v>
      </c>
      <c r="C483" s="489"/>
      <c r="D483" s="490"/>
      <c r="E483" s="490"/>
      <c r="F483" s="490"/>
      <c r="G483" s="490"/>
      <c r="H483" s="490"/>
      <c r="I483" s="490"/>
      <c r="J483" s="490"/>
      <c r="K483" s="490"/>
      <c r="L483" s="491"/>
      <c r="M483" s="492"/>
      <c r="N483" s="492"/>
      <c r="O483" s="492"/>
      <c r="P483" s="492"/>
      <c r="Q483" s="492"/>
      <c r="R483" s="493"/>
      <c r="S483" s="493"/>
      <c r="T483" s="493"/>
      <c r="U483" s="493"/>
      <c r="V483" s="493"/>
      <c r="W483" s="403"/>
      <c r="X483" s="1"/>
      <c r="Y483" s="2"/>
      <c r="Z483" s="400" t="str">
        <f>IFERROR(VLOOKUP(Y483, 【参考】数式用!$A$2:$B$48, 2, FALSE), "")</f>
        <v/>
      </c>
    </row>
    <row r="484" spans="2:26" ht="20.100000000000001" customHeight="1">
      <c r="B484" s="402">
        <f t="shared" si="4"/>
        <v>446</v>
      </c>
      <c r="C484" s="489"/>
      <c r="D484" s="490"/>
      <c r="E484" s="490"/>
      <c r="F484" s="490"/>
      <c r="G484" s="490"/>
      <c r="H484" s="490"/>
      <c r="I484" s="490"/>
      <c r="J484" s="490"/>
      <c r="K484" s="490"/>
      <c r="L484" s="491"/>
      <c r="M484" s="492"/>
      <c r="N484" s="492"/>
      <c r="O484" s="492"/>
      <c r="P484" s="492"/>
      <c r="Q484" s="492"/>
      <c r="R484" s="493"/>
      <c r="S484" s="493"/>
      <c r="T484" s="493"/>
      <c r="U484" s="493"/>
      <c r="V484" s="493"/>
      <c r="W484" s="403"/>
      <c r="X484" s="1"/>
      <c r="Y484" s="2"/>
      <c r="Z484" s="400" t="str">
        <f>IFERROR(VLOOKUP(Y484, 【参考】数式用!$A$2:$B$48, 2, FALSE), "")</f>
        <v/>
      </c>
    </row>
    <row r="485" spans="2:26" ht="20.100000000000001" customHeight="1">
      <c r="B485" s="402">
        <f t="shared" si="4"/>
        <v>447</v>
      </c>
      <c r="C485" s="489"/>
      <c r="D485" s="490"/>
      <c r="E485" s="490"/>
      <c r="F485" s="490"/>
      <c r="G485" s="490"/>
      <c r="H485" s="490"/>
      <c r="I485" s="490"/>
      <c r="J485" s="490"/>
      <c r="K485" s="490"/>
      <c r="L485" s="491"/>
      <c r="M485" s="492"/>
      <c r="N485" s="492"/>
      <c r="O485" s="492"/>
      <c r="P485" s="492"/>
      <c r="Q485" s="492"/>
      <c r="R485" s="493"/>
      <c r="S485" s="493"/>
      <c r="T485" s="493"/>
      <c r="U485" s="493"/>
      <c r="V485" s="493"/>
      <c r="W485" s="403"/>
      <c r="X485" s="1"/>
      <c r="Y485" s="2"/>
      <c r="Z485" s="400" t="str">
        <f>IFERROR(VLOOKUP(Y485, 【参考】数式用!$A$2:$B$48, 2, FALSE), "")</f>
        <v/>
      </c>
    </row>
    <row r="486" spans="2:26" ht="20.100000000000001" customHeight="1">
      <c r="B486" s="402">
        <f t="shared" si="4"/>
        <v>448</v>
      </c>
      <c r="C486" s="489"/>
      <c r="D486" s="490"/>
      <c r="E486" s="490"/>
      <c r="F486" s="490"/>
      <c r="G486" s="490"/>
      <c r="H486" s="490"/>
      <c r="I486" s="490"/>
      <c r="J486" s="490"/>
      <c r="K486" s="490"/>
      <c r="L486" s="491"/>
      <c r="M486" s="492"/>
      <c r="N486" s="492"/>
      <c r="O486" s="492"/>
      <c r="P486" s="492"/>
      <c r="Q486" s="492"/>
      <c r="R486" s="493"/>
      <c r="S486" s="493"/>
      <c r="T486" s="493"/>
      <c r="U486" s="493"/>
      <c r="V486" s="493"/>
      <c r="W486" s="403"/>
      <c r="X486" s="1"/>
      <c r="Y486" s="2"/>
      <c r="Z486" s="400" t="str">
        <f>IFERROR(VLOOKUP(Y486, 【参考】数式用!$A$2:$B$48, 2, FALSE), "")</f>
        <v/>
      </c>
    </row>
    <row r="487" spans="2:26" ht="20.100000000000001" customHeight="1">
      <c r="B487" s="402">
        <f t="shared" si="4"/>
        <v>449</v>
      </c>
      <c r="C487" s="489"/>
      <c r="D487" s="490"/>
      <c r="E487" s="490"/>
      <c r="F487" s="490"/>
      <c r="G487" s="490"/>
      <c r="H487" s="490"/>
      <c r="I487" s="490"/>
      <c r="J487" s="490"/>
      <c r="K487" s="490"/>
      <c r="L487" s="491"/>
      <c r="M487" s="492"/>
      <c r="N487" s="492"/>
      <c r="O487" s="492"/>
      <c r="P487" s="492"/>
      <c r="Q487" s="492"/>
      <c r="R487" s="493"/>
      <c r="S487" s="493"/>
      <c r="T487" s="493"/>
      <c r="U487" s="493"/>
      <c r="V487" s="493"/>
      <c r="W487" s="403"/>
      <c r="X487" s="1"/>
      <c r="Y487" s="2"/>
      <c r="Z487" s="400" t="str">
        <f>IFERROR(VLOOKUP(Y487, 【参考】数式用!$A$2:$B$48, 2, FALSE), "")</f>
        <v/>
      </c>
    </row>
    <row r="488" spans="2:26" ht="20.100000000000001" customHeight="1">
      <c r="B488" s="402">
        <f t="shared" si="4"/>
        <v>450</v>
      </c>
      <c r="C488" s="489"/>
      <c r="D488" s="490"/>
      <c r="E488" s="490"/>
      <c r="F488" s="490"/>
      <c r="G488" s="490"/>
      <c r="H488" s="490"/>
      <c r="I488" s="490"/>
      <c r="J488" s="490"/>
      <c r="K488" s="490"/>
      <c r="L488" s="491"/>
      <c r="M488" s="492"/>
      <c r="N488" s="492"/>
      <c r="O488" s="492"/>
      <c r="P488" s="492"/>
      <c r="Q488" s="492"/>
      <c r="R488" s="493"/>
      <c r="S488" s="493"/>
      <c r="T488" s="493"/>
      <c r="U488" s="493"/>
      <c r="V488" s="493"/>
      <c r="W488" s="403"/>
      <c r="X488" s="1"/>
      <c r="Y488" s="2"/>
      <c r="Z488" s="400" t="str">
        <f>IFERROR(VLOOKUP(Y488, 【参考】数式用!$A$2:$B$48, 2, FALSE), "")</f>
        <v/>
      </c>
    </row>
    <row r="489" spans="2:26" ht="20.100000000000001" customHeight="1">
      <c r="B489" s="402">
        <f t="shared" si="4"/>
        <v>451</v>
      </c>
      <c r="C489" s="489"/>
      <c r="D489" s="490"/>
      <c r="E489" s="490"/>
      <c r="F489" s="490"/>
      <c r="G489" s="490"/>
      <c r="H489" s="490"/>
      <c r="I489" s="490"/>
      <c r="J489" s="490"/>
      <c r="K489" s="490"/>
      <c r="L489" s="491"/>
      <c r="M489" s="492"/>
      <c r="N489" s="492"/>
      <c r="O489" s="492"/>
      <c r="P489" s="492"/>
      <c r="Q489" s="492"/>
      <c r="R489" s="493"/>
      <c r="S489" s="493"/>
      <c r="T489" s="493"/>
      <c r="U489" s="493"/>
      <c r="V489" s="493"/>
      <c r="W489" s="403"/>
      <c r="X489" s="1"/>
      <c r="Y489" s="2"/>
      <c r="Z489" s="400" t="str">
        <f>IFERROR(VLOOKUP(Y489, 【参考】数式用!$A$2:$B$48, 2, FALSE), "")</f>
        <v/>
      </c>
    </row>
    <row r="490" spans="2:26" ht="20.100000000000001" customHeight="1">
      <c r="B490" s="402">
        <f t="shared" si="4"/>
        <v>452</v>
      </c>
      <c r="C490" s="489"/>
      <c r="D490" s="490"/>
      <c r="E490" s="490"/>
      <c r="F490" s="490"/>
      <c r="G490" s="490"/>
      <c r="H490" s="490"/>
      <c r="I490" s="490"/>
      <c r="J490" s="490"/>
      <c r="K490" s="490"/>
      <c r="L490" s="491"/>
      <c r="M490" s="492"/>
      <c r="N490" s="492"/>
      <c r="O490" s="492"/>
      <c r="P490" s="492"/>
      <c r="Q490" s="492"/>
      <c r="R490" s="493"/>
      <c r="S490" s="493"/>
      <c r="T490" s="493"/>
      <c r="U490" s="493"/>
      <c r="V490" s="493"/>
      <c r="W490" s="403"/>
      <c r="X490" s="1"/>
      <c r="Y490" s="2"/>
      <c r="Z490" s="400" t="str">
        <f>IFERROR(VLOOKUP(Y490, 【参考】数式用!$A$2:$B$48, 2, FALSE), "")</f>
        <v/>
      </c>
    </row>
    <row r="491" spans="2:26" ht="20.100000000000001" customHeight="1">
      <c r="B491" s="402">
        <f t="shared" si="4"/>
        <v>453</v>
      </c>
      <c r="C491" s="489"/>
      <c r="D491" s="490"/>
      <c r="E491" s="490"/>
      <c r="F491" s="490"/>
      <c r="G491" s="490"/>
      <c r="H491" s="490"/>
      <c r="I491" s="490"/>
      <c r="J491" s="490"/>
      <c r="K491" s="490"/>
      <c r="L491" s="491"/>
      <c r="M491" s="492"/>
      <c r="N491" s="492"/>
      <c r="O491" s="492"/>
      <c r="P491" s="492"/>
      <c r="Q491" s="492"/>
      <c r="R491" s="493"/>
      <c r="S491" s="493"/>
      <c r="T491" s="493"/>
      <c r="U491" s="493"/>
      <c r="V491" s="493"/>
      <c r="W491" s="403"/>
      <c r="X491" s="1"/>
      <c r="Y491" s="2"/>
      <c r="Z491" s="400" t="str">
        <f>IFERROR(VLOOKUP(Y491, 【参考】数式用!$A$2:$B$48, 2, FALSE), "")</f>
        <v/>
      </c>
    </row>
    <row r="492" spans="2:26" ht="20.100000000000001" customHeight="1">
      <c r="B492" s="402">
        <f t="shared" si="4"/>
        <v>454</v>
      </c>
      <c r="C492" s="489"/>
      <c r="D492" s="490"/>
      <c r="E492" s="490"/>
      <c r="F492" s="490"/>
      <c r="G492" s="490"/>
      <c r="H492" s="490"/>
      <c r="I492" s="490"/>
      <c r="J492" s="490"/>
      <c r="K492" s="490"/>
      <c r="L492" s="491"/>
      <c r="M492" s="492"/>
      <c r="N492" s="492"/>
      <c r="O492" s="492"/>
      <c r="P492" s="492"/>
      <c r="Q492" s="492"/>
      <c r="R492" s="493"/>
      <c r="S492" s="493"/>
      <c r="T492" s="493"/>
      <c r="U492" s="493"/>
      <c r="V492" s="493"/>
      <c r="W492" s="403"/>
      <c r="X492" s="1"/>
      <c r="Y492" s="2"/>
      <c r="Z492" s="400" t="str">
        <f>IFERROR(VLOOKUP(Y492, 【参考】数式用!$A$2:$B$48, 2, FALSE), "")</f>
        <v/>
      </c>
    </row>
    <row r="493" spans="2:26" ht="20.100000000000001" customHeight="1">
      <c r="B493" s="402">
        <f t="shared" si="4"/>
        <v>455</v>
      </c>
      <c r="C493" s="489"/>
      <c r="D493" s="490"/>
      <c r="E493" s="490"/>
      <c r="F493" s="490"/>
      <c r="G493" s="490"/>
      <c r="H493" s="490"/>
      <c r="I493" s="490"/>
      <c r="J493" s="490"/>
      <c r="K493" s="490"/>
      <c r="L493" s="491"/>
      <c r="M493" s="492"/>
      <c r="N493" s="492"/>
      <c r="O493" s="492"/>
      <c r="P493" s="492"/>
      <c r="Q493" s="492"/>
      <c r="R493" s="493"/>
      <c r="S493" s="493"/>
      <c r="T493" s="493"/>
      <c r="U493" s="493"/>
      <c r="V493" s="493"/>
      <c r="W493" s="403"/>
      <c r="X493" s="1"/>
      <c r="Y493" s="2"/>
      <c r="Z493" s="400" t="str">
        <f>IFERROR(VLOOKUP(Y493, 【参考】数式用!$A$2:$B$48, 2, FALSE), "")</f>
        <v/>
      </c>
    </row>
    <row r="494" spans="2:26" ht="20.100000000000001" customHeight="1">
      <c r="B494" s="402">
        <f t="shared" si="4"/>
        <v>456</v>
      </c>
      <c r="C494" s="489"/>
      <c r="D494" s="490"/>
      <c r="E494" s="490"/>
      <c r="F494" s="490"/>
      <c r="G494" s="490"/>
      <c r="H494" s="490"/>
      <c r="I494" s="490"/>
      <c r="J494" s="490"/>
      <c r="K494" s="490"/>
      <c r="L494" s="491"/>
      <c r="M494" s="492"/>
      <c r="N494" s="492"/>
      <c r="O494" s="492"/>
      <c r="P494" s="492"/>
      <c r="Q494" s="492"/>
      <c r="R494" s="493"/>
      <c r="S494" s="493"/>
      <c r="T494" s="493"/>
      <c r="U494" s="493"/>
      <c r="V494" s="493"/>
      <c r="W494" s="403"/>
      <c r="X494" s="1"/>
      <c r="Y494" s="2"/>
      <c r="Z494" s="400" t="str">
        <f>IFERROR(VLOOKUP(Y494, 【参考】数式用!$A$2:$B$48, 2, FALSE), "")</f>
        <v/>
      </c>
    </row>
    <row r="495" spans="2:26" ht="20.100000000000001" customHeight="1">
      <c r="B495" s="402">
        <f t="shared" si="4"/>
        <v>457</v>
      </c>
      <c r="C495" s="489"/>
      <c r="D495" s="490"/>
      <c r="E495" s="490"/>
      <c r="F495" s="490"/>
      <c r="G495" s="490"/>
      <c r="H495" s="490"/>
      <c r="I495" s="490"/>
      <c r="J495" s="490"/>
      <c r="K495" s="490"/>
      <c r="L495" s="491"/>
      <c r="M495" s="492"/>
      <c r="N495" s="492"/>
      <c r="O495" s="492"/>
      <c r="P495" s="492"/>
      <c r="Q495" s="492"/>
      <c r="R495" s="493"/>
      <c r="S495" s="493"/>
      <c r="T495" s="493"/>
      <c r="U495" s="493"/>
      <c r="V495" s="493"/>
      <c r="W495" s="403"/>
      <c r="X495" s="1"/>
      <c r="Y495" s="2"/>
      <c r="Z495" s="400" t="str">
        <f>IFERROR(VLOOKUP(Y495, 【参考】数式用!$A$2:$B$48, 2, FALSE), "")</f>
        <v/>
      </c>
    </row>
    <row r="496" spans="2:26" ht="20.100000000000001" customHeight="1">
      <c r="B496" s="402">
        <f t="shared" si="4"/>
        <v>458</v>
      </c>
      <c r="C496" s="489"/>
      <c r="D496" s="490"/>
      <c r="E496" s="490"/>
      <c r="F496" s="490"/>
      <c r="G496" s="490"/>
      <c r="H496" s="490"/>
      <c r="I496" s="490"/>
      <c r="J496" s="490"/>
      <c r="K496" s="490"/>
      <c r="L496" s="491"/>
      <c r="M496" s="492"/>
      <c r="N496" s="492"/>
      <c r="O496" s="492"/>
      <c r="P496" s="492"/>
      <c r="Q496" s="492"/>
      <c r="R496" s="493"/>
      <c r="S496" s="493"/>
      <c r="T496" s="493"/>
      <c r="U496" s="493"/>
      <c r="V496" s="493"/>
      <c r="W496" s="403"/>
      <c r="X496" s="1"/>
      <c r="Y496" s="2"/>
      <c r="Z496" s="400" t="str">
        <f>IFERROR(VLOOKUP(Y496, 【参考】数式用!$A$2:$B$48, 2, FALSE), "")</f>
        <v/>
      </c>
    </row>
    <row r="497" spans="2:26" ht="20.100000000000001" customHeight="1">
      <c r="B497" s="402">
        <f t="shared" si="4"/>
        <v>459</v>
      </c>
      <c r="C497" s="489"/>
      <c r="D497" s="490"/>
      <c r="E497" s="490"/>
      <c r="F497" s="490"/>
      <c r="G497" s="490"/>
      <c r="H497" s="490"/>
      <c r="I497" s="490"/>
      <c r="J497" s="490"/>
      <c r="K497" s="490"/>
      <c r="L497" s="491"/>
      <c r="M497" s="492"/>
      <c r="N497" s="492"/>
      <c r="O497" s="492"/>
      <c r="P497" s="492"/>
      <c r="Q497" s="492"/>
      <c r="R497" s="493"/>
      <c r="S497" s="493"/>
      <c r="T497" s="493"/>
      <c r="U497" s="493"/>
      <c r="V497" s="493"/>
      <c r="W497" s="403"/>
      <c r="X497" s="1"/>
      <c r="Y497" s="2"/>
      <c r="Z497" s="400" t="str">
        <f>IFERROR(VLOOKUP(Y497, 【参考】数式用!$A$2:$B$48, 2, FALSE), "")</f>
        <v/>
      </c>
    </row>
    <row r="498" spans="2:26" ht="20.100000000000001" customHeight="1">
      <c r="B498" s="402">
        <f t="shared" si="4"/>
        <v>460</v>
      </c>
      <c r="C498" s="489"/>
      <c r="D498" s="490"/>
      <c r="E498" s="490"/>
      <c r="F498" s="490"/>
      <c r="G498" s="490"/>
      <c r="H498" s="490"/>
      <c r="I498" s="490"/>
      <c r="J498" s="490"/>
      <c r="K498" s="490"/>
      <c r="L498" s="491"/>
      <c r="M498" s="492"/>
      <c r="N498" s="492"/>
      <c r="O498" s="492"/>
      <c r="P498" s="492"/>
      <c r="Q498" s="492"/>
      <c r="R498" s="493"/>
      <c r="S498" s="493"/>
      <c r="T498" s="493"/>
      <c r="U498" s="493"/>
      <c r="V498" s="493"/>
      <c r="W498" s="403"/>
      <c r="X498" s="1"/>
      <c r="Y498" s="2"/>
      <c r="Z498" s="400" t="str">
        <f>IFERROR(VLOOKUP(Y498, 【参考】数式用!$A$2:$B$48, 2, FALSE), "")</f>
        <v/>
      </c>
    </row>
    <row r="499" spans="2:26" ht="20.100000000000001" customHeight="1">
      <c r="B499" s="402">
        <f t="shared" si="4"/>
        <v>461</v>
      </c>
      <c r="C499" s="489"/>
      <c r="D499" s="490"/>
      <c r="E499" s="490"/>
      <c r="F499" s="490"/>
      <c r="G499" s="490"/>
      <c r="H499" s="490"/>
      <c r="I499" s="490"/>
      <c r="J499" s="490"/>
      <c r="K499" s="490"/>
      <c r="L499" s="491"/>
      <c r="M499" s="492"/>
      <c r="N499" s="492"/>
      <c r="O499" s="492"/>
      <c r="P499" s="492"/>
      <c r="Q499" s="492"/>
      <c r="R499" s="493"/>
      <c r="S499" s="493"/>
      <c r="T499" s="493"/>
      <c r="U499" s="493"/>
      <c r="V499" s="493"/>
      <c r="W499" s="403"/>
      <c r="X499" s="1"/>
      <c r="Y499" s="2"/>
      <c r="Z499" s="400" t="str">
        <f>IFERROR(VLOOKUP(Y499, 【参考】数式用!$A$2:$B$48, 2, FALSE), "")</f>
        <v/>
      </c>
    </row>
    <row r="500" spans="2:26" ht="20.100000000000001" customHeight="1">
      <c r="B500" s="402">
        <f t="shared" si="4"/>
        <v>462</v>
      </c>
      <c r="C500" s="489"/>
      <c r="D500" s="490"/>
      <c r="E500" s="490"/>
      <c r="F500" s="490"/>
      <c r="G500" s="490"/>
      <c r="H500" s="490"/>
      <c r="I500" s="490"/>
      <c r="J500" s="490"/>
      <c r="K500" s="490"/>
      <c r="L500" s="491"/>
      <c r="M500" s="492"/>
      <c r="N500" s="492"/>
      <c r="O500" s="492"/>
      <c r="P500" s="492"/>
      <c r="Q500" s="492"/>
      <c r="R500" s="493"/>
      <c r="S500" s="493"/>
      <c r="T500" s="493"/>
      <c r="U500" s="493"/>
      <c r="V500" s="493"/>
      <c r="W500" s="403"/>
      <c r="X500" s="1"/>
      <c r="Y500" s="2"/>
      <c r="Z500" s="400" t="str">
        <f>IFERROR(VLOOKUP(Y500, 【参考】数式用!$A$2:$B$48, 2, FALSE), "")</f>
        <v/>
      </c>
    </row>
    <row r="501" spans="2:26" ht="20.100000000000001" customHeight="1">
      <c r="B501" s="402">
        <f t="shared" si="4"/>
        <v>463</v>
      </c>
      <c r="C501" s="489"/>
      <c r="D501" s="490"/>
      <c r="E501" s="490"/>
      <c r="F501" s="490"/>
      <c r="G501" s="490"/>
      <c r="H501" s="490"/>
      <c r="I501" s="490"/>
      <c r="J501" s="490"/>
      <c r="K501" s="490"/>
      <c r="L501" s="491"/>
      <c r="M501" s="492"/>
      <c r="N501" s="492"/>
      <c r="O501" s="492"/>
      <c r="P501" s="492"/>
      <c r="Q501" s="492"/>
      <c r="R501" s="493"/>
      <c r="S501" s="493"/>
      <c r="T501" s="493"/>
      <c r="U501" s="493"/>
      <c r="V501" s="493"/>
      <c r="W501" s="403"/>
      <c r="X501" s="1"/>
      <c r="Y501" s="2"/>
      <c r="Z501" s="400" t="str">
        <f>IFERROR(VLOOKUP(Y501, 【参考】数式用!$A$2:$B$48, 2, FALSE), "")</f>
        <v/>
      </c>
    </row>
    <row r="502" spans="2:26" ht="20.100000000000001" customHeight="1">
      <c r="B502" s="402">
        <f t="shared" si="4"/>
        <v>464</v>
      </c>
      <c r="C502" s="489"/>
      <c r="D502" s="490"/>
      <c r="E502" s="490"/>
      <c r="F502" s="490"/>
      <c r="G502" s="490"/>
      <c r="H502" s="490"/>
      <c r="I502" s="490"/>
      <c r="J502" s="490"/>
      <c r="K502" s="490"/>
      <c r="L502" s="491"/>
      <c r="M502" s="492"/>
      <c r="N502" s="492"/>
      <c r="O502" s="492"/>
      <c r="P502" s="492"/>
      <c r="Q502" s="492"/>
      <c r="R502" s="493"/>
      <c r="S502" s="493"/>
      <c r="T502" s="493"/>
      <c r="U502" s="493"/>
      <c r="V502" s="493"/>
      <c r="W502" s="403"/>
      <c r="X502" s="1"/>
      <c r="Y502" s="2"/>
      <c r="Z502" s="400" t="str">
        <f>IFERROR(VLOOKUP(Y502, 【参考】数式用!$A$2:$B$48, 2, FALSE), "")</f>
        <v/>
      </c>
    </row>
    <row r="503" spans="2:26" ht="20.100000000000001" customHeight="1">
      <c r="B503" s="402">
        <f t="shared" si="4"/>
        <v>465</v>
      </c>
      <c r="C503" s="489"/>
      <c r="D503" s="490"/>
      <c r="E503" s="490"/>
      <c r="F503" s="490"/>
      <c r="G503" s="490"/>
      <c r="H503" s="490"/>
      <c r="I503" s="490"/>
      <c r="J503" s="490"/>
      <c r="K503" s="490"/>
      <c r="L503" s="491"/>
      <c r="M503" s="492"/>
      <c r="N503" s="492"/>
      <c r="O503" s="492"/>
      <c r="P503" s="492"/>
      <c r="Q503" s="492"/>
      <c r="R503" s="493"/>
      <c r="S503" s="493"/>
      <c r="T503" s="493"/>
      <c r="U503" s="493"/>
      <c r="V503" s="493"/>
      <c r="W503" s="403"/>
      <c r="X503" s="1"/>
      <c r="Y503" s="2"/>
      <c r="Z503" s="400" t="str">
        <f>IFERROR(VLOOKUP(Y503, 【参考】数式用!$A$2:$B$48, 2, FALSE), "")</f>
        <v/>
      </c>
    </row>
    <row r="504" spans="2:26" ht="20.100000000000001" customHeight="1">
      <c r="B504" s="402">
        <f t="shared" si="4"/>
        <v>466</v>
      </c>
      <c r="C504" s="489"/>
      <c r="D504" s="490"/>
      <c r="E504" s="490"/>
      <c r="F504" s="490"/>
      <c r="G504" s="490"/>
      <c r="H504" s="490"/>
      <c r="I504" s="490"/>
      <c r="J504" s="490"/>
      <c r="K504" s="490"/>
      <c r="L504" s="491"/>
      <c r="M504" s="492"/>
      <c r="N504" s="492"/>
      <c r="O504" s="492"/>
      <c r="P504" s="492"/>
      <c r="Q504" s="492"/>
      <c r="R504" s="493"/>
      <c r="S504" s="493"/>
      <c r="T504" s="493"/>
      <c r="U504" s="493"/>
      <c r="V504" s="493"/>
      <c r="W504" s="403"/>
      <c r="X504" s="1"/>
      <c r="Y504" s="2"/>
      <c r="Z504" s="400" t="str">
        <f>IFERROR(VLOOKUP(Y504, 【参考】数式用!$A$2:$B$48, 2, FALSE), "")</f>
        <v/>
      </c>
    </row>
    <row r="505" spans="2:26" ht="20.100000000000001" customHeight="1">
      <c r="B505" s="402">
        <f t="shared" si="4"/>
        <v>467</v>
      </c>
      <c r="C505" s="489"/>
      <c r="D505" s="490"/>
      <c r="E505" s="490"/>
      <c r="F505" s="490"/>
      <c r="G505" s="490"/>
      <c r="H505" s="490"/>
      <c r="I505" s="490"/>
      <c r="J505" s="490"/>
      <c r="K505" s="490"/>
      <c r="L505" s="491"/>
      <c r="M505" s="492"/>
      <c r="N505" s="492"/>
      <c r="O505" s="492"/>
      <c r="P505" s="492"/>
      <c r="Q505" s="492"/>
      <c r="R505" s="493"/>
      <c r="S505" s="493"/>
      <c r="T505" s="493"/>
      <c r="U505" s="493"/>
      <c r="V505" s="493"/>
      <c r="W505" s="403"/>
      <c r="X505" s="1"/>
      <c r="Y505" s="2"/>
      <c r="Z505" s="400" t="str">
        <f>IFERROR(VLOOKUP(Y505, 【参考】数式用!$A$2:$B$48, 2, FALSE), "")</f>
        <v/>
      </c>
    </row>
    <row r="506" spans="2:26" ht="20.100000000000001" customHeight="1">
      <c r="B506" s="402">
        <f t="shared" si="4"/>
        <v>468</v>
      </c>
      <c r="C506" s="489"/>
      <c r="D506" s="490"/>
      <c r="E506" s="490"/>
      <c r="F506" s="490"/>
      <c r="G506" s="490"/>
      <c r="H506" s="490"/>
      <c r="I506" s="490"/>
      <c r="J506" s="490"/>
      <c r="K506" s="490"/>
      <c r="L506" s="491"/>
      <c r="M506" s="492"/>
      <c r="N506" s="492"/>
      <c r="O506" s="492"/>
      <c r="P506" s="492"/>
      <c r="Q506" s="492"/>
      <c r="R506" s="493"/>
      <c r="S506" s="493"/>
      <c r="T506" s="493"/>
      <c r="U506" s="493"/>
      <c r="V506" s="493"/>
      <c r="W506" s="403"/>
      <c r="X506" s="1"/>
      <c r="Y506" s="2"/>
      <c r="Z506" s="400" t="str">
        <f>IFERROR(VLOOKUP(Y506, 【参考】数式用!$A$2:$B$48, 2, FALSE), "")</f>
        <v/>
      </c>
    </row>
    <row r="507" spans="2:26" ht="20.100000000000001" customHeight="1">
      <c r="B507" s="402">
        <f t="shared" si="4"/>
        <v>469</v>
      </c>
      <c r="C507" s="489"/>
      <c r="D507" s="490"/>
      <c r="E507" s="490"/>
      <c r="F507" s="490"/>
      <c r="G507" s="490"/>
      <c r="H507" s="490"/>
      <c r="I507" s="490"/>
      <c r="J507" s="490"/>
      <c r="K507" s="490"/>
      <c r="L507" s="491"/>
      <c r="M507" s="492"/>
      <c r="N507" s="492"/>
      <c r="O507" s="492"/>
      <c r="P507" s="492"/>
      <c r="Q507" s="492"/>
      <c r="R507" s="493"/>
      <c r="S507" s="493"/>
      <c r="T507" s="493"/>
      <c r="U507" s="493"/>
      <c r="V507" s="493"/>
      <c r="W507" s="403"/>
      <c r="X507" s="1"/>
      <c r="Y507" s="2"/>
      <c r="Z507" s="400" t="str">
        <f>IFERROR(VLOOKUP(Y507, 【参考】数式用!$A$2:$B$48, 2, FALSE), "")</f>
        <v/>
      </c>
    </row>
    <row r="508" spans="2:26" ht="20.100000000000001" customHeight="1">
      <c r="B508" s="402">
        <f t="shared" si="4"/>
        <v>470</v>
      </c>
      <c r="C508" s="489"/>
      <c r="D508" s="490"/>
      <c r="E508" s="490"/>
      <c r="F508" s="490"/>
      <c r="G508" s="490"/>
      <c r="H508" s="490"/>
      <c r="I508" s="490"/>
      <c r="J508" s="490"/>
      <c r="K508" s="490"/>
      <c r="L508" s="491"/>
      <c r="M508" s="492"/>
      <c r="N508" s="492"/>
      <c r="O508" s="492"/>
      <c r="P508" s="492"/>
      <c r="Q508" s="492"/>
      <c r="R508" s="493"/>
      <c r="S508" s="493"/>
      <c r="T508" s="493"/>
      <c r="U508" s="493"/>
      <c r="V508" s="493"/>
      <c r="W508" s="403"/>
      <c r="X508" s="1"/>
      <c r="Y508" s="2"/>
      <c r="Z508" s="400" t="str">
        <f>IFERROR(VLOOKUP(Y508, 【参考】数式用!$A$2:$B$48, 2, FALSE), "")</f>
        <v/>
      </c>
    </row>
    <row r="509" spans="2:26" ht="20.100000000000001" customHeight="1">
      <c r="B509" s="402">
        <f t="shared" si="4"/>
        <v>471</v>
      </c>
      <c r="C509" s="489"/>
      <c r="D509" s="490"/>
      <c r="E509" s="490"/>
      <c r="F509" s="490"/>
      <c r="G509" s="490"/>
      <c r="H509" s="490"/>
      <c r="I509" s="490"/>
      <c r="J509" s="490"/>
      <c r="K509" s="490"/>
      <c r="L509" s="491"/>
      <c r="M509" s="492"/>
      <c r="N509" s="492"/>
      <c r="O509" s="492"/>
      <c r="P509" s="492"/>
      <c r="Q509" s="492"/>
      <c r="R509" s="493"/>
      <c r="S509" s="493"/>
      <c r="T509" s="493"/>
      <c r="U509" s="493"/>
      <c r="V509" s="493"/>
      <c r="W509" s="403"/>
      <c r="X509" s="1"/>
      <c r="Y509" s="2"/>
      <c r="Z509" s="400" t="str">
        <f>IFERROR(VLOOKUP(Y509, 【参考】数式用!$A$2:$B$48, 2, FALSE), "")</f>
        <v/>
      </c>
    </row>
    <row r="510" spans="2:26" ht="20.100000000000001" customHeight="1">
      <c r="B510" s="402">
        <f t="shared" si="4"/>
        <v>472</v>
      </c>
      <c r="C510" s="489"/>
      <c r="D510" s="490"/>
      <c r="E510" s="490"/>
      <c r="F510" s="490"/>
      <c r="G510" s="490"/>
      <c r="H510" s="490"/>
      <c r="I510" s="490"/>
      <c r="J510" s="490"/>
      <c r="K510" s="490"/>
      <c r="L510" s="491"/>
      <c r="M510" s="492"/>
      <c r="N510" s="492"/>
      <c r="O510" s="492"/>
      <c r="P510" s="492"/>
      <c r="Q510" s="492"/>
      <c r="R510" s="493"/>
      <c r="S510" s="493"/>
      <c r="T510" s="493"/>
      <c r="U510" s="493"/>
      <c r="V510" s="493"/>
      <c r="W510" s="403"/>
      <c r="X510" s="1"/>
      <c r="Y510" s="2"/>
      <c r="Z510" s="400" t="str">
        <f>IFERROR(VLOOKUP(Y510, 【参考】数式用!$A$2:$B$48, 2, FALSE), "")</f>
        <v/>
      </c>
    </row>
    <row r="511" spans="2:26" ht="20.100000000000001" customHeight="1">
      <c r="B511" s="402">
        <f t="shared" si="4"/>
        <v>473</v>
      </c>
      <c r="C511" s="489"/>
      <c r="D511" s="490"/>
      <c r="E511" s="490"/>
      <c r="F511" s="490"/>
      <c r="G511" s="490"/>
      <c r="H511" s="490"/>
      <c r="I511" s="490"/>
      <c r="J511" s="490"/>
      <c r="K511" s="490"/>
      <c r="L511" s="491"/>
      <c r="M511" s="492"/>
      <c r="N511" s="492"/>
      <c r="O511" s="492"/>
      <c r="P511" s="492"/>
      <c r="Q511" s="492"/>
      <c r="R511" s="493"/>
      <c r="S511" s="493"/>
      <c r="T511" s="493"/>
      <c r="U511" s="493"/>
      <c r="V511" s="493"/>
      <c r="W511" s="403"/>
      <c r="X511" s="1"/>
      <c r="Y511" s="2"/>
      <c r="Z511" s="400" t="str">
        <f>IFERROR(VLOOKUP(Y511, 【参考】数式用!$A$2:$B$48, 2, FALSE), "")</f>
        <v/>
      </c>
    </row>
    <row r="512" spans="2:26" ht="20.100000000000001" customHeight="1">
      <c r="B512" s="402">
        <f t="shared" si="4"/>
        <v>474</v>
      </c>
      <c r="C512" s="489"/>
      <c r="D512" s="490"/>
      <c r="E512" s="490"/>
      <c r="F512" s="490"/>
      <c r="G512" s="490"/>
      <c r="H512" s="490"/>
      <c r="I512" s="490"/>
      <c r="J512" s="490"/>
      <c r="K512" s="490"/>
      <c r="L512" s="491"/>
      <c r="M512" s="492"/>
      <c r="N512" s="492"/>
      <c r="O512" s="492"/>
      <c r="P512" s="492"/>
      <c r="Q512" s="492"/>
      <c r="R512" s="493"/>
      <c r="S512" s="493"/>
      <c r="T512" s="493"/>
      <c r="U512" s="493"/>
      <c r="V512" s="493"/>
      <c r="W512" s="403"/>
      <c r="X512" s="1"/>
      <c r="Y512" s="2"/>
      <c r="Z512" s="400" t="str">
        <f>IFERROR(VLOOKUP(Y512, 【参考】数式用!$A$2:$B$48, 2, FALSE), "")</f>
        <v/>
      </c>
    </row>
    <row r="513" spans="2:26" ht="20.100000000000001" customHeight="1">
      <c r="B513" s="402">
        <f t="shared" si="4"/>
        <v>475</v>
      </c>
      <c r="C513" s="489"/>
      <c r="D513" s="490"/>
      <c r="E513" s="490"/>
      <c r="F513" s="490"/>
      <c r="G513" s="490"/>
      <c r="H513" s="490"/>
      <c r="I513" s="490"/>
      <c r="J513" s="490"/>
      <c r="K513" s="490"/>
      <c r="L513" s="491"/>
      <c r="M513" s="492"/>
      <c r="N513" s="492"/>
      <c r="O513" s="492"/>
      <c r="P513" s="492"/>
      <c r="Q513" s="492"/>
      <c r="R513" s="493"/>
      <c r="S513" s="493"/>
      <c r="T513" s="493"/>
      <c r="U513" s="493"/>
      <c r="V513" s="493"/>
      <c r="W513" s="403"/>
      <c r="X513" s="1"/>
      <c r="Y513" s="2"/>
      <c r="Z513" s="400" t="str">
        <f>IFERROR(VLOOKUP(Y513, 【参考】数式用!$A$2:$B$48, 2, FALSE), "")</f>
        <v/>
      </c>
    </row>
    <row r="514" spans="2:26" ht="20.100000000000001" customHeight="1">
      <c r="B514" s="402">
        <f t="shared" si="4"/>
        <v>476</v>
      </c>
      <c r="C514" s="489"/>
      <c r="D514" s="490"/>
      <c r="E514" s="490"/>
      <c r="F514" s="490"/>
      <c r="G514" s="490"/>
      <c r="H514" s="490"/>
      <c r="I514" s="490"/>
      <c r="J514" s="490"/>
      <c r="K514" s="490"/>
      <c r="L514" s="491"/>
      <c r="M514" s="492"/>
      <c r="N514" s="492"/>
      <c r="O514" s="492"/>
      <c r="P514" s="492"/>
      <c r="Q514" s="492"/>
      <c r="R514" s="493"/>
      <c r="S514" s="493"/>
      <c r="T514" s="493"/>
      <c r="U514" s="493"/>
      <c r="V514" s="493"/>
      <c r="W514" s="403"/>
      <c r="X514" s="1"/>
      <c r="Y514" s="2"/>
      <c r="Z514" s="400" t="str">
        <f>IFERROR(VLOOKUP(Y514, 【参考】数式用!$A$2:$B$48, 2, FALSE), "")</f>
        <v/>
      </c>
    </row>
    <row r="515" spans="2:26" ht="20.100000000000001" customHeight="1">
      <c r="B515" s="402">
        <f t="shared" si="4"/>
        <v>477</v>
      </c>
      <c r="C515" s="489"/>
      <c r="D515" s="490"/>
      <c r="E515" s="490"/>
      <c r="F515" s="490"/>
      <c r="G515" s="490"/>
      <c r="H515" s="490"/>
      <c r="I515" s="490"/>
      <c r="J515" s="490"/>
      <c r="K515" s="490"/>
      <c r="L515" s="491"/>
      <c r="M515" s="492"/>
      <c r="N515" s="492"/>
      <c r="O515" s="492"/>
      <c r="P515" s="492"/>
      <c r="Q515" s="492"/>
      <c r="R515" s="493"/>
      <c r="S515" s="493"/>
      <c r="T515" s="493"/>
      <c r="U515" s="493"/>
      <c r="V515" s="493"/>
      <c r="W515" s="403"/>
      <c r="X515" s="1"/>
      <c r="Y515" s="2"/>
      <c r="Z515" s="400" t="str">
        <f>IFERROR(VLOOKUP(Y515, 【参考】数式用!$A$2:$B$48, 2, FALSE), "")</f>
        <v/>
      </c>
    </row>
    <row r="516" spans="2:26" ht="20.100000000000001" customHeight="1">
      <c r="B516" s="402">
        <f t="shared" si="4"/>
        <v>478</v>
      </c>
      <c r="C516" s="489"/>
      <c r="D516" s="490"/>
      <c r="E516" s="490"/>
      <c r="F516" s="490"/>
      <c r="G516" s="490"/>
      <c r="H516" s="490"/>
      <c r="I516" s="490"/>
      <c r="J516" s="490"/>
      <c r="K516" s="490"/>
      <c r="L516" s="491"/>
      <c r="M516" s="492"/>
      <c r="N516" s="492"/>
      <c r="O516" s="492"/>
      <c r="P516" s="492"/>
      <c r="Q516" s="492"/>
      <c r="R516" s="493"/>
      <c r="S516" s="493"/>
      <c r="T516" s="493"/>
      <c r="U516" s="493"/>
      <c r="V516" s="493"/>
      <c r="W516" s="403"/>
      <c r="X516" s="1"/>
      <c r="Y516" s="2"/>
      <c r="Z516" s="400" t="str">
        <f>IFERROR(VLOOKUP(Y516, 【参考】数式用!$A$2:$B$48, 2, FALSE), "")</f>
        <v/>
      </c>
    </row>
    <row r="517" spans="2:26" ht="20.100000000000001" customHeight="1">
      <c r="B517" s="402">
        <f t="shared" si="4"/>
        <v>479</v>
      </c>
      <c r="C517" s="489"/>
      <c r="D517" s="490"/>
      <c r="E517" s="490"/>
      <c r="F517" s="490"/>
      <c r="G517" s="490"/>
      <c r="H517" s="490"/>
      <c r="I517" s="490"/>
      <c r="J517" s="490"/>
      <c r="K517" s="490"/>
      <c r="L517" s="491"/>
      <c r="M517" s="492"/>
      <c r="N517" s="492"/>
      <c r="O517" s="492"/>
      <c r="P517" s="492"/>
      <c r="Q517" s="492"/>
      <c r="R517" s="493"/>
      <c r="S517" s="493"/>
      <c r="T517" s="493"/>
      <c r="U517" s="493"/>
      <c r="V517" s="493"/>
      <c r="W517" s="403"/>
      <c r="X517" s="1"/>
      <c r="Y517" s="2"/>
      <c r="Z517" s="400" t="str">
        <f>IFERROR(VLOOKUP(Y517, 【参考】数式用!$A$2:$B$48, 2, FALSE), "")</f>
        <v/>
      </c>
    </row>
    <row r="518" spans="2:26" ht="20.100000000000001" customHeight="1">
      <c r="B518" s="402">
        <f t="shared" si="4"/>
        <v>480</v>
      </c>
      <c r="C518" s="489"/>
      <c r="D518" s="490"/>
      <c r="E518" s="490"/>
      <c r="F518" s="490"/>
      <c r="G518" s="490"/>
      <c r="H518" s="490"/>
      <c r="I518" s="490"/>
      <c r="J518" s="490"/>
      <c r="K518" s="490"/>
      <c r="L518" s="491"/>
      <c r="M518" s="492"/>
      <c r="N518" s="492"/>
      <c r="O518" s="492"/>
      <c r="P518" s="492"/>
      <c r="Q518" s="492"/>
      <c r="R518" s="493"/>
      <c r="S518" s="493"/>
      <c r="T518" s="493"/>
      <c r="U518" s="493"/>
      <c r="V518" s="493"/>
      <c r="W518" s="403"/>
      <c r="X518" s="1"/>
      <c r="Y518" s="2"/>
      <c r="Z518" s="400" t="str">
        <f>IFERROR(VLOOKUP(Y518, 【参考】数式用!$A$2:$B$48, 2, FALSE), "")</f>
        <v/>
      </c>
    </row>
    <row r="519" spans="2:26" ht="20.100000000000001" customHeight="1">
      <c r="B519" s="402">
        <f t="shared" si="4"/>
        <v>481</v>
      </c>
      <c r="C519" s="489"/>
      <c r="D519" s="490"/>
      <c r="E519" s="490"/>
      <c r="F519" s="490"/>
      <c r="G519" s="490"/>
      <c r="H519" s="490"/>
      <c r="I519" s="490"/>
      <c r="J519" s="490"/>
      <c r="K519" s="490"/>
      <c r="L519" s="491"/>
      <c r="M519" s="492"/>
      <c r="N519" s="492"/>
      <c r="O519" s="492"/>
      <c r="P519" s="492"/>
      <c r="Q519" s="492"/>
      <c r="R519" s="493"/>
      <c r="S519" s="493"/>
      <c r="T519" s="493"/>
      <c r="U519" s="493"/>
      <c r="V519" s="493"/>
      <c r="W519" s="403"/>
      <c r="X519" s="1"/>
      <c r="Y519" s="2"/>
      <c r="Z519" s="400" t="str">
        <f>IFERROR(VLOOKUP(Y519, 【参考】数式用!$A$2:$B$48, 2, FALSE), "")</f>
        <v/>
      </c>
    </row>
    <row r="520" spans="2:26" ht="20.100000000000001" customHeight="1">
      <c r="B520" s="402">
        <f t="shared" si="4"/>
        <v>482</v>
      </c>
      <c r="C520" s="489"/>
      <c r="D520" s="490"/>
      <c r="E520" s="490"/>
      <c r="F520" s="490"/>
      <c r="G520" s="490"/>
      <c r="H520" s="490"/>
      <c r="I520" s="490"/>
      <c r="J520" s="490"/>
      <c r="K520" s="490"/>
      <c r="L520" s="491"/>
      <c r="M520" s="492"/>
      <c r="N520" s="492"/>
      <c r="O520" s="492"/>
      <c r="P520" s="492"/>
      <c r="Q520" s="492"/>
      <c r="R520" s="493"/>
      <c r="S520" s="493"/>
      <c r="T520" s="493"/>
      <c r="U520" s="493"/>
      <c r="V520" s="493"/>
      <c r="W520" s="403"/>
      <c r="X520" s="1"/>
      <c r="Y520" s="2"/>
      <c r="Z520" s="400" t="str">
        <f>IFERROR(VLOOKUP(Y520, 【参考】数式用!$A$2:$B$48, 2, FALSE), "")</f>
        <v/>
      </c>
    </row>
    <row r="521" spans="2:26" ht="20.100000000000001" customHeight="1">
      <c r="B521" s="402">
        <f t="shared" si="4"/>
        <v>483</v>
      </c>
      <c r="C521" s="489"/>
      <c r="D521" s="490"/>
      <c r="E521" s="490"/>
      <c r="F521" s="490"/>
      <c r="G521" s="490"/>
      <c r="H521" s="490"/>
      <c r="I521" s="490"/>
      <c r="J521" s="490"/>
      <c r="K521" s="490"/>
      <c r="L521" s="491"/>
      <c r="M521" s="492"/>
      <c r="N521" s="492"/>
      <c r="O521" s="492"/>
      <c r="P521" s="492"/>
      <c r="Q521" s="492"/>
      <c r="R521" s="493"/>
      <c r="S521" s="493"/>
      <c r="T521" s="493"/>
      <c r="U521" s="493"/>
      <c r="V521" s="493"/>
      <c r="W521" s="403"/>
      <c r="X521" s="1"/>
      <c r="Y521" s="2"/>
      <c r="Z521" s="400" t="str">
        <f>IFERROR(VLOOKUP(Y521, 【参考】数式用!$A$2:$B$48, 2, FALSE), "")</f>
        <v/>
      </c>
    </row>
    <row r="522" spans="2:26" ht="20.100000000000001" customHeight="1">
      <c r="B522" s="402">
        <f t="shared" si="4"/>
        <v>484</v>
      </c>
      <c r="C522" s="489"/>
      <c r="D522" s="490"/>
      <c r="E522" s="490"/>
      <c r="F522" s="490"/>
      <c r="G522" s="490"/>
      <c r="H522" s="490"/>
      <c r="I522" s="490"/>
      <c r="J522" s="490"/>
      <c r="K522" s="490"/>
      <c r="L522" s="491"/>
      <c r="M522" s="492"/>
      <c r="N522" s="492"/>
      <c r="O522" s="492"/>
      <c r="P522" s="492"/>
      <c r="Q522" s="492"/>
      <c r="R522" s="493"/>
      <c r="S522" s="493"/>
      <c r="T522" s="493"/>
      <c r="U522" s="493"/>
      <c r="V522" s="493"/>
      <c r="W522" s="403"/>
      <c r="X522" s="1"/>
      <c r="Y522" s="2"/>
      <c r="Z522" s="400" t="str">
        <f>IFERROR(VLOOKUP(Y522, 【参考】数式用!$A$2:$B$48, 2, FALSE), "")</f>
        <v/>
      </c>
    </row>
    <row r="523" spans="2:26" ht="20.100000000000001" customHeight="1">
      <c r="B523" s="402">
        <f t="shared" si="4"/>
        <v>485</v>
      </c>
      <c r="C523" s="489"/>
      <c r="D523" s="490"/>
      <c r="E523" s="490"/>
      <c r="F523" s="490"/>
      <c r="G523" s="490"/>
      <c r="H523" s="490"/>
      <c r="I523" s="490"/>
      <c r="J523" s="490"/>
      <c r="K523" s="490"/>
      <c r="L523" s="491"/>
      <c r="M523" s="492"/>
      <c r="N523" s="492"/>
      <c r="O523" s="492"/>
      <c r="P523" s="492"/>
      <c r="Q523" s="492"/>
      <c r="R523" s="493"/>
      <c r="S523" s="493"/>
      <c r="T523" s="493"/>
      <c r="U523" s="493"/>
      <c r="V523" s="493"/>
      <c r="W523" s="403"/>
      <c r="X523" s="1"/>
      <c r="Y523" s="2"/>
      <c r="Z523" s="400" t="str">
        <f>IFERROR(VLOOKUP(Y523, 【参考】数式用!$A$2:$B$48, 2, FALSE), "")</f>
        <v/>
      </c>
    </row>
    <row r="524" spans="2:26" ht="20.100000000000001" customHeight="1">
      <c r="B524" s="402">
        <f t="shared" si="4"/>
        <v>486</v>
      </c>
      <c r="C524" s="489"/>
      <c r="D524" s="490"/>
      <c r="E524" s="490"/>
      <c r="F524" s="490"/>
      <c r="G524" s="490"/>
      <c r="H524" s="490"/>
      <c r="I524" s="490"/>
      <c r="J524" s="490"/>
      <c r="K524" s="490"/>
      <c r="L524" s="491"/>
      <c r="M524" s="492"/>
      <c r="N524" s="492"/>
      <c r="O524" s="492"/>
      <c r="P524" s="492"/>
      <c r="Q524" s="492"/>
      <c r="R524" s="493"/>
      <c r="S524" s="493"/>
      <c r="T524" s="493"/>
      <c r="U524" s="493"/>
      <c r="V524" s="493"/>
      <c r="W524" s="403"/>
      <c r="X524" s="1"/>
      <c r="Y524" s="2"/>
      <c r="Z524" s="400" t="str">
        <f>IFERROR(VLOOKUP(Y524, 【参考】数式用!$A$2:$B$48, 2, FALSE), "")</f>
        <v/>
      </c>
    </row>
    <row r="525" spans="2:26" ht="20.100000000000001" customHeight="1">
      <c r="B525" s="402">
        <f t="shared" si="4"/>
        <v>487</v>
      </c>
      <c r="C525" s="489"/>
      <c r="D525" s="490"/>
      <c r="E525" s="490"/>
      <c r="F525" s="490"/>
      <c r="G525" s="490"/>
      <c r="H525" s="490"/>
      <c r="I525" s="490"/>
      <c r="J525" s="490"/>
      <c r="K525" s="490"/>
      <c r="L525" s="491"/>
      <c r="M525" s="492"/>
      <c r="N525" s="492"/>
      <c r="O525" s="492"/>
      <c r="P525" s="492"/>
      <c r="Q525" s="492"/>
      <c r="R525" s="493"/>
      <c r="S525" s="493"/>
      <c r="T525" s="493"/>
      <c r="U525" s="493"/>
      <c r="V525" s="493"/>
      <c r="W525" s="403"/>
      <c r="X525" s="1"/>
      <c r="Y525" s="2"/>
      <c r="Z525" s="400" t="str">
        <f>IFERROR(VLOOKUP(Y525, 【参考】数式用!$A$2:$B$48, 2, FALSE), "")</f>
        <v/>
      </c>
    </row>
    <row r="526" spans="2:26" ht="20.100000000000001" customHeight="1">
      <c r="B526" s="402">
        <f t="shared" si="4"/>
        <v>488</v>
      </c>
      <c r="C526" s="489"/>
      <c r="D526" s="490"/>
      <c r="E526" s="490"/>
      <c r="F526" s="490"/>
      <c r="G526" s="490"/>
      <c r="H526" s="490"/>
      <c r="I526" s="490"/>
      <c r="J526" s="490"/>
      <c r="K526" s="490"/>
      <c r="L526" s="491"/>
      <c r="M526" s="492"/>
      <c r="N526" s="492"/>
      <c r="O526" s="492"/>
      <c r="P526" s="492"/>
      <c r="Q526" s="492"/>
      <c r="R526" s="493"/>
      <c r="S526" s="493"/>
      <c r="T526" s="493"/>
      <c r="U526" s="493"/>
      <c r="V526" s="493"/>
      <c r="W526" s="403"/>
      <c r="X526" s="1"/>
      <c r="Y526" s="2"/>
      <c r="Z526" s="400" t="str">
        <f>IFERROR(VLOOKUP(Y526, 【参考】数式用!$A$2:$B$48, 2, FALSE), "")</f>
        <v/>
      </c>
    </row>
    <row r="527" spans="2:26" ht="20.100000000000001" customHeight="1">
      <c r="B527" s="402">
        <f t="shared" si="4"/>
        <v>489</v>
      </c>
      <c r="C527" s="489"/>
      <c r="D527" s="490"/>
      <c r="E527" s="490"/>
      <c r="F527" s="490"/>
      <c r="G527" s="490"/>
      <c r="H527" s="490"/>
      <c r="I527" s="490"/>
      <c r="J527" s="490"/>
      <c r="K527" s="490"/>
      <c r="L527" s="491"/>
      <c r="M527" s="492"/>
      <c r="N527" s="492"/>
      <c r="O527" s="492"/>
      <c r="P527" s="492"/>
      <c r="Q527" s="492"/>
      <c r="R527" s="493"/>
      <c r="S527" s="493"/>
      <c r="T527" s="493"/>
      <c r="U527" s="493"/>
      <c r="V527" s="493"/>
      <c r="W527" s="403"/>
      <c r="X527" s="1"/>
      <c r="Y527" s="2"/>
      <c r="Z527" s="400" t="str">
        <f>IFERROR(VLOOKUP(Y527, 【参考】数式用!$A$2:$B$48, 2, FALSE), "")</f>
        <v/>
      </c>
    </row>
    <row r="528" spans="2:26" ht="20.100000000000001" customHeight="1">
      <c r="B528" s="402">
        <f t="shared" si="4"/>
        <v>490</v>
      </c>
      <c r="C528" s="489"/>
      <c r="D528" s="490"/>
      <c r="E528" s="490"/>
      <c r="F528" s="490"/>
      <c r="G528" s="490"/>
      <c r="H528" s="490"/>
      <c r="I528" s="490"/>
      <c r="J528" s="490"/>
      <c r="K528" s="490"/>
      <c r="L528" s="491"/>
      <c r="M528" s="492"/>
      <c r="N528" s="492"/>
      <c r="O528" s="492"/>
      <c r="P528" s="492"/>
      <c r="Q528" s="492"/>
      <c r="R528" s="493"/>
      <c r="S528" s="493"/>
      <c r="T528" s="493"/>
      <c r="U528" s="493"/>
      <c r="V528" s="493"/>
      <c r="W528" s="403"/>
      <c r="X528" s="1"/>
      <c r="Y528" s="2"/>
      <c r="Z528" s="400" t="str">
        <f>IFERROR(VLOOKUP(Y528, 【参考】数式用!$A$2:$B$48, 2, FALSE), "")</f>
        <v/>
      </c>
    </row>
    <row r="529" spans="2:26" ht="20.100000000000001" customHeight="1">
      <c r="B529" s="402">
        <f t="shared" si="4"/>
        <v>491</v>
      </c>
      <c r="C529" s="489"/>
      <c r="D529" s="490"/>
      <c r="E529" s="490"/>
      <c r="F529" s="490"/>
      <c r="G529" s="490"/>
      <c r="H529" s="490"/>
      <c r="I529" s="490"/>
      <c r="J529" s="490"/>
      <c r="K529" s="490"/>
      <c r="L529" s="491"/>
      <c r="M529" s="492"/>
      <c r="N529" s="492"/>
      <c r="O529" s="492"/>
      <c r="P529" s="492"/>
      <c r="Q529" s="492"/>
      <c r="R529" s="493"/>
      <c r="S529" s="493"/>
      <c r="T529" s="493"/>
      <c r="U529" s="493"/>
      <c r="V529" s="493"/>
      <c r="W529" s="403"/>
      <c r="X529" s="1"/>
      <c r="Y529" s="2"/>
      <c r="Z529" s="400" t="str">
        <f>IFERROR(VLOOKUP(Y529, 【参考】数式用!$A$2:$B$48, 2, FALSE), "")</f>
        <v/>
      </c>
    </row>
    <row r="530" spans="2:26" ht="20.100000000000001" customHeight="1">
      <c r="B530" s="402">
        <f t="shared" si="4"/>
        <v>492</v>
      </c>
      <c r="C530" s="489"/>
      <c r="D530" s="490"/>
      <c r="E530" s="490"/>
      <c r="F530" s="490"/>
      <c r="G530" s="490"/>
      <c r="H530" s="490"/>
      <c r="I530" s="490"/>
      <c r="J530" s="490"/>
      <c r="K530" s="490"/>
      <c r="L530" s="491"/>
      <c r="M530" s="492"/>
      <c r="N530" s="492"/>
      <c r="O530" s="492"/>
      <c r="P530" s="492"/>
      <c r="Q530" s="492"/>
      <c r="R530" s="493"/>
      <c r="S530" s="493"/>
      <c r="T530" s="493"/>
      <c r="U530" s="493"/>
      <c r="V530" s="493"/>
      <c r="W530" s="403"/>
      <c r="X530" s="1"/>
      <c r="Y530" s="2"/>
      <c r="Z530" s="400" t="str">
        <f>IFERROR(VLOOKUP(Y530, 【参考】数式用!$A$2:$B$48, 2, FALSE), "")</f>
        <v/>
      </c>
    </row>
    <row r="531" spans="2:26" ht="20.100000000000001" customHeight="1">
      <c r="B531" s="402">
        <f t="shared" si="4"/>
        <v>493</v>
      </c>
      <c r="C531" s="489"/>
      <c r="D531" s="490"/>
      <c r="E531" s="490"/>
      <c r="F531" s="490"/>
      <c r="G531" s="490"/>
      <c r="H531" s="490"/>
      <c r="I531" s="490"/>
      <c r="J531" s="490"/>
      <c r="K531" s="490"/>
      <c r="L531" s="491"/>
      <c r="M531" s="492"/>
      <c r="N531" s="492"/>
      <c r="O531" s="492"/>
      <c r="P531" s="492"/>
      <c r="Q531" s="492"/>
      <c r="R531" s="493"/>
      <c r="S531" s="493"/>
      <c r="T531" s="493"/>
      <c r="U531" s="493"/>
      <c r="V531" s="493"/>
      <c r="W531" s="403"/>
      <c r="X531" s="1"/>
      <c r="Y531" s="2"/>
      <c r="Z531" s="400" t="str">
        <f>IFERROR(VLOOKUP(Y531, 【参考】数式用!$A$2:$B$48, 2, FALSE), "")</f>
        <v/>
      </c>
    </row>
    <row r="532" spans="2:26" ht="20.100000000000001" customHeight="1">
      <c r="B532" s="402">
        <f t="shared" si="4"/>
        <v>494</v>
      </c>
      <c r="C532" s="489"/>
      <c r="D532" s="490"/>
      <c r="E532" s="490"/>
      <c r="F532" s="490"/>
      <c r="G532" s="490"/>
      <c r="H532" s="490"/>
      <c r="I532" s="490"/>
      <c r="J532" s="490"/>
      <c r="K532" s="490"/>
      <c r="L532" s="491"/>
      <c r="M532" s="492"/>
      <c r="N532" s="492"/>
      <c r="O532" s="492"/>
      <c r="P532" s="492"/>
      <c r="Q532" s="492"/>
      <c r="R532" s="493"/>
      <c r="S532" s="493"/>
      <c r="T532" s="493"/>
      <c r="U532" s="493"/>
      <c r="V532" s="493"/>
      <c r="W532" s="403"/>
      <c r="X532" s="1"/>
      <c r="Y532" s="2"/>
      <c r="Z532" s="400" t="str">
        <f>IFERROR(VLOOKUP(Y532, 【参考】数式用!$A$2:$B$48, 2, FALSE), "")</f>
        <v/>
      </c>
    </row>
    <row r="533" spans="2:26" ht="20.100000000000001" customHeight="1">
      <c r="B533" s="402">
        <f t="shared" si="4"/>
        <v>495</v>
      </c>
      <c r="C533" s="489"/>
      <c r="D533" s="490"/>
      <c r="E533" s="490"/>
      <c r="F533" s="490"/>
      <c r="G533" s="490"/>
      <c r="H533" s="490"/>
      <c r="I533" s="490"/>
      <c r="J533" s="490"/>
      <c r="K533" s="490"/>
      <c r="L533" s="491"/>
      <c r="M533" s="492"/>
      <c r="N533" s="492"/>
      <c r="O533" s="492"/>
      <c r="P533" s="492"/>
      <c r="Q533" s="492"/>
      <c r="R533" s="493"/>
      <c r="S533" s="493"/>
      <c r="T533" s="493"/>
      <c r="U533" s="493"/>
      <c r="V533" s="493"/>
      <c r="W533" s="403"/>
      <c r="X533" s="1"/>
      <c r="Y533" s="2"/>
      <c r="Z533" s="400" t="str">
        <f>IFERROR(VLOOKUP(Y533, 【参考】数式用!$A$2:$B$48, 2, FALSE), "")</f>
        <v/>
      </c>
    </row>
    <row r="534" spans="2:26" ht="20.100000000000001" customHeight="1">
      <c r="B534" s="402">
        <f t="shared" si="4"/>
        <v>496</v>
      </c>
      <c r="C534" s="489"/>
      <c r="D534" s="490"/>
      <c r="E534" s="490"/>
      <c r="F534" s="490"/>
      <c r="G534" s="490"/>
      <c r="H534" s="490"/>
      <c r="I534" s="490"/>
      <c r="J534" s="490"/>
      <c r="K534" s="490"/>
      <c r="L534" s="491"/>
      <c r="M534" s="492"/>
      <c r="N534" s="492"/>
      <c r="O534" s="492"/>
      <c r="P534" s="492"/>
      <c r="Q534" s="492"/>
      <c r="R534" s="493"/>
      <c r="S534" s="493"/>
      <c r="T534" s="493"/>
      <c r="U534" s="493"/>
      <c r="V534" s="493"/>
      <c r="W534" s="403"/>
      <c r="X534" s="1"/>
      <c r="Y534" s="2"/>
      <c r="Z534" s="400" t="str">
        <f>IFERROR(VLOOKUP(Y534, 【参考】数式用!$A$2:$B$48, 2, FALSE), "")</f>
        <v/>
      </c>
    </row>
    <row r="535" spans="2:26" ht="20.100000000000001" customHeight="1">
      <c r="B535" s="402">
        <f t="shared" si="4"/>
        <v>497</v>
      </c>
      <c r="C535" s="489"/>
      <c r="D535" s="490"/>
      <c r="E535" s="490"/>
      <c r="F535" s="490"/>
      <c r="G535" s="490"/>
      <c r="H535" s="490"/>
      <c r="I535" s="490"/>
      <c r="J535" s="490"/>
      <c r="K535" s="490"/>
      <c r="L535" s="491"/>
      <c r="M535" s="492"/>
      <c r="N535" s="492"/>
      <c r="O535" s="492"/>
      <c r="P535" s="492"/>
      <c r="Q535" s="492"/>
      <c r="R535" s="493"/>
      <c r="S535" s="493"/>
      <c r="T535" s="493"/>
      <c r="U535" s="493"/>
      <c r="V535" s="493"/>
      <c r="W535" s="403"/>
      <c r="X535" s="1"/>
      <c r="Y535" s="2"/>
      <c r="Z535" s="400" t="str">
        <f>IFERROR(VLOOKUP(Y535, 【参考】数式用!$A$2:$B$48, 2, FALSE), "")</f>
        <v/>
      </c>
    </row>
    <row r="536" spans="2:26" ht="20.100000000000001" customHeight="1">
      <c r="B536" s="402">
        <f t="shared" si="4"/>
        <v>498</v>
      </c>
      <c r="C536" s="489"/>
      <c r="D536" s="490"/>
      <c r="E536" s="490"/>
      <c r="F536" s="490"/>
      <c r="G536" s="490"/>
      <c r="H536" s="490"/>
      <c r="I536" s="490"/>
      <c r="J536" s="490"/>
      <c r="K536" s="490"/>
      <c r="L536" s="491"/>
      <c r="M536" s="492"/>
      <c r="N536" s="492"/>
      <c r="O536" s="492"/>
      <c r="P536" s="492"/>
      <c r="Q536" s="492"/>
      <c r="R536" s="493"/>
      <c r="S536" s="493"/>
      <c r="T536" s="493"/>
      <c r="U536" s="493"/>
      <c r="V536" s="493"/>
      <c r="W536" s="403"/>
      <c r="X536" s="1"/>
      <c r="Y536" s="2"/>
      <c r="Z536" s="400" t="str">
        <f>IFERROR(VLOOKUP(Y536, 【参考】数式用!$A$2:$B$48, 2, FALSE), "")</f>
        <v/>
      </c>
    </row>
    <row r="537" spans="2:26" ht="20.100000000000001" customHeight="1">
      <c r="B537" s="402">
        <f t="shared" si="4"/>
        <v>499</v>
      </c>
      <c r="C537" s="489"/>
      <c r="D537" s="490"/>
      <c r="E537" s="490"/>
      <c r="F537" s="490"/>
      <c r="G537" s="490"/>
      <c r="H537" s="490"/>
      <c r="I537" s="490"/>
      <c r="J537" s="490"/>
      <c r="K537" s="490"/>
      <c r="L537" s="491"/>
      <c r="M537" s="492"/>
      <c r="N537" s="492"/>
      <c r="O537" s="492"/>
      <c r="P537" s="492"/>
      <c r="Q537" s="492"/>
      <c r="R537" s="493"/>
      <c r="S537" s="493"/>
      <c r="T537" s="493"/>
      <c r="U537" s="493"/>
      <c r="V537" s="493"/>
      <c r="W537" s="403"/>
      <c r="X537" s="1"/>
      <c r="Y537" s="2"/>
      <c r="Z537" s="400" t="str">
        <f>IFERROR(VLOOKUP(Y537, 【参考】数式用!$A$2:$B$48, 2, FALSE), "")</f>
        <v/>
      </c>
    </row>
    <row r="538" spans="2:26" ht="20.100000000000001" customHeight="1">
      <c r="B538" s="402">
        <f t="shared" si="4"/>
        <v>500</v>
      </c>
      <c r="C538" s="489"/>
      <c r="D538" s="490"/>
      <c r="E538" s="490"/>
      <c r="F538" s="490"/>
      <c r="G538" s="490"/>
      <c r="H538" s="490"/>
      <c r="I538" s="490"/>
      <c r="J538" s="490"/>
      <c r="K538" s="490"/>
      <c r="L538" s="491"/>
      <c r="M538" s="492"/>
      <c r="N538" s="492"/>
      <c r="O538" s="492"/>
      <c r="P538" s="492"/>
      <c r="Q538" s="492"/>
      <c r="R538" s="493"/>
      <c r="S538" s="493"/>
      <c r="T538" s="493"/>
      <c r="U538" s="493"/>
      <c r="V538" s="493"/>
      <c r="W538" s="403"/>
      <c r="X538" s="1"/>
      <c r="Y538" s="2"/>
      <c r="Z538" s="400" t="str">
        <f>IFERROR(VLOOKUP(Y538, 【参考】数式用!$A$2:$B$48, 2, FALSE), "")</f>
        <v/>
      </c>
    </row>
    <row r="539" spans="2:26" ht="20.100000000000001" customHeight="1">
      <c r="B539" s="402">
        <f t="shared" si="4"/>
        <v>501</v>
      </c>
      <c r="C539" s="489"/>
      <c r="D539" s="490"/>
      <c r="E539" s="490"/>
      <c r="F539" s="490"/>
      <c r="G539" s="490"/>
      <c r="H539" s="490"/>
      <c r="I539" s="490"/>
      <c r="J539" s="490"/>
      <c r="K539" s="490"/>
      <c r="L539" s="491"/>
      <c r="M539" s="492"/>
      <c r="N539" s="492"/>
      <c r="O539" s="492"/>
      <c r="P539" s="492"/>
      <c r="Q539" s="492"/>
      <c r="R539" s="493"/>
      <c r="S539" s="493"/>
      <c r="T539" s="493"/>
      <c r="U539" s="493"/>
      <c r="V539" s="493"/>
      <c r="W539" s="403"/>
      <c r="X539" s="1"/>
      <c r="Y539" s="2"/>
      <c r="Z539" s="400" t="str">
        <f>IFERROR(VLOOKUP(Y539, 【参考】数式用!$A$2:$B$48, 2, FALSE), "")</f>
        <v/>
      </c>
    </row>
    <row r="540" spans="2:26" ht="20.100000000000001" customHeight="1">
      <c r="B540" s="402">
        <f t="shared" si="4"/>
        <v>502</v>
      </c>
      <c r="C540" s="489"/>
      <c r="D540" s="490"/>
      <c r="E540" s="490"/>
      <c r="F540" s="490"/>
      <c r="G540" s="490"/>
      <c r="H540" s="490"/>
      <c r="I540" s="490"/>
      <c r="J540" s="490"/>
      <c r="K540" s="490"/>
      <c r="L540" s="491"/>
      <c r="M540" s="492"/>
      <c r="N540" s="492"/>
      <c r="O540" s="492"/>
      <c r="P540" s="492"/>
      <c r="Q540" s="492"/>
      <c r="R540" s="493"/>
      <c r="S540" s="493"/>
      <c r="T540" s="493"/>
      <c r="U540" s="493"/>
      <c r="V540" s="493"/>
      <c r="W540" s="403"/>
      <c r="X540" s="1"/>
      <c r="Y540" s="2"/>
      <c r="Z540" s="400" t="str">
        <f>IFERROR(VLOOKUP(Y540, 【参考】数式用!$A$2:$B$48, 2, FALSE), "")</f>
        <v/>
      </c>
    </row>
    <row r="541" spans="2:26" ht="20.100000000000001" customHeight="1">
      <c r="B541" s="402">
        <f t="shared" si="4"/>
        <v>503</v>
      </c>
      <c r="C541" s="489"/>
      <c r="D541" s="490"/>
      <c r="E541" s="490"/>
      <c r="F541" s="490"/>
      <c r="G541" s="490"/>
      <c r="H541" s="490"/>
      <c r="I541" s="490"/>
      <c r="J541" s="490"/>
      <c r="K541" s="490"/>
      <c r="L541" s="491"/>
      <c r="M541" s="492"/>
      <c r="N541" s="492"/>
      <c r="O541" s="492"/>
      <c r="P541" s="492"/>
      <c r="Q541" s="492"/>
      <c r="R541" s="493"/>
      <c r="S541" s="493"/>
      <c r="T541" s="493"/>
      <c r="U541" s="493"/>
      <c r="V541" s="493"/>
      <c r="W541" s="403"/>
      <c r="X541" s="1"/>
      <c r="Y541" s="2"/>
      <c r="Z541" s="400" t="str">
        <f>IFERROR(VLOOKUP(Y541, 【参考】数式用!$A$2:$B$48, 2, FALSE), "")</f>
        <v/>
      </c>
    </row>
    <row r="542" spans="2:26" ht="20.100000000000001" customHeight="1">
      <c r="B542" s="402">
        <f t="shared" si="4"/>
        <v>504</v>
      </c>
      <c r="C542" s="489"/>
      <c r="D542" s="490"/>
      <c r="E542" s="490"/>
      <c r="F542" s="490"/>
      <c r="G542" s="490"/>
      <c r="H542" s="490"/>
      <c r="I542" s="490"/>
      <c r="J542" s="490"/>
      <c r="K542" s="490"/>
      <c r="L542" s="491"/>
      <c r="M542" s="492"/>
      <c r="N542" s="492"/>
      <c r="O542" s="492"/>
      <c r="P542" s="492"/>
      <c r="Q542" s="492"/>
      <c r="R542" s="493"/>
      <c r="S542" s="493"/>
      <c r="T542" s="493"/>
      <c r="U542" s="493"/>
      <c r="V542" s="493"/>
      <c r="W542" s="403"/>
      <c r="X542" s="1"/>
      <c r="Y542" s="2"/>
      <c r="Z542" s="400" t="str">
        <f>IFERROR(VLOOKUP(Y542, 【参考】数式用!$A$2:$B$48, 2, FALSE), "")</f>
        <v/>
      </c>
    </row>
    <row r="543" spans="2:26" ht="20.100000000000001" customHeight="1">
      <c r="B543" s="402">
        <f t="shared" si="4"/>
        <v>505</v>
      </c>
      <c r="C543" s="489"/>
      <c r="D543" s="490"/>
      <c r="E543" s="490"/>
      <c r="F543" s="490"/>
      <c r="G543" s="490"/>
      <c r="H543" s="490"/>
      <c r="I543" s="490"/>
      <c r="J543" s="490"/>
      <c r="K543" s="490"/>
      <c r="L543" s="491"/>
      <c r="M543" s="492"/>
      <c r="N543" s="492"/>
      <c r="O543" s="492"/>
      <c r="P543" s="492"/>
      <c r="Q543" s="492"/>
      <c r="R543" s="493"/>
      <c r="S543" s="493"/>
      <c r="T543" s="493"/>
      <c r="U543" s="493"/>
      <c r="V543" s="493"/>
      <c r="W543" s="403"/>
      <c r="X543" s="1"/>
      <c r="Y543" s="2"/>
      <c r="Z543" s="400" t="str">
        <f>IFERROR(VLOOKUP(Y543, 【参考】数式用!$A$2:$B$48, 2, FALSE), "")</f>
        <v/>
      </c>
    </row>
    <row r="544" spans="2:26" ht="20.100000000000001" customHeight="1">
      <c r="B544" s="402">
        <f t="shared" si="4"/>
        <v>506</v>
      </c>
      <c r="C544" s="489"/>
      <c r="D544" s="490"/>
      <c r="E544" s="490"/>
      <c r="F544" s="490"/>
      <c r="G544" s="490"/>
      <c r="H544" s="490"/>
      <c r="I544" s="490"/>
      <c r="J544" s="490"/>
      <c r="K544" s="490"/>
      <c r="L544" s="491"/>
      <c r="M544" s="492"/>
      <c r="N544" s="492"/>
      <c r="O544" s="492"/>
      <c r="P544" s="492"/>
      <c r="Q544" s="492"/>
      <c r="R544" s="493"/>
      <c r="S544" s="493"/>
      <c r="T544" s="493"/>
      <c r="U544" s="493"/>
      <c r="V544" s="493"/>
      <c r="W544" s="403"/>
      <c r="X544" s="1"/>
      <c r="Y544" s="2"/>
      <c r="Z544" s="400" t="str">
        <f>IFERROR(VLOOKUP(Y544, 【参考】数式用!$A$2:$B$48, 2, FALSE), "")</f>
        <v/>
      </c>
    </row>
    <row r="545" spans="2:26" ht="20.100000000000001" customHeight="1">
      <c r="B545" s="402">
        <f t="shared" ref="B545:B608" si="5">B544+1</f>
        <v>507</v>
      </c>
      <c r="C545" s="489"/>
      <c r="D545" s="490"/>
      <c r="E545" s="490"/>
      <c r="F545" s="490"/>
      <c r="G545" s="490"/>
      <c r="H545" s="490"/>
      <c r="I545" s="490"/>
      <c r="J545" s="490"/>
      <c r="K545" s="490"/>
      <c r="L545" s="491"/>
      <c r="M545" s="492"/>
      <c r="N545" s="492"/>
      <c r="O545" s="492"/>
      <c r="P545" s="492"/>
      <c r="Q545" s="492"/>
      <c r="R545" s="493"/>
      <c r="S545" s="493"/>
      <c r="T545" s="493"/>
      <c r="U545" s="493"/>
      <c r="V545" s="493"/>
      <c r="W545" s="403"/>
      <c r="X545" s="1"/>
      <c r="Y545" s="2"/>
      <c r="Z545" s="400" t="str">
        <f>IFERROR(VLOOKUP(Y545, 【参考】数式用!$A$2:$B$48, 2, FALSE), "")</f>
        <v/>
      </c>
    </row>
    <row r="546" spans="2:26" ht="20.100000000000001" customHeight="1">
      <c r="B546" s="402">
        <f t="shared" si="5"/>
        <v>508</v>
      </c>
      <c r="C546" s="489"/>
      <c r="D546" s="490"/>
      <c r="E546" s="490"/>
      <c r="F546" s="490"/>
      <c r="G546" s="490"/>
      <c r="H546" s="490"/>
      <c r="I546" s="490"/>
      <c r="J546" s="490"/>
      <c r="K546" s="490"/>
      <c r="L546" s="491"/>
      <c r="M546" s="492"/>
      <c r="N546" s="492"/>
      <c r="O546" s="492"/>
      <c r="P546" s="492"/>
      <c r="Q546" s="492"/>
      <c r="R546" s="493"/>
      <c r="S546" s="493"/>
      <c r="T546" s="493"/>
      <c r="U546" s="493"/>
      <c r="V546" s="493"/>
      <c r="W546" s="403"/>
      <c r="X546" s="1"/>
      <c r="Y546" s="2"/>
      <c r="Z546" s="400" t="str">
        <f>IFERROR(VLOOKUP(Y546, 【参考】数式用!$A$2:$B$48, 2, FALSE), "")</f>
        <v/>
      </c>
    </row>
    <row r="547" spans="2:26" ht="20.100000000000001" customHeight="1">
      <c r="B547" s="402">
        <f t="shared" si="5"/>
        <v>509</v>
      </c>
      <c r="C547" s="489"/>
      <c r="D547" s="490"/>
      <c r="E547" s="490"/>
      <c r="F547" s="490"/>
      <c r="G547" s="490"/>
      <c r="H547" s="490"/>
      <c r="I547" s="490"/>
      <c r="J547" s="490"/>
      <c r="K547" s="490"/>
      <c r="L547" s="491"/>
      <c r="M547" s="492"/>
      <c r="N547" s="492"/>
      <c r="O547" s="492"/>
      <c r="P547" s="492"/>
      <c r="Q547" s="492"/>
      <c r="R547" s="493"/>
      <c r="S547" s="493"/>
      <c r="T547" s="493"/>
      <c r="U547" s="493"/>
      <c r="V547" s="493"/>
      <c r="W547" s="403"/>
      <c r="X547" s="1"/>
      <c r="Y547" s="2"/>
      <c r="Z547" s="400" t="str">
        <f>IFERROR(VLOOKUP(Y547, 【参考】数式用!$A$2:$B$48, 2, FALSE), "")</f>
        <v/>
      </c>
    </row>
    <row r="548" spans="2:26" ht="20.100000000000001" customHeight="1">
      <c r="B548" s="402">
        <f t="shared" si="5"/>
        <v>510</v>
      </c>
      <c r="C548" s="489"/>
      <c r="D548" s="490"/>
      <c r="E548" s="490"/>
      <c r="F548" s="490"/>
      <c r="G548" s="490"/>
      <c r="H548" s="490"/>
      <c r="I548" s="490"/>
      <c r="J548" s="490"/>
      <c r="K548" s="490"/>
      <c r="L548" s="491"/>
      <c r="M548" s="492"/>
      <c r="N548" s="492"/>
      <c r="O548" s="492"/>
      <c r="P548" s="492"/>
      <c r="Q548" s="492"/>
      <c r="R548" s="493"/>
      <c r="S548" s="493"/>
      <c r="T548" s="493"/>
      <c r="U548" s="493"/>
      <c r="V548" s="493"/>
      <c r="W548" s="403"/>
      <c r="X548" s="1"/>
      <c r="Y548" s="2"/>
      <c r="Z548" s="400" t="str">
        <f>IFERROR(VLOOKUP(Y548, 【参考】数式用!$A$2:$B$48, 2, FALSE), "")</f>
        <v/>
      </c>
    </row>
    <row r="549" spans="2:26" ht="20.100000000000001" customHeight="1">
      <c r="B549" s="402">
        <f t="shared" si="5"/>
        <v>511</v>
      </c>
      <c r="C549" s="489"/>
      <c r="D549" s="490"/>
      <c r="E549" s="490"/>
      <c r="F549" s="490"/>
      <c r="G549" s="490"/>
      <c r="H549" s="490"/>
      <c r="I549" s="490"/>
      <c r="J549" s="490"/>
      <c r="K549" s="490"/>
      <c r="L549" s="491"/>
      <c r="M549" s="492"/>
      <c r="N549" s="492"/>
      <c r="O549" s="492"/>
      <c r="P549" s="492"/>
      <c r="Q549" s="492"/>
      <c r="R549" s="493"/>
      <c r="S549" s="493"/>
      <c r="T549" s="493"/>
      <c r="U549" s="493"/>
      <c r="V549" s="493"/>
      <c r="W549" s="403"/>
      <c r="X549" s="1"/>
      <c r="Y549" s="2"/>
      <c r="Z549" s="400" t="str">
        <f>IFERROR(VLOOKUP(Y549, 【参考】数式用!$A$2:$B$48, 2, FALSE), "")</f>
        <v/>
      </c>
    </row>
    <row r="550" spans="2:26" ht="20.100000000000001" customHeight="1">
      <c r="B550" s="402">
        <f t="shared" si="5"/>
        <v>512</v>
      </c>
      <c r="C550" s="489"/>
      <c r="D550" s="490"/>
      <c r="E550" s="490"/>
      <c r="F550" s="490"/>
      <c r="G550" s="490"/>
      <c r="H550" s="490"/>
      <c r="I550" s="490"/>
      <c r="J550" s="490"/>
      <c r="K550" s="490"/>
      <c r="L550" s="491"/>
      <c r="M550" s="492"/>
      <c r="N550" s="492"/>
      <c r="O550" s="492"/>
      <c r="P550" s="492"/>
      <c r="Q550" s="492"/>
      <c r="R550" s="493"/>
      <c r="S550" s="493"/>
      <c r="T550" s="493"/>
      <c r="U550" s="493"/>
      <c r="V550" s="493"/>
      <c r="W550" s="403"/>
      <c r="X550" s="1"/>
      <c r="Y550" s="2"/>
      <c r="Z550" s="400" t="str">
        <f>IFERROR(VLOOKUP(Y550, 【参考】数式用!$A$2:$B$48, 2, FALSE), "")</f>
        <v/>
      </c>
    </row>
    <row r="551" spans="2:26" ht="20.100000000000001" customHeight="1">
      <c r="B551" s="402">
        <f t="shared" si="5"/>
        <v>513</v>
      </c>
      <c r="C551" s="489"/>
      <c r="D551" s="490"/>
      <c r="E551" s="490"/>
      <c r="F551" s="490"/>
      <c r="G551" s="490"/>
      <c r="H551" s="490"/>
      <c r="I551" s="490"/>
      <c r="J551" s="490"/>
      <c r="K551" s="490"/>
      <c r="L551" s="491"/>
      <c r="M551" s="492"/>
      <c r="N551" s="492"/>
      <c r="O551" s="492"/>
      <c r="P551" s="492"/>
      <c r="Q551" s="492"/>
      <c r="R551" s="493"/>
      <c r="S551" s="493"/>
      <c r="T551" s="493"/>
      <c r="U551" s="493"/>
      <c r="V551" s="493"/>
      <c r="W551" s="403"/>
      <c r="X551" s="1"/>
      <c r="Y551" s="2"/>
      <c r="Z551" s="400" t="str">
        <f>IFERROR(VLOOKUP(Y551, 【参考】数式用!$A$2:$B$48, 2, FALSE), "")</f>
        <v/>
      </c>
    </row>
    <row r="552" spans="2:26" ht="20.100000000000001" customHeight="1">
      <c r="B552" s="402">
        <f t="shared" si="5"/>
        <v>514</v>
      </c>
      <c r="C552" s="489"/>
      <c r="D552" s="490"/>
      <c r="E552" s="490"/>
      <c r="F552" s="490"/>
      <c r="G552" s="490"/>
      <c r="H552" s="490"/>
      <c r="I552" s="490"/>
      <c r="J552" s="490"/>
      <c r="K552" s="490"/>
      <c r="L552" s="491"/>
      <c r="M552" s="492"/>
      <c r="N552" s="492"/>
      <c r="O552" s="492"/>
      <c r="P552" s="492"/>
      <c r="Q552" s="492"/>
      <c r="R552" s="493"/>
      <c r="S552" s="493"/>
      <c r="T552" s="493"/>
      <c r="U552" s="493"/>
      <c r="V552" s="493"/>
      <c r="W552" s="403"/>
      <c r="X552" s="1"/>
      <c r="Y552" s="2"/>
      <c r="Z552" s="400" t="str">
        <f>IFERROR(VLOOKUP(Y552, 【参考】数式用!$A$2:$B$48, 2, FALSE), "")</f>
        <v/>
      </c>
    </row>
    <row r="553" spans="2:26" ht="20.100000000000001" customHeight="1">
      <c r="B553" s="402">
        <f t="shared" si="5"/>
        <v>515</v>
      </c>
      <c r="C553" s="489"/>
      <c r="D553" s="490"/>
      <c r="E553" s="490"/>
      <c r="F553" s="490"/>
      <c r="G553" s="490"/>
      <c r="H553" s="490"/>
      <c r="I553" s="490"/>
      <c r="J553" s="490"/>
      <c r="K553" s="490"/>
      <c r="L553" s="491"/>
      <c r="M553" s="492"/>
      <c r="N553" s="492"/>
      <c r="O553" s="492"/>
      <c r="P553" s="492"/>
      <c r="Q553" s="492"/>
      <c r="R553" s="493"/>
      <c r="S553" s="493"/>
      <c r="T553" s="493"/>
      <c r="U553" s="493"/>
      <c r="V553" s="493"/>
      <c r="W553" s="403"/>
      <c r="X553" s="1"/>
      <c r="Y553" s="2"/>
      <c r="Z553" s="400" t="str">
        <f>IFERROR(VLOOKUP(Y553, 【参考】数式用!$A$2:$B$48, 2, FALSE), "")</f>
        <v/>
      </c>
    </row>
    <row r="554" spans="2:26" ht="20.100000000000001" customHeight="1">
      <c r="B554" s="402">
        <f t="shared" si="5"/>
        <v>516</v>
      </c>
      <c r="C554" s="489"/>
      <c r="D554" s="490"/>
      <c r="E554" s="490"/>
      <c r="F554" s="490"/>
      <c r="G554" s="490"/>
      <c r="H554" s="490"/>
      <c r="I554" s="490"/>
      <c r="J554" s="490"/>
      <c r="K554" s="490"/>
      <c r="L554" s="491"/>
      <c r="M554" s="492"/>
      <c r="N554" s="492"/>
      <c r="O554" s="492"/>
      <c r="P554" s="492"/>
      <c r="Q554" s="492"/>
      <c r="R554" s="493"/>
      <c r="S554" s="493"/>
      <c r="T554" s="493"/>
      <c r="U554" s="493"/>
      <c r="V554" s="493"/>
      <c r="W554" s="403"/>
      <c r="X554" s="1"/>
      <c r="Y554" s="2"/>
      <c r="Z554" s="400" t="str">
        <f>IFERROR(VLOOKUP(Y554, 【参考】数式用!$A$2:$B$48, 2, FALSE), "")</f>
        <v/>
      </c>
    </row>
    <row r="555" spans="2:26" ht="20.100000000000001" customHeight="1">
      <c r="B555" s="402">
        <f t="shared" si="5"/>
        <v>517</v>
      </c>
      <c r="C555" s="489"/>
      <c r="D555" s="490"/>
      <c r="E555" s="490"/>
      <c r="F555" s="490"/>
      <c r="G555" s="490"/>
      <c r="H555" s="490"/>
      <c r="I555" s="490"/>
      <c r="J555" s="490"/>
      <c r="K555" s="490"/>
      <c r="L555" s="491"/>
      <c r="M555" s="492"/>
      <c r="N555" s="492"/>
      <c r="O555" s="492"/>
      <c r="P555" s="492"/>
      <c r="Q555" s="492"/>
      <c r="R555" s="493"/>
      <c r="S555" s="493"/>
      <c r="T555" s="493"/>
      <c r="U555" s="493"/>
      <c r="V555" s="493"/>
      <c r="W555" s="403"/>
      <c r="X555" s="1"/>
      <c r="Y555" s="2"/>
      <c r="Z555" s="400" t="str">
        <f>IFERROR(VLOOKUP(Y555, 【参考】数式用!$A$2:$B$48, 2, FALSE), "")</f>
        <v/>
      </c>
    </row>
    <row r="556" spans="2:26" ht="20.100000000000001" customHeight="1">
      <c r="B556" s="402">
        <f t="shared" si="5"/>
        <v>518</v>
      </c>
      <c r="C556" s="489"/>
      <c r="D556" s="490"/>
      <c r="E556" s="490"/>
      <c r="F556" s="490"/>
      <c r="G556" s="490"/>
      <c r="H556" s="490"/>
      <c r="I556" s="490"/>
      <c r="J556" s="490"/>
      <c r="K556" s="490"/>
      <c r="L556" s="491"/>
      <c r="M556" s="492"/>
      <c r="N556" s="492"/>
      <c r="O556" s="492"/>
      <c r="P556" s="492"/>
      <c r="Q556" s="492"/>
      <c r="R556" s="493"/>
      <c r="S556" s="493"/>
      <c r="T556" s="493"/>
      <c r="U556" s="493"/>
      <c r="V556" s="493"/>
      <c r="W556" s="403"/>
      <c r="X556" s="1"/>
      <c r="Y556" s="2"/>
      <c r="Z556" s="400" t="str">
        <f>IFERROR(VLOOKUP(Y556, 【参考】数式用!$A$2:$B$48, 2, FALSE), "")</f>
        <v/>
      </c>
    </row>
    <row r="557" spans="2:26" ht="20.100000000000001" customHeight="1">
      <c r="B557" s="402">
        <f t="shared" si="5"/>
        <v>519</v>
      </c>
      <c r="C557" s="489"/>
      <c r="D557" s="490"/>
      <c r="E557" s="490"/>
      <c r="F557" s="490"/>
      <c r="G557" s="490"/>
      <c r="H557" s="490"/>
      <c r="I557" s="490"/>
      <c r="J557" s="490"/>
      <c r="K557" s="490"/>
      <c r="L557" s="491"/>
      <c r="M557" s="492"/>
      <c r="N557" s="492"/>
      <c r="O557" s="492"/>
      <c r="P557" s="492"/>
      <c r="Q557" s="492"/>
      <c r="R557" s="493"/>
      <c r="S557" s="493"/>
      <c r="T557" s="493"/>
      <c r="U557" s="493"/>
      <c r="V557" s="493"/>
      <c r="W557" s="403"/>
      <c r="X557" s="1"/>
      <c r="Y557" s="2"/>
      <c r="Z557" s="400" t="str">
        <f>IFERROR(VLOOKUP(Y557, 【参考】数式用!$A$2:$B$48, 2, FALSE), "")</f>
        <v/>
      </c>
    </row>
    <row r="558" spans="2:26" ht="20.100000000000001" customHeight="1">
      <c r="B558" s="402">
        <f t="shared" si="5"/>
        <v>520</v>
      </c>
      <c r="C558" s="489"/>
      <c r="D558" s="490"/>
      <c r="E558" s="490"/>
      <c r="F558" s="490"/>
      <c r="G558" s="490"/>
      <c r="H558" s="490"/>
      <c r="I558" s="490"/>
      <c r="J558" s="490"/>
      <c r="K558" s="490"/>
      <c r="L558" s="491"/>
      <c r="M558" s="492"/>
      <c r="N558" s="492"/>
      <c r="O558" s="492"/>
      <c r="P558" s="492"/>
      <c r="Q558" s="492"/>
      <c r="R558" s="493"/>
      <c r="S558" s="493"/>
      <c r="T558" s="493"/>
      <c r="U558" s="493"/>
      <c r="V558" s="493"/>
      <c r="W558" s="403"/>
      <c r="X558" s="1"/>
      <c r="Y558" s="2"/>
      <c r="Z558" s="400" t="str">
        <f>IFERROR(VLOOKUP(Y558, 【参考】数式用!$A$2:$B$48, 2, FALSE), "")</f>
        <v/>
      </c>
    </row>
    <row r="559" spans="2:26" ht="20.100000000000001" customHeight="1">
      <c r="B559" s="402">
        <f t="shared" si="5"/>
        <v>521</v>
      </c>
      <c r="C559" s="489"/>
      <c r="D559" s="490"/>
      <c r="E559" s="490"/>
      <c r="F559" s="490"/>
      <c r="G559" s="490"/>
      <c r="H559" s="490"/>
      <c r="I559" s="490"/>
      <c r="J559" s="490"/>
      <c r="K559" s="490"/>
      <c r="L559" s="491"/>
      <c r="M559" s="492"/>
      <c r="N559" s="492"/>
      <c r="O559" s="492"/>
      <c r="P559" s="492"/>
      <c r="Q559" s="492"/>
      <c r="R559" s="493"/>
      <c r="S559" s="493"/>
      <c r="T559" s="493"/>
      <c r="U559" s="493"/>
      <c r="V559" s="493"/>
      <c r="W559" s="403"/>
      <c r="X559" s="1"/>
      <c r="Y559" s="2"/>
      <c r="Z559" s="400" t="str">
        <f>IFERROR(VLOOKUP(Y559, 【参考】数式用!$A$2:$B$48, 2, FALSE), "")</f>
        <v/>
      </c>
    </row>
    <row r="560" spans="2:26" ht="20.100000000000001" customHeight="1">
      <c r="B560" s="402">
        <f t="shared" si="5"/>
        <v>522</v>
      </c>
      <c r="C560" s="489"/>
      <c r="D560" s="490"/>
      <c r="E560" s="490"/>
      <c r="F560" s="490"/>
      <c r="G560" s="490"/>
      <c r="H560" s="490"/>
      <c r="I560" s="490"/>
      <c r="J560" s="490"/>
      <c r="K560" s="490"/>
      <c r="L560" s="491"/>
      <c r="M560" s="492"/>
      <c r="N560" s="492"/>
      <c r="O560" s="492"/>
      <c r="P560" s="492"/>
      <c r="Q560" s="492"/>
      <c r="R560" s="493"/>
      <c r="S560" s="493"/>
      <c r="T560" s="493"/>
      <c r="U560" s="493"/>
      <c r="V560" s="493"/>
      <c r="W560" s="403"/>
      <c r="X560" s="1"/>
      <c r="Y560" s="2"/>
      <c r="Z560" s="400" t="str">
        <f>IFERROR(VLOOKUP(Y560, 【参考】数式用!$A$2:$B$48, 2, FALSE), "")</f>
        <v/>
      </c>
    </row>
    <row r="561" spans="2:26" ht="20.100000000000001" customHeight="1">
      <c r="B561" s="402">
        <f t="shared" si="5"/>
        <v>523</v>
      </c>
      <c r="C561" s="489"/>
      <c r="D561" s="490"/>
      <c r="E561" s="490"/>
      <c r="F561" s="490"/>
      <c r="G561" s="490"/>
      <c r="H561" s="490"/>
      <c r="I561" s="490"/>
      <c r="J561" s="490"/>
      <c r="K561" s="490"/>
      <c r="L561" s="491"/>
      <c r="M561" s="492"/>
      <c r="N561" s="492"/>
      <c r="O561" s="492"/>
      <c r="P561" s="492"/>
      <c r="Q561" s="492"/>
      <c r="R561" s="493"/>
      <c r="S561" s="493"/>
      <c r="T561" s="493"/>
      <c r="U561" s="493"/>
      <c r="V561" s="493"/>
      <c r="W561" s="403"/>
      <c r="X561" s="1"/>
      <c r="Y561" s="2"/>
      <c r="Z561" s="400" t="str">
        <f>IFERROR(VLOOKUP(Y561, 【参考】数式用!$A$2:$B$48, 2, FALSE), "")</f>
        <v/>
      </c>
    </row>
    <row r="562" spans="2:26" ht="20.100000000000001" customHeight="1">
      <c r="B562" s="402">
        <f t="shared" si="5"/>
        <v>524</v>
      </c>
      <c r="C562" s="489"/>
      <c r="D562" s="490"/>
      <c r="E562" s="490"/>
      <c r="F562" s="490"/>
      <c r="G562" s="490"/>
      <c r="H562" s="490"/>
      <c r="I562" s="490"/>
      <c r="J562" s="490"/>
      <c r="K562" s="490"/>
      <c r="L562" s="491"/>
      <c r="M562" s="492"/>
      <c r="N562" s="492"/>
      <c r="O562" s="492"/>
      <c r="P562" s="492"/>
      <c r="Q562" s="492"/>
      <c r="R562" s="493"/>
      <c r="S562" s="493"/>
      <c r="T562" s="493"/>
      <c r="U562" s="493"/>
      <c r="V562" s="493"/>
      <c r="W562" s="403"/>
      <c r="X562" s="1"/>
      <c r="Y562" s="2"/>
      <c r="Z562" s="400" t="str">
        <f>IFERROR(VLOOKUP(Y562, 【参考】数式用!$A$2:$B$48, 2, FALSE), "")</f>
        <v/>
      </c>
    </row>
    <row r="563" spans="2:26" ht="20.100000000000001" customHeight="1">
      <c r="B563" s="402">
        <f t="shared" si="5"/>
        <v>525</v>
      </c>
      <c r="C563" s="489"/>
      <c r="D563" s="490"/>
      <c r="E563" s="490"/>
      <c r="F563" s="490"/>
      <c r="G563" s="490"/>
      <c r="H563" s="490"/>
      <c r="I563" s="490"/>
      <c r="J563" s="490"/>
      <c r="K563" s="490"/>
      <c r="L563" s="491"/>
      <c r="M563" s="492"/>
      <c r="N563" s="492"/>
      <c r="O563" s="492"/>
      <c r="P563" s="492"/>
      <c r="Q563" s="492"/>
      <c r="R563" s="493"/>
      <c r="S563" s="493"/>
      <c r="T563" s="493"/>
      <c r="U563" s="493"/>
      <c r="V563" s="493"/>
      <c r="W563" s="403"/>
      <c r="X563" s="1"/>
      <c r="Y563" s="2"/>
      <c r="Z563" s="400" t="str">
        <f>IFERROR(VLOOKUP(Y563, 【参考】数式用!$A$2:$B$48, 2, FALSE), "")</f>
        <v/>
      </c>
    </row>
    <row r="564" spans="2:26" ht="20.100000000000001" customHeight="1">
      <c r="B564" s="402">
        <f t="shared" si="5"/>
        <v>526</v>
      </c>
      <c r="C564" s="489"/>
      <c r="D564" s="490"/>
      <c r="E564" s="490"/>
      <c r="F564" s="490"/>
      <c r="G564" s="490"/>
      <c r="H564" s="490"/>
      <c r="I564" s="490"/>
      <c r="J564" s="490"/>
      <c r="K564" s="490"/>
      <c r="L564" s="491"/>
      <c r="M564" s="492"/>
      <c r="N564" s="492"/>
      <c r="O564" s="492"/>
      <c r="P564" s="492"/>
      <c r="Q564" s="492"/>
      <c r="R564" s="493"/>
      <c r="S564" s="493"/>
      <c r="T564" s="493"/>
      <c r="U564" s="493"/>
      <c r="V564" s="493"/>
      <c r="W564" s="403"/>
      <c r="X564" s="1"/>
      <c r="Y564" s="2"/>
      <c r="Z564" s="400" t="str">
        <f>IFERROR(VLOOKUP(Y564, 【参考】数式用!$A$2:$B$48, 2, FALSE), "")</f>
        <v/>
      </c>
    </row>
    <row r="565" spans="2:26" ht="20.100000000000001" customHeight="1">
      <c r="B565" s="402">
        <f t="shared" si="5"/>
        <v>527</v>
      </c>
      <c r="C565" s="489"/>
      <c r="D565" s="490"/>
      <c r="E565" s="490"/>
      <c r="F565" s="490"/>
      <c r="G565" s="490"/>
      <c r="H565" s="490"/>
      <c r="I565" s="490"/>
      <c r="J565" s="490"/>
      <c r="K565" s="490"/>
      <c r="L565" s="491"/>
      <c r="M565" s="492"/>
      <c r="N565" s="492"/>
      <c r="O565" s="492"/>
      <c r="P565" s="492"/>
      <c r="Q565" s="492"/>
      <c r="R565" s="493"/>
      <c r="S565" s="493"/>
      <c r="T565" s="493"/>
      <c r="U565" s="493"/>
      <c r="V565" s="493"/>
      <c r="W565" s="403"/>
      <c r="X565" s="1"/>
      <c r="Y565" s="2"/>
      <c r="Z565" s="400" t="str">
        <f>IFERROR(VLOOKUP(Y565, 【参考】数式用!$A$2:$B$48, 2, FALSE), "")</f>
        <v/>
      </c>
    </row>
    <row r="566" spans="2:26" ht="20.100000000000001" customHeight="1">
      <c r="B566" s="402">
        <f t="shared" si="5"/>
        <v>528</v>
      </c>
      <c r="C566" s="489"/>
      <c r="D566" s="490"/>
      <c r="E566" s="490"/>
      <c r="F566" s="490"/>
      <c r="G566" s="490"/>
      <c r="H566" s="490"/>
      <c r="I566" s="490"/>
      <c r="J566" s="490"/>
      <c r="K566" s="490"/>
      <c r="L566" s="491"/>
      <c r="M566" s="492"/>
      <c r="N566" s="492"/>
      <c r="O566" s="492"/>
      <c r="P566" s="492"/>
      <c r="Q566" s="492"/>
      <c r="R566" s="493"/>
      <c r="S566" s="493"/>
      <c r="T566" s="493"/>
      <c r="U566" s="493"/>
      <c r="V566" s="493"/>
      <c r="W566" s="403"/>
      <c r="X566" s="1"/>
      <c r="Y566" s="2"/>
      <c r="Z566" s="400" t="str">
        <f>IFERROR(VLOOKUP(Y566, 【参考】数式用!$A$2:$B$48, 2, FALSE), "")</f>
        <v/>
      </c>
    </row>
    <row r="567" spans="2:26" ht="20.100000000000001" customHeight="1">
      <c r="B567" s="402">
        <f t="shared" si="5"/>
        <v>529</v>
      </c>
      <c r="C567" s="489"/>
      <c r="D567" s="490"/>
      <c r="E567" s="490"/>
      <c r="F567" s="490"/>
      <c r="G567" s="490"/>
      <c r="H567" s="490"/>
      <c r="I567" s="490"/>
      <c r="J567" s="490"/>
      <c r="K567" s="490"/>
      <c r="L567" s="491"/>
      <c r="M567" s="492"/>
      <c r="N567" s="492"/>
      <c r="O567" s="492"/>
      <c r="P567" s="492"/>
      <c r="Q567" s="492"/>
      <c r="R567" s="493"/>
      <c r="S567" s="493"/>
      <c r="T567" s="493"/>
      <c r="U567" s="493"/>
      <c r="V567" s="493"/>
      <c r="W567" s="403"/>
      <c r="X567" s="1"/>
      <c r="Y567" s="2"/>
      <c r="Z567" s="400" t="str">
        <f>IFERROR(VLOOKUP(Y567, 【参考】数式用!$A$2:$B$48, 2, FALSE), "")</f>
        <v/>
      </c>
    </row>
    <row r="568" spans="2:26" ht="20.100000000000001" customHeight="1">
      <c r="B568" s="402">
        <f t="shared" si="5"/>
        <v>530</v>
      </c>
      <c r="C568" s="489"/>
      <c r="D568" s="490"/>
      <c r="E568" s="490"/>
      <c r="F568" s="490"/>
      <c r="G568" s="490"/>
      <c r="H568" s="490"/>
      <c r="I568" s="490"/>
      <c r="J568" s="490"/>
      <c r="K568" s="490"/>
      <c r="L568" s="491"/>
      <c r="M568" s="492"/>
      <c r="N568" s="492"/>
      <c r="O568" s="492"/>
      <c r="P568" s="492"/>
      <c r="Q568" s="492"/>
      <c r="R568" s="493"/>
      <c r="S568" s="493"/>
      <c r="T568" s="493"/>
      <c r="U568" s="493"/>
      <c r="V568" s="493"/>
      <c r="W568" s="403"/>
      <c r="X568" s="1"/>
      <c r="Y568" s="2"/>
      <c r="Z568" s="400" t="str">
        <f>IFERROR(VLOOKUP(Y568, 【参考】数式用!$A$2:$B$48, 2, FALSE), "")</f>
        <v/>
      </c>
    </row>
    <row r="569" spans="2:26" ht="20.100000000000001" customHeight="1">
      <c r="B569" s="402">
        <f t="shared" si="5"/>
        <v>531</v>
      </c>
      <c r="C569" s="489"/>
      <c r="D569" s="490"/>
      <c r="E569" s="490"/>
      <c r="F569" s="490"/>
      <c r="G569" s="490"/>
      <c r="H569" s="490"/>
      <c r="I569" s="490"/>
      <c r="J569" s="490"/>
      <c r="K569" s="490"/>
      <c r="L569" s="491"/>
      <c r="M569" s="492"/>
      <c r="N569" s="492"/>
      <c r="O569" s="492"/>
      <c r="P569" s="492"/>
      <c r="Q569" s="492"/>
      <c r="R569" s="493"/>
      <c r="S569" s="493"/>
      <c r="T569" s="493"/>
      <c r="U569" s="493"/>
      <c r="V569" s="493"/>
      <c r="W569" s="403"/>
      <c r="X569" s="1"/>
      <c r="Y569" s="2"/>
      <c r="Z569" s="400" t="str">
        <f>IFERROR(VLOOKUP(Y569, 【参考】数式用!$A$2:$B$48, 2, FALSE), "")</f>
        <v/>
      </c>
    </row>
    <row r="570" spans="2:26" ht="20.100000000000001" customHeight="1">
      <c r="B570" s="402">
        <f t="shared" si="5"/>
        <v>532</v>
      </c>
      <c r="C570" s="489"/>
      <c r="D570" s="490"/>
      <c r="E570" s="490"/>
      <c r="F570" s="490"/>
      <c r="G570" s="490"/>
      <c r="H570" s="490"/>
      <c r="I570" s="490"/>
      <c r="J570" s="490"/>
      <c r="K570" s="490"/>
      <c r="L570" s="491"/>
      <c r="M570" s="492"/>
      <c r="N570" s="492"/>
      <c r="O570" s="492"/>
      <c r="P570" s="492"/>
      <c r="Q570" s="492"/>
      <c r="R570" s="493"/>
      <c r="S570" s="493"/>
      <c r="T570" s="493"/>
      <c r="U570" s="493"/>
      <c r="V570" s="493"/>
      <c r="W570" s="403"/>
      <c r="X570" s="1"/>
      <c r="Y570" s="2"/>
      <c r="Z570" s="400" t="str">
        <f>IFERROR(VLOOKUP(Y570, 【参考】数式用!$A$2:$B$48, 2, FALSE), "")</f>
        <v/>
      </c>
    </row>
    <row r="571" spans="2:26" ht="20.100000000000001" customHeight="1">
      <c r="B571" s="402">
        <f t="shared" si="5"/>
        <v>533</v>
      </c>
      <c r="C571" s="489"/>
      <c r="D571" s="490"/>
      <c r="E571" s="490"/>
      <c r="F571" s="490"/>
      <c r="G571" s="490"/>
      <c r="H571" s="490"/>
      <c r="I571" s="490"/>
      <c r="J571" s="490"/>
      <c r="K571" s="490"/>
      <c r="L571" s="491"/>
      <c r="M571" s="492"/>
      <c r="N571" s="492"/>
      <c r="O571" s="492"/>
      <c r="P571" s="492"/>
      <c r="Q571" s="492"/>
      <c r="R571" s="493"/>
      <c r="S571" s="493"/>
      <c r="T571" s="493"/>
      <c r="U571" s="493"/>
      <c r="V571" s="493"/>
      <c r="W571" s="403"/>
      <c r="X571" s="1"/>
      <c r="Y571" s="2"/>
      <c r="Z571" s="400" t="str">
        <f>IFERROR(VLOOKUP(Y571, 【参考】数式用!$A$2:$B$48, 2, FALSE), "")</f>
        <v/>
      </c>
    </row>
    <row r="572" spans="2:26" ht="20.100000000000001" customHeight="1">
      <c r="B572" s="402">
        <f t="shared" si="5"/>
        <v>534</v>
      </c>
      <c r="C572" s="489"/>
      <c r="D572" s="490"/>
      <c r="E572" s="490"/>
      <c r="F572" s="490"/>
      <c r="G572" s="490"/>
      <c r="H572" s="490"/>
      <c r="I572" s="490"/>
      <c r="J572" s="490"/>
      <c r="K572" s="490"/>
      <c r="L572" s="491"/>
      <c r="M572" s="492"/>
      <c r="N572" s="492"/>
      <c r="O572" s="492"/>
      <c r="P572" s="492"/>
      <c r="Q572" s="492"/>
      <c r="R572" s="493"/>
      <c r="S572" s="493"/>
      <c r="T572" s="493"/>
      <c r="U572" s="493"/>
      <c r="V572" s="493"/>
      <c r="W572" s="403"/>
      <c r="X572" s="1"/>
      <c r="Y572" s="2"/>
      <c r="Z572" s="400" t="str">
        <f>IFERROR(VLOOKUP(Y572, 【参考】数式用!$A$2:$B$48, 2, FALSE), "")</f>
        <v/>
      </c>
    </row>
    <row r="573" spans="2:26" ht="20.100000000000001" customHeight="1">
      <c r="B573" s="402">
        <f t="shared" si="5"/>
        <v>535</v>
      </c>
      <c r="C573" s="489"/>
      <c r="D573" s="490"/>
      <c r="E573" s="490"/>
      <c r="F573" s="490"/>
      <c r="G573" s="490"/>
      <c r="H573" s="490"/>
      <c r="I573" s="490"/>
      <c r="J573" s="490"/>
      <c r="K573" s="490"/>
      <c r="L573" s="491"/>
      <c r="M573" s="492"/>
      <c r="N573" s="492"/>
      <c r="O573" s="492"/>
      <c r="P573" s="492"/>
      <c r="Q573" s="492"/>
      <c r="R573" s="493"/>
      <c r="S573" s="493"/>
      <c r="T573" s="493"/>
      <c r="U573" s="493"/>
      <c r="V573" s="493"/>
      <c r="W573" s="403"/>
      <c r="X573" s="1"/>
      <c r="Y573" s="2"/>
      <c r="Z573" s="400" t="str">
        <f>IFERROR(VLOOKUP(Y573, 【参考】数式用!$A$2:$B$48, 2, FALSE), "")</f>
        <v/>
      </c>
    </row>
    <row r="574" spans="2:26" ht="20.100000000000001" customHeight="1">
      <c r="B574" s="402">
        <f t="shared" si="5"/>
        <v>536</v>
      </c>
      <c r="C574" s="489"/>
      <c r="D574" s="490"/>
      <c r="E574" s="490"/>
      <c r="F574" s="490"/>
      <c r="G574" s="490"/>
      <c r="H574" s="490"/>
      <c r="I574" s="490"/>
      <c r="J574" s="490"/>
      <c r="K574" s="490"/>
      <c r="L574" s="491"/>
      <c r="M574" s="492"/>
      <c r="N574" s="492"/>
      <c r="O574" s="492"/>
      <c r="P574" s="492"/>
      <c r="Q574" s="492"/>
      <c r="R574" s="493"/>
      <c r="S574" s="493"/>
      <c r="T574" s="493"/>
      <c r="U574" s="493"/>
      <c r="V574" s="493"/>
      <c r="W574" s="403"/>
      <c r="X574" s="1"/>
      <c r="Y574" s="2"/>
      <c r="Z574" s="400" t="str">
        <f>IFERROR(VLOOKUP(Y574, 【参考】数式用!$A$2:$B$48, 2, FALSE), "")</f>
        <v/>
      </c>
    </row>
    <row r="575" spans="2:26" ht="20.100000000000001" customHeight="1">
      <c r="B575" s="402">
        <f t="shared" si="5"/>
        <v>537</v>
      </c>
      <c r="C575" s="489"/>
      <c r="D575" s="490"/>
      <c r="E575" s="490"/>
      <c r="F575" s="490"/>
      <c r="G575" s="490"/>
      <c r="H575" s="490"/>
      <c r="I575" s="490"/>
      <c r="J575" s="490"/>
      <c r="K575" s="490"/>
      <c r="L575" s="491"/>
      <c r="M575" s="492"/>
      <c r="N575" s="492"/>
      <c r="O575" s="492"/>
      <c r="P575" s="492"/>
      <c r="Q575" s="492"/>
      <c r="R575" s="493"/>
      <c r="S575" s="493"/>
      <c r="T575" s="493"/>
      <c r="U575" s="493"/>
      <c r="V575" s="493"/>
      <c r="W575" s="403"/>
      <c r="X575" s="1"/>
      <c r="Y575" s="2"/>
      <c r="Z575" s="400" t="str">
        <f>IFERROR(VLOOKUP(Y575, 【参考】数式用!$A$2:$B$48, 2, FALSE), "")</f>
        <v/>
      </c>
    </row>
    <row r="576" spans="2:26" ht="20.100000000000001" customHeight="1">
      <c r="B576" s="402">
        <f t="shared" si="5"/>
        <v>538</v>
      </c>
      <c r="C576" s="489"/>
      <c r="D576" s="490"/>
      <c r="E576" s="490"/>
      <c r="F576" s="490"/>
      <c r="G576" s="490"/>
      <c r="H576" s="490"/>
      <c r="I576" s="490"/>
      <c r="J576" s="490"/>
      <c r="K576" s="490"/>
      <c r="L576" s="491"/>
      <c r="M576" s="492"/>
      <c r="N576" s="492"/>
      <c r="O576" s="492"/>
      <c r="P576" s="492"/>
      <c r="Q576" s="492"/>
      <c r="R576" s="493"/>
      <c r="S576" s="493"/>
      <c r="T576" s="493"/>
      <c r="U576" s="493"/>
      <c r="V576" s="493"/>
      <c r="W576" s="403"/>
      <c r="X576" s="1"/>
      <c r="Y576" s="2"/>
      <c r="Z576" s="400" t="str">
        <f>IFERROR(VLOOKUP(Y576, 【参考】数式用!$A$2:$B$48, 2, FALSE), "")</f>
        <v/>
      </c>
    </row>
    <row r="577" spans="2:26" ht="20.100000000000001" customHeight="1">
      <c r="B577" s="402">
        <f t="shared" si="5"/>
        <v>539</v>
      </c>
      <c r="C577" s="489"/>
      <c r="D577" s="490"/>
      <c r="E577" s="490"/>
      <c r="F577" s="490"/>
      <c r="G577" s="490"/>
      <c r="H577" s="490"/>
      <c r="I577" s="490"/>
      <c r="J577" s="490"/>
      <c r="K577" s="490"/>
      <c r="L577" s="491"/>
      <c r="M577" s="492"/>
      <c r="N577" s="492"/>
      <c r="O577" s="492"/>
      <c r="P577" s="492"/>
      <c r="Q577" s="492"/>
      <c r="R577" s="493"/>
      <c r="S577" s="493"/>
      <c r="T577" s="493"/>
      <c r="U577" s="493"/>
      <c r="V577" s="493"/>
      <c r="W577" s="403"/>
      <c r="X577" s="1"/>
      <c r="Y577" s="2"/>
      <c r="Z577" s="400" t="str">
        <f>IFERROR(VLOOKUP(Y577, 【参考】数式用!$A$2:$B$48, 2, FALSE), "")</f>
        <v/>
      </c>
    </row>
    <row r="578" spans="2:26" ht="20.100000000000001" customHeight="1">
      <c r="B578" s="402">
        <f t="shared" si="5"/>
        <v>540</v>
      </c>
      <c r="C578" s="489"/>
      <c r="D578" s="490"/>
      <c r="E578" s="490"/>
      <c r="F578" s="490"/>
      <c r="G578" s="490"/>
      <c r="H578" s="490"/>
      <c r="I578" s="490"/>
      <c r="J578" s="490"/>
      <c r="K578" s="490"/>
      <c r="L578" s="491"/>
      <c r="M578" s="492"/>
      <c r="N578" s="492"/>
      <c r="O578" s="492"/>
      <c r="P578" s="492"/>
      <c r="Q578" s="492"/>
      <c r="R578" s="493"/>
      <c r="S578" s="493"/>
      <c r="T578" s="493"/>
      <c r="U578" s="493"/>
      <c r="V578" s="493"/>
      <c r="W578" s="403"/>
      <c r="X578" s="1"/>
      <c r="Y578" s="2"/>
      <c r="Z578" s="400" t="str">
        <f>IFERROR(VLOOKUP(Y578, 【参考】数式用!$A$2:$B$48, 2, FALSE), "")</f>
        <v/>
      </c>
    </row>
    <row r="579" spans="2:26" ht="20.100000000000001" customHeight="1">
      <c r="B579" s="402">
        <f t="shared" si="5"/>
        <v>541</v>
      </c>
      <c r="C579" s="489"/>
      <c r="D579" s="490"/>
      <c r="E579" s="490"/>
      <c r="F579" s="490"/>
      <c r="G579" s="490"/>
      <c r="H579" s="490"/>
      <c r="I579" s="490"/>
      <c r="J579" s="490"/>
      <c r="K579" s="490"/>
      <c r="L579" s="491"/>
      <c r="M579" s="492"/>
      <c r="N579" s="492"/>
      <c r="O579" s="492"/>
      <c r="P579" s="492"/>
      <c r="Q579" s="492"/>
      <c r="R579" s="493"/>
      <c r="S579" s="493"/>
      <c r="T579" s="493"/>
      <c r="U579" s="493"/>
      <c r="V579" s="493"/>
      <c r="W579" s="403"/>
      <c r="X579" s="1"/>
      <c r="Y579" s="2"/>
      <c r="Z579" s="400" t="str">
        <f>IFERROR(VLOOKUP(Y579, 【参考】数式用!$A$2:$B$48, 2, FALSE), "")</f>
        <v/>
      </c>
    </row>
    <row r="580" spans="2:26" ht="20.100000000000001" customHeight="1">
      <c r="B580" s="402">
        <f t="shared" si="5"/>
        <v>542</v>
      </c>
      <c r="C580" s="489"/>
      <c r="D580" s="490"/>
      <c r="E580" s="490"/>
      <c r="F580" s="490"/>
      <c r="G580" s="490"/>
      <c r="H580" s="490"/>
      <c r="I580" s="490"/>
      <c r="J580" s="490"/>
      <c r="K580" s="490"/>
      <c r="L580" s="491"/>
      <c r="M580" s="492"/>
      <c r="N580" s="492"/>
      <c r="O580" s="492"/>
      <c r="P580" s="492"/>
      <c r="Q580" s="492"/>
      <c r="R580" s="493"/>
      <c r="S580" s="493"/>
      <c r="T580" s="493"/>
      <c r="U580" s="493"/>
      <c r="V580" s="493"/>
      <c r="W580" s="403"/>
      <c r="X580" s="1"/>
      <c r="Y580" s="2"/>
      <c r="Z580" s="400" t="str">
        <f>IFERROR(VLOOKUP(Y580, 【参考】数式用!$A$2:$B$48, 2, FALSE), "")</f>
        <v/>
      </c>
    </row>
    <row r="581" spans="2:26" ht="20.100000000000001" customHeight="1">
      <c r="B581" s="402">
        <f t="shared" si="5"/>
        <v>543</v>
      </c>
      <c r="C581" s="489"/>
      <c r="D581" s="490"/>
      <c r="E581" s="490"/>
      <c r="F581" s="490"/>
      <c r="G581" s="490"/>
      <c r="H581" s="490"/>
      <c r="I581" s="490"/>
      <c r="J581" s="490"/>
      <c r="K581" s="490"/>
      <c r="L581" s="491"/>
      <c r="M581" s="492"/>
      <c r="N581" s="492"/>
      <c r="O581" s="492"/>
      <c r="P581" s="492"/>
      <c r="Q581" s="492"/>
      <c r="R581" s="493"/>
      <c r="S581" s="493"/>
      <c r="T581" s="493"/>
      <c r="U581" s="493"/>
      <c r="V581" s="493"/>
      <c r="W581" s="403"/>
      <c r="X581" s="1"/>
      <c r="Y581" s="2"/>
      <c r="Z581" s="400" t="str">
        <f>IFERROR(VLOOKUP(Y581, 【参考】数式用!$A$2:$B$48, 2, FALSE), "")</f>
        <v/>
      </c>
    </row>
    <row r="582" spans="2:26" ht="20.100000000000001" customHeight="1">
      <c r="B582" s="402">
        <f t="shared" si="5"/>
        <v>544</v>
      </c>
      <c r="C582" s="489"/>
      <c r="D582" s="490"/>
      <c r="E582" s="490"/>
      <c r="F582" s="490"/>
      <c r="G582" s="490"/>
      <c r="H582" s="490"/>
      <c r="I582" s="490"/>
      <c r="J582" s="490"/>
      <c r="K582" s="490"/>
      <c r="L582" s="491"/>
      <c r="M582" s="492"/>
      <c r="N582" s="492"/>
      <c r="O582" s="492"/>
      <c r="P582" s="492"/>
      <c r="Q582" s="492"/>
      <c r="R582" s="493"/>
      <c r="S582" s="493"/>
      <c r="T582" s="493"/>
      <c r="U582" s="493"/>
      <c r="V582" s="493"/>
      <c r="W582" s="403"/>
      <c r="X582" s="1"/>
      <c r="Y582" s="2"/>
      <c r="Z582" s="400" t="str">
        <f>IFERROR(VLOOKUP(Y582, 【参考】数式用!$A$2:$B$48, 2, FALSE), "")</f>
        <v/>
      </c>
    </row>
    <row r="583" spans="2:26" ht="20.100000000000001" customHeight="1">
      <c r="B583" s="402">
        <f t="shared" si="5"/>
        <v>545</v>
      </c>
      <c r="C583" s="489"/>
      <c r="D583" s="490"/>
      <c r="E583" s="490"/>
      <c r="F583" s="490"/>
      <c r="G583" s="490"/>
      <c r="H583" s="490"/>
      <c r="I583" s="490"/>
      <c r="J583" s="490"/>
      <c r="K583" s="490"/>
      <c r="L583" s="491"/>
      <c r="M583" s="492"/>
      <c r="N583" s="492"/>
      <c r="O583" s="492"/>
      <c r="P583" s="492"/>
      <c r="Q583" s="492"/>
      <c r="R583" s="493"/>
      <c r="S583" s="493"/>
      <c r="T583" s="493"/>
      <c r="U583" s="493"/>
      <c r="V583" s="493"/>
      <c r="W583" s="403"/>
      <c r="X583" s="1"/>
      <c r="Y583" s="2"/>
      <c r="Z583" s="400" t="str">
        <f>IFERROR(VLOOKUP(Y583, 【参考】数式用!$A$2:$B$48, 2, FALSE), "")</f>
        <v/>
      </c>
    </row>
    <row r="584" spans="2:26" ht="20.100000000000001" customHeight="1">
      <c r="B584" s="402">
        <f t="shared" si="5"/>
        <v>546</v>
      </c>
      <c r="C584" s="489"/>
      <c r="D584" s="490"/>
      <c r="E584" s="490"/>
      <c r="F584" s="490"/>
      <c r="G584" s="490"/>
      <c r="H584" s="490"/>
      <c r="I584" s="490"/>
      <c r="J584" s="490"/>
      <c r="K584" s="490"/>
      <c r="L584" s="491"/>
      <c r="M584" s="492"/>
      <c r="N584" s="492"/>
      <c r="O584" s="492"/>
      <c r="P584" s="492"/>
      <c r="Q584" s="492"/>
      <c r="R584" s="493"/>
      <c r="S584" s="493"/>
      <c r="T584" s="493"/>
      <c r="U584" s="493"/>
      <c r="V584" s="493"/>
      <c r="W584" s="403"/>
      <c r="X584" s="1"/>
      <c r="Y584" s="2"/>
      <c r="Z584" s="400" t="str">
        <f>IFERROR(VLOOKUP(Y584, 【参考】数式用!$A$2:$B$48, 2, FALSE), "")</f>
        <v/>
      </c>
    </row>
    <row r="585" spans="2:26" ht="20.100000000000001" customHeight="1">
      <c r="B585" s="402">
        <f t="shared" si="5"/>
        <v>547</v>
      </c>
      <c r="C585" s="489"/>
      <c r="D585" s="490"/>
      <c r="E585" s="490"/>
      <c r="F585" s="490"/>
      <c r="G585" s="490"/>
      <c r="H585" s="490"/>
      <c r="I585" s="490"/>
      <c r="J585" s="490"/>
      <c r="K585" s="490"/>
      <c r="L585" s="491"/>
      <c r="M585" s="492"/>
      <c r="N585" s="492"/>
      <c r="O585" s="492"/>
      <c r="P585" s="492"/>
      <c r="Q585" s="492"/>
      <c r="R585" s="493"/>
      <c r="S585" s="493"/>
      <c r="T585" s="493"/>
      <c r="U585" s="493"/>
      <c r="V585" s="493"/>
      <c r="W585" s="403"/>
      <c r="X585" s="1"/>
      <c r="Y585" s="2"/>
      <c r="Z585" s="400" t="str">
        <f>IFERROR(VLOOKUP(Y585, 【参考】数式用!$A$2:$B$48, 2, FALSE), "")</f>
        <v/>
      </c>
    </row>
    <row r="586" spans="2:26" ht="20.100000000000001" customHeight="1">
      <c r="B586" s="402">
        <f t="shared" si="5"/>
        <v>548</v>
      </c>
      <c r="C586" s="489"/>
      <c r="D586" s="490"/>
      <c r="E586" s="490"/>
      <c r="F586" s="490"/>
      <c r="G586" s="490"/>
      <c r="H586" s="490"/>
      <c r="I586" s="490"/>
      <c r="J586" s="490"/>
      <c r="K586" s="490"/>
      <c r="L586" s="491"/>
      <c r="M586" s="492"/>
      <c r="N586" s="492"/>
      <c r="O586" s="492"/>
      <c r="P586" s="492"/>
      <c r="Q586" s="492"/>
      <c r="R586" s="493"/>
      <c r="S586" s="493"/>
      <c r="T586" s="493"/>
      <c r="U586" s="493"/>
      <c r="V586" s="493"/>
      <c r="W586" s="403"/>
      <c r="X586" s="1"/>
      <c r="Y586" s="2"/>
      <c r="Z586" s="400" t="str">
        <f>IFERROR(VLOOKUP(Y586, 【参考】数式用!$A$2:$B$48, 2, FALSE), "")</f>
        <v/>
      </c>
    </row>
    <row r="587" spans="2:26" ht="20.100000000000001" customHeight="1">
      <c r="B587" s="402">
        <f t="shared" si="5"/>
        <v>549</v>
      </c>
      <c r="C587" s="489"/>
      <c r="D587" s="490"/>
      <c r="E587" s="490"/>
      <c r="F587" s="490"/>
      <c r="G587" s="490"/>
      <c r="H587" s="490"/>
      <c r="I587" s="490"/>
      <c r="J587" s="490"/>
      <c r="K587" s="490"/>
      <c r="L587" s="491"/>
      <c r="M587" s="492"/>
      <c r="N587" s="492"/>
      <c r="O587" s="492"/>
      <c r="P587" s="492"/>
      <c r="Q587" s="492"/>
      <c r="R587" s="493"/>
      <c r="S587" s="493"/>
      <c r="T587" s="493"/>
      <c r="U587" s="493"/>
      <c r="V587" s="493"/>
      <c r="W587" s="403"/>
      <c r="X587" s="1"/>
      <c r="Y587" s="2"/>
      <c r="Z587" s="400" t="str">
        <f>IFERROR(VLOOKUP(Y587, 【参考】数式用!$A$2:$B$48, 2, FALSE), "")</f>
        <v/>
      </c>
    </row>
    <row r="588" spans="2:26" ht="20.100000000000001" customHeight="1">
      <c r="B588" s="402">
        <f t="shared" si="5"/>
        <v>550</v>
      </c>
      <c r="C588" s="489"/>
      <c r="D588" s="490"/>
      <c r="E588" s="490"/>
      <c r="F588" s="490"/>
      <c r="G588" s="490"/>
      <c r="H588" s="490"/>
      <c r="I588" s="490"/>
      <c r="J588" s="490"/>
      <c r="K588" s="490"/>
      <c r="L588" s="491"/>
      <c r="M588" s="492"/>
      <c r="N588" s="492"/>
      <c r="O588" s="492"/>
      <c r="P588" s="492"/>
      <c r="Q588" s="492"/>
      <c r="R588" s="493"/>
      <c r="S588" s="493"/>
      <c r="T588" s="493"/>
      <c r="U588" s="493"/>
      <c r="V588" s="493"/>
      <c r="W588" s="403"/>
      <c r="X588" s="1"/>
      <c r="Y588" s="2"/>
      <c r="Z588" s="400" t="str">
        <f>IFERROR(VLOOKUP(Y588, 【参考】数式用!$A$2:$B$48, 2, FALSE), "")</f>
        <v/>
      </c>
    </row>
    <row r="589" spans="2:26" ht="20.100000000000001" customHeight="1">
      <c r="B589" s="402">
        <f t="shared" si="5"/>
        <v>551</v>
      </c>
      <c r="C589" s="489"/>
      <c r="D589" s="490"/>
      <c r="E589" s="490"/>
      <c r="F589" s="490"/>
      <c r="G589" s="490"/>
      <c r="H589" s="490"/>
      <c r="I589" s="490"/>
      <c r="J589" s="490"/>
      <c r="K589" s="490"/>
      <c r="L589" s="491"/>
      <c r="M589" s="492"/>
      <c r="N589" s="492"/>
      <c r="O589" s="492"/>
      <c r="P589" s="492"/>
      <c r="Q589" s="492"/>
      <c r="R589" s="493"/>
      <c r="S589" s="493"/>
      <c r="T589" s="493"/>
      <c r="U589" s="493"/>
      <c r="V589" s="493"/>
      <c r="W589" s="403"/>
      <c r="X589" s="1"/>
      <c r="Y589" s="2"/>
      <c r="Z589" s="400" t="str">
        <f>IFERROR(VLOOKUP(Y589, 【参考】数式用!$A$2:$B$48, 2, FALSE), "")</f>
        <v/>
      </c>
    </row>
    <row r="590" spans="2:26" ht="20.100000000000001" customHeight="1">
      <c r="B590" s="402">
        <f t="shared" si="5"/>
        <v>552</v>
      </c>
      <c r="C590" s="489"/>
      <c r="D590" s="490"/>
      <c r="E590" s="490"/>
      <c r="F590" s="490"/>
      <c r="G590" s="490"/>
      <c r="H590" s="490"/>
      <c r="I590" s="490"/>
      <c r="J590" s="490"/>
      <c r="K590" s="490"/>
      <c r="L590" s="491"/>
      <c r="M590" s="492"/>
      <c r="N590" s="492"/>
      <c r="O590" s="492"/>
      <c r="P590" s="492"/>
      <c r="Q590" s="492"/>
      <c r="R590" s="493"/>
      <c r="S590" s="493"/>
      <c r="T590" s="493"/>
      <c r="U590" s="493"/>
      <c r="V590" s="493"/>
      <c r="W590" s="403"/>
      <c r="X590" s="1"/>
      <c r="Y590" s="2"/>
      <c r="Z590" s="400" t="str">
        <f>IFERROR(VLOOKUP(Y590, 【参考】数式用!$A$2:$B$48, 2, FALSE), "")</f>
        <v/>
      </c>
    </row>
    <row r="591" spans="2:26" ht="20.100000000000001" customHeight="1">
      <c r="B591" s="402">
        <f t="shared" si="5"/>
        <v>553</v>
      </c>
      <c r="C591" s="489"/>
      <c r="D591" s="490"/>
      <c r="E591" s="490"/>
      <c r="F591" s="490"/>
      <c r="G591" s="490"/>
      <c r="H591" s="490"/>
      <c r="I591" s="490"/>
      <c r="J591" s="490"/>
      <c r="K591" s="490"/>
      <c r="L591" s="491"/>
      <c r="M591" s="492"/>
      <c r="N591" s="492"/>
      <c r="O591" s="492"/>
      <c r="P591" s="492"/>
      <c r="Q591" s="492"/>
      <c r="R591" s="493"/>
      <c r="S591" s="493"/>
      <c r="T591" s="493"/>
      <c r="U591" s="493"/>
      <c r="V591" s="493"/>
      <c r="W591" s="403"/>
      <c r="X591" s="1"/>
      <c r="Y591" s="2"/>
      <c r="Z591" s="400" t="str">
        <f>IFERROR(VLOOKUP(Y591, 【参考】数式用!$A$2:$B$48, 2, FALSE), "")</f>
        <v/>
      </c>
    </row>
    <row r="592" spans="2:26" ht="20.100000000000001" customHeight="1">
      <c r="B592" s="402">
        <f t="shared" si="5"/>
        <v>554</v>
      </c>
      <c r="C592" s="489"/>
      <c r="D592" s="490"/>
      <c r="E592" s="490"/>
      <c r="F592" s="490"/>
      <c r="G592" s="490"/>
      <c r="H592" s="490"/>
      <c r="I592" s="490"/>
      <c r="J592" s="490"/>
      <c r="K592" s="490"/>
      <c r="L592" s="491"/>
      <c r="M592" s="492"/>
      <c r="N592" s="492"/>
      <c r="O592" s="492"/>
      <c r="P592" s="492"/>
      <c r="Q592" s="492"/>
      <c r="R592" s="493"/>
      <c r="S592" s="493"/>
      <c r="T592" s="493"/>
      <c r="U592" s="493"/>
      <c r="V592" s="493"/>
      <c r="W592" s="403"/>
      <c r="X592" s="1"/>
      <c r="Y592" s="2"/>
      <c r="Z592" s="400" t="str">
        <f>IFERROR(VLOOKUP(Y592, 【参考】数式用!$A$2:$B$48, 2, FALSE), "")</f>
        <v/>
      </c>
    </row>
    <row r="593" spans="2:26" ht="20.100000000000001" customHeight="1">
      <c r="B593" s="402">
        <f t="shared" si="5"/>
        <v>555</v>
      </c>
      <c r="C593" s="489"/>
      <c r="D593" s="490"/>
      <c r="E593" s="490"/>
      <c r="F593" s="490"/>
      <c r="G593" s="490"/>
      <c r="H593" s="490"/>
      <c r="I593" s="490"/>
      <c r="J593" s="490"/>
      <c r="K593" s="490"/>
      <c r="L593" s="491"/>
      <c r="M593" s="492"/>
      <c r="N593" s="492"/>
      <c r="O593" s="492"/>
      <c r="P593" s="492"/>
      <c r="Q593" s="492"/>
      <c r="R593" s="493"/>
      <c r="S593" s="493"/>
      <c r="T593" s="493"/>
      <c r="U593" s="493"/>
      <c r="V593" s="493"/>
      <c r="W593" s="403"/>
      <c r="X593" s="1"/>
      <c r="Y593" s="2"/>
      <c r="Z593" s="400" t="str">
        <f>IFERROR(VLOOKUP(Y593, 【参考】数式用!$A$2:$B$48, 2, FALSE), "")</f>
        <v/>
      </c>
    </row>
    <row r="594" spans="2:26" ht="20.100000000000001" customHeight="1">
      <c r="B594" s="402">
        <f t="shared" si="5"/>
        <v>556</v>
      </c>
      <c r="C594" s="489"/>
      <c r="D594" s="490"/>
      <c r="E594" s="490"/>
      <c r="F594" s="490"/>
      <c r="G594" s="490"/>
      <c r="H594" s="490"/>
      <c r="I594" s="490"/>
      <c r="J594" s="490"/>
      <c r="K594" s="490"/>
      <c r="L594" s="491"/>
      <c r="M594" s="492"/>
      <c r="N594" s="492"/>
      <c r="O594" s="492"/>
      <c r="P594" s="492"/>
      <c r="Q594" s="492"/>
      <c r="R594" s="493"/>
      <c r="S594" s="493"/>
      <c r="T594" s="493"/>
      <c r="U594" s="493"/>
      <c r="V594" s="493"/>
      <c r="W594" s="403"/>
      <c r="X594" s="1"/>
      <c r="Y594" s="2"/>
      <c r="Z594" s="400" t="str">
        <f>IFERROR(VLOOKUP(Y594, 【参考】数式用!$A$2:$B$48, 2, FALSE), "")</f>
        <v/>
      </c>
    </row>
    <row r="595" spans="2:26" ht="20.100000000000001" customHeight="1">
      <c r="B595" s="402">
        <f t="shared" si="5"/>
        <v>557</v>
      </c>
      <c r="C595" s="489"/>
      <c r="D595" s="490"/>
      <c r="E595" s="490"/>
      <c r="F595" s="490"/>
      <c r="G595" s="490"/>
      <c r="H595" s="490"/>
      <c r="I595" s="490"/>
      <c r="J595" s="490"/>
      <c r="K595" s="490"/>
      <c r="L595" s="491"/>
      <c r="M595" s="492"/>
      <c r="N595" s="492"/>
      <c r="O595" s="492"/>
      <c r="P595" s="492"/>
      <c r="Q595" s="492"/>
      <c r="R595" s="493"/>
      <c r="S595" s="493"/>
      <c r="T595" s="493"/>
      <c r="U595" s="493"/>
      <c r="V595" s="493"/>
      <c r="W595" s="403"/>
      <c r="X595" s="1"/>
      <c r="Y595" s="2"/>
      <c r="Z595" s="400" t="str">
        <f>IFERROR(VLOOKUP(Y595, 【参考】数式用!$A$2:$B$48, 2, FALSE), "")</f>
        <v/>
      </c>
    </row>
    <row r="596" spans="2:26" ht="20.100000000000001" customHeight="1">
      <c r="B596" s="402">
        <f t="shared" si="5"/>
        <v>558</v>
      </c>
      <c r="C596" s="489"/>
      <c r="D596" s="490"/>
      <c r="E596" s="490"/>
      <c r="F596" s="490"/>
      <c r="G596" s="490"/>
      <c r="H596" s="490"/>
      <c r="I596" s="490"/>
      <c r="J596" s="490"/>
      <c r="K596" s="490"/>
      <c r="L596" s="491"/>
      <c r="M596" s="492"/>
      <c r="N596" s="492"/>
      <c r="O596" s="492"/>
      <c r="P596" s="492"/>
      <c r="Q596" s="492"/>
      <c r="R596" s="493"/>
      <c r="S596" s="493"/>
      <c r="T596" s="493"/>
      <c r="U596" s="493"/>
      <c r="V596" s="493"/>
      <c r="W596" s="403"/>
      <c r="X596" s="1"/>
      <c r="Y596" s="2"/>
      <c r="Z596" s="400" t="str">
        <f>IFERROR(VLOOKUP(Y596, 【参考】数式用!$A$2:$B$48, 2, FALSE), "")</f>
        <v/>
      </c>
    </row>
    <row r="597" spans="2:26" ht="20.100000000000001" customHeight="1">
      <c r="B597" s="402">
        <f t="shared" si="5"/>
        <v>559</v>
      </c>
      <c r="C597" s="489"/>
      <c r="D597" s="490"/>
      <c r="E597" s="490"/>
      <c r="F597" s="490"/>
      <c r="G597" s="490"/>
      <c r="H597" s="490"/>
      <c r="I597" s="490"/>
      <c r="J597" s="490"/>
      <c r="K597" s="490"/>
      <c r="L597" s="491"/>
      <c r="M597" s="492"/>
      <c r="N597" s="492"/>
      <c r="O597" s="492"/>
      <c r="P597" s="492"/>
      <c r="Q597" s="492"/>
      <c r="R597" s="493"/>
      <c r="S597" s="493"/>
      <c r="T597" s="493"/>
      <c r="U597" s="493"/>
      <c r="V597" s="493"/>
      <c r="W597" s="403"/>
      <c r="X597" s="1"/>
      <c r="Y597" s="2"/>
      <c r="Z597" s="400" t="str">
        <f>IFERROR(VLOOKUP(Y597, 【参考】数式用!$A$2:$B$48, 2, FALSE), "")</f>
        <v/>
      </c>
    </row>
    <row r="598" spans="2:26" ht="20.100000000000001" customHeight="1">
      <c r="B598" s="402">
        <f t="shared" si="5"/>
        <v>560</v>
      </c>
      <c r="C598" s="489"/>
      <c r="D598" s="490"/>
      <c r="E598" s="490"/>
      <c r="F598" s="490"/>
      <c r="G598" s="490"/>
      <c r="H598" s="490"/>
      <c r="I598" s="490"/>
      <c r="J598" s="490"/>
      <c r="K598" s="490"/>
      <c r="L598" s="491"/>
      <c r="M598" s="492"/>
      <c r="N598" s="492"/>
      <c r="O598" s="492"/>
      <c r="P598" s="492"/>
      <c r="Q598" s="492"/>
      <c r="R598" s="493"/>
      <c r="S598" s="493"/>
      <c r="T598" s="493"/>
      <c r="U598" s="493"/>
      <c r="V598" s="493"/>
      <c r="W598" s="403"/>
      <c r="X598" s="1"/>
      <c r="Y598" s="2"/>
      <c r="Z598" s="400" t="str">
        <f>IFERROR(VLOOKUP(Y598, 【参考】数式用!$A$2:$B$48, 2, FALSE), "")</f>
        <v/>
      </c>
    </row>
    <row r="599" spans="2:26" ht="20.100000000000001" customHeight="1">
      <c r="B599" s="402">
        <f t="shared" si="5"/>
        <v>561</v>
      </c>
      <c r="C599" s="489"/>
      <c r="D599" s="490"/>
      <c r="E599" s="490"/>
      <c r="F599" s="490"/>
      <c r="G599" s="490"/>
      <c r="H599" s="490"/>
      <c r="I599" s="490"/>
      <c r="J599" s="490"/>
      <c r="K599" s="490"/>
      <c r="L599" s="491"/>
      <c r="M599" s="492"/>
      <c r="N599" s="492"/>
      <c r="O599" s="492"/>
      <c r="P599" s="492"/>
      <c r="Q599" s="492"/>
      <c r="R599" s="493"/>
      <c r="S599" s="493"/>
      <c r="T599" s="493"/>
      <c r="U599" s="493"/>
      <c r="V599" s="493"/>
      <c r="W599" s="403"/>
      <c r="X599" s="1"/>
      <c r="Y599" s="2"/>
      <c r="Z599" s="400" t="str">
        <f>IFERROR(VLOOKUP(Y599, 【参考】数式用!$A$2:$B$48, 2, FALSE), "")</f>
        <v/>
      </c>
    </row>
    <row r="600" spans="2:26" ht="20.100000000000001" customHeight="1">
      <c r="B600" s="402">
        <f t="shared" si="5"/>
        <v>562</v>
      </c>
      <c r="C600" s="489"/>
      <c r="D600" s="490"/>
      <c r="E600" s="490"/>
      <c r="F600" s="490"/>
      <c r="G600" s="490"/>
      <c r="H600" s="490"/>
      <c r="I600" s="490"/>
      <c r="J600" s="490"/>
      <c r="K600" s="490"/>
      <c r="L600" s="491"/>
      <c r="M600" s="492"/>
      <c r="N600" s="492"/>
      <c r="O600" s="492"/>
      <c r="P600" s="492"/>
      <c r="Q600" s="492"/>
      <c r="R600" s="493"/>
      <c r="S600" s="493"/>
      <c r="T600" s="493"/>
      <c r="U600" s="493"/>
      <c r="V600" s="493"/>
      <c r="W600" s="403"/>
      <c r="X600" s="1"/>
      <c r="Y600" s="2"/>
      <c r="Z600" s="400" t="str">
        <f>IFERROR(VLOOKUP(Y600, 【参考】数式用!$A$2:$B$48, 2, FALSE), "")</f>
        <v/>
      </c>
    </row>
    <row r="601" spans="2:26" ht="20.100000000000001" customHeight="1">
      <c r="B601" s="402">
        <f t="shared" si="5"/>
        <v>563</v>
      </c>
      <c r="C601" s="489"/>
      <c r="D601" s="490"/>
      <c r="E601" s="490"/>
      <c r="F601" s="490"/>
      <c r="G601" s="490"/>
      <c r="H601" s="490"/>
      <c r="I601" s="490"/>
      <c r="J601" s="490"/>
      <c r="K601" s="490"/>
      <c r="L601" s="491"/>
      <c r="M601" s="492"/>
      <c r="N601" s="492"/>
      <c r="O601" s="492"/>
      <c r="P601" s="492"/>
      <c r="Q601" s="492"/>
      <c r="R601" s="493"/>
      <c r="S601" s="493"/>
      <c r="T601" s="493"/>
      <c r="U601" s="493"/>
      <c r="V601" s="493"/>
      <c r="W601" s="403"/>
      <c r="X601" s="1"/>
      <c r="Y601" s="2"/>
      <c r="Z601" s="400" t="str">
        <f>IFERROR(VLOOKUP(Y601, 【参考】数式用!$A$2:$B$48, 2, FALSE), "")</f>
        <v/>
      </c>
    </row>
    <row r="602" spans="2:26" ht="20.100000000000001" customHeight="1">
      <c r="B602" s="402">
        <f t="shared" si="5"/>
        <v>564</v>
      </c>
      <c r="C602" s="489"/>
      <c r="D602" s="490"/>
      <c r="E602" s="490"/>
      <c r="F602" s="490"/>
      <c r="G602" s="490"/>
      <c r="H602" s="490"/>
      <c r="I602" s="490"/>
      <c r="J602" s="490"/>
      <c r="K602" s="490"/>
      <c r="L602" s="491"/>
      <c r="M602" s="492"/>
      <c r="N602" s="492"/>
      <c r="O602" s="492"/>
      <c r="P602" s="492"/>
      <c r="Q602" s="492"/>
      <c r="R602" s="493"/>
      <c r="S602" s="493"/>
      <c r="T602" s="493"/>
      <c r="U602" s="493"/>
      <c r="V602" s="493"/>
      <c r="W602" s="403"/>
      <c r="X602" s="1"/>
      <c r="Y602" s="2"/>
      <c r="Z602" s="400" t="str">
        <f>IFERROR(VLOOKUP(Y602, 【参考】数式用!$A$2:$B$48, 2, FALSE), "")</f>
        <v/>
      </c>
    </row>
    <row r="603" spans="2:26" ht="20.100000000000001" customHeight="1">
      <c r="B603" s="402">
        <f t="shared" si="5"/>
        <v>565</v>
      </c>
      <c r="C603" s="489"/>
      <c r="D603" s="490"/>
      <c r="E603" s="490"/>
      <c r="F603" s="490"/>
      <c r="G603" s="490"/>
      <c r="H603" s="490"/>
      <c r="I603" s="490"/>
      <c r="J603" s="490"/>
      <c r="K603" s="490"/>
      <c r="L603" s="491"/>
      <c r="M603" s="492"/>
      <c r="N603" s="492"/>
      <c r="O603" s="492"/>
      <c r="P603" s="492"/>
      <c r="Q603" s="492"/>
      <c r="R603" s="493"/>
      <c r="S603" s="493"/>
      <c r="T603" s="493"/>
      <c r="U603" s="493"/>
      <c r="V603" s="493"/>
      <c r="W603" s="403"/>
      <c r="X603" s="1"/>
      <c r="Y603" s="2"/>
      <c r="Z603" s="400" t="str">
        <f>IFERROR(VLOOKUP(Y603, 【参考】数式用!$A$2:$B$48, 2, FALSE), "")</f>
        <v/>
      </c>
    </row>
    <row r="604" spans="2:26" ht="20.100000000000001" customHeight="1">
      <c r="B604" s="402">
        <f t="shared" si="5"/>
        <v>566</v>
      </c>
      <c r="C604" s="489"/>
      <c r="D604" s="490"/>
      <c r="E604" s="490"/>
      <c r="F604" s="490"/>
      <c r="G604" s="490"/>
      <c r="H604" s="490"/>
      <c r="I604" s="490"/>
      <c r="J604" s="490"/>
      <c r="K604" s="490"/>
      <c r="L604" s="491"/>
      <c r="M604" s="492"/>
      <c r="N604" s="492"/>
      <c r="O604" s="492"/>
      <c r="P604" s="492"/>
      <c r="Q604" s="492"/>
      <c r="R604" s="493"/>
      <c r="S604" s="493"/>
      <c r="T604" s="493"/>
      <c r="U604" s="493"/>
      <c r="V604" s="493"/>
      <c r="W604" s="403"/>
      <c r="X604" s="1"/>
      <c r="Y604" s="2"/>
      <c r="Z604" s="400" t="str">
        <f>IFERROR(VLOOKUP(Y604, 【参考】数式用!$A$2:$B$48, 2, FALSE), "")</f>
        <v/>
      </c>
    </row>
    <row r="605" spans="2:26" ht="20.100000000000001" customHeight="1">
      <c r="B605" s="402">
        <f t="shared" si="5"/>
        <v>567</v>
      </c>
      <c r="C605" s="489"/>
      <c r="D605" s="490"/>
      <c r="E605" s="490"/>
      <c r="F605" s="490"/>
      <c r="G605" s="490"/>
      <c r="H605" s="490"/>
      <c r="I605" s="490"/>
      <c r="J605" s="490"/>
      <c r="K605" s="490"/>
      <c r="L605" s="491"/>
      <c r="M605" s="492"/>
      <c r="N605" s="492"/>
      <c r="O605" s="492"/>
      <c r="P605" s="492"/>
      <c r="Q605" s="492"/>
      <c r="R605" s="493"/>
      <c r="S605" s="493"/>
      <c r="T605" s="493"/>
      <c r="U605" s="493"/>
      <c r="V605" s="493"/>
      <c r="W605" s="403"/>
      <c r="X605" s="1"/>
      <c r="Y605" s="2"/>
      <c r="Z605" s="400" t="str">
        <f>IFERROR(VLOOKUP(Y605, 【参考】数式用!$A$2:$B$48, 2, FALSE), "")</f>
        <v/>
      </c>
    </row>
    <row r="606" spans="2:26" ht="20.100000000000001" customHeight="1">
      <c r="B606" s="402">
        <f t="shared" si="5"/>
        <v>568</v>
      </c>
      <c r="C606" s="489"/>
      <c r="D606" s="490"/>
      <c r="E606" s="490"/>
      <c r="F606" s="490"/>
      <c r="G606" s="490"/>
      <c r="H606" s="490"/>
      <c r="I606" s="490"/>
      <c r="J606" s="490"/>
      <c r="K606" s="490"/>
      <c r="L606" s="491"/>
      <c r="M606" s="492"/>
      <c r="N606" s="492"/>
      <c r="O606" s="492"/>
      <c r="P606" s="492"/>
      <c r="Q606" s="492"/>
      <c r="R606" s="493"/>
      <c r="S606" s="493"/>
      <c r="T606" s="493"/>
      <c r="U606" s="493"/>
      <c r="V606" s="493"/>
      <c r="W606" s="403"/>
      <c r="X606" s="1"/>
      <c r="Y606" s="2"/>
      <c r="Z606" s="400" t="str">
        <f>IFERROR(VLOOKUP(Y606, 【参考】数式用!$A$2:$B$48, 2, FALSE), "")</f>
        <v/>
      </c>
    </row>
    <row r="607" spans="2:26" ht="20.100000000000001" customHeight="1">
      <c r="B607" s="402">
        <f t="shared" si="5"/>
        <v>569</v>
      </c>
      <c r="C607" s="489"/>
      <c r="D607" s="490"/>
      <c r="E607" s="490"/>
      <c r="F607" s="490"/>
      <c r="G607" s="490"/>
      <c r="H607" s="490"/>
      <c r="I607" s="490"/>
      <c r="J607" s="490"/>
      <c r="K607" s="490"/>
      <c r="L607" s="491"/>
      <c r="M607" s="492"/>
      <c r="N607" s="492"/>
      <c r="O607" s="492"/>
      <c r="P607" s="492"/>
      <c r="Q607" s="492"/>
      <c r="R607" s="493"/>
      <c r="S607" s="493"/>
      <c r="T607" s="493"/>
      <c r="U607" s="493"/>
      <c r="V607" s="493"/>
      <c r="W607" s="403"/>
      <c r="X607" s="1"/>
      <c r="Y607" s="2"/>
      <c r="Z607" s="400" t="str">
        <f>IFERROR(VLOOKUP(Y607, 【参考】数式用!$A$2:$B$48, 2, FALSE), "")</f>
        <v/>
      </c>
    </row>
    <row r="608" spans="2:26" ht="20.100000000000001" customHeight="1">
      <c r="B608" s="402">
        <f t="shared" si="5"/>
        <v>570</v>
      </c>
      <c r="C608" s="489"/>
      <c r="D608" s="490"/>
      <c r="E608" s="490"/>
      <c r="F608" s="490"/>
      <c r="G608" s="490"/>
      <c r="H608" s="490"/>
      <c r="I608" s="490"/>
      <c r="J608" s="490"/>
      <c r="K608" s="490"/>
      <c r="L608" s="491"/>
      <c r="M608" s="492"/>
      <c r="N608" s="492"/>
      <c r="O608" s="492"/>
      <c r="P608" s="492"/>
      <c r="Q608" s="492"/>
      <c r="R608" s="493"/>
      <c r="S608" s="493"/>
      <c r="T608" s="493"/>
      <c r="U608" s="493"/>
      <c r="V608" s="493"/>
      <c r="W608" s="403"/>
      <c r="X608" s="1"/>
      <c r="Y608" s="2"/>
      <c r="Z608" s="400" t="str">
        <f>IFERROR(VLOOKUP(Y608, 【参考】数式用!$A$2:$B$48, 2, FALSE), "")</f>
        <v/>
      </c>
    </row>
    <row r="609" spans="2:26" ht="20.100000000000001" customHeight="1">
      <c r="B609" s="402">
        <f t="shared" ref="B609:B672" si="6">B608+1</f>
        <v>571</v>
      </c>
      <c r="C609" s="489"/>
      <c r="D609" s="490"/>
      <c r="E609" s="490"/>
      <c r="F609" s="490"/>
      <c r="G609" s="490"/>
      <c r="H609" s="490"/>
      <c r="I609" s="490"/>
      <c r="J609" s="490"/>
      <c r="K609" s="490"/>
      <c r="L609" s="491"/>
      <c r="M609" s="492"/>
      <c r="N609" s="492"/>
      <c r="O609" s="492"/>
      <c r="P609" s="492"/>
      <c r="Q609" s="492"/>
      <c r="R609" s="493"/>
      <c r="S609" s="493"/>
      <c r="T609" s="493"/>
      <c r="U609" s="493"/>
      <c r="V609" s="493"/>
      <c r="W609" s="403"/>
      <c r="X609" s="1"/>
      <c r="Y609" s="2"/>
      <c r="Z609" s="400" t="str">
        <f>IFERROR(VLOOKUP(Y609, 【参考】数式用!$A$2:$B$48, 2, FALSE), "")</f>
        <v/>
      </c>
    </row>
    <row r="610" spans="2:26" ht="20.100000000000001" customHeight="1">
      <c r="B610" s="402">
        <f t="shared" si="6"/>
        <v>572</v>
      </c>
      <c r="C610" s="489"/>
      <c r="D610" s="490"/>
      <c r="E610" s="490"/>
      <c r="F610" s="490"/>
      <c r="G610" s="490"/>
      <c r="H610" s="490"/>
      <c r="I610" s="490"/>
      <c r="J610" s="490"/>
      <c r="K610" s="490"/>
      <c r="L610" s="491"/>
      <c r="M610" s="492"/>
      <c r="N610" s="492"/>
      <c r="O610" s="492"/>
      <c r="P610" s="492"/>
      <c r="Q610" s="492"/>
      <c r="R610" s="493"/>
      <c r="S610" s="493"/>
      <c r="T610" s="493"/>
      <c r="U610" s="493"/>
      <c r="V610" s="493"/>
      <c r="W610" s="403"/>
      <c r="X610" s="1"/>
      <c r="Y610" s="2"/>
      <c r="Z610" s="400" t="str">
        <f>IFERROR(VLOOKUP(Y610, 【参考】数式用!$A$2:$B$48, 2, FALSE), "")</f>
        <v/>
      </c>
    </row>
    <row r="611" spans="2:26" ht="20.100000000000001" customHeight="1">
      <c r="B611" s="402">
        <f t="shared" si="6"/>
        <v>573</v>
      </c>
      <c r="C611" s="489"/>
      <c r="D611" s="490"/>
      <c r="E611" s="490"/>
      <c r="F611" s="490"/>
      <c r="G611" s="490"/>
      <c r="H611" s="490"/>
      <c r="I611" s="490"/>
      <c r="J611" s="490"/>
      <c r="K611" s="490"/>
      <c r="L611" s="491"/>
      <c r="M611" s="492"/>
      <c r="N611" s="492"/>
      <c r="O611" s="492"/>
      <c r="P611" s="492"/>
      <c r="Q611" s="492"/>
      <c r="R611" s="493"/>
      <c r="S611" s="493"/>
      <c r="T611" s="493"/>
      <c r="U611" s="493"/>
      <c r="V611" s="493"/>
      <c r="W611" s="403"/>
      <c r="X611" s="1"/>
      <c r="Y611" s="2"/>
      <c r="Z611" s="400" t="str">
        <f>IFERROR(VLOOKUP(Y611, 【参考】数式用!$A$2:$B$48, 2, FALSE), "")</f>
        <v/>
      </c>
    </row>
    <row r="612" spans="2:26" ht="20.100000000000001" customHeight="1">
      <c r="B612" s="402">
        <f t="shared" si="6"/>
        <v>574</v>
      </c>
      <c r="C612" s="489"/>
      <c r="D612" s="490"/>
      <c r="E612" s="490"/>
      <c r="F612" s="490"/>
      <c r="G612" s="490"/>
      <c r="H612" s="490"/>
      <c r="I612" s="490"/>
      <c r="J612" s="490"/>
      <c r="K612" s="490"/>
      <c r="L612" s="491"/>
      <c r="M612" s="492"/>
      <c r="N612" s="492"/>
      <c r="O612" s="492"/>
      <c r="P612" s="492"/>
      <c r="Q612" s="492"/>
      <c r="R612" s="493"/>
      <c r="S612" s="493"/>
      <c r="T612" s="493"/>
      <c r="U612" s="493"/>
      <c r="V612" s="493"/>
      <c r="W612" s="403"/>
      <c r="X612" s="1"/>
      <c r="Y612" s="2"/>
      <c r="Z612" s="400" t="str">
        <f>IFERROR(VLOOKUP(Y612, 【参考】数式用!$A$2:$B$48, 2, FALSE), "")</f>
        <v/>
      </c>
    </row>
    <row r="613" spans="2:26" ht="20.100000000000001" customHeight="1">
      <c r="B613" s="402">
        <f t="shared" si="6"/>
        <v>575</v>
      </c>
      <c r="C613" s="489"/>
      <c r="D613" s="490"/>
      <c r="E613" s="490"/>
      <c r="F613" s="490"/>
      <c r="G613" s="490"/>
      <c r="H613" s="490"/>
      <c r="I613" s="490"/>
      <c r="J613" s="490"/>
      <c r="K613" s="490"/>
      <c r="L613" s="491"/>
      <c r="M613" s="492"/>
      <c r="N613" s="492"/>
      <c r="O613" s="492"/>
      <c r="P613" s="492"/>
      <c r="Q613" s="492"/>
      <c r="R613" s="493"/>
      <c r="S613" s="493"/>
      <c r="T613" s="493"/>
      <c r="U613" s="493"/>
      <c r="V613" s="493"/>
      <c r="W613" s="403"/>
      <c r="X613" s="1"/>
      <c r="Y613" s="2"/>
      <c r="Z613" s="400" t="str">
        <f>IFERROR(VLOOKUP(Y613, 【参考】数式用!$A$2:$B$48, 2, FALSE), "")</f>
        <v/>
      </c>
    </row>
    <row r="614" spans="2:26" ht="20.100000000000001" customHeight="1">
      <c r="B614" s="402">
        <f t="shared" si="6"/>
        <v>576</v>
      </c>
      <c r="C614" s="489"/>
      <c r="D614" s="490"/>
      <c r="E614" s="490"/>
      <c r="F614" s="490"/>
      <c r="G614" s="490"/>
      <c r="H614" s="490"/>
      <c r="I614" s="490"/>
      <c r="J614" s="490"/>
      <c r="K614" s="490"/>
      <c r="L614" s="491"/>
      <c r="M614" s="492"/>
      <c r="N614" s="492"/>
      <c r="O614" s="492"/>
      <c r="P614" s="492"/>
      <c r="Q614" s="492"/>
      <c r="R614" s="493"/>
      <c r="S614" s="493"/>
      <c r="T614" s="493"/>
      <c r="U614" s="493"/>
      <c r="V614" s="493"/>
      <c r="W614" s="403"/>
      <c r="X614" s="1"/>
      <c r="Y614" s="2"/>
      <c r="Z614" s="400" t="str">
        <f>IFERROR(VLOOKUP(Y614, 【参考】数式用!$A$2:$B$48, 2, FALSE), "")</f>
        <v/>
      </c>
    </row>
    <row r="615" spans="2:26" ht="20.100000000000001" customHeight="1">
      <c r="B615" s="402">
        <f t="shared" si="6"/>
        <v>577</v>
      </c>
      <c r="C615" s="489"/>
      <c r="D615" s="490"/>
      <c r="E615" s="490"/>
      <c r="F615" s="490"/>
      <c r="G615" s="490"/>
      <c r="H615" s="490"/>
      <c r="I615" s="490"/>
      <c r="J615" s="490"/>
      <c r="K615" s="490"/>
      <c r="L615" s="491"/>
      <c r="M615" s="492"/>
      <c r="N615" s="492"/>
      <c r="O615" s="492"/>
      <c r="P615" s="492"/>
      <c r="Q615" s="492"/>
      <c r="R615" s="493"/>
      <c r="S615" s="493"/>
      <c r="T615" s="493"/>
      <c r="U615" s="493"/>
      <c r="V615" s="493"/>
      <c r="W615" s="403"/>
      <c r="X615" s="1"/>
      <c r="Y615" s="2"/>
      <c r="Z615" s="400" t="str">
        <f>IFERROR(VLOOKUP(Y615, 【参考】数式用!$A$2:$B$48, 2, FALSE), "")</f>
        <v/>
      </c>
    </row>
    <row r="616" spans="2:26" ht="20.100000000000001" customHeight="1">
      <c r="B616" s="402">
        <f t="shared" si="6"/>
        <v>578</v>
      </c>
      <c r="C616" s="489"/>
      <c r="D616" s="490"/>
      <c r="E616" s="490"/>
      <c r="F616" s="490"/>
      <c r="G616" s="490"/>
      <c r="H616" s="490"/>
      <c r="I616" s="490"/>
      <c r="J616" s="490"/>
      <c r="K616" s="490"/>
      <c r="L616" s="491"/>
      <c r="M616" s="492"/>
      <c r="N616" s="492"/>
      <c r="O616" s="492"/>
      <c r="P616" s="492"/>
      <c r="Q616" s="492"/>
      <c r="R616" s="493"/>
      <c r="S616" s="493"/>
      <c r="T616" s="493"/>
      <c r="U616" s="493"/>
      <c r="V616" s="493"/>
      <c r="W616" s="403"/>
      <c r="X616" s="1"/>
      <c r="Y616" s="2"/>
      <c r="Z616" s="400" t="str">
        <f>IFERROR(VLOOKUP(Y616, 【参考】数式用!$A$2:$B$48, 2, FALSE), "")</f>
        <v/>
      </c>
    </row>
    <row r="617" spans="2:26" ht="20.100000000000001" customHeight="1">
      <c r="B617" s="402">
        <f t="shared" si="6"/>
        <v>579</v>
      </c>
      <c r="C617" s="489"/>
      <c r="D617" s="490"/>
      <c r="E617" s="490"/>
      <c r="F617" s="490"/>
      <c r="G617" s="490"/>
      <c r="H617" s="490"/>
      <c r="I617" s="490"/>
      <c r="J617" s="490"/>
      <c r="K617" s="490"/>
      <c r="L617" s="491"/>
      <c r="M617" s="492"/>
      <c r="N617" s="492"/>
      <c r="O617" s="492"/>
      <c r="P617" s="492"/>
      <c r="Q617" s="492"/>
      <c r="R617" s="493"/>
      <c r="S617" s="493"/>
      <c r="T617" s="493"/>
      <c r="U617" s="493"/>
      <c r="V617" s="493"/>
      <c r="W617" s="403"/>
      <c r="X617" s="1"/>
      <c r="Y617" s="2"/>
      <c r="Z617" s="400" t="str">
        <f>IFERROR(VLOOKUP(Y617, 【参考】数式用!$A$2:$B$48, 2, FALSE), "")</f>
        <v/>
      </c>
    </row>
    <row r="618" spans="2:26" ht="20.100000000000001" customHeight="1">
      <c r="B618" s="402">
        <f t="shared" si="6"/>
        <v>580</v>
      </c>
      <c r="C618" s="489"/>
      <c r="D618" s="490"/>
      <c r="E618" s="490"/>
      <c r="F618" s="490"/>
      <c r="G618" s="490"/>
      <c r="H618" s="490"/>
      <c r="I618" s="490"/>
      <c r="J618" s="490"/>
      <c r="K618" s="490"/>
      <c r="L618" s="491"/>
      <c r="M618" s="492"/>
      <c r="N618" s="492"/>
      <c r="O618" s="492"/>
      <c r="P618" s="492"/>
      <c r="Q618" s="492"/>
      <c r="R618" s="493"/>
      <c r="S618" s="493"/>
      <c r="T618" s="493"/>
      <c r="U618" s="493"/>
      <c r="V618" s="493"/>
      <c r="W618" s="403"/>
      <c r="X618" s="1"/>
      <c r="Y618" s="2"/>
      <c r="Z618" s="400" t="str">
        <f>IFERROR(VLOOKUP(Y618, 【参考】数式用!$A$2:$B$48, 2, FALSE), "")</f>
        <v/>
      </c>
    </row>
    <row r="619" spans="2:26" ht="20.100000000000001" customHeight="1">
      <c r="B619" s="402">
        <f t="shared" si="6"/>
        <v>581</v>
      </c>
      <c r="C619" s="489"/>
      <c r="D619" s="490"/>
      <c r="E619" s="490"/>
      <c r="F619" s="490"/>
      <c r="G619" s="490"/>
      <c r="H619" s="490"/>
      <c r="I619" s="490"/>
      <c r="J619" s="490"/>
      <c r="K619" s="490"/>
      <c r="L619" s="491"/>
      <c r="M619" s="492"/>
      <c r="N619" s="492"/>
      <c r="O619" s="492"/>
      <c r="P619" s="492"/>
      <c r="Q619" s="492"/>
      <c r="R619" s="493"/>
      <c r="S619" s="493"/>
      <c r="T619" s="493"/>
      <c r="U619" s="493"/>
      <c r="V619" s="493"/>
      <c r="W619" s="403"/>
      <c r="X619" s="1"/>
      <c r="Y619" s="2"/>
      <c r="Z619" s="400" t="str">
        <f>IFERROR(VLOOKUP(Y619, 【参考】数式用!$A$2:$B$48, 2, FALSE), "")</f>
        <v/>
      </c>
    </row>
    <row r="620" spans="2:26" ht="20.100000000000001" customHeight="1">
      <c r="B620" s="402">
        <f t="shared" si="6"/>
        <v>582</v>
      </c>
      <c r="C620" s="489"/>
      <c r="D620" s="490"/>
      <c r="E620" s="490"/>
      <c r="F620" s="490"/>
      <c r="G620" s="490"/>
      <c r="H620" s="490"/>
      <c r="I620" s="490"/>
      <c r="J620" s="490"/>
      <c r="K620" s="490"/>
      <c r="L620" s="491"/>
      <c r="M620" s="492"/>
      <c r="N620" s="492"/>
      <c r="O620" s="492"/>
      <c r="P620" s="492"/>
      <c r="Q620" s="492"/>
      <c r="R620" s="493"/>
      <c r="S620" s="493"/>
      <c r="T620" s="493"/>
      <c r="U620" s="493"/>
      <c r="V620" s="493"/>
      <c r="W620" s="403"/>
      <c r="X620" s="1"/>
      <c r="Y620" s="2"/>
      <c r="Z620" s="400" t="str">
        <f>IFERROR(VLOOKUP(Y620, 【参考】数式用!$A$2:$B$48, 2, FALSE), "")</f>
        <v/>
      </c>
    </row>
    <row r="621" spans="2:26" ht="20.100000000000001" customHeight="1">
      <c r="B621" s="402">
        <f t="shared" si="6"/>
        <v>583</v>
      </c>
      <c r="C621" s="489"/>
      <c r="D621" s="490"/>
      <c r="E621" s="490"/>
      <c r="F621" s="490"/>
      <c r="G621" s="490"/>
      <c r="H621" s="490"/>
      <c r="I621" s="490"/>
      <c r="J621" s="490"/>
      <c r="K621" s="490"/>
      <c r="L621" s="491"/>
      <c r="M621" s="492"/>
      <c r="N621" s="492"/>
      <c r="O621" s="492"/>
      <c r="P621" s="492"/>
      <c r="Q621" s="492"/>
      <c r="R621" s="493"/>
      <c r="S621" s="493"/>
      <c r="T621" s="493"/>
      <c r="U621" s="493"/>
      <c r="V621" s="493"/>
      <c r="W621" s="403"/>
      <c r="X621" s="1"/>
      <c r="Y621" s="2"/>
      <c r="Z621" s="400" t="str">
        <f>IFERROR(VLOOKUP(Y621, 【参考】数式用!$A$2:$B$48, 2, FALSE), "")</f>
        <v/>
      </c>
    </row>
    <row r="622" spans="2:26" ht="20.100000000000001" customHeight="1">
      <c r="B622" s="402">
        <f t="shared" si="6"/>
        <v>584</v>
      </c>
      <c r="C622" s="489"/>
      <c r="D622" s="490"/>
      <c r="E622" s="490"/>
      <c r="F622" s="490"/>
      <c r="G622" s="490"/>
      <c r="H622" s="490"/>
      <c r="I622" s="490"/>
      <c r="J622" s="490"/>
      <c r="K622" s="490"/>
      <c r="L622" s="491"/>
      <c r="M622" s="492"/>
      <c r="N622" s="492"/>
      <c r="O622" s="492"/>
      <c r="P622" s="492"/>
      <c r="Q622" s="492"/>
      <c r="R622" s="493"/>
      <c r="S622" s="493"/>
      <c r="T622" s="493"/>
      <c r="U622" s="493"/>
      <c r="V622" s="493"/>
      <c r="W622" s="403"/>
      <c r="X622" s="1"/>
      <c r="Y622" s="2"/>
      <c r="Z622" s="400" t="str">
        <f>IFERROR(VLOOKUP(Y622, 【参考】数式用!$A$2:$B$48, 2, FALSE), "")</f>
        <v/>
      </c>
    </row>
    <row r="623" spans="2:26" ht="20.100000000000001" customHeight="1">
      <c r="B623" s="402">
        <f t="shared" si="6"/>
        <v>585</v>
      </c>
      <c r="C623" s="489"/>
      <c r="D623" s="490"/>
      <c r="E623" s="490"/>
      <c r="F623" s="490"/>
      <c r="G623" s="490"/>
      <c r="H623" s="490"/>
      <c r="I623" s="490"/>
      <c r="J623" s="490"/>
      <c r="K623" s="490"/>
      <c r="L623" s="491"/>
      <c r="M623" s="492"/>
      <c r="N623" s="492"/>
      <c r="O623" s="492"/>
      <c r="P623" s="492"/>
      <c r="Q623" s="492"/>
      <c r="R623" s="493"/>
      <c r="S623" s="493"/>
      <c r="T623" s="493"/>
      <c r="U623" s="493"/>
      <c r="V623" s="493"/>
      <c r="W623" s="403"/>
      <c r="X623" s="1"/>
      <c r="Y623" s="2"/>
      <c r="Z623" s="400" t="str">
        <f>IFERROR(VLOOKUP(Y623, 【参考】数式用!$A$2:$B$48, 2, FALSE), "")</f>
        <v/>
      </c>
    </row>
    <row r="624" spans="2:26" ht="20.100000000000001" customHeight="1">
      <c r="B624" s="402">
        <f t="shared" si="6"/>
        <v>586</v>
      </c>
      <c r="C624" s="489"/>
      <c r="D624" s="490"/>
      <c r="E624" s="490"/>
      <c r="F624" s="490"/>
      <c r="G624" s="490"/>
      <c r="H624" s="490"/>
      <c r="I624" s="490"/>
      <c r="J624" s="490"/>
      <c r="K624" s="490"/>
      <c r="L624" s="491"/>
      <c r="M624" s="492"/>
      <c r="N624" s="492"/>
      <c r="O624" s="492"/>
      <c r="P624" s="492"/>
      <c r="Q624" s="492"/>
      <c r="R624" s="493"/>
      <c r="S624" s="493"/>
      <c r="T624" s="493"/>
      <c r="U624" s="493"/>
      <c r="V624" s="493"/>
      <c r="W624" s="403"/>
      <c r="X624" s="1"/>
      <c r="Y624" s="2"/>
      <c r="Z624" s="400" t="str">
        <f>IFERROR(VLOOKUP(Y624, 【参考】数式用!$A$2:$B$48, 2, FALSE), "")</f>
        <v/>
      </c>
    </row>
    <row r="625" spans="2:26" ht="20.100000000000001" customHeight="1">
      <c r="B625" s="402">
        <f t="shared" si="6"/>
        <v>587</v>
      </c>
      <c r="C625" s="489"/>
      <c r="D625" s="490"/>
      <c r="E625" s="490"/>
      <c r="F625" s="490"/>
      <c r="G625" s="490"/>
      <c r="H625" s="490"/>
      <c r="I625" s="490"/>
      <c r="J625" s="490"/>
      <c r="K625" s="490"/>
      <c r="L625" s="491"/>
      <c r="M625" s="492"/>
      <c r="N625" s="492"/>
      <c r="O625" s="492"/>
      <c r="P625" s="492"/>
      <c r="Q625" s="492"/>
      <c r="R625" s="493"/>
      <c r="S625" s="493"/>
      <c r="T625" s="493"/>
      <c r="U625" s="493"/>
      <c r="V625" s="493"/>
      <c r="W625" s="403"/>
      <c r="X625" s="1"/>
      <c r="Y625" s="2"/>
      <c r="Z625" s="400" t="str">
        <f>IFERROR(VLOOKUP(Y625, 【参考】数式用!$A$2:$B$48, 2, FALSE), "")</f>
        <v/>
      </c>
    </row>
    <row r="626" spans="2:26" ht="20.100000000000001" customHeight="1">
      <c r="B626" s="402">
        <f t="shared" si="6"/>
        <v>588</v>
      </c>
      <c r="C626" s="489"/>
      <c r="D626" s="490"/>
      <c r="E626" s="490"/>
      <c r="F626" s="490"/>
      <c r="G626" s="490"/>
      <c r="H626" s="490"/>
      <c r="I626" s="490"/>
      <c r="J626" s="490"/>
      <c r="K626" s="490"/>
      <c r="L626" s="491"/>
      <c r="M626" s="492"/>
      <c r="N626" s="492"/>
      <c r="O626" s="492"/>
      <c r="P626" s="492"/>
      <c r="Q626" s="492"/>
      <c r="R626" s="493"/>
      <c r="S626" s="493"/>
      <c r="T626" s="493"/>
      <c r="U626" s="493"/>
      <c r="V626" s="493"/>
      <c r="W626" s="403"/>
      <c r="X626" s="1"/>
      <c r="Y626" s="2"/>
      <c r="Z626" s="400" t="str">
        <f>IFERROR(VLOOKUP(Y626, 【参考】数式用!$A$2:$B$48, 2, FALSE), "")</f>
        <v/>
      </c>
    </row>
    <row r="627" spans="2:26" ht="20.100000000000001" customHeight="1">
      <c r="B627" s="402">
        <f t="shared" si="6"/>
        <v>589</v>
      </c>
      <c r="C627" s="489"/>
      <c r="D627" s="490"/>
      <c r="E627" s="490"/>
      <c r="F627" s="490"/>
      <c r="G627" s="490"/>
      <c r="H627" s="490"/>
      <c r="I627" s="490"/>
      <c r="J627" s="490"/>
      <c r="K627" s="490"/>
      <c r="L627" s="491"/>
      <c r="M627" s="492"/>
      <c r="N627" s="492"/>
      <c r="O627" s="492"/>
      <c r="P627" s="492"/>
      <c r="Q627" s="492"/>
      <c r="R627" s="493"/>
      <c r="S627" s="493"/>
      <c r="T627" s="493"/>
      <c r="U627" s="493"/>
      <c r="V627" s="493"/>
      <c r="W627" s="403"/>
      <c r="X627" s="1"/>
      <c r="Y627" s="2"/>
      <c r="Z627" s="400" t="str">
        <f>IFERROR(VLOOKUP(Y627, 【参考】数式用!$A$2:$B$48, 2, FALSE), "")</f>
        <v/>
      </c>
    </row>
    <row r="628" spans="2:26" ht="20.100000000000001" customHeight="1">
      <c r="B628" s="402">
        <f t="shared" si="6"/>
        <v>590</v>
      </c>
      <c r="C628" s="489"/>
      <c r="D628" s="490"/>
      <c r="E628" s="490"/>
      <c r="F628" s="490"/>
      <c r="G628" s="490"/>
      <c r="H628" s="490"/>
      <c r="I628" s="490"/>
      <c r="J628" s="490"/>
      <c r="K628" s="490"/>
      <c r="L628" s="491"/>
      <c r="M628" s="492"/>
      <c r="N628" s="492"/>
      <c r="O628" s="492"/>
      <c r="P628" s="492"/>
      <c r="Q628" s="492"/>
      <c r="R628" s="493"/>
      <c r="S628" s="493"/>
      <c r="T628" s="493"/>
      <c r="U628" s="493"/>
      <c r="V628" s="493"/>
      <c r="W628" s="403"/>
      <c r="X628" s="1"/>
      <c r="Y628" s="2"/>
      <c r="Z628" s="400" t="str">
        <f>IFERROR(VLOOKUP(Y628, 【参考】数式用!$A$2:$B$48, 2, FALSE), "")</f>
        <v/>
      </c>
    </row>
    <row r="629" spans="2:26" ht="20.100000000000001" customHeight="1">
      <c r="B629" s="402">
        <f t="shared" si="6"/>
        <v>591</v>
      </c>
      <c r="C629" s="489"/>
      <c r="D629" s="490"/>
      <c r="E629" s="490"/>
      <c r="F629" s="490"/>
      <c r="G629" s="490"/>
      <c r="H629" s="490"/>
      <c r="I629" s="490"/>
      <c r="J629" s="490"/>
      <c r="K629" s="490"/>
      <c r="L629" s="491"/>
      <c r="M629" s="492"/>
      <c r="N629" s="492"/>
      <c r="O629" s="492"/>
      <c r="P629" s="492"/>
      <c r="Q629" s="492"/>
      <c r="R629" s="493"/>
      <c r="S629" s="493"/>
      <c r="T629" s="493"/>
      <c r="U629" s="493"/>
      <c r="V629" s="493"/>
      <c r="W629" s="403"/>
      <c r="X629" s="1"/>
      <c r="Y629" s="2"/>
      <c r="Z629" s="400" t="str">
        <f>IFERROR(VLOOKUP(Y629, 【参考】数式用!$A$2:$B$48, 2, FALSE), "")</f>
        <v/>
      </c>
    </row>
    <row r="630" spans="2:26" ht="20.100000000000001" customHeight="1">
      <c r="B630" s="402">
        <f t="shared" si="6"/>
        <v>592</v>
      </c>
      <c r="C630" s="489"/>
      <c r="D630" s="490"/>
      <c r="E630" s="490"/>
      <c r="F630" s="490"/>
      <c r="G630" s="490"/>
      <c r="H630" s="490"/>
      <c r="I630" s="490"/>
      <c r="J630" s="490"/>
      <c r="K630" s="490"/>
      <c r="L630" s="491"/>
      <c r="M630" s="492"/>
      <c r="N630" s="492"/>
      <c r="O630" s="492"/>
      <c r="P630" s="492"/>
      <c r="Q630" s="492"/>
      <c r="R630" s="493"/>
      <c r="S630" s="493"/>
      <c r="T630" s="493"/>
      <c r="U630" s="493"/>
      <c r="V630" s="493"/>
      <c r="W630" s="403"/>
      <c r="X630" s="1"/>
      <c r="Y630" s="2"/>
      <c r="Z630" s="400" t="str">
        <f>IFERROR(VLOOKUP(Y630, 【参考】数式用!$A$2:$B$48, 2, FALSE), "")</f>
        <v/>
      </c>
    </row>
    <row r="631" spans="2:26" ht="20.100000000000001" customHeight="1">
      <c r="B631" s="402">
        <f t="shared" si="6"/>
        <v>593</v>
      </c>
      <c r="C631" s="489"/>
      <c r="D631" s="490"/>
      <c r="E631" s="490"/>
      <c r="F631" s="490"/>
      <c r="G631" s="490"/>
      <c r="H631" s="490"/>
      <c r="I631" s="490"/>
      <c r="J631" s="490"/>
      <c r="K631" s="490"/>
      <c r="L631" s="491"/>
      <c r="M631" s="492"/>
      <c r="N631" s="492"/>
      <c r="O631" s="492"/>
      <c r="P631" s="492"/>
      <c r="Q631" s="492"/>
      <c r="R631" s="493"/>
      <c r="S631" s="493"/>
      <c r="T631" s="493"/>
      <c r="U631" s="493"/>
      <c r="V631" s="493"/>
      <c r="W631" s="403"/>
      <c r="X631" s="1"/>
      <c r="Y631" s="2"/>
      <c r="Z631" s="400" t="str">
        <f>IFERROR(VLOOKUP(Y631, 【参考】数式用!$A$2:$B$48, 2, FALSE), "")</f>
        <v/>
      </c>
    </row>
    <row r="632" spans="2:26" ht="20.100000000000001" customHeight="1">
      <c r="B632" s="402">
        <f t="shared" si="6"/>
        <v>594</v>
      </c>
      <c r="C632" s="489"/>
      <c r="D632" s="490"/>
      <c r="E632" s="490"/>
      <c r="F632" s="490"/>
      <c r="G632" s="490"/>
      <c r="H632" s="490"/>
      <c r="I632" s="490"/>
      <c r="J632" s="490"/>
      <c r="K632" s="490"/>
      <c r="L632" s="491"/>
      <c r="M632" s="492"/>
      <c r="N632" s="492"/>
      <c r="O632" s="492"/>
      <c r="P632" s="492"/>
      <c r="Q632" s="492"/>
      <c r="R632" s="493"/>
      <c r="S632" s="493"/>
      <c r="T632" s="493"/>
      <c r="U632" s="493"/>
      <c r="V632" s="493"/>
      <c r="W632" s="403"/>
      <c r="X632" s="1"/>
      <c r="Y632" s="2"/>
      <c r="Z632" s="400" t="str">
        <f>IFERROR(VLOOKUP(Y632, 【参考】数式用!$A$2:$B$48, 2, FALSE), "")</f>
        <v/>
      </c>
    </row>
    <row r="633" spans="2:26" ht="20.100000000000001" customHeight="1">
      <c r="B633" s="402">
        <f t="shared" si="6"/>
        <v>595</v>
      </c>
      <c r="C633" s="489"/>
      <c r="D633" s="490"/>
      <c r="E633" s="490"/>
      <c r="F633" s="490"/>
      <c r="G633" s="490"/>
      <c r="H633" s="490"/>
      <c r="I633" s="490"/>
      <c r="J633" s="490"/>
      <c r="K633" s="490"/>
      <c r="L633" s="491"/>
      <c r="M633" s="492"/>
      <c r="N633" s="492"/>
      <c r="O633" s="492"/>
      <c r="P633" s="492"/>
      <c r="Q633" s="492"/>
      <c r="R633" s="493"/>
      <c r="S633" s="493"/>
      <c r="T633" s="493"/>
      <c r="U633" s="493"/>
      <c r="V633" s="493"/>
      <c r="W633" s="403"/>
      <c r="X633" s="1"/>
      <c r="Y633" s="2"/>
      <c r="Z633" s="400" t="str">
        <f>IFERROR(VLOOKUP(Y633, 【参考】数式用!$A$2:$B$48, 2, FALSE), "")</f>
        <v/>
      </c>
    </row>
    <row r="634" spans="2:26" ht="20.100000000000001" customHeight="1">
      <c r="B634" s="402">
        <f t="shared" si="6"/>
        <v>596</v>
      </c>
      <c r="C634" s="489"/>
      <c r="D634" s="490"/>
      <c r="E634" s="490"/>
      <c r="F634" s="490"/>
      <c r="G634" s="490"/>
      <c r="H634" s="490"/>
      <c r="I634" s="490"/>
      <c r="J634" s="490"/>
      <c r="K634" s="490"/>
      <c r="L634" s="491"/>
      <c r="M634" s="492"/>
      <c r="N634" s="492"/>
      <c r="O634" s="492"/>
      <c r="P634" s="492"/>
      <c r="Q634" s="492"/>
      <c r="R634" s="493"/>
      <c r="S634" s="493"/>
      <c r="T634" s="493"/>
      <c r="U634" s="493"/>
      <c r="V634" s="493"/>
      <c r="W634" s="403"/>
      <c r="X634" s="1"/>
      <c r="Y634" s="2"/>
      <c r="Z634" s="400" t="str">
        <f>IFERROR(VLOOKUP(Y634, 【参考】数式用!$A$2:$B$48, 2, FALSE), "")</f>
        <v/>
      </c>
    </row>
    <row r="635" spans="2:26" ht="20.100000000000001" customHeight="1">
      <c r="B635" s="402">
        <f t="shared" si="6"/>
        <v>597</v>
      </c>
      <c r="C635" s="489"/>
      <c r="D635" s="490"/>
      <c r="E635" s="490"/>
      <c r="F635" s="490"/>
      <c r="G635" s="490"/>
      <c r="H635" s="490"/>
      <c r="I635" s="490"/>
      <c r="J635" s="490"/>
      <c r="K635" s="490"/>
      <c r="L635" s="491"/>
      <c r="M635" s="492"/>
      <c r="N635" s="492"/>
      <c r="O635" s="492"/>
      <c r="P635" s="492"/>
      <c r="Q635" s="492"/>
      <c r="R635" s="493"/>
      <c r="S635" s="493"/>
      <c r="T635" s="493"/>
      <c r="U635" s="493"/>
      <c r="V635" s="493"/>
      <c r="W635" s="403"/>
      <c r="X635" s="1"/>
      <c r="Y635" s="2"/>
      <c r="Z635" s="400" t="str">
        <f>IFERROR(VLOOKUP(Y635, 【参考】数式用!$A$2:$B$48, 2, FALSE), "")</f>
        <v/>
      </c>
    </row>
    <row r="636" spans="2:26" ht="20.100000000000001" customHeight="1">
      <c r="B636" s="402">
        <f t="shared" si="6"/>
        <v>598</v>
      </c>
      <c r="C636" s="489"/>
      <c r="D636" s="490"/>
      <c r="E636" s="490"/>
      <c r="F636" s="490"/>
      <c r="G636" s="490"/>
      <c r="H636" s="490"/>
      <c r="I636" s="490"/>
      <c r="J636" s="490"/>
      <c r="K636" s="490"/>
      <c r="L636" s="491"/>
      <c r="M636" s="492"/>
      <c r="N636" s="492"/>
      <c r="O636" s="492"/>
      <c r="P636" s="492"/>
      <c r="Q636" s="492"/>
      <c r="R636" s="493"/>
      <c r="S636" s="493"/>
      <c r="T636" s="493"/>
      <c r="U636" s="493"/>
      <c r="V636" s="493"/>
      <c r="W636" s="403"/>
      <c r="X636" s="1"/>
      <c r="Y636" s="2"/>
      <c r="Z636" s="400" t="str">
        <f>IFERROR(VLOOKUP(Y636, 【参考】数式用!$A$2:$B$48, 2, FALSE), "")</f>
        <v/>
      </c>
    </row>
    <row r="637" spans="2:26" ht="20.100000000000001" customHeight="1">
      <c r="B637" s="402">
        <f t="shared" si="6"/>
        <v>599</v>
      </c>
      <c r="C637" s="489"/>
      <c r="D637" s="490"/>
      <c r="E637" s="490"/>
      <c r="F637" s="490"/>
      <c r="G637" s="490"/>
      <c r="H637" s="490"/>
      <c r="I637" s="490"/>
      <c r="J637" s="490"/>
      <c r="K637" s="490"/>
      <c r="L637" s="491"/>
      <c r="M637" s="492"/>
      <c r="N637" s="492"/>
      <c r="O637" s="492"/>
      <c r="P637" s="492"/>
      <c r="Q637" s="492"/>
      <c r="R637" s="493"/>
      <c r="S637" s="493"/>
      <c r="T637" s="493"/>
      <c r="U637" s="493"/>
      <c r="V637" s="493"/>
      <c r="W637" s="403"/>
      <c r="X637" s="1"/>
      <c r="Y637" s="2"/>
      <c r="Z637" s="400" t="str">
        <f>IFERROR(VLOOKUP(Y637, 【参考】数式用!$A$2:$B$48, 2, FALSE), "")</f>
        <v/>
      </c>
    </row>
    <row r="638" spans="2:26" ht="20.100000000000001" customHeight="1">
      <c r="B638" s="402">
        <f t="shared" si="6"/>
        <v>600</v>
      </c>
      <c r="C638" s="489"/>
      <c r="D638" s="490"/>
      <c r="E638" s="490"/>
      <c r="F638" s="490"/>
      <c r="G638" s="490"/>
      <c r="H638" s="490"/>
      <c r="I638" s="490"/>
      <c r="J638" s="490"/>
      <c r="K638" s="490"/>
      <c r="L638" s="491"/>
      <c r="M638" s="492"/>
      <c r="N638" s="492"/>
      <c r="O638" s="492"/>
      <c r="P638" s="492"/>
      <c r="Q638" s="492"/>
      <c r="R638" s="493"/>
      <c r="S638" s="493"/>
      <c r="T638" s="493"/>
      <c r="U638" s="493"/>
      <c r="V638" s="493"/>
      <c r="W638" s="403"/>
      <c r="X638" s="1"/>
      <c r="Y638" s="2"/>
      <c r="Z638" s="400" t="str">
        <f>IFERROR(VLOOKUP(Y638, 【参考】数式用!$A$2:$B$48, 2, FALSE), "")</f>
        <v/>
      </c>
    </row>
    <row r="639" spans="2:26" ht="20.100000000000001" customHeight="1">
      <c r="B639" s="402">
        <f t="shared" si="6"/>
        <v>601</v>
      </c>
      <c r="C639" s="489"/>
      <c r="D639" s="490"/>
      <c r="E639" s="490"/>
      <c r="F639" s="490"/>
      <c r="G639" s="490"/>
      <c r="H639" s="490"/>
      <c r="I639" s="490"/>
      <c r="J639" s="490"/>
      <c r="K639" s="490"/>
      <c r="L639" s="491"/>
      <c r="M639" s="492"/>
      <c r="N639" s="492"/>
      <c r="O639" s="492"/>
      <c r="P639" s="492"/>
      <c r="Q639" s="492"/>
      <c r="R639" s="493"/>
      <c r="S639" s="493"/>
      <c r="T639" s="493"/>
      <c r="U639" s="493"/>
      <c r="V639" s="493"/>
      <c r="W639" s="403"/>
      <c r="X639" s="1"/>
      <c r="Y639" s="2"/>
      <c r="Z639" s="400" t="str">
        <f>IFERROR(VLOOKUP(Y639, 【参考】数式用!$A$2:$B$48, 2, FALSE), "")</f>
        <v/>
      </c>
    </row>
    <row r="640" spans="2:26" ht="20.100000000000001" customHeight="1">
      <c r="B640" s="402">
        <f t="shared" si="6"/>
        <v>602</v>
      </c>
      <c r="C640" s="489"/>
      <c r="D640" s="490"/>
      <c r="E640" s="490"/>
      <c r="F640" s="490"/>
      <c r="G640" s="490"/>
      <c r="H640" s="490"/>
      <c r="I640" s="490"/>
      <c r="J640" s="490"/>
      <c r="K640" s="490"/>
      <c r="L640" s="491"/>
      <c r="M640" s="492"/>
      <c r="N640" s="492"/>
      <c r="O640" s="492"/>
      <c r="P640" s="492"/>
      <c r="Q640" s="492"/>
      <c r="R640" s="493"/>
      <c r="S640" s="493"/>
      <c r="T640" s="493"/>
      <c r="U640" s="493"/>
      <c r="V640" s="493"/>
      <c r="W640" s="403"/>
      <c r="X640" s="1"/>
      <c r="Y640" s="2"/>
      <c r="Z640" s="400" t="str">
        <f>IFERROR(VLOOKUP(Y640, 【参考】数式用!$A$2:$B$48, 2, FALSE), "")</f>
        <v/>
      </c>
    </row>
    <row r="641" spans="2:26" ht="20.100000000000001" customHeight="1">
      <c r="B641" s="402">
        <f t="shared" si="6"/>
        <v>603</v>
      </c>
      <c r="C641" s="489"/>
      <c r="D641" s="490"/>
      <c r="E641" s="490"/>
      <c r="F641" s="490"/>
      <c r="G641" s="490"/>
      <c r="H641" s="490"/>
      <c r="I641" s="490"/>
      <c r="J641" s="490"/>
      <c r="K641" s="490"/>
      <c r="L641" s="491"/>
      <c r="M641" s="492"/>
      <c r="N641" s="492"/>
      <c r="O641" s="492"/>
      <c r="P641" s="492"/>
      <c r="Q641" s="492"/>
      <c r="R641" s="493"/>
      <c r="S641" s="493"/>
      <c r="T641" s="493"/>
      <c r="U641" s="493"/>
      <c r="V641" s="493"/>
      <c r="W641" s="403"/>
      <c r="X641" s="1"/>
      <c r="Y641" s="2"/>
      <c r="Z641" s="400" t="str">
        <f>IFERROR(VLOOKUP(Y641, 【参考】数式用!$A$2:$B$48, 2, FALSE), "")</f>
        <v/>
      </c>
    </row>
    <row r="642" spans="2:26" ht="20.100000000000001" customHeight="1">
      <c r="B642" s="402">
        <f t="shared" si="6"/>
        <v>604</v>
      </c>
      <c r="C642" s="489"/>
      <c r="D642" s="490"/>
      <c r="E642" s="490"/>
      <c r="F642" s="490"/>
      <c r="G642" s="490"/>
      <c r="H642" s="490"/>
      <c r="I642" s="490"/>
      <c r="J642" s="490"/>
      <c r="K642" s="490"/>
      <c r="L642" s="491"/>
      <c r="M642" s="492"/>
      <c r="N642" s="492"/>
      <c r="O642" s="492"/>
      <c r="P642" s="492"/>
      <c r="Q642" s="492"/>
      <c r="R642" s="493"/>
      <c r="S642" s="493"/>
      <c r="T642" s="493"/>
      <c r="U642" s="493"/>
      <c r="V642" s="493"/>
      <c r="W642" s="403"/>
      <c r="X642" s="1"/>
      <c r="Y642" s="2"/>
      <c r="Z642" s="400" t="str">
        <f>IFERROR(VLOOKUP(Y642, 【参考】数式用!$A$2:$B$48, 2, FALSE), "")</f>
        <v/>
      </c>
    </row>
    <row r="643" spans="2:26" ht="20.100000000000001" customHeight="1">
      <c r="B643" s="402">
        <f t="shared" si="6"/>
        <v>605</v>
      </c>
      <c r="C643" s="489"/>
      <c r="D643" s="490"/>
      <c r="E643" s="490"/>
      <c r="F643" s="490"/>
      <c r="G643" s="490"/>
      <c r="H643" s="490"/>
      <c r="I643" s="490"/>
      <c r="J643" s="490"/>
      <c r="K643" s="490"/>
      <c r="L643" s="491"/>
      <c r="M643" s="492"/>
      <c r="N643" s="492"/>
      <c r="O643" s="492"/>
      <c r="P643" s="492"/>
      <c r="Q643" s="492"/>
      <c r="R643" s="493"/>
      <c r="S643" s="493"/>
      <c r="T643" s="493"/>
      <c r="U643" s="493"/>
      <c r="V643" s="493"/>
      <c r="W643" s="403"/>
      <c r="X643" s="1"/>
      <c r="Y643" s="2"/>
      <c r="Z643" s="400" t="str">
        <f>IFERROR(VLOOKUP(Y643, 【参考】数式用!$A$2:$B$48, 2, FALSE), "")</f>
        <v/>
      </c>
    </row>
    <row r="644" spans="2:26" ht="20.100000000000001" customHeight="1">
      <c r="B644" s="402">
        <f t="shared" si="6"/>
        <v>606</v>
      </c>
      <c r="C644" s="489"/>
      <c r="D644" s="490"/>
      <c r="E644" s="490"/>
      <c r="F644" s="490"/>
      <c r="G644" s="490"/>
      <c r="H644" s="490"/>
      <c r="I644" s="490"/>
      <c r="J644" s="490"/>
      <c r="K644" s="490"/>
      <c r="L644" s="491"/>
      <c r="M644" s="492"/>
      <c r="N644" s="492"/>
      <c r="O644" s="492"/>
      <c r="P644" s="492"/>
      <c r="Q644" s="492"/>
      <c r="R644" s="493"/>
      <c r="S644" s="493"/>
      <c r="T644" s="493"/>
      <c r="U644" s="493"/>
      <c r="V644" s="493"/>
      <c r="W644" s="403"/>
      <c r="X644" s="1"/>
      <c r="Y644" s="2"/>
      <c r="Z644" s="400" t="str">
        <f>IFERROR(VLOOKUP(Y644, 【参考】数式用!$A$2:$B$48, 2, FALSE), "")</f>
        <v/>
      </c>
    </row>
    <row r="645" spans="2:26" ht="20.100000000000001" customHeight="1">
      <c r="B645" s="402">
        <f t="shared" si="6"/>
        <v>607</v>
      </c>
      <c r="C645" s="489"/>
      <c r="D645" s="490"/>
      <c r="E645" s="490"/>
      <c r="F645" s="490"/>
      <c r="G645" s="490"/>
      <c r="H645" s="490"/>
      <c r="I645" s="490"/>
      <c r="J645" s="490"/>
      <c r="K645" s="490"/>
      <c r="L645" s="491"/>
      <c r="M645" s="492"/>
      <c r="N645" s="492"/>
      <c r="O645" s="492"/>
      <c r="P645" s="492"/>
      <c r="Q645" s="492"/>
      <c r="R645" s="493"/>
      <c r="S645" s="493"/>
      <c r="T645" s="493"/>
      <c r="U645" s="493"/>
      <c r="V645" s="493"/>
      <c r="W645" s="403"/>
      <c r="X645" s="1"/>
      <c r="Y645" s="2"/>
      <c r="Z645" s="400" t="str">
        <f>IFERROR(VLOOKUP(Y645, 【参考】数式用!$A$2:$B$48, 2, FALSE), "")</f>
        <v/>
      </c>
    </row>
    <row r="646" spans="2:26" ht="20.100000000000001" customHeight="1">
      <c r="B646" s="402">
        <f t="shared" si="6"/>
        <v>608</v>
      </c>
      <c r="C646" s="489"/>
      <c r="D646" s="490"/>
      <c r="E646" s="490"/>
      <c r="F646" s="490"/>
      <c r="G646" s="490"/>
      <c r="H646" s="490"/>
      <c r="I646" s="490"/>
      <c r="J646" s="490"/>
      <c r="K646" s="490"/>
      <c r="L646" s="491"/>
      <c r="M646" s="492"/>
      <c r="N646" s="492"/>
      <c r="O646" s="492"/>
      <c r="P646" s="492"/>
      <c r="Q646" s="492"/>
      <c r="R646" s="493"/>
      <c r="S646" s="493"/>
      <c r="T646" s="493"/>
      <c r="U646" s="493"/>
      <c r="V646" s="493"/>
      <c r="W646" s="403"/>
      <c r="X646" s="1"/>
      <c r="Y646" s="2"/>
      <c r="Z646" s="400" t="str">
        <f>IFERROR(VLOOKUP(Y646, 【参考】数式用!$A$2:$B$48, 2, FALSE), "")</f>
        <v/>
      </c>
    </row>
    <row r="647" spans="2:26" ht="20.100000000000001" customHeight="1">
      <c r="B647" s="402">
        <f t="shared" si="6"/>
        <v>609</v>
      </c>
      <c r="C647" s="489"/>
      <c r="D647" s="490"/>
      <c r="E647" s="490"/>
      <c r="F647" s="490"/>
      <c r="G647" s="490"/>
      <c r="H647" s="490"/>
      <c r="I647" s="490"/>
      <c r="J647" s="490"/>
      <c r="K647" s="490"/>
      <c r="L647" s="491"/>
      <c r="M647" s="492"/>
      <c r="N647" s="492"/>
      <c r="O647" s="492"/>
      <c r="P647" s="492"/>
      <c r="Q647" s="492"/>
      <c r="R647" s="493"/>
      <c r="S647" s="493"/>
      <c r="T647" s="493"/>
      <c r="U647" s="493"/>
      <c r="V647" s="493"/>
      <c r="W647" s="403"/>
      <c r="X647" s="1"/>
      <c r="Y647" s="2"/>
      <c r="Z647" s="400" t="str">
        <f>IFERROR(VLOOKUP(Y647, 【参考】数式用!$A$2:$B$48, 2, FALSE), "")</f>
        <v/>
      </c>
    </row>
    <row r="648" spans="2:26" ht="20.100000000000001" customHeight="1">
      <c r="B648" s="402">
        <f t="shared" si="6"/>
        <v>610</v>
      </c>
      <c r="C648" s="489"/>
      <c r="D648" s="490"/>
      <c r="E648" s="490"/>
      <c r="F648" s="490"/>
      <c r="G648" s="490"/>
      <c r="H648" s="490"/>
      <c r="I648" s="490"/>
      <c r="J648" s="490"/>
      <c r="K648" s="490"/>
      <c r="L648" s="491"/>
      <c r="M648" s="492"/>
      <c r="N648" s="492"/>
      <c r="O648" s="492"/>
      <c r="P648" s="492"/>
      <c r="Q648" s="492"/>
      <c r="R648" s="493"/>
      <c r="S648" s="493"/>
      <c r="T648" s="493"/>
      <c r="U648" s="493"/>
      <c r="V648" s="493"/>
      <c r="W648" s="403"/>
      <c r="X648" s="1"/>
      <c r="Y648" s="2"/>
      <c r="Z648" s="400" t="str">
        <f>IFERROR(VLOOKUP(Y648, 【参考】数式用!$A$2:$B$48, 2, FALSE), "")</f>
        <v/>
      </c>
    </row>
    <row r="649" spans="2:26" ht="20.100000000000001" customHeight="1">
      <c r="B649" s="402">
        <f t="shared" si="6"/>
        <v>611</v>
      </c>
      <c r="C649" s="489"/>
      <c r="D649" s="490"/>
      <c r="E649" s="490"/>
      <c r="F649" s="490"/>
      <c r="G649" s="490"/>
      <c r="H649" s="490"/>
      <c r="I649" s="490"/>
      <c r="J649" s="490"/>
      <c r="K649" s="490"/>
      <c r="L649" s="491"/>
      <c r="M649" s="492"/>
      <c r="N649" s="492"/>
      <c r="O649" s="492"/>
      <c r="P649" s="492"/>
      <c r="Q649" s="492"/>
      <c r="R649" s="493"/>
      <c r="S649" s="493"/>
      <c r="T649" s="493"/>
      <c r="U649" s="493"/>
      <c r="V649" s="493"/>
      <c r="W649" s="403"/>
      <c r="X649" s="1"/>
      <c r="Y649" s="2"/>
      <c r="Z649" s="400" t="str">
        <f>IFERROR(VLOOKUP(Y649, 【参考】数式用!$A$2:$B$48, 2, FALSE), "")</f>
        <v/>
      </c>
    </row>
    <row r="650" spans="2:26" ht="20.100000000000001" customHeight="1">
      <c r="B650" s="402">
        <f t="shared" si="6"/>
        <v>612</v>
      </c>
      <c r="C650" s="489"/>
      <c r="D650" s="490"/>
      <c r="E650" s="490"/>
      <c r="F650" s="490"/>
      <c r="G650" s="490"/>
      <c r="H650" s="490"/>
      <c r="I650" s="490"/>
      <c r="J650" s="490"/>
      <c r="K650" s="490"/>
      <c r="L650" s="491"/>
      <c r="M650" s="492"/>
      <c r="N650" s="492"/>
      <c r="O650" s="492"/>
      <c r="P650" s="492"/>
      <c r="Q650" s="492"/>
      <c r="R650" s="493"/>
      <c r="S650" s="493"/>
      <c r="T650" s="493"/>
      <c r="U650" s="493"/>
      <c r="V650" s="493"/>
      <c r="W650" s="403"/>
      <c r="X650" s="1"/>
      <c r="Y650" s="2"/>
      <c r="Z650" s="400" t="str">
        <f>IFERROR(VLOOKUP(Y650, 【参考】数式用!$A$2:$B$48, 2, FALSE), "")</f>
        <v/>
      </c>
    </row>
    <row r="651" spans="2:26" ht="20.100000000000001" customHeight="1">
      <c r="B651" s="402">
        <f t="shared" si="6"/>
        <v>613</v>
      </c>
      <c r="C651" s="489"/>
      <c r="D651" s="490"/>
      <c r="E651" s="490"/>
      <c r="F651" s="490"/>
      <c r="G651" s="490"/>
      <c r="H651" s="490"/>
      <c r="I651" s="490"/>
      <c r="J651" s="490"/>
      <c r="K651" s="490"/>
      <c r="L651" s="491"/>
      <c r="M651" s="492"/>
      <c r="N651" s="492"/>
      <c r="O651" s="492"/>
      <c r="P651" s="492"/>
      <c r="Q651" s="492"/>
      <c r="R651" s="493"/>
      <c r="S651" s="493"/>
      <c r="T651" s="493"/>
      <c r="U651" s="493"/>
      <c r="V651" s="493"/>
      <c r="W651" s="403"/>
      <c r="X651" s="1"/>
      <c r="Y651" s="2"/>
      <c r="Z651" s="400" t="str">
        <f>IFERROR(VLOOKUP(Y651, 【参考】数式用!$A$2:$B$48, 2, FALSE), "")</f>
        <v/>
      </c>
    </row>
    <row r="652" spans="2:26" ht="20.100000000000001" customHeight="1">
      <c r="B652" s="402">
        <f t="shared" si="6"/>
        <v>614</v>
      </c>
      <c r="C652" s="489"/>
      <c r="D652" s="490"/>
      <c r="E652" s="490"/>
      <c r="F652" s="490"/>
      <c r="G652" s="490"/>
      <c r="H652" s="490"/>
      <c r="I652" s="490"/>
      <c r="J652" s="490"/>
      <c r="K652" s="490"/>
      <c r="L652" s="491"/>
      <c r="M652" s="492"/>
      <c r="N652" s="492"/>
      <c r="O652" s="492"/>
      <c r="P652" s="492"/>
      <c r="Q652" s="492"/>
      <c r="R652" s="493"/>
      <c r="S652" s="493"/>
      <c r="T652" s="493"/>
      <c r="U652" s="493"/>
      <c r="V652" s="493"/>
      <c r="W652" s="403"/>
      <c r="X652" s="1"/>
      <c r="Y652" s="2"/>
      <c r="Z652" s="400" t="str">
        <f>IFERROR(VLOOKUP(Y652, 【参考】数式用!$A$2:$B$48, 2, FALSE), "")</f>
        <v/>
      </c>
    </row>
    <row r="653" spans="2:26" ht="20.100000000000001" customHeight="1">
      <c r="B653" s="402">
        <f t="shared" si="6"/>
        <v>615</v>
      </c>
      <c r="C653" s="489"/>
      <c r="D653" s="490"/>
      <c r="E653" s="490"/>
      <c r="F653" s="490"/>
      <c r="G653" s="490"/>
      <c r="H653" s="490"/>
      <c r="I653" s="490"/>
      <c r="J653" s="490"/>
      <c r="K653" s="490"/>
      <c r="L653" s="491"/>
      <c r="M653" s="492"/>
      <c r="N653" s="492"/>
      <c r="O653" s="492"/>
      <c r="P653" s="492"/>
      <c r="Q653" s="492"/>
      <c r="R653" s="493"/>
      <c r="S653" s="493"/>
      <c r="T653" s="493"/>
      <c r="U653" s="493"/>
      <c r="V653" s="493"/>
      <c r="W653" s="403"/>
      <c r="X653" s="1"/>
      <c r="Y653" s="2"/>
      <c r="Z653" s="400" t="str">
        <f>IFERROR(VLOOKUP(Y653, 【参考】数式用!$A$2:$B$48, 2, FALSE), "")</f>
        <v/>
      </c>
    </row>
    <row r="654" spans="2:26" ht="20.100000000000001" customHeight="1">
      <c r="B654" s="402">
        <f t="shared" si="6"/>
        <v>616</v>
      </c>
      <c r="C654" s="489"/>
      <c r="D654" s="490"/>
      <c r="E654" s="490"/>
      <c r="F654" s="490"/>
      <c r="G654" s="490"/>
      <c r="H654" s="490"/>
      <c r="I654" s="490"/>
      <c r="J654" s="490"/>
      <c r="K654" s="490"/>
      <c r="L654" s="491"/>
      <c r="M654" s="492"/>
      <c r="N654" s="492"/>
      <c r="O654" s="492"/>
      <c r="P654" s="492"/>
      <c r="Q654" s="492"/>
      <c r="R654" s="493"/>
      <c r="S654" s="493"/>
      <c r="T654" s="493"/>
      <c r="U654" s="493"/>
      <c r="V654" s="493"/>
      <c r="W654" s="403"/>
      <c r="X654" s="1"/>
      <c r="Y654" s="2"/>
      <c r="Z654" s="400" t="str">
        <f>IFERROR(VLOOKUP(Y654, 【参考】数式用!$A$2:$B$48, 2, FALSE), "")</f>
        <v/>
      </c>
    </row>
    <row r="655" spans="2:26" ht="20.100000000000001" customHeight="1">
      <c r="B655" s="402">
        <f t="shared" si="6"/>
        <v>617</v>
      </c>
      <c r="C655" s="489"/>
      <c r="D655" s="490"/>
      <c r="E655" s="490"/>
      <c r="F655" s="490"/>
      <c r="G655" s="490"/>
      <c r="H655" s="490"/>
      <c r="I655" s="490"/>
      <c r="J655" s="490"/>
      <c r="K655" s="490"/>
      <c r="L655" s="491"/>
      <c r="M655" s="492"/>
      <c r="N655" s="492"/>
      <c r="O655" s="492"/>
      <c r="P655" s="492"/>
      <c r="Q655" s="492"/>
      <c r="R655" s="493"/>
      <c r="S655" s="493"/>
      <c r="T655" s="493"/>
      <c r="U655" s="493"/>
      <c r="V655" s="493"/>
      <c r="W655" s="403"/>
      <c r="X655" s="1"/>
      <c r="Y655" s="2"/>
      <c r="Z655" s="400" t="str">
        <f>IFERROR(VLOOKUP(Y655, 【参考】数式用!$A$2:$B$48, 2, FALSE), "")</f>
        <v/>
      </c>
    </row>
    <row r="656" spans="2:26" ht="20.100000000000001" customHeight="1">
      <c r="B656" s="402">
        <f t="shared" si="6"/>
        <v>618</v>
      </c>
      <c r="C656" s="489"/>
      <c r="D656" s="490"/>
      <c r="E656" s="490"/>
      <c r="F656" s="490"/>
      <c r="G656" s="490"/>
      <c r="H656" s="490"/>
      <c r="I656" s="490"/>
      <c r="J656" s="490"/>
      <c r="K656" s="490"/>
      <c r="L656" s="491"/>
      <c r="M656" s="492"/>
      <c r="N656" s="492"/>
      <c r="O656" s="492"/>
      <c r="P656" s="492"/>
      <c r="Q656" s="492"/>
      <c r="R656" s="493"/>
      <c r="S656" s="493"/>
      <c r="T656" s="493"/>
      <c r="U656" s="493"/>
      <c r="V656" s="493"/>
      <c r="W656" s="403"/>
      <c r="X656" s="1"/>
      <c r="Y656" s="2"/>
      <c r="Z656" s="400" t="str">
        <f>IFERROR(VLOOKUP(Y656, 【参考】数式用!$A$2:$B$48, 2, FALSE), "")</f>
        <v/>
      </c>
    </row>
    <row r="657" spans="2:26" ht="20.100000000000001" customHeight="1">
      <c r="B657" s="402">
        <f t="shared" si="6"/>
        <v>619</v>
      </c>
      <c r="C657" s="489"/>
      <c r="D657" s="490"/>
      <c r="E657" s="490"/>
      <c r="F657" s="490"/>
      <c r="G657" s="490"/>
      <c r="H657" s="490"/>
      <c r="I657" s="490"/>
      <c r="J657" s="490"/>
      <c r="K657" s="490"/>
      <c r="L657" s="491"/>
      <c r="M657" s="492"/>
      <c r="N657" s="492"/>
      <c r="O657" s="492"/>
      <c r="P657" s="492"/>
      <c r="Q657" s="492"/>
      <c r="R657" s="493"/>
      <c r="S657" s="493"/>
      <c r="T657" s="493"/>
      <c r="U657" s="493"/>
      <c r="V657" s="493"/>
      <c r="W657" s="403"/>
      <c r="X657" s="1"/>
      <c r="Y657" s="2"/>
      <c r="Z657" s="400" t="str">
        <f>IFERROR(VLOOKUP(Y657, 【参考】数式用!$A$2:$B$48, 2, FALSE), "")</f>
        <v/>
      </c>
    </row>
    <row r="658" spans="2:26" ht="20.100000000000001" customHeight="1">
      <c r="B658" s="402">
        <f t="shared" si="6"/>
        <v>620</v>
      </c>
      <c r="C658" s="489"/>
      <c r="D658" s="490"/>
      <c r="E658" s="490"/>
      <c r="F658" s="490"/>
      <c r="G658" s="490"/>
      <c r="H658" s="490"/>
      <c r="I658" s="490"/>
      <c r="J658" s="490"/>
      <c r="K658" s="490"/>
      <c r="L658" s="491"/>
      <c r="M658" s="492"/>
      <c r="N658" s="492"/>
      <c r="O658" s="492"/>
      <c r="P658" s="492"/>
      <c r="Q658" s="492"/>
      <c r="R658" s="493"/>
      <c r="S658" s="493"/>
      <c r="T658" s="493"/>
      <c r="U658" s="493"/>
      <c r="V658" s="493"/>
      <c r="W658" s="403"/>
      <c r="X658" s="1"/>
      <c r="Y658" s="2"/>
      <c r="Z658" s="400" t="str">
        <f>IFERROR(VLOOKUP(Y658, 【参考】数式用!$A$2:$B$48, 2, FALSE), "")</f>
        <v/>
      </c>
    </row>
    <row r="659" spans="2:26" ht="20.100000000000001" customHeight="1">
      <c r="B659" s="402">
        <f t="shared" si="6"/>
        <v>621</v>
      </c>
      <c r="C659" s="489"/>
      <c r="D659" s="490"/>
      <c r="E659" s="490"/>
      <c r="F659" s="490"/>
      <c r="G659" s="490"/>
      <c r="H659" s="490"/>
      <c r="I659" s="490"/>
      <c r="J659" s="490"/>
      <c r="K659" s="490"/>
      <c r="L659" s="491"/>
      <c r="M659" s="492"/>
      <c r="N659" s="492"/>
      <c r="O659" s="492"/>
      <c r="P659" s="492"/>
      <c r="Q659" s="492"/>
      <c r="R659" s="493"/>
      <c r="S659" s="493"/>
      <c r="T659" s="493"/>
      <c r="U659" s="493"/>
      <c r="V659" s="493"/>
      <c r="W659" s="403"/>
      <c r="X659" s="1"/>
      <c r="Y659" s="2"/>
      <c r="Z659" s="400" t="str">
        <f>IFERROR(VLOOKUP(Y659, 【参考】数式用!$A$2:$B$48, 2, FALSE), "")</f>
        <v/>
      </c>
    </row>
    <row r="660" spans="2:26" ht="20.100000000000001" customHeight="1">
      <c r="B660" s="402">
        <f t="shared" si="6"/>
        <v>622</v>
      </c>
      <c r="C660" s="489"/>
      <c r="D660" s="490"/>
      <c r="E660" s="490"/>
      <c r="F660" s="490"/>
      <c r="G660" s="490"/>
      <c r="H660" s="490"/>
      <c r="I660" s="490"/>
      <c r="J660" s="490"/>
      <c r="K660" s="490"/>
      <c r="L660" s="491"/>
      <c r="M660" s="492"/>
      <c r="N660" s="492"/>
      <c r="O660" s="492"/>
      <c r="P660" s="492"/>
      <c r="Q660" s="492"/>
      <c r="R660" s="493"/>
      <c r="S660" s="493"/>
      <c r="T660" s="493"/>
      <c r="U660" s="493"/>
      <c r="V660" s="493"/>
      <c r="W660" s="403"/>
      <c r="X660" s="1"/>
      <c r="Y660" s="2"/>
      <c r="Z660" s="400" t="str">
        <f>IFERROR(VLOOKUP(Y660, 【参考】数式用!$A$2:$B$48, 2, FALSE), "")</f>
        <v/>
      </c>
    </row>
    <row r="661" spans="2:26" ht="20.100000000000001" customHeight="1">
      <c r="B661" s="402">
        <f t="shared" si="6"/>
        <v>623</v>
      </c>
      <c r="C661" s="489"/>
      <c r="D661" s="490"/>
      <c r="E661" s="490"/>
      <c r="F661" s="490"/>
      <c r="G661" s="490"/>
      <c r="H661" s="490"/>
      <c r="I661" s="490"/>
      <c r="J661" s="490"/>
      <c r="K661" s="490"/>
      <c r="L661" s="491"/>
      <c r="M661" s="492"/>
      <c r="N661" s="492"/>
      <c r="O661" s="492"/>
      <c r="P661" s="492"/>
      <c r="Q661" s="492"/>
      <c r="R661" s="493"/>
      <c r="S661" s="493"/>
      <c r="T661" s="493"/>
      <c r="U661" s="493"/>
      <c r="V661" s="493"/>
      <c r="W661" s="403"/>
      <c r="X661" s="1"/>
      <c r="Y661" s="2"/>
      <c r="Z661" s="400" t="str">
        <f>IFERROR(VLOOKUP(Y661, 【参考】数式用!$A$2:$B$48, 2, FALSE), "")</f>
        <v/>
      </c>
    </row>
    <row r="662" spans="2:26" ht="20.100000000000001" customHeight="1">
      <c r="B662" s="402">
        <f t="shared" si="6"/>
        <v>624</v>
      </c>
      <c r="C662" s="489"/>
      <c r="D662" s="490"/>
      <c r="E662" s="490"/>
      <c r="F662" s="490"/>
      <c r="G662" s="490"/>
      <c r="H662" s="490"/>
      <c r="I662" s="490"/>
      <c r="J662" s="490"/>
      <c r="K662" s="490"/>
      <c r="L662" s="491"/>
      <c r="M662" s="492"/>
      <c r="N662" s="492"/>
      <c r="O662" s="492"/>
      <c r="P662" s="492"/>
      <c r="Q662" s="492"/>
      <c r="R662" s="493"/>
      <c r="S662" s="493"/>
      <c r="T662" s="493"/>
      <c r="U662" s="493"/>
      <c r="V662" s="493"/>
      <c r="W662" s="403"/>
      <c r="X662" s="1"/>
      <c r="Y662" s="2"/>
      <c r="Z662" s="400" t="str">
        <f>IFERROR(VLOOKUP(Y662, 【参考】数式用!$A$2:$B$48, 2, FALSE), "")</f>
        <v/>
      </c>
    </row>
    <row r="663" spans="2:26" ht="20.100000000000001" customHeight="1">
      <c r="B663" s="402">
        <f t="shared" si="6"/>
        <v>625</v>
      </c>
      <c r="C663" s="489"/>
      <c r="D663" s="490"/>
      <c r="E663" s="490"/>
      <c r="F663" s="490"/>
      <c r="G663" s="490"/>
      <c r="H663" s="490"/>
      <c r="I663" s="490"/>
      <c r="J663" s="490"/>
      <c r="K663" s="490"/>
      <c r="L663" s="491"/>
      <c r="M663" s="492"/>
      <c r="N663" s="492"/>
      <c r="O663" s="492"/>
      <c r="P663" s="492"/>
      <c r="Q663" s="492"/>
      <c r="R663" s="493"/>
      <c r="S663" s="493"/>
      <c r="T663" s="493"/>
      <c r="U663" s="493"/>
      <c r="V663" s="493"/>
      <c r="W663" s="403"/>
      <c r="X663" s="1"/>
      <c r="Y663" s="2"/>
      <c r="Z663" s="400" t="str">
        <f>IFERROR(VLOOKUP(Y663, 【参考】数式用!$A$2:$B$48, 2, FALSE), "")</f>
        <v/>
      </c>
    </row>
    <row r="664" spans="2:26" ht="20.100000000000001" customHeight="1">
      <c r="B664" s="402">
        <f t="shared" si="6"/>
        <v>626</v>
      </c>
      <c r="C664" s="489"/>
      <c r="D664" s="490"/>
      <c r="E664" s="490"/>
      <c r="F664" s="490"/>
      <c r="G664" s="490"/>
      <c r="H664" s="490"/>
      <c r="I664" s="490"/>
      <c r="J664" s="490"/>
      <c r="K664" s="490"/>
      <c r="L664" s="491"/>
      <c r="M664" s="492"/>
      <c r="N664" s="492"/>
      <c r="O664" s="492"/>
      <c r="P664" s="492"/>
      <c r="Q664" s="492"/>
      <c r="R664" s="493"/>
      <c r="S664" s="493"/>
      <c r="T664" s="493"/>
      <c r="U664" s="493"/>
      <c r="V664" s="493"/>
      <c r="W664" s="403"/>
      <c r="X664" s="1"/>
      <c r="Y664" s="2"/>
      <c r="Z664" s="400" t="str">
        <f>IFERROR(VLOOKUP(Y664, 【参考】数式用!$A$2:$B$48, 2, FALSE), "")</f>
        <v/>
      </c>
    </row>
    <row r="665" spans="2:26" ht="20.100000000000001" customHeight="1">
      <c r="B665" s="402">
        <f t="shared" si="6"/>
        <v>627</v>
      </c>
      <c r="C665" s="489"/>
      <c r="D665" s="490"/>
      <c r="E665" s="490"/>
      <c r="F665" s="490"/>
      <c r="G665" s="490"/>
      <c r="H665" s="490"/>
      <c r="I665" s="490"/>
      <c r="J665" s="490"/>
      <c r="K665" s="490"/>
      <c r="L665" s="491"/>
      <c r="M665" s="492"/>
      <c r="N665" s="492"/>
      <c r="O665" s="492"/>
      <c r="P665" s="492"/>
      <c r="Q665" s="492"/>
      <c r="R665" s="493"/>
      <c r="S665" s="493"/>
      <c r="T665" s="493"/>
      <c r="U665" s="493"/>
      <c r="V665" s="493"/>
      <c r="W665" s="403"/>
      <c r="X665" s="1"/>
      <c r="Y665" s="2"/>
      <c r="Z665" s="400" t="str">
        <f>IFERROR(VLOOKUP(Y665, 【参考】数式用!$A$2:$B$48, 2, FALSE), "")</f>
        <v/>
      </c>
    </row>
    <row r="666" spans="2:26" ht="20.100000000000001" customHeight="1">
      <c r="B666" s="402">
        <f t="shared" si="6"/>
        <v>628</v>
      </c>
      <c r="C666" s="489"/>
      <c r="D666" s="490"/>
      <c r="E666" s="490"/>
      <c r="F666" s="490"/>
      <c r="G666" s="490"/>
      <c r="H666" s="490"/>
      <c r="I666" s="490"/>
      <c r="J666" s="490"/>
      <c r="K666" s="490"/>
      <c r="L666" s="491"/>
      <c r="M666" s="492"/>
      <c r="N666" s="492"/>
      <c r="O666" s="492"/>
      <c r="P666" s="492"/>
      <c r="Q666" s="492"/>
      <c r="R666" s="493"/>
      <c r="S666" s="493"/>
      <c r="T666" s="493"/>
      <c r="U666" s="493"/>
      <c r="V666" s="493"/>
      <c r="W666" s="403"/>
      <c r="X666" s="1"/>
      <c r="Y666" s="2"/>
      <c r="Z666" s="400" t="str">
        <f>IFERROR(VLOOKUP(Y666, 【参考】数式用!$A$2:$B$48, 2, FALSE), "")</f>
        <v/>
      </c>
    </row>
    <row r="667" spans="2:26" ht="20.100000000000001" customHeight="1">
      <c r="B667" s="402">
        <f t="shared" si="6"/>
        <v>629</v>
      </c>
      <c r="C667" s="489"/>
      <c r="D667" s="490"/>
      <c r="E667" s="490"/>
      <c r="F667" s="490"/>
      <c r="G667" s="490"/>
      <c r="H667" s="490"/>
      <c r="I667" s="490"/>
      <c r="J667" s="490"/>
      <c r="K667" s="490"/>
      <c r="L667" s="491"/>
      <c r="M667" s="492"/>
      <c r="N667" s="492"/>
      <c r="O667" s="492"/>
      <c r="P667" s="492"/>
      <c r="Q667" s="492"/>
      <c r="R667" s="493"/>
      <c r="S667" s="493"/>
      <c r="T667" s="493"/>
      <c r="U667" s="493"/>
      <c r="V667" s="493"/>
      <c r="W667" s="403"/>
      <c r="X667" s="1"/>
      <c r="Y667" s="2"/>
      <c r="Z667" s="400" t="str">
        <f>IFERROR(VLOOKUP(Y667, 【参考】数式用!$A$2:$B$48, 2, FALSE), "")</f>
        <v/>
      </c>
    </row>
    <row r="668" spans="2:26" ht="20.100000000000001" customHeight="1">
      <c r="B668" s="402">
        <f t="shared" si="6"/>
        <v>630</v>
      </c>
      <c r="C668" s="489"/>
      <c r="D668" s="490"/>
      <c r="E668" s="490"/>
      <c r="F668" s="490"/>
      <c r="G668" s="490"/>
      <c r="H668" s="490"/>
      <c r="I668" s="490"/>
      <c r="J668" s="490"/>
      <c r="K668" s="490"/>
      <c r="L668" s="491"/>
      <c r="M668" s="492"/>
      <c r="N668" s="492"/>
      <c r="O668" s="492"/>
      <c r="P668" s="492"/>
      <c r="Q668" s="492"/>
      <c r="R668" s="493"/>
      <c r="S668" s="493"/>
      <c r="T668" s="493"/>
      <c r="U668" s="493"/>
      <c r="V668" s="493"/>
      <c r="W668" s="403"/>
      <c r="X668" s="1"/>
      <c r="Y668" s="2"/>
      <c r="Z668" s="400" t="str">
        <f>IFERROR(VLOOKUP(Y668, 【参考】数式用!$A$2:$B$48, 2, FALSE), "")</f>
        <v/>
      </c>
    </row>
    <row r="669" spans="2:26" ht="20.100000000000001" customHeight="1">
      <c r="B669" s="402">
        <f t="shared" si="6"/>
        <v>631</v>
      </c>
      <c r="C669" s="489"/>
      <c r="D669" s="490"/>
      <c r="E669" s="490"/>
      <c r="F669" s="490"/>
      <c r="G669" s="490"/>
      <c r="H669" s="490"/>
      <c r="I669" s="490"/>
      <c r="J669" s="490"/>
      <c r="K669" s="490"/>
      <c r="L669" s="491"/>
      <c r="M669" s="492"/>
      <c r="N669" s="492"/>
      <c r="O669" s="492"/>
      <c r="P669" s="492"/>
      <c r="Q669" s="492"/>
      <c r="R669" s="493"/>
      <c r="S669" s="493"/>
      <c r="T669" s="493"/>
      <c r="U669" s="493"/>
      <c r="V669" s="493"/>
      <c r="W669" s="403"/>
      <c r="X669" s="1"/>
      <c r="Y669" s="2"/>
      <c r="Z669" s="400" t="str">
        <f>IFERROR(VLOOKUP(Y669, 【参考】数式用!$A$2:$B$48, 2, FALSE), "")</f>
        <v/>
      </c>
    </row>
    <row r="670" spans="2:26" ht="20.100000000000001" customHeight="1">
      <c r="B670" s="402">
        <f t="shared" si="6"/>
        <v>632</v>
      </c>
      <c r="C670" s="489"/>
      <c r="D670" s="490"/>
      <c r="E670" s="490"/>
      <c r="F670" s="490"/>
      <c r="G670" s="490"/>
      <c r="H670" s="490"/>
      <c r="I670" s="490"/>
      <c r="J670" s="490"/>
      <c r="K670" s="490"/>
      <c r="L670" s="491"/>
      <c r="M670" s="492"/>
      <c r="N670" s="492"/>
      <c r="O670" s="492"/>
      <c r="P670" s="492"/>
      <c r="Q670" s="492"/>
      <c r="R670" s="493"/>
      <c r="S670" s="493"/>
      <c r="T670" s="493"/>
      <c r="U670" s="493"/>
      <c r="V670" s="493"/>
      <c r="W670" s="403"/>
      <c r="X670" s="1"/>
      <c r="Y670" s="2"/>
      <c r="Z670" s="400" t="str">
        <f>IFERROR(VLOOKUP(Y670, 【参考】数式用!$A$2:$B$48, 2, FALSE), "")</f>
        <v/>
      </c>
    </row>
    <row r="671" spans="2:26" ht="20.100000000000001" customHeight="1">
      <c r="B671" s="402">
        <f t="shared" si="6"/>
        <v>633</v>
      </c>
      <c r="C671" s="489"/>
      <c r="D671" s="490"/>
      <c r="E671" s="490"/>
      <c r="F671" s="490"/>
      <c r="G671" s="490"/>
      <c r="H671" s="490"/>
      <c r="I671" s="490"/>
      <c r="J671" s="490"/>
      <c r="K671" s="490"/>
      <c r="L671" s="491"/>
      <c r="M671" s="492"/>
      <c r="N671" s="492"/>
      <c r="O671" s="492"/>
      <c r="P671" s="492"/>
      <c r="Q671" s="492"/>
      <c r="R671" s="493"/>
      <c r="S671" s="493"/>
      <c r="T671" s="493"/>
      <c r="U671" s="493"/>
      <c r="V671" s="493"/>
      <c r="W671" s="403"/>
      <c r="X671" s="1"/>
      <c r="Y671" s="2"/>
      <c r="Z671" s="400" t="str">
        <f>IFERROR(VLOOKUP(Y671, 【参考】数式用!$A$2:$B$48, 2, FALSE), "")</f>
        <v/>
      </c>
    </row>
    <row r="672" spans="2:26" ht="20.100000000000001" customHeight="1">
      <c r="B672" s="402">
        <f t="shared" si="6"/>
        <v>634</v>
      </c>
      <c r="C672" s="489"/>
      <c r="D672" s="490"/>
      <c r="E672" s="490"/>
      <c r="F672" s="490"/>
      <c r="G672" s="490"/>
      <c r="H672" s="490"/>
      <c r="I672" s="490"/>
      <c r="J672" s="490"/>
      <c r="K672" s="490"/>
      <c r="L672" s="491"/>
      <c r="M672" s="492"/>
      <c r="N672" s="492"/>
      <c r="O672" s="492"/>
      <c r="P672" s="492"/>
      <c r="Q672" s="492"/>
      <c r="R672" s="493"/>
      <c r="S672" s="493"/>
      <c r="T672" s="493"/>
      <c r="U672" s="493"/>
      <c r="V672" s="493"/>
      <c r="W672" s="403"/>
      <c r="X672" s="1"/>
      <c r="Y672" s="2"/>
      <c r="Z672" s="400" t="str">
        <f>IFERROR(VLOOKUP(Y672, 【参考】数式用!$A$2:$B$48, 2, FALSE), "")</f>
        <v/>
      </c>
    </row>
    <row r="673" spans="2:26" ht="20.100000000000001" customHeight="1">
      <c r="B673" s="402">
        <f t="shared" ref="B673:B736" si="7">B672+1</f>
        <v>635</v>
      </c>
      <c r="C673" s="489"/>
      <c r="D673" s="490"/>
      <c r="E673" s="490"/>
      <c r="F673" s="490"/>
      <c r="G673" s="490"/>
      <c r="H673" s="490"/>
      <c r="I673" s="490"/>
      <c r="J673" s="490"/>
      <c r="K673" s="490"/>
      <c r="L673" s="491"/>
      <c r="M673" s="492"/>
      <c r="N673" s="492"/>
      <c r="O673" s="492"/>
      <c r="P673" s="492"/>
      <c r="Q673" s="492"/>
      <c r="R673" s="493"/>
      <c r="S673" s="493"/>
      <c r="T673" s="493"/>
      <c r="U673" s="493"/>
      <c r="V673" s="493"/>
      <c r="W673" s="403"/>
      <c r="X673" s="1"/>
      <c r="Y673" s="2"/>
      <c r="Z673" s="400" t="str">
        <f>IFERROR(VLOOKUP(Y673, 【参考】数式用!$A$2:$B$48, 2, FALSE), "")</f>
        <v/>
      </c>
    </row>
    <row r="674" spans="2:26" ht="20.100000000000001" customHeight="1">
      <c r="B674" s="402">
        <f t="shared" si="7"/>
        <v>636</v>
      </c>
      <c r="C674" s="489"/>
      <c r="D674" s="490"/>
      <c r="E674" s="490"/>
      <c r="F674" s="490"/>
      <c r="G674" s="490"/>
      <c r="H674" s="490"/>
      <c r="I674" s="490"/>
      <c r="J674" s="490"/>
      <c r="K674" s="490"/>
      <c r="L674" s="491"/>
      <c r="M674" s="492"/>
      <c r="N674" s="492"/>
      <c r="O674" s="492"/>
      <c r="P674" s="492"/>
      <c r="Q674" s="492"/>
      <c r="R674" s="493"/>
      <c r="S674" s="493"/>
      <c r="T674" s="493"/>
      <c r="U674" s="493"/>
      <c r="V674" s="493"/>
      <c r="W674" s="403"/>
      <c r="X674" s="1"/>
      <c r="Y674" s="2"/>
      <c r="Z674" s="400" t="str">
        <f>IFERROR(VLOOKUP(Y674, 【参考】数式用!$A$2:$B$48, 2, FALSE), "")</f>
        <v/>
      </c>
    </row>
    <row r="675" spans="2:26" ht="20.100000000000001" customHeight="1">
      <c r="B675" s="402">
        <f t="shared" si="7"/>
        <v>637</v>
      </c>
      <c r="C675" s="489"/>
      <c r="D675" s="490"/>
      <c r="E675" s="490"/>
      <c r="F675" s="490"/>
      <c r="G675" s="490"/>
      <c r="H675" s="490"/>
      <c r="I675" s="490"/>
      <c r="J675" s="490"/>
      <c r="K675" s="490"/>
      <c r="L675" s="491"/>
      <c r="M675" s="492"/>
      <c r="N675" s="492"/>
      <c r="O675" s="492"/>
      <c r="P675" s="492"/>
      <c r="Q675" s="492"/>
      <c r="R675" s="493"/>
      <c r="S675" s="493"/>
      <c r="T675" s="493"/>
      <c r="U675" s="493"/>
      <c r="V675" s="493"/>
      <c r="W675" s="403"/>
      <c r="X675" s="1"/>
      <c r="Y675" s="2"/>
      <c r="Z675" s="400" t="str">
        <f>IFERROR(VLOOKUP(Y675, 【参考】数式用!$A$2:$B$48, 2, FALSE), "")</f>
        <v/>
      </c>
    </row>
    <row r="676" spans="2:26" ht="20.100000000000001" customHeight="1">
      <c r="B676" s="402">
        <f t="shared" si="7"/>
        <v>638</v>
      </c>
      <c r="C676" s="489"/>
      <c r="D676" s="490"/>
      <c r="E676" s="490"/>
      <c r="F676" s="490"/>
      <c r="G676" s="490"/>
      <c r="H676" s="490"/>
      <c r="I676" s="490"/>
      <c r="J676" s="490"/>
      <c r="K676" s="490"/>
      <c r="L676" s="491"/>
      <c r="M676" s="492"/>
      <c r="N676" s="492"/>
      <c r="O676" s="492"/>
      <c r="P676" s="492"/>
      <c r="Q676" s="492"/>
      <c r="R676" s="493"/>
      <c r="S676" s="493"/>
      <c r="T676" s="493"/>
      <c r="U676" s="493"/>
      <c r="V676" s="493"/>
      <c r="W676" s="403"/>
      <c r="X676" s="1"/>
      <c r="Y676" s="2"/>
      <c r="Z676" s="400" t="str">
        <f>IFERROR(VLOOKUP(Y676, 【参考】数式用!$A$2:$B$48, 2, FALSE), "")</f>
        <v/>
      </c>
    </row>
    <row r="677" spans="2:26" ht="20.100000000000001" customHeight="1">
      <c r="B677" s="402">
        <f t="shared" si="7"/>
        <v>639</v>
      </c>
      <c r="C677" s="489"/>
      <c r="D677" s="490"/>
      <c r="E677" s="490"/>
      <c r="F677" s="490"/>
      <c r="G677" s="490"/>
      <c r="H677" s="490"/>
      <c r="I677" s="490"/>
      <c r="J677" s="490"/>
      <c r="K677" s="490"/>
      <c r="L677" s="491"/>
      <c r="M677" s="492"/>
      <c r="N677" s="492"/>
      <c r="O677" s="492"/>
      <c r="P677" s="492"/>
      <c r="Q677" s="492"/>
      <c r="R677" s="493"/>
      <c r="S677" s="493"/>
      <c r="T677" s="493"/>
      <c r="U677" s="493"/>
      <c r="V677" s="493"/>
      <c r="W677" s="403"/>
      <c r="X677" s="1"/>
      <c r="Y677" s="2"/>
      <c r="Z677" s="400" t="str">
        <f>IFERROR(VLOOKUP(Y677, 【参考】数式用!$A$2:$B$48, 2, FALSE), "")</f>
        <v/>
      </c>
    </row>
    <row r="678" spans="2:26" ht="20.100000000000001" customHeight="1">
      <c r="B678" s="402">
        <f t="shared" si="7"/>
        <v>640</v>
      </c>
      <c r="C678" s="489"/>
      <c r="D678" s="490"/>
      <c r="E678" s="490"/>
      <c r="F678" s="490"/>
      <c r="G678" s="490"/>
      <c r="H678" s="490"/>
      <c r="I678" s="490"/>
      <c r="J678" s="490"/>
      <c r="K678" s="490"/>
      <c r="L678" s="491"/>
      <c r="M678" s="492"/>
      <c r="N678" s="492"/>
      <c r="O678" s="492"/>
      <c r="P678" s="492"/>
      <c r="Q678" s="492"/>
      <c r="R678" s="493"/>
      <c r="S678" s="493"/>
      <c r="T678" s="493"/>
      <c r="U678" s="493"/>
      <c r="V678" s="493"/>
      <c r="W678" s="403"/>
      <c r="X678" s="1"/>
      <c r="Y678" s="2"/>
      <c r="Z678" s="400" t="str">
        <f>IFERROR(VLOOKUP(Y678, 【参考】数式用!$A$2:$B$48, 2, FALSE), "")</f>
        <v/>
      </c>
    </row>
    <row r="679" spans="2:26" ht="20.100000000000001" customHeight="1">
      <c r="B679" s="402">
        <f t="shared" si="7"/>
        <v>641</v>
      </c>
      <c r="C679" s="489"/>
      <c r="D679" s="490"/>
      <c r="E679" s="490"/>
      <c r="F679" s="490"/>
      <c r="G679" s="490"/>
      <c r="H679" s="490"/>
      <c r="I679" s="490"/>
      <c r="J679" s="490"/>
      <c r="K679" s="490"/>
      <c r="L679" s="491"/>
      <c r="M679" s="492"/>
      <c r="N679" s="492"/>
      <c r="O679" s="492"/>
      <c r="P679" s="492"/>
      <c r="Q679" s="492"/>
      <c r="R679" s="493"/>
      <c r="S679" s="493"/>
      <c r="T679" s="493"/>
      <c r="U679" s="493"/>
      <c r="V679" s="493"/>
      <c r="W679" s="403"/>
      <c r="X679" s="1"/>
      <c r="Y679" s="2"/>
      <c r="Z679" s="400" t="str">
        <f>IFERROR(VLOOKUP(Y679, 【参考】数式用!$A$2:$B$48, 2, FALSE), "")</f>
        <v/>
      </c>
    </row>
    <row r="680" spans="2:26" ht="20.100000000000001" customHeight="1">
      <c r="B680" s="402">
        <f t="shared" si="7"/>
        <v>642</v>
      </c>
      <c r="C680" s="489"/>
      <c r="D680" s="490"/>
      <c r="E680" s="490"/>
      <c r="F680" s="490"/>
      <c r="G680" s="490"/>
      <c r="H680" s="490"/>
      <c r="I680" s="490"/>
      <c r="J680" s="490"/>
      <c r="K680" s="490"/>
      <c r="L680" s="491"/>
      <c r="M680" s="492"/>
      <c r="N680" s="492"/>
      <c r="O680" s="492"/>
      <c r="P680" s="492"/>
      <c r="Q680" s="492"/>
      <c r="R680" s="493"/>
      <c r="S680" s="493"/>
      <c r="T680" s="493"/>
      <c r="U680" s="493"/>
      <c r="V680" s="493"/>
      <c r="W680" s="403"/>
      <c r="X680" s="1"/>
      <c r="Y680" s="2"/>
      <c r="Z680" s="400" t="str">
        <f>IFERROR(VLOOKUP(Y680, 【参考】数式用!$A$2:$B$48, 2, FALSE), "")</f>
        <v/>
      </c>
    </row>
    <row r="681" spans="2:26" ht="20.100000000000001" customHeight="1">
      <c r="B681" s="402">
        <f t="shared" si="7"/>
        <v>643</v>
      </c>
      <c r="C681" s="489"/>
      <c r="D681" s="490"/>
      <c r="E681" s="490"/>
      <c r="F681" s="490"/>
      <c r="G681" s="490"/>
      <c r="H681" s="490"/>
      <c r="I681" s="490"/>
      <c r="J681" s="490"/>
      <c r="K681" s="490"/>
      <c r="L681" s="491"/>
      <c r="M681" s="492"/>
      <c r="N681" s="492"/>
      <c r="O681" s="492"/>
      <c r="P681" s="492"/>
      <c r="Q681" s="492"/>
      <c r="R681" s="493"/>
      <c r="S681" s="493"/>
      <c r="T681" s="493"/>
      <c r="U681" s="493"/>
      <c r="V681" s="493"/>
      <c r="W681" s="403"/>
      <c r="X681" s="1"/>
      <c r="Y681" s="2"/>
      <c r="Z681" s="400" t="str">
        <f>IFERROR(VLOOKUP(Y681, 【参考】数式用!$A$2:$B$48, 2, FALSE), "")</f>
        <v/>
      </c>
    </row>
    <row r="682" spans="2:26" ht="20.100000000000001" customHeight="1">
      <c r="B682" s="402">
        <f t="shared" si="7"/>
        <v>644</v>
      </c>
      <c r="C682" s="489"/>
      <c r="D682" s="490"/>
      <c r="E682" s="490"/>
      <c r="F682" s="490"/>
      <c r="G682" s="490"/>
      <c r="H682" s="490"/>
      <c r="I682" s="490"/>
      <c r="J682" s="490"/>
      <c r="K682" s="490"/>
      <c r="L682" s="491"/>
      <c r="M682" s="492"/>
      <c r="N682" s="492"/>
      <c r="O682" s="492"/>
      <c r="P682" s="492"/>
      <c r="Q682" s="492"/>
      <c r="R682" s="493"/>
      <c r="S682" s="493"/>
      <c r="T682" s="493"/>
      <c r="U682" s="493"/>
      <c r="V682" s="493"/>
      <c r="W682" s="403"/>
      <c r="X682" s="1"/>
      <c r="Y682" s="2"/>
      <c r="Z682" s="400" t="str">
        <f>IFERROR(VLOOKUP(Y682, 【参考】数式用!$A$2:$B$48, 2, FALSE), "")</f>
        <v/>
      </c>
    </row>
    <row r="683" spans="2:26" ht="20.100000000000001" customHeight="1">
      <c r="B683" s="402">
        <f t="shared" si="7"/>
        <v>645</v>
      </c>
      <c r="C683" s="489"/>
      <c r="D683" s="490"/>
      <c r="E683" s="490"/>
      <c r="F683" s="490"/>
      <c r="G683" s="490"/>
      <c r="H683" s="490"/>
      <c r="I683" s="490"/>
      <c r="J683" s="490"/>
      <c r="K683" s="490"/>
      <c r="L683" s="491"/>
      <c r="M683" s="492"/>
      <c r="N683" s="492"/>
      <c r="O683" s="492"/>
      <c r="P683" s="492"/>
      <c r="Q683" s="492"/>
      <c r="R683" s="493"/>
      <c r="S683" s="493"/>
      <c r="T683" s="493"/>
      <c r="U683" s="493"/>
      <c r="V683" s="493"/>
      <c r="W683" s="403"/>
      <c r="X683" s="1"/>
      <c r="Y683" s="2"/>
      <c r="Z683" s="400" t="str">
        <f>IFERROR(VLOOKUP(Y683, 【参考】数式用!$A$2:$B$48, 2, FALSE), "")</f>
        <v/>
      </c>
    </row>
    <row r="684" spans="2:26" ht="20.100000000000001" customHeight="1">
      <c r="B684" s="402">
        <f t="shared" si="7"/>
        <v>646</v>
      </c>
      <c r="C684" s="489"/>
      <c r="D684" s="490"/>
      <c r="E684" s="490"/>
      <c r="F684" s="490"/>
      <c r="G684" s="490"/>
      <c r="H684" s="490"/>
      <c r="I684" s="490"/>
      <c r="J684" s="490"/>
      <c r="K684" s="490"/>
      <c r="L684" s="491"/>
      <c r="M684" s="492"/>
      <c r="N684" s="492"/>
      <c r="O684" s="492"/>
      <c r="P684" s="492"/>
      <c r="Q684" s="492"/>
      <c r="R684" s="493"/>
      <c r="S684" s="493"/>
      <c r="T684" s="493"/>
      <c r="U684" s="493"/>
      <c r="V684" s="493"/>
      <c r="W684" s="403"/>
      <c r="X684" s="1"/>
      <c r="Y684" s="2"/>
      <c r="Z684" s="400" t="str">
        <f>IFERROR(VLOOKUP(Y684, 【参考】数式用!$A$2:$B$48, 2, FALSE), "")</f>
        <v/>
      </c>
    </row>
    <row r="685" spans="2:26" ht="20.100000000000001" customHeight="1">
      <c r="B685" s="402">
        <f t="shared" si="7"/>
        <v>647</v>
      </c>
      <c r="C685" s="489"/>
      <c r="D685" s="490"/>
      <c r="E685" s="490"/>
      <c r="F685" s="490"/>
      <c r="G685" s="490"/>
      <c r="H685" s="490"/>
      <c r="I685" s="490"/>
      <c r="J685" s="490"/>
      <c r="K685" s="490"/>
      <c r="L685" s="491"/>
      <c r="M685" s="492"/>
      <c r="N685" s="492"/>
      <c r="O685" s="492"/>
      <c r="P685" s="492"/>
      <c r="Q685" s="492"/>
      <c r="R685" s="493"/>
      <c r="S685" s="493"/>
      <c r="T685" s="493"/>
      <c r="U685" s="493"/>
      <c r="V685" s="493"/>
      <c r="W685" s="403"/>
      <c r="X685" s="1"/>
      <c r="Y685" s="2"/>
      <c r="Z685" s="400" t="str">
        <f>IFERROR(VLOOKUP(Y685, 【参考】数式用!$A$2:$B$48, 2, FALSE), "")</f>
        <v/>
      </c>
    </row>
    <row r="686" spans="2:26" ht="20.100000000000001" customHeight="1">
      <c r="B686" s="402">
        <f t="shared" si="7"/>
        <v>648</v>
      </c>
      <c r="C686" s="489"/>
      <c r="D686" s="490"/>
      <c r="E686" s="490"/>
      <c r="F686" s="490"/>
      <c r="G686" s="490"/>
      <c r="H686" s="490"/>
      <c r="I686" s="490"/>
      <c r="J686" s="490"/>
      <c r="K686" s="490"/>
      <c r="L686" s="491"/>
      <c r="M686" s="492"/>
      <c r="N686" s="492"/>
      <c r="O686" s="492"/>
      <c r="P686" s="492"/>
      <c r="Q686" s="492"/>
      <c r="R686" s="493"/>
      <c r="S686" s="493"/>
      <c r="T686" s="493"/>
      <c r="U686" s="493"/>
      <c r="V686" s="493"/>
      <c r="W686" s="403"/>
      <c r="X686" s="1"/>
      <c r="Y686" s="2"/>
      <c r="Z686" s="400" t="str">
        <f>IFERROR(VLOOKUP(Y686, 【参考】数式用!$A$2:$B$48, 2, FALSE), "")</f>
        <v/>
      </c>
    </row>
    <row r="687" spans="2:26" ht="20.100000000000001" customHeight="1">
      <c r="B687" s="402">
        <f t="shared" si="7"/>
        <v>649</v>
      </c>
      <c r="C687" s="489"/>
      <c r="D687" s="490"/>
      <c r="E687" s="490"/>
      <c r="F687" s="490"/>
      <c r="G687" s="490"/>
      <c r="H687" s="490"/>
      <c r="I687" s="490"/>
      <c r="J687" s="490"/>
      <c r="K687" s="490"/>
      <c r="L687" s="491"/>
      <c r="M687" s="492"/>
      <c r="N687" s="492"/>
      <c r="O687" s="492"/>
      <c r="P687" s="492"/>
      <c r="Q687" s="492"/>
      <c r="R687" s="493"/>
      <c r="S687" s="493"/>
      <c r="T687" s="493"/>
      <c r="U687" s="493"/>
      <c r="V687" s="493"/>
      <c r="W687" s="403"/>
      <c r="X687" s="1"/>
      <c r="Y687" s="2"/>
      <c r="Z687" s="400" t="str">
        <f>IFERROR(VLOOKUP(Y687, 【参考】数式用!$A$2:$B$48, 2, FALSE), "")</f>
        <v/>
      </c>
    </row>
    <row r="688" spans="2:26" ht="20.100000000000001" customHeight="1">
      <c r="B688" s="402">
        <f t="shared" si="7"/>
        <v>650</v>
      </c>
      <c r="C688" s="489"/>
      <c r="D688" s="490"/>
      <c r="E688" s="490"/>
      <c r="F688" s="490"/>
      <c r="G688" s="490"/>
      <c r="H688" s="490"/>
      <c r="I688" s="490"/>
      <c r="J688" s="490"/>
      <c r="K688" s="490"/>
      <c r="L688" s="491"/>
      <c r="M688" s="492"/>
      <c r="N688" s="492"/>
      <c r="O688" s="492"/>
      <c r="P688" s="492"/>
      <c r="Q688" s="492"/>
      <c r="R688" s="493"/>
      <c r="S688" s="493"/>
      <c r="T688" s="493"/>
      <c r="U688" s="493"/>
      <c r="V688" s="493"/>
      <c r="W688" s="403"/>
      <c r="X688" s="1"/>
      <c r="Y688" s="2"/>
      <c r="Z688" s="400" t="str">
        <f>IFERROR(VLOOKUP(Y688, 【参考】数式用!$A$2:$B$48, 2, FALSE), "")</f>
        <v/>
      </c>
    </row>
    <row r="689" spans="2:26" ht="20.100000000000001" customHeight="1">
      <c r="B689" s="402">
        <f t="shared" si="7"/>
        <v>651</v>
      </c>
      <c r="C689" s="489"/>
      <c r="D689" s="490"/>
      <c r="E689" s="490"/>
      <c r="F689" s="490"/>
      <c r="G689" s="490"/>
      <c r="H689" s="490"/>
      <c r="I689" s="490"/>
      <c r="J689" s="490"/>
      <c r="K689" s="490"/>
      <c r="L689" s="491"/>
      <c r="M689" s="492"/>
      <c r="N689" s="492"/>
      <c r="O689" s="492"/>
      <c r="P689" s="492"/>
      <c r="Q689" s="492"/>
      <c r="R689" s="493"/>
      <c r="S689" s="493"/>
      <c r="T689" s="493"/>
      <c r="U689" s="493"/>
      <c r="V689" s="493"/>
      <c r="W689" s="403"/>
      <c r="X689" s="1"/>
      <c r="Y689" s="2"/>
      <c r="Z689" s="400" t="str">
        <f>IFERROR(VLOOKUP(Y689, 【参考】数式用!$A$2:$B$48, 2, FALSE), "")</f>
        <v/>
      </c>
    </row>
    <row r="690" spans="2:26" ht="20.100000000000001" customHeight="1">
      <c r="B690" s="402">
        <f t="shared" si="7"/>
        <v>652</v>
      </c>
      <c r="C690" s="489"/>
      <c r="D690" s="490"/>
      <c r="E690" s="490"/>
      <c r="F690" s="490"/>
      <c r="G690" s="490"/>
      <c r="H690" s="490"/>
      <c r="I690" s="490"/>
      <c r="J690" s="490"/>
      <c r="K690" s="490"/>
      <c r="L690" s="491"/>
      <c r="M690" s="492"/>
      <c r="N690" s="492"/>
      <c r="O690" s="492"/>
      <c r="P690" s="492"/>
      <c r="Q690" s="492"/>
      <c r="R690" s="493"/>
      <c r="S690" s="493"/>
      <c r="T690" s="493"/>
      <c r="U690" s="493"/>
      <c r="V690" s="493"/>
      <c r="W690" s="403"/>
      <c r="X690" s="1"/>
      <c r="Y690" s="2"/>
      <c r="Z690" s="400" t="str">
        <f>IFERROR(VLOOKUP(Y690, 【参考】数式用!$A$2:$B$48, 2, FALSE), "")</f>
        <v/>
      </c>
    </row>
    <row r="691" spans="2:26" ht="20.100000000000001" customHeight="1">
      <c r="B691" s="402">
        <f t="shared" si="7"/>
        <v>653</v>
      </c>
      <c r="C691" s="489"/>
      <c r="D691" s="490"/>
      <c r="E691" s="490"/>
      <c r="F691" s="490"/>
      <c r="G691" s="490"/>
      <c r="H691" s="490"/>
      <c r="I691" s="490"/>
      <c r="J691" s="490"/>
      <c r="K691" s="490"/>
      <c r="L691" s="491"/>
      <c r="M691" s="492"/>
      <c r="N691" s="492"/>
      <c r="O691" s="492"/>
      <c r="P691" s="492"/>
      <c r="Q691" s="492"/>
      <c r="R691" s="493"/>
      <c r="S691" s="493"/>
      <c r="T691" s="493"/>
      <c r="U691" s="493"/>
      <c r="V691" s="493"/>
      <c r="W691" s="403"/>
      <c r="X691" s="1"/>
      <c r="Y691" s="2"/>
      <c r="Z691" s="400" t="str">
        <f>IFERROR(VLOOKUP(Y691, 【参考】数式用!$A$2:$B$48, 2, FALSE), "")</f>
        <v/>
      </c>
    </row>
    <row r="692" spans="2:26" ht="20.100000000000001" customHeight="1">
      <c r="B692" s="402">
        <f t="shared" si="7"/>
        <v>654</v>
      </c>
      <c r="C692" s="489"/>
      <c r="D692" s="490"/>
      <c r="E692" s="490"/>
      <c r="F692" s="490"/>
      <c r="G692" s="490"/>
      <c r="H692" s="490"/>
      <c r="I692" s="490"/>
      <c r="J692" s="490"/>
      <c r="K692" s="490"/>
      <c r="L692" s="491"/>
      <c r="M692" s="492"/>
      <c r="N692" s="492"/>
      <c r="O692" s="492"/>
      <c r="P692" s="492"/>
      <c r="Q692" s="492"/>
      <c r="R692" s="493"/>
      <c r="S692" s="493"/>
      <c r="T692" s="493"/>
      <c r="U692" s="493"/>
      <c r="V692" s="493"/>
      <c r="W692" s="403"/>
      <c r="X692" s="1"/>
      <c r="Y692" s="2"/>
      <c r="Z692" s="400" t="str">
        <f>IFERROR(VLOOKUP(Y692, 【参考】数式用!$A$2:$B$48, 2, FALSE), "")</f>
        <v/>
      </c>
    </row>
    <row r="693" spans="2:26" ht="20.100000000000001" customHeight="1">
      <c r="B693" s="402">
        <f t="shared" si="7"/>
        <v>655</v>
      </c>
      <c r="C693" s="489"/>
      <c r="D693" s="490"/>
      <c r="E693" s="490"/>
      <c r="F693" s="490"/>
      <c r="G693" s="490"/>
      <c r="H693" s="490"/>
      <c r="I693" s="490"/>
      <c r="J693" s="490"/>
      <c r="K693" s="490"/>
      <c r="L693" s="491"/>
      <c r="M693" s="492"/>
      <c r="N693" s="492"/>
      <c r="O693" s="492"/>
      <c r="P693" s="492"/>
      <c r="Q693" s="492"/>
      <c r="R693" s="493"/>
      <c r="S693" s="493"/>
      <c r="T693" s="493"/>
      <c r="U693" s="493"/>
      <c r="V693" s="493"/>
      <c r="W693" s="403"/>
      <c r="X693" s="1"/>
      <c r="Y693" s="2"/>
      <c r="Z693" s="400" t="str">
        <f>IFERROR(VLOOKUP(Y693, 【参考】数式用!$A$2:$B$48, 2, FALSE), "")</f>
        <v/>
      </c>
    </row>
    <row r="694" spans="2:26" ht="20.100000000000001" customHeight="1">
      <c r="B694" s="402">
        <f t="shared" si="7"/>
        <v>656</v>
      </c>
      <c r="C694" s="489"/>
      <c r="D694" s="490"/>
      <c r="E694" s="490"/>
      <c r="F694" s="490"/>
      <c r="G694" s="490"/>
      <c r="H694" s="490"/>
      <c r="I694" s="490"/>
      <c r="J694" s="490"/>
      <c r="K694" s="490"/>
      <c r="L694" s="491"/>
      <c r="M694" s="492"/>
      <c r="N694" s="492"/>
      <c r="O694" s="492"/>
      <c r="P694" s="492"/>
      <c r="Q694" s="492"/>
      <c r="R694" s="493"/>
      <c r="S694" s="493"/>
      <c r="T694" s="493"/>
      <c r="U694" s="493"/>
      <c r="V694" s="493"/>
      <c r="W694" s="403"/>
      <c r="X694" s="1"/>
      <c r="Y694" s="2"/>
      <c r="Z694" s="400" t="str">
        <f>IFERROR(VLOOKUP(Y694, 【参考】数式用!$A$2:$B$48, 2, FALSE), "")</f>
        <v/>
      </c>
    </row>
    <row r="695" spans="2:26" ht="20.100000000000001" customHeight="1">
      <c r="B695" s="402">
        <f t="shared" si="7"/>
        <v>657</v>
      </c>
      <c r="C695" s="489"/>
      <c r="D695" s="490"/>
      <c r="E695" s="490"/>
      <c r="F695" s="490"/>
      <c r="G695" s="490"/>
      <c r="H695" s="490"/>
      <c r="I695" s="490"/>
      <c r="J695" s="490"/>
      <c r="K695" s="490"/>
      <c r="L695" s="491"/>
      <c r="M695" s="492"/>
      <c r="N695" s="492"/>
      <c r="O695" s="492"/>
      <c r="P695" s="492"/>
      <c r="Q695" s="492"/>
      <c r="R695" s="493"/>
      <c r="S695" s="493"/>
      <c r="T695" s="493"/>
      <c r="U695" s="493"/>
      <c r="V695" s="493"/>
      <c r="W695" s="403"/>
      <c r="X695" s="1"/>
      <c r="Y695" s="2"/>
      <c r="Z695" s="400" t="str">
        <f>IFERROR(VLOOKUP(Y695, 【参考】数式用!$A$2:$B$48, 2, FALSE), "")</f>
        <v/>
      </c>
    </row>
    <row r="696" spans="2:26" ht="20.100000000000001" customHeight="1">
      <c r="B696" s="402">
        <f t="shared" si="7"/>
        <v>658</v>
      </c>
      <c r="C696" s="489"/>
      <c r="D696" s="490"/>
      <c r="E696" s="490"/>
      <c r="F696" s="490"/>
      <c r="G696" s="490"/>
      <c r="H696" s="490"/>
      <c r="I696" s="490"/>
      <c r="J696" s="490"/>
      <c r="K696" s="490"/>
      <c r="L696" s="491"/>
      <c r="M696" s="492"/>
      <c r="N696" s="492"/>
      <c r="O696" s="492"/>
      <c r="P696" s="492"/>
      <c r="Q696" s="492"/>
      <c r="R696" s="493"/>
      <c r="S696" s="493"/>
      <c r="T696" s="493"/>
      <c r="U696" s="493"/>
      <c r="V696" s="493"/>
      <c r="W696" s="403"/>
      <c r="X696" s="1"/>
      <c r="Y696" s="2"/>
      <c r="Z696" s="400" t="str">
        <f>IFERROR(VLOOKUP(Y696, 【参考】数式用!$A$2:$B$48, 2, FALSE), "")</f>
        <v/>
      </c>
    </row>
    <row r="697" spans="2:26" ht="20.100000000000001" customHeight="1">
      <c r="B697" s="402">
        <f t="shared" si="7"/>
        <v>659</v>
      </c>
      <c r="C697" s="489"/>
      <c r="D697" s="490"/>
      <c r="E697" s="490"/>
      <c r="F697" s="490"/>
      <c r="G697" s="490"/>
      <c r="H697" s="490"/>
      <c r="I697" s="490"/>
      <c r="J697" s="490"/>
      <c r="K697" s="490"/>
      <c r="L697" s="491"/>
      <c r="M697" s="492"/>
      <c r="N697" s="492"/>
      <c r="O697" s="492"/>
      <c r="P697" s="492"/>
      <c r="Q697" s="492"/>
      <c r="R697" s="493"/>
      <c r="S697" s="493"/>
      <c r="T697" s="493"/>
      <c r="U697" s="493"/>
      <c r="V697" s="493"/>
      <c r="W697" s="403"/>
      <c r="X697" s="1"/>
      <c r="Y697" s="2"/>
      <c r="Z697" s="400" t="str">
        <f>IFERROR(VLOOKUP(Y697, 【参考】数式用!$A$2:$B$48, 2, FALSE), "")</f>
        <v/>
      </c>
    </row>
    <row r="698" spans="2:26" ht="20.100000000000001" customHeight="1">
      <c r="B698" s="402">
        <f t="shared" si="7"/>
        <v>660</v>
      </c>
      <c r="C698" s="489"/>
      <c r="D698" s="490"/>
      <c r="E698" s="490"/>
      <c r="F698" s="490"/>
      <c r="G698" s="490"/>
      <c r="H698" s="490"/>
      <c r="I698" s="490"/>
      <c r="J698" s="490"/>
      <c r="K698" s="490"/>
      <c r="L698" s="491"/>
      <c r="M698" s="492"/>
      <c r="N698" s="492"/>
      <c r="O698" s="492"/>
      <c r="P698" s="492"/>
      <c r="Q698" s="492"/>
      <c r="R698" s="493"/>
      <c r="S698" s="493"/>
      <c r="T698" s="493"/>
      <c r="U698" s="493"/>
      <c r="V698" s="493"/>
      <c r="W698" s="403"/>
      <c r="X698" s="1"/>
      <c r="Y698" s="2"/>
      <c r="Z698" s="400" t="str">
        <f>IFERROR(VLOOKUP(Y698, 【参考】数式用!$A$2:$B$48, 2, FALSE), "")</f>
        <v/>
      </c>
    </row>
    <row r="699" spans="2:26" ht="20.100000000000001" customHeight="1">
      <c r="B699" s="402">
        <f t="shared" si="7"/>
        <v>661</v>
      </c>
      <c r="C699" s="489"/>
      <c r="D699" s="490"/>
      <c r="E699" s="490"/>
      <c r="F699" s="490"/>
      <c r="G699" s="490"/>
      <c r="H699" s="490"/>
      <c r="I699" s="490"/>
      <c r="J699" s="490"/>
      <c r="K699" s="490"/>
      <c r="L699" s="491"/>
      <c r="M699" s="492"/>
      <c r="N699" s="492"/>
      <c r="O699" s="492"/>
      <c r="P699" s="492"/>
      <c r="Q699" s="492"/>
      <c r="R699" s="493"/>
      <c r="S699" s="493"/>
      <c r="T699" s="493"/>
      <c r="U699" s="493"/>
      <c r="V699" s="493"/>
      <c r="W699" s="403"/>
      <c r="X699" s="1"/>
      <c r="Y699" s="2"/>
      <c r="Z699" s="400" t="str">
        <f>IFERROR(VLOOKUP(Y699, 【参考】数式用!$A$2:$B$48, 2, FALSE), "")</f>
        <v/>
      </c>
    </row>
    <row r="700" spans="2:26" ht="20.100000000000001" customHeight="1">
      <c r="B700" s="402">
        <f t="shared" si="7"/>
        <v>662</v>
      </c>
      <c r="C700" s="489"/>
      <c r="D700" s="490"/>
      <c r="E700" s="490"/>
      <c r="F700" s="490"/>
      <c r="G700" s="490"/>
      <c r="H700" s="490"/>
      <c r="I700" s="490"/>
      <c r="J700" s="490"/>
      <c r="K700" s="490"/>
      <c r="L700" s="491"/>
      <c r="M700" s="492"/>
      <c r="N700" s="492"/>
      <c r="O700" s="492"/>
      <c r="P700" s="492"/>
      <c r="Q700" s="492"/>
      <c r="R700" s="493"/>
      <c r="S700" s="493"/>
      <c r="T700" s="493"/>
      <c r="U700" s="493"/>
      <c r="V700" s="493"/>
      <c r="W700" s="403"/>
      <c r="X700" s="1"/>
      <c r="Y700" s="2"/>
      <c r="Z700" s="400" t="str">
        <f>IFERROR(VLOOKUP(Y700, 【参考】数式用!$A$2:$B$48, 2, FALSE), "")</f>
        <v/>
      </c>
    </row>
    <row r="701" spans="2:26" ht="20.100000000000001" customHeight="1">
      <c r="B701" s="402">
        <f t="shared" si="7"/>
        <v>663</v>
      </c>
      <c r="C701" s="489"/>
      <c r="D701" s="490"/>
      <c r="E701" s="490"/>
      <c r="F701" s="490"/>
      <c r="G701" s="490"/>
      <c r="H701" s="490"/>
      <c r="I701" s="490"/>
      <c r="J701" s="490"/>
      <c r="K701" s="490"/>
      <c r="L701" s="491"/>
      <c r="M701" s="492"/>
      <c r="N701" s="492"/>
      <c r="O701" s="492"/>
      <c r="P701" s="492"/>
      <c r="Q701" s="492"/>
      <c r="R701" s="493"/>
      <c r="S701" s="493"/>
      <c r="T701" s="493"/>
      <c r="U701" s="493"/>
      <c r="V701" s="493"/>
      <c r="W701" s="403"/>
      <c r="X701" s="1"/>
      <c r="Y701" s="2"/>
      <c r="Z701" s="400" t="str">
        <f>IFERROR(VLOOKUP(Y701, 【参考】数式用!$A$2:$B$48, 2, FALSE), "")</f>
        <v/>
      </c>
    </row>
    <row r="702" spans="2:26" ht="20.100000000000001" customHeight="1">
      <c r="B702" s="402">
        <f t="shared" si="7"/>
        <v>664</v>
      </c>
      <c r="C702" s="489"/>
      <c r="D702" s="490"/>
      <c r="E702" s="490"/>
      <c r="F702" s="490"/>
      <c r="G702" s="490"/>
      <c r="H702" s="490"/>
      <c r="I702" s="490"/>
      <c r="J702" s="490"/>
      <c r="K702" s="490"/>
      <c r="L702" s="491"/>
      <c r="M702" s="492"/>
      <c r="N702" s="492"/>
      <c r="O702" s="492"/>
      <c r="P702" s="492"/>
      <c r="Q702" s="492"/>
      <c r="R702" s="493"/>
      <c r="S702" s="493"/>
      <c r="T702" s="493"/>
      <c r="U702" s="493"/>
      <c r="V702" s="493"/>
      <c r="W702" s="403"/>
      <c r="X702" s="1"/>
      <c r="Y702" s="2"/>
      <c r="Z702" s="400" t="str">
        <f>IFERROR(VLOOKUP(Y702, 【参考】数式用!$A$2:$B$48, 2, FALSE), "")</f>
        <v/>
      </c>
    </row>
    <row r="703" spans="2:26" ht="20.100000000000001" customHeight="1">
      <c r="B703" s="402">
        <f t="shared" si="7"/>
        <v>665</v>
      </c>
      <c r="C703" s="489"/>
      <c r="D703" s="490"/>
      <c r="E703" s="490"/>
      <c r="F703" s="490"/>
      <c r="G703" s="490"/>
      <c r="H703" s="490"/>
      <c r="I703" s="490"/>
      <c r="J703" s="490"/>
      <c r="K703" s="490"/>
      <c r="L703" s="491"/>
      <c r="M703" s="492"/>
      <c r="N703" s="492"/>
      <c r="O703" s="492"/>
      <c r="P703" s="492"/>
      <c r="Q703" s="492"/>
      <c r="R703" s="493"/>
      <c r="S703" s="493"/>
      <c r="T703" s="493"/>
      <c r="U703" s="493"/>
      <c r="V703" s="493"/>
      <c r="W703" s="403"/>
      <c r="X703" s="1"/>
      <c r="Y703" s="2"/>
      <c r="Z703" s="400" t="str">
        <f>IFERROR(VLOOKUP(Y703, 【参考】数式用!$A$2:$B$48, 2, FALSE), "")</f>
        <v/>
      </c>
    </row>
    <row r="704" spans="2:26" ht="20.100000000000001" customHeight="1">
      <c r="B704" s="402">
        <f t="shared" si="7"/>
        <v>666</v>
      </c>
      <c r="C704" s="489"/>
      <c r="D704" s="490"/>
      <c r="E704" s="490"/>
      <c r="F704" s="490"/>
      <c r="G704" s="490"/>
      <c r="H704" s="490"/>
      <c r="I704" s="490"/>
      <c r="J704" s="490"/>
      <c r="K704" s="490"/>
      <c r="L704" s="491"/>
      <c r="M704" s="492"/>
      <c r="N704" s="492"/>
      <c r="O704" s="492"/>
      <c r="P704" s="492"/>
      <c r="Q704" s="492"/>
      <c r="R704" s="493"/>
      <c r="S704" s="493"/>
      <c r="T704" s="493"/>
      <c r="U704" s="493"/>
      <c r="V704" s="493"/>
      <c r="W704" s="403"/>
      <c r="X704" s="1"/>
      <c r="Y704" s="2"/>
      <c r="Z704" s="400" t="str">
        <f>IFERROR(VLOOKUP(Y704, 【参考】数式用!$A$2:$B$48, 2, FALSE), "")</f>
        <v/>
      </c>
    </row>
    <row r="705" spans="2:26" ht="20.100000000000001" customHeight="1">
      <c r="B705" s="402">
        <f t="shared" si="7"/>
        <v>667</v>
      </c>
      <c r="C705" s="489"/>
      <c r="D705" s="490"/>
      <c r="E705" s="490"/>
      <c r="F705" s="490"/>
      <c r="G705" s="490"/>
      <c r="H705" s="490"/>
      <c r="I705" s="490"/>
      <c r="J705" s="490"/>
      <c r="K705" s="490"/>
      <c r="L705" s="491"/>
      <c r="M705" s="492"/>
      <c r="N705" s="492"/>
      <c r="O705" s="492"/>
      <c r="P705" s="492"/>
      <c r="Q705" s="492"/>
      <c r="R705" s="493"/>
      <c r="S705" s="493"/>
      <c r="T705" s="493"/>
      <c r="U705" s="493"/>
      <c r="V705" s="493"/>
      <c r="W705" s="403"/>
      <c r="X705" s="1"/>
      <c r="Y705" s="2"/>
      <c r="Z705" s="400" t="str">
        <f>IFERROR(VLOOKUP(Y705, 【参考】数式用!$A$2:$B$48, 2, FALSE), "")</f>
        <v/>
      </c>
    </row>
    <row r="706" spans="2:26" ht="20.100000000000001" customHeight="1">
      <c r="B706" s="402">
        <f t="shared" si="7"/>
        <v>668</v>
      </c>
      <c r="C706" s="489"/>
      <c r="D706" s="490"/>
      <c r="E706" s="490"/>
      <c r="F706" s="490"/>
      <c r="G706" s="490"/>
      <c r="H706" s="490"/>
      <c r="I706" s="490"/>
      <c r="J706" s="490"/>
      <c r="K706" s="490"/>
      <c r="L706" s="491"/>
      <c r="M706" s="492"/>
      <c r="N706" s="492"/>
      <c r="O706" s="492"/>
      <c r="P706" s="492"/>
      <c r="Q706" s="492"/>
      <c r="R706" s="493"/>
      <c r="S706" s="493"/>
      <c r="T706" s="493"/>
      <c r="U706" s="493"/>
      <c r="V706" s="493"/>
      <c r="W706" s="403"/>
      <c r="X706" s="1"/>
      <c r="Y706" s="2"/>
      <c r="Z706" s="400" t="str">
        <f>IFERROR(VLOOKUP(Y706, 【参考】数式用!$A$2:$B$48, 2, FALSE), "")</f>
        <v/>
      </c>
    </row>
    <row r="707" spans="2:26" ht="20.100000000000001" customHeight="1">
      <c r="B707" s="402">
        <f t="shared" si="7"/>
        <v>669</v>
      </c>
      <c r="C707" s="489"/>
      <c r="D707" s="490"/>
      <c r="E707" s="490"/>
      <c r="F707" s="490"/>
      <c r="G707" s="490"/>
      <c r="H707" s="490"/>
      <c r="I707" s="490"/>
      <c r="J707" s="490"/>
      <c r="K707" s="490"/>
      <c r="L707" s="491"/>
      <c r="M707" s="492"/>
      <c r="N707" s="492"/>
      <c r="O707" s="492"/>
      <c r="P707" s="492"/>
      <c r="Q707" s="492"/>
      <c r="R707" s="493"/>
      <c r="S707" s="493"/>
      <c r="T707" s="493"/>
      <c r="U707" s="493"/>
      <c r="V707" s="493"/>
      <c r="W707" s="403"/>
      <c r="X707" s="1"/>
      <c r="Y707" s="2"/>
      <c r="Z707" s="400" t="str">
        <f>IFERROR(VLOOKUP(Y707, 【参考】数式用!$A$2:$B$48, 2, FALSE), "")</f>
        <v/>
      </c>
    </row>
    <row r="708" spans="2:26" ht="20.100000000000001" customHeight="1">
      <c r="B708" s="402">
        <f t="shared" si="7"/>
        <v>670</v>
      </c>
      <c r="C708" s="489"/>
      <c r="D708" s="490"/>
      <c r="E708" s="490"/>
      <c r="F708" s="490"/>
      <c r="G708" s="490"/>
      <c r="H708" s="490"/>
      <c r="I708" s="490"/>
      <c r="J708" s="490"/>
      <c r="K708" s="490"/>
      <c r="L708" s="491"/>
      <c r="M708" s="492"/>
      <c r="N708" s="492"/>
      <c r="O708" s="492"/>
      <c r="P708" s="492"/>
      <c r="Q708" s="492"/>
      <c r="R708" s="493"/>
      <c r="S708" s="493"/>
      <c r="T708" s="493"/>
      <c r="U708" s="493"/>
      <c r="V708" s="493"/>
      <c r="W708" s="403"/>
      <c r="X708" s="1"/>
      <c r="Y708" s="2"/>
      <c r="Z708" s="400" t="str">
        <f>IFERROR(VLOOKUP(Y708, 【参考】数式用!$A$2:$B$48, 2, FALSE), "")</f>
        <v/>
      </c>
    </row>
    <row r="709" spans="2:26" ht="20.100000000000001" customHeight="1">
      <c r="B709" s="402">
        <f t="shared" si="7"/>
        <v>671</v>
      </c>
      <c r="C709" s="489"/>
      <c r="D709" s="490"/>
      <c r="E709" s="490"/>
      <c r="F709" s="490"/>
      <c r="G709" s="490"/>
      <c r="H709" s="490"/>
      <c r="I709" s="490"/>
      <c r="J709" s="490"/>
      <c r="K709" s="490"/>
      <c r="L709" s="491"/>
      <c r="M709" s="492"/>
      <c r="N709" s="492"/>
      <c r="O709" s="492"/>
      <c r="P709" s="492"/>
      <c r="Q709" s="492"/>
      <c r="R709" s="493"/>
      <c r="S709" s="493"/>
      <c r="T709" s="493"/>
      <c r="U709" s="493"/>
      <c r="V709" s="493"/>
      <c r="W709" s="403"/>
      <c r="X709" s="1"/>
      <c r="Y709" s="2"/>
      <c r="Z709" s="400" t="str">
        <f>IFERROR(VLOOKUP(Y709, 【参考】数式用!$A$2:$B$48, 2, FALSE), "")</f>
        <v/>
      </c>
    </row>
    <row r="710" spans="2:26" ht="20.100000000000001" customHeight="1">
      <c r="B710" s="402">
        <f t="shared" si="7"/>
        <v>672</v>
      </c>
      <c r="C710" s="489"/>
      <c r="D710" s="490"/>
      <c r="E710" s="490"/>
      <c r="F710" s="490"/>
      <c r="G710" s="490"/>
      <c r="H710" s="490"/>
      <c r="I710" s="490"/>
      <c r="J710" s="490"/>
      <c r="K710" s="490"/>
      <c r="L710" s="491"/>
      <c r="M710" s="492"/>
      <c r="N710" s="492"/>
      <c r="O710" s="492"/>
      <c r="P710" s="492"/>
      <c r="Q710" s="492"/>
      <c r="R710" s="493"/>
      <c r="S710" s="493"/>
      <c r="T710" s="493"/>
      <c r="U710" s="493"/>
      <c r="V710" s="493"/>
      <c r="W710" s="403"/>
      <c r="X710" s="1"/>
      <c r="Y710" s="2"/>
      <c r="Z710" s="400" t="str">
        <f>IFERROR(VLOOKUP(Y710, 【参考】数式用!$A$2:$B$48, 2, FALSE), "")</f>
        <v/>
      </c>
    </row>
    <row r="711" spans="2:26" ht="20.100000000000001" customHeight="1">
      <c r="B711" s="402">
        <f t="shared" si="7"/>
        <v>673</v>
      </c>
      <c r="C711" s="489"/>
      <c r="D711" s="490"/>
      <c r="E711" s="490"/>
      <c r="F711" s="490"/>
      <c r="G711" s="490"/>
      <c r="H711" s="490"/>
      <c r="I711" s="490"/>
      <c r="J711" s="490"/>
      <c r="K711" s="490"/>
      <c r="L711" s="491"/>
      <c r="M711" s="492"/>
      <c r="N711" s="492"/>
      <c r="O711" s="492"/>
      <c r="P711" s="492"/>
      <c r="Q711" s="492"/>
      <c r="R711" s="493"/>
      <c r="S711" s="493"/>
      <c r="T711" s="493"/>
      <c r="U711" s="493"/>
      <c r="V711" s="493"/>
      <c r="W711" s="403"/>
      <c r="X711" s="1"/>
      <c r="Y711" s="2"/>
      <c r="Z711" s="400" t="str">
        <f>IFERROR(VLOOKUP(Y711, 【参考】数式用!$A$2:$B$48, 2, FALSE), "")</f>
        <v/>
      </c>
    </row>
    <row r="712" spans="2:26" ht="20.100000000000001" customHeight="1">
      <c r="B712" s="402">
        <f t="shared" si="7"/>
        <v>674</v>
      </c>
      <c r="C712" s="489"/>
      <c r="D712" s="490"/>
      <c r="E712" s="490"/>
      <c r="F712" s="490"/>
      <c r="G712" s="490"/>
      <c r="H712" s="490"/>
      <c r="I712" s="490"/>
      <c r="J712" s="490"/>
      <c r="K712" s="490"/>
      <c r="L712" s="491"/>
      <c r="M712" s="492"/>
      <c r="N712" s="492"/>
      <c r="O712" s="492"/>
      <c r="P712" s="492"/>
      <c r="Q712" s="492"/>
      <c r="R712" s="493"/>
      <c r="S712" s="493"/>
      <c r="T712" s="493"/>
      <c r="U712" s="493"/>
      <c r="V712" s="493"/>
      <c r="W712" s="403"/>
      <c r="X712" s="1"/>
      <c r="Y712" s="2"/>
      <c r="Z712" s="400" t="str">
        <f>IFERROR(VLOOKUP(Y712, 【参考】数式用!$A$2:$B$48, 2, FALSE), "")</f>
        <v/>
      </c>
    </row>
    <row r="713" spans="2:26" ht="20.100000000000001" customHeight="1">
      <c r="B713" s="402">
        <f t="shared" si="7"/>
        <v>675</v>
      </c>
      <c r="C713" s="489"/>
      <c r="D713" s="490"/>
      <c r="E713" s="490"/>
      <c r="F713" s="490"/>
      <c r="G713" s="490"/>
      <c r="H713" s="490"/>
      <c r="I713" s="490"/>
      <c r="J713" s="490"/>
      <c r="K713" s="490"/>
      <c r="L713" s="491"/>
      <c r="M713" s="492"/>
      <c r="N713" s="492"/>
      <c r="O713" s="492"/>
      <c r="P713" s="492"/>
      <c r="Q713" s="492"/>
      <c r="R713" s="493"/>
      <c r="S713" s="493"/>
      <c r="T713" s="493"/>
      <c r="U713" s="493"/>
      <c r="V713" s="493"/>
      <c r="W713" s="403"/>
      <c r="X713" s="1"/>
      <c r="Y713" s="2"/>
      <c r="Z713" s="400" t="str">
        <f>IFERROR(VLOOKUP(Y713, 【参考】数式用!$A$2:$B$48, 2, FALSE), "")</f>
        <v/>
      </c>
    </row>
    <row r="714" spans="2:26" ht="20.100000000000001" customHeight="1">
      <c r="B714" s="402">
        <f t="shared" si="7"/>
        <v>676</v>
      </c>
      <c r="C714" s="489"/>
      <c r="D714" s="490"/>
      <c r="E714" s="490"/>
      <c r="F714" s="490"/>
      <c r="G714" s="490"/>
      <c r="H714" s="490"/>
      <c r="I714" s="490"/>
      <c r="J714" s="490"/>
      <c r="K714" s="490"/>
      <c r="L714" s="491"/>
      <c r="M714" s="492"/>
      <c r="N714" s="492"/>
      <c r="O714" s="492"/>
      <c r="P714" s="492"/>
      <c r="Q714" s="492"/>
      <c r="R714" s="493"/>
      <c r="S714" s="493"/>
      <c r="T714" s="493"/>
      <c r="U714" s="493"/>
      <c r="V714" s="493"/>
      <c r="W714" s="403"/>
      <c r="X714" s="1"/>
      <c r="Y714" s="2"/>
      <c r="Z714" s="400" t="str">
        <f>IFERROR(VLOOKUP(Y714, 【参考】数式用!$A$2:$B$48, 2, FALSE), "")</f>
        <v/>
      </c>
    </row>
    <row r="715" spans="2:26" ht="20.100000000000001" customHeight="1">
      <c r="B715" s="402">
        <f t="shared" si="7"/>
        <v>677</v>
      </c>
      <c r="C715" s="489"/>
      <c r="D715" s="490"/>
      <c r="E715" s="490"/>
      <c r="F715" s="490"/>
      <c r="G715" s="490"/>
      <c r="H715" s="490"/>
      <c r="I715" s="490"/>
      <c r="J715" s="490"/>
      <c r="K715" s="490"/>
      <c r="L715" s="491"/>
      <c r="M715" s="492"/>
      <c r="N715" s="492"/>
      <c r="O715" s="492"/>
      <c r="P715" s="492"/>
      <c r="Q715" s="492"/>
      <c r="R715" s="493"/>
      <c r="S715" s="493"/>
      <c r="T715" s="493"/>
      <c r="U715" s="493"/>
      <c r="V715" s="493"/>
      <c r="W715" s="403"/>
      <c r="X715" s="1"/>
      <c r="Y715" s="2"/>
      <c r="Z715" s="400" t="str">
        <f>IFERROR(VLOOKUP(Y715, 【参考】数式用!$A$2:$B$48, 2, FALSE), "")</f>
        <v/>
      </c>
    </row>
    <row r="716" spans="2:26" ht="20.100000000000001" customHeight="1">
      <c r="B716" s="402">
        <f t="shared" si="7"/>
        <v>678</v>
      </c>
      <c r="C716" s="489"/>
      <c r="D716" s="490"/>
      <c r="E716" s="490"/>
      <c r="F716" s="490"/>
      <c r="G716" s="490"/>
      <c r="H716" s="490"/>
      <c r="I716" s="490"/>
      <c r="J716" s="490"/>
      <c r="K716" s="490"/>
      <c r="L716" s="491"/>
      <c r="M716" s="492"/>
      <c r="N716" s="492"/>
      <c r="O716" s="492"/>
      <c r="P716" s="492"/>
      <c r="Q716" s="492"/>
      <c r="R716" s="493"/>
      <c r="S716" s="493"/>
      <c r="T716" s="493"/>
      <c r="U716" s="493"/>
      <c r="V716" s="493"/>
      <c r="W716" s="403"/>
      <c r="X716" s="1"/>
      <c r="Y716" s="2"/>
      <c r="Z716" s="400" t="str">
        <f>IFERROR(VLOOKUP(Y716, 【参考】数式用!$A$2:$B$48, 2, FALSE), "")</f>
        <v/>
      </c>
    </row>
    <row r="717" spans="2:26" ht="20.100000000000001" customHeight="1">
      <c r="B717" s="402">
        <f t="shared" si="7"/>
        <v>679</v>
      </c>
      <c r="C717" s="489"/>
      <c r="D717" s="490"/>
      <c r="E717" s="490"/>
      <c r="F717" s="490"/>
      <c r="G717" s="490"/>
      <c r="H717" s="490"/>
      <c r="I717" s="490"/>
      <c r="J717" s="490"/>
      <c r="K717" s="490"/>
      <c r="L717" s="491"/>
      <c r="M717" s="492"/>
      <c r="N717" s="492"/>
      <c r="O717" s="492"/>
      <c r="P717" s="492"/>
      <c r="Q717" s="492"/>
      <c r="R717" s="493"/>
      <c r="S717" s="493"/>
      <c r="T717" s="493"/>
      <c r="U717" s="493"/>
      <c r="V717" s="493"/>
      <c r="W717" s="403"/>
      <c r="X717" s="1"/>
      <c r="Y717" s="2"/>
      <c r="Z717" s="400" t="str">
        <f>IFERROR(VLOOKUP(Y717, 【参考】数式用!$A$2:$B$48, 2, FALSE), "")</f>
        <v/>
      </c>
    </row>
    <row r="718" spans="2:26" ht="20.100000000000001" customHeight="1">
      <c r="B718" s="402">
        <f t="shared" si="7"/>
        <v>680</v>
      </c>
      <c r="C718" s="489"/>
      <c r="D718" s="490"/>
      <c r="E718" s="490"/>
      <c r="F718" s="490"/>
      <c r="G718" s="490"/>
      <c r="H718" s="490"/>
      <c r="I718" s="490"/>
      <c r="J718" s="490"/>
      <c r="K718" s="490"/>
      <c r="L718" s="491"/>
      <c r="M718" s="492"/>
      <c r="N718" s="492"/>
      <c r="O718" s="492"/>
      <c r="P718" s="492"/>
      <c r="Q718" s="492"/>
      <c r="R718" s="493"/>
      <c r="S718" s="493"/>
      <c r="T718" s="493"/>
      <c r="U718" s="493"/>
      <c r="V718" s="493"/>
      <c r="W718" s="403"/>
      <c r="X718" s="1"/>
      <c r="Y718" s="2"/>
      <c r="Z718" s="400" t="str">
        <f>IFERROR(VLOOKUP(Y718, 【参考】数式用!$A$2:$B$48, 2, FALSE), "")</f>
        <v/>
      </c>
    </row>
    <row r="719" spans="2:26" ht="20.100000000000001" customHeight="1">
      <c r="B719" s="402">
        <f t="shared" si="7"/>
        <v>681</v>
      </c>
      <c r="C719" s="489"/>
      <c r="D719" s="490"/>
      <c r="E719" s="490"/>
      <c r="F719" s="490"/>
      <c r="G719" s="490"/>
      <c r="H719" s="490"/>
      <c r="I719" s="490"/>
      <c r="J719" s="490"/>
      <c r="K719" s="490"/>
      <c r="L719" s="491"/>
      <c r="M719" s="492"/>
      <c r="N719" s="492"/>
      <c r="O719" s="492"/>
      <c r="P719" s="492"/>
      <c r="Q719" s="492"/>
      <c r="R719" s="493"/>
      <c r="S719" s="493"/>
      <c r="T719" s="493"/>
      <c r="U719" s="493"/>
      <c r="V719" s="493"/>
      <c r="W719" s="403"/>
      <c r="X719" s="1"/>
      <c r="Y719" s="2"/>
      <c r="Z719" s="400" t="str">
        <f>IFERROR(VLOOKUP(Y719, 【参考】数式用!$A$2:$B$48, 2, FALSE), "")</f>
        <v/>
      </c>
    </row>
    <row r="720" spans="2:26" ht="20.100000000000001" customHeight="1">
      <c r="B720" s="402">
        <f t="shared" si="7"/>
        <v>682</v>
      </c>
      <c r="C720" s="489"/>
      <c r="D720" s="490"/>
      <c r="E720" s="490"/>
      <c r="F720" s="490"/>
      <c r="G720" s="490"/>
      <c r="H720" s="490"/>
      <c r="I720" s="490"/>
      <c r="J720" s="490"/>
      <c r="K720" s="490"/>
      <c r="L720" s="491"/>
      <c r="M720" s="492"/>
      <c r="N720" s="492"/>
      <c r="O720" s="492"/>
      <c r="P720" s="492"/>
      <c r="Q720" s="492"/>
      <c r="R720" s="493"/>
      <c r="S720" s="493"/>
      <c r="T720" s="493"/>
      <c r="U720" s="493"/>
      <c r="V720" s="493"/>
      <c r="W720" s="403"/>
      <c r="X720" s="1"/>
      <c r="Y720" s="2"/>
      <c r="Z720" s="400" t="str">
        <f>IFERROR(VLOOKUP(Y720, 【参考】数式用!$A$2:$B$48, 2, FALSE), "")</f>
        <v/>
      </c>
    </row>
    <row r="721" spans="2:26" ht="20.100000000000001" customHeight="1">
      <c r="B721" s="402">
        <f t="shared" si="7"/>
        <v>683</v>
      </c>
      <c r="C721" s="489"/>
      <c r="D721" s="490"/>
      <c r="E721" s="490"/>
      <c r="F721" s="490"/>
      <c r="G721" s="490"/>
      <c r="H721" s="490"/>
      <c r="I721" s="490"/>
      <c r="J721" s="490"/>
      <c r="K721" s="490"/>
      <c r="L721" s="491"/>
      <c r="M721" s="492"/>
      <c r="N721" s="492"/>
      <c r="O721" s="492"/>
      <c r="P721" s="492"/>
      <c r="Q721" s="492"/>
      <c r="R721" s="493"/>
      <c r="S721" s="493"/>
      <c r="T721" s="493"/>
      <c r="U721" s="493"/>
      <c r="V721" s="493"/>
      <c r="W721" s="403"/>
      <c r="X721" s="1"/>
      <c r="Y721" s="2"/>
      <c r="Z721" s="400" t="str">
        <f>IFERROR(VLOOKUP(Y721, 【参考】数式用!$A$2:$B$48, 2, FALSE), "")</f>
        <v/>
      </c>
    </row>
    <row r="722" spans="2:26" ht="20.100000000000001" customHeight="1">
      <c r="B722" s="402">
        <f t="shared" si="7"/>
        <v>684</v>
      </c>
      <c r="C722" s="489"/>
      <c r="D722" s="490"/>
      <c r="E722" s="490"/>
      <c r="F722" s="490"/>
      <c r="G722" s="490"/>
      <c r="H722" s="490"/>
      <c r="I722" s="490"/>
      <c r="J722" s="490"/>
      <c r="K722" s="490"/>
      <c r="L722" s="491"/>
      <c r="M722" s="492"/>
      <c r="N722" s="492"/>
      <c r="O722" s="492"/>
      <c r="P722" s="492"/>
      <c r="Q722" s="492"/>
      <c r="R722" s="493"/>
      <c r="S722" s="493"/>
      <c r="T722" s="493"/>
      <c r="U722" s="493"/>
      <c r="V722" s="493"/>
      <c r="W722" s="403"/>
      <c r="X722" s="1"/>
      <c r="Y722" s="2"/>
      <c r="Z722" s="400" t="str">
        <f>IFERROR(VLOOKUP(Y722, 【参考】数式用!$A$2:$B$48, 2, FALSE), "")</f>
        <v/>
      </c>
    </row>
    <row r="723" spans="2:26" ht="20.100000000000001" customHeight="1">
      <c r="B723" s="402">
        <f t="shared" si="7"/>
        <v>685</v>
      </c>
      <c r="C723" s="489"/>
      <c r="D723" s="490"/>
      <c r="E723" s="490"/>
      <c r="F723" s="490"/>
      <c r="G723" s="490"/>
      <c r="H723" s="490"/>
      <c r="I723" s="490"/>
      <c r="J723" s="490"/>
      <c r="K723" s="490"/>
      <c r="L723" s="491"/>
      <c r="M723" s="492"/>
      <c r="N723" s="492"/>
      <c r="O723" s="492"/>
      <c r="P723" s="492"/>
      <c r="Q723" s="492"/>
      <c r="R723" s="493"/>
      <c r="S723" s="493"/>
      <c r="T723" s="493"/>
      <c r="U723" s="493"/>
      <c r="V723" s="493"/>
      <c r="W723" s="403"/>
      <c r="X723" s="1"/>
      <c r="Y723" s="2"/>
      <c r="Z723" s="400" t="str">
        <f>IFERROR(VLOOKUP(Y723, 【参考】数式用!$A$2:$B$48, 2, FALSE), "")</f>
        <v/>
      </c>
    </row>
    <row r="724" spans="2:26" ht="20.100000000000001" customHeight="1">
      <c r="B724" s="402">
        <f t="shared" si="7"/>
        <v>686</v>
      </c>
      <c r="C724" s="489"/>
      <c r="D724" s="490"/>
      <c r="E724" s="490"/>
      <c r="F724" s="490"/>
      <c r="G724" s="490"/>
      <c r="H724" s="490"/>
      <c r="I724" s="490"/>
      <c r="J724" s="490"/>
      <c r="K724" s="490"/>
      <c r="L724" s="491"/>
      <c r="M724" s="492"/>
      <c r="N724" s="492"/>
      <c r="O724" s="492"/>
      <c r="P724" s="492"/>
      <c r="Q724" s="492"/>
      <c r="R724" s="493"/>
      <c r="S724" s="493"/>
      <c r="T724" s="493"/>
      <c r="U724" s="493"/>
      <c r="V724" s="493"/>
      <c r="W724" s="403"/>
      <c r="X724" s="1"/>
      <c r="Y724" s="2"/>
      <c r="Z724" s="400" t="str">
        <f>IFERROR(VLOOKUP(Y724, 【参考】数式用!$A$2:$B$48, 2, FALSE), "")</f>
        <v/>
      </c>
    </row>
    <row r="725" spans="2:26" ht="20.100000000000001" customHeight="1">
      <c r="B725" s="402">
        <f t="shared" si="7"/>
        <v>687</v>
      </c>
      <c r="C725" s="489"/>
      <c r="D725" s="490"/>
      <c r="E725" s="490"/>
      <c r="F725" s="490"/>
      <c r="G725" s="490"/>
      <c r="H725" s="490"/>
      <c r="I725" s="490"/>
      <c r="J725" s="490"/>
      <c r="K725" s="490"/>
      <c r="L725" s="491"/>
      <c r="M725" s="492"/>
      <c r="N725" s="492"/>
      <c r="O725" s="492"/>
      <c r="P725" s="492"/>
      <c r="Q725" s="492"/>
      <c r="R725" s="493"/>
      <c r="S725" s="493"/>
      <c r="T725" s="493"/>
      <c r="U725" s="493"/>
      <c r="V725" s="493"/>
      <c r="W725" s="403"/>
      <c r="X725" s="1"/>
      <c r="Y725" s="2"/>
      <c r="Z725" s="400" t="str">
        <f>IFERROR(VLOOKUP(Y725, 【参考】数式用!$A$2:$B$48, 2, FALSE), "")</f>
        <v/>
      </c>
    </row>
    <row r="726" spans="2:26" ht="20.100000000000001" customHeight="1">
      <c r="B726" s="402">
        <f t="shared" si="7"/>
        <v>688</v>
      </c>
      <c r="C726" s="489"/>
      <c r="D726" s="490"/>
      <c r="E726" s="490"/>
      <c r="F726" s="490"/>
      <c r="G726" s="490"/>
      <c r="H726" s="490"/>
      <c r="I726" s="490"/>
      <c r="J726" s="490"/>
      <c r="K726" s="490"/>
      <c r="L726" s="491"/>
      <c r="M726" s="492"/>
      <c r="N726" s="492"/>
      <c r="O726" s="492"/>
      <c r="P726" s="492"/>
      <c r="Q726" s="492"/>
      <c r="R726" s="493"/>
      <c r="S726" s="493"/>
      <c r="T726" s="493"/>
      <c r="U726" s="493"/>
      <c r="V726" s="493"/>
      <c r="W726" s="403"/>
      <c r="X726" s="1"/>
      <c r="Y726" s="2"/>
      <c r="Z726" s="400" t="str">
        <f>IFERROR(VLOOKUP(Y726, 【参考】数式用!$A$2:$B$48, 2, FALSE), "")</f>
        <v/>
      </c>
    </row>
    <row r="727" spans="2:26" ht="20.100000000000001" customHeight="1">
      <c r="B727" s="402">
        <f t="shared" si="7"/>
        <v>689</v>
      </c>
      <c r="C727" s="489"/>
      <c r="D727" s="490"/>
      <c r="E727" s="490"/>
      <c r="F727" s="490"/>
      <c r="G727" s="490"/>
      <c r="H727" s="490"/>
      <c r="I727" s="490"/>
      <c r="J727" s="490"/>
      <c r="K727" s="490"/>
      <c r="L727" s="491"/>
      <c r="M727" s="492"/>
      <c r="N727" s="492"/>
      <c r="O727" s="492"/>
      <c r="P727" s="492"/>
      <c r="Q727" s="492"/>
      <c r="R727" s="493"/>
      <c r="S727" s="493"/>
      <c r="T727" s="493"/>
      <c r="U727" s="493"/>
      <c r="V727" s="493"/>
      <c r="W727" s="403"/>
      <c r="X727" s="1"/>
      <c r="Y727" s="2"/>
      <c r="Z727" s="400" t="str">
        <f>IFERROR(VLOOKUP(Y727, 【参考】数式用!$A$2:$B$48, 2, FALSE), "")</f>
        <v/>
      </c>
    </row>
    <row r="728" spans="2:26" ht="20.100000000000001" customHeight="1">
      <c r="B728" s="402">
        <f t="shared" si="7"/>
        <v>690</v>
      </c>
      <c r="C728" s="489"/>
      <c r="D728" s="490"/>
      <c r="E728" s="490"/>
      <c r="F728" s="490"/>
      <c r="G728" s="490"/>
      <c r="H728" s="490"/>
      <c r="I728" s="490"/>
      <c r="J728" s="490"/>
      <c r="K728" s="490"/>
      <c r="L728" s="491"/>
      <c r="M728" s="492"/>
      <c r="N728" s="492"/>
      <c r="O728" s="492"/>
      <c r="P728" s="492"/>
      <c r="Q728" s="492"/>
      <c r="R728" s="493"/>
      <c r="S728" s="493"/>
      <c r="T728" s="493"/>
      <c r="U728" s="493"/>
      <c r="V728" s="493"/>
      <c r="W728" s="403"/>
      <c r="X728" s="1"/>
      <c r="Y728" s="2"/>
      <c r="Z728" s="400" t="str">
        <f>IFERROR(VLOOKUP(Y728, 【参考】数式用!$A$2:$B$48, 2, FALSE), "")</f>
        <v/>
      </c>
    </row>
    <row r="729" spans="2:26" ht="20.100000000000001" customHeight="1">
      <c r="B729" s="402">
        <f t="shared" si="7"/>
        <v>691</v>
      </c>
      <c r="C729" s="489"/>
      <c r="D729" s="490"/>
      <c r="E729" s="490"/>
      <c r="F729" s="490"/>
      <c r="G729" s="490"/>
      <c r="H729" s="490"/>
      <c r="I729" s="490"/>
      <c r="J729" s="490"/>
      <c r="K729" s="490"/>
      <c r="L729" s="491"/>
      <c r="M729" s="492"/>
      <c r="N729" s="492"/>
      <c r="O729" s="492"/>
      <c r="P729" s="492"/>
      <c r="Q729" s="492"/>
      <c r="R729" s="493"/>
      <c r="S729" s="493"/>
      <c r="T729" s="493"/>
      <c r="U729" s="493"/>
      <c r="V729" s="493"/>
      <c r="W729" s="403"/>
      <c r="X729" s="1"/>
      <c r="Y729" s="2"/>
      <c r="Z729" s="400" t="str">
        <f>IFERROR(VLOOKUP(Y729, 【参考】数式用!$A$2:$B$48, 2, FALSE), "")</f>
        <v/>
      </c>
    </row>
    <row r="730" spans="2:26" ht="20.100000000000001" customHeight="1">
      <c r="B730" s="402">
        <f t="shared" si="7"/>
        <v>692</v>
      </c>
      <c r="C730" s="489"/>
      <c r="D730" s="490"/>
      <c r="E730" s="490"/>
      <c r="F730" s="490"/>
      <c r="G730" s="490"/>
      <c r="H730" s="490"/>
      <c r="I730" s="490"/>
      <c r="J730" s="490"/>
      <c r="K730" s="490"/>
      <c r="L730" s="491"/>
      <c r="M730" s="492"/>
      <c r="N730" s="492"/>
      <c r="O730" s="492"/>
      <c r="P730" s="492"/>
      <c r="Q730" s="492"/>
      <c r="R730" s="493"/>
      <c r="S730" s="493"/>
      <c r="T730" s="493"/>
      <c r="U730" s="493"/>
      <c r="V730" s="493"/>
      <c r="W730" s="403"/>
      <c r="X730" s="1"/>
      <c r="Y730" s="2"/>
      <c r="Z730" s="400" t="str">
        <f>IFERROR(VLOOKUP(Y730, 【参考】数式用!$A$2:$B$48, 2, FALSE), "")</f>
        <v/>
      </c>
    </row>
    <row r="731" spans="2:26" ht="20.100000000000001" customHeight="1">
      <c r="B731" s="402">
        <f t="shared" si="7"/>
        <v>693</v>
      </c>
      <c r="C731" s="489"/>
      <c r="D731" s="490"/>
      <c r="E731" s="490"/>
      <c r="F731" s="490"/>
      <c r="G731" s="490"/>
      <c r="H731" s="490"/>
      <c r="I731" s="490"/>
      <c r="J731" s="490"/>
      <c r="K731" s="490"/>
      <c r="L731" s="491"/>
      <c r="M731" s="492"/>
      <c r="N731" s="492"/>
      <c r="O731" s="492"/>
      <c r="P731" s="492"/>
      <c r="Q731" s="492"/>
      <c r="R731" s="493"/>
      <c r="S731" s="493"/>
      <c r="T731" s="493"/>
      <c r="U731" s="493"/>
      <c r="V731" s="493"/>
      <c r="W731" s="403"/>
      <c r="X731" s="1"/>
      <c r="Y731" s="2"/>
      <c r="Z731" s="400" t="str">
        <f>IFERROR(VLOOKUP(Y731, 【参考】数式用!$A$2:$B$48, 2, FALSE), "")</f>
        <v/>
      </c>
    </row>
    <row r="732" spans="2:26" ht="20.100000000000001" customHeight="1">
      <c r="B732" s="402">
        <f t="shared" si="7"/>
        <v>694</v>
      </c>
      <c r="C732" s="489"/>
      <c r="D732" s="490"/>
      <c r="E732" s="490"/>
      <c r="F732" s="490"/>
      <c r="G732" s="490"/>
      <c r="H732" s="490"/>
      <c r="I732" s="490"/>
      <c r="J732" s="490"/>
      <c r="K732" s="490"/>
      <c r="L732" s="491"/>
      <c r="M732" s="492"/>
      <c r="N732" s="492"/>
      <c r="O732" s="492"/>
      <c r="P732" s="492"/>
      <c r="Q732" s="492"/>
      <c r="R732" s="493"/>
      <c r="S732" s="493"/>
      <c r="T732" s="493"/>
      <c r="U732" s="493"/>
      <c r="V732" s="493"/>
      <c r="W732" s="403"/>
      <c r="X732" s="1"/>
      <c r="Y732" s="2"/>
      <c r="Z732" s="400" t="str">
        <f>IFERROR(VLOOKUP(Y732, 【参考】数式用!$A$2:$B$48, 2, FALSE), "")</f>
        <v/>
      </c>
    </row>
    <row r="733" spans="2:26" ht="20.100000000000001" customHeight="1">
      <c r="B733" s="402">
        <f t="shared" si="7"/>
        <v>695</v>
      </c>
      <c r="C733" s="489"/>
      <c r="D733" s="490"/>
      <c r="E733" s="490"/>
      <c r="F733" s="490"/>
      <c r="G733" s="490"/>
      <c r="H733" s="490"/>
      <c r="I733" s="490"/>
      <c r="J733" s="490"/>
      <c r="K733" s="490"/>
      <c r="L733" s="491"/>
      <c r="M733" s="492"/>
      <c r="N733" s="492"/>
      <c r="O733" s="492"/>
      <c r="P733" s="492"/>
      <c r="Q733" s="492"/>
      <c r="R733" s="493"/>
      <c r="S733" s="493"/>
      <c r="T733" s="493"/>
      <c r="U733" s="493"/>
      <c r="V733" s="493"/>
      <c r="W733" s="403"/>
      <c r="X733" s="1"/>
      <c r="Y733" s="2"/>
      <c r="Z733" s="400" t="str">
        <f>IFERROR(VLOOKUP(Y733, 【参考】数式用!$A$2:$B$48, 2, FALSE), "")</f>
        <v/>
      </c>
    </row>
    <row r="734" spans="2:26" ht="20.100000000000001" customHeight="1">
      <c r="B734" s="402">
        <f t="shared" si="7"/>
        <v>696</v>
      </c>
      <c r="C734" s="489"/>
      <c r="D734" s="490"/>
      <c r="E734" s="490"/>
      <c r="F734" s="490"/>
      <c r="G734" s="490"/>
      <c r="H734" s="490"/>
      <c r="I734" s="490"/>
      <c r="J734" s="490"/>
      <c r="K734" s="490"/>
      <c r="L734" s="491"/>
      <c r="M734" s="492"/>
      <c r="N734" s="492"/>
      <c r="O734" s="492"/>
      <c r="P734" s="492"/>
      <c r="Q734" s="492"/>
      <c r="R734" s="493"/>
      <c r="S734" s="493"/>
      <c r="T734" s="493"/>
      <c r="U734" s="493"/>
      <c r="V734" s="493"/>
      <c r="W734" s="403"/>
      <c r="X734" s="1"/>
      <c r="Y734" s="2"/>
      <c r="Z734" s="400" t="str">
        <f>IFERROR(VLOOKUP(Y734, 【参考】数式用!$A$2:$B$48, 2, FALSE), "")</f>
        <v/>
      </c>
    </row>
    <row r="735" spans="2:26" ht="20.100000000000001" customHeight="1">
      <c r="B735" s="402">
        <f t="shared" si="7"/>
        <v>697</v>
      </c>
      <c r="C735" s="489"/>
      <c r="D735" s="490"/>
      <c r="E735" s="490"/>
      <c r="F735" s="490"/>
      <c r="G735" s="490"/>
      <c r="H735" s="490"/>
      <c r="I735" s="490"/>
      <c r="J735" s="490"/>
      <c r="K735" s="490"/>
      <c r="L735" s="491"/>
      <c r="M735" s="492"/>
      <c r="N735" s="492"/>
      <c r="O735" s="492"/>
      <c r="P735" s="492"/>
      <c r="Q735" s="492"/>
      <c r="R735" s="493"/>
      <c r="S735" s="493"/>
      <c r="T735" s="493"/>
      <c r="U735" s="493"/>
      <c r="V735" s="493"/>
      <c r="W735" s="403"/>
      <c r="X735" s="1"/>
      <c r="Y735" s="2"/>
      <c r="Z735" s="400" t="str">
        <f>IFERROR(VLOOKUP(Y735, 【参考】数式用!$A$2:$B$48, 2, FALSE), "")</f>
        <v/>
      </c>
    </row>
    <row r="736" spans="2:26" ht="20.100000000000001" customHeight="1">
      <c r="B736" s="402">
        <f t="shared" si="7"/>
        <v>698</v>
      </c>
      <c r="C736" s="489"/>
      <c r="D736" s="490"/>
      <c r="E736" s="490"/>
      <c r="F736" s="490"/>
      <c r="G736" s="490"/>
      <c r="H736" s="490"/>
      <c r="I736" s="490"/>
      <c r="J736" s="490"/>
      <c r="K736" s="490"/>
      <c r="L736" s="491"/>
      <c r="M736" s="492"/>
      <c r="N736" s="492"/>
      <c r="O736" s="492"/>
      <c r="P736" s="492"/>
      <c r="Q736" s="492"/>
      <c r="R736" s="493"/>
      <c r="S736" s="493"/>
      <c r="T736" s="493"/>
      <c r="U736" s="493"/>
      <c r="V736" s="493"/>
      <c r="W736" s="403"/>
      <c r="X736" s="1"/>
      <c r="Y736" s="2"/>
      <c r="Z736" s="400" t="str">
        <f>IFERROR(VLOOKUP(Y736, 【参考】数式用!$A$2:$B$48, 2, FALSE), "")</f>
        <v/>
      </c>
    </row>
    <row r="737" spans="2:26" ht="20.100000000000001" customHeight="1">
      <c r="B737" s="402">
        <f t="shared" ref="B737:B800" si="8">B736+1</f>
        <v>699</v>
      </c>
      <c r="C737" s="489"/>
      <c r="D737" s="490"/>
      <c r="E737" s="490"/>
      <c r="F737" s="490"/>
      <c r="G737" s="490"/>
      <c r="H737" s="490"/>
      <c r="I737" s="490"/>
      <c r="J737" s="490"/>
      <c r="K737" s="490"/>
      <c r="L737" s="491"/>
      <c r="M737" s="492"/>
      <c r="N737" s="492"/>
      <c r="O737" s="492"/>
      <c r="P737" s="492"/>
      <c r="Q737" s="492"/>
      <c r="R737" s="493"/>
      <c r="S737" s="493"/>
      <c r="T737" s="493"/>
      <c r="U737" s="493"/>
      <c r="V737" s="493"/>
      <c r="W737" s="403"/>
      <c r="X737" s="1"/>
      <c r="Y737" s="2"/>
      <c r="Z737" s="400" t="str">
        <f>IFERROR(VLOOKUP(Y737, 【参考】数式用!$A$2:$B$48, 2, FALSE), "")</f>
        <v/>
      </c>
    </row>
    <row r="738" spans="2:26" ht="20.100000000000001" customHeight="1">
      <c r="B738" s="402">
        <f t="shared" si="8"/>
        <v>700</v>
      </c>
      <c r="C738" s="489"/>
      <c r="D738" s="490"/>
      <c r="E738" s="490"/>
      <c r="F738" s="490"/>
      <c r="G738" s="490"/>
      <c r="H738" s="490"/>
      <c r="I738" s="490"/>
      <c r="J738" s="490"/>
      <c r="K738" s="490"/>
      <c r="L738" s="491"/>
      <c r="M738" s="492"/>
      <c r="N738" s="492"/>
      <c r="O738" s="492"/>
      <c r="P738" s="492"/>
      <c r="Q738" s="492"/>
      <c r="R738" s="493"/>
      <c r="S738" s="493"/>
      <c r="T738" s="493"/>
      <c r="U738" s="493"/>
      <c r="V738" s="493"/>
      <c r="W738" s="403"/>
      <c r="X738" s="1"/>
      <c r="Y738" s="2"/>
      <c r="Z738" s="400" t="str">
        <f>IFERROR(VLOOKUP(Y738, 【参考】数式用!$A$2:$B$48, 2, FALSE), "")</f>
        <v/>
      </c>
    </row>
    <row r="739" spans="2:26" ht="20.100000000000001" customHeight="1">
      <c r="B739" s="402">
        <f t="shared" si="8"/>
        <v>701</v>
      </c>
      <c r="C739" s="489"/>
      <c r="D739" s="490"/>
      <c r="E739" s="490"/>
      <c r="F739" s="490"/>
      <c r="G739" s="490"/>
      <c r="H739" s="490"/>
      <c r="I739" s="490"/>
      <c r="J739" s="490"/>
      <c r="K739" s="490"/>
      <c r="L739" s="491"/>
      <c r="M739" s="492"/>
      <c r="N739" s="492"/>
      <c r="O739" s="492"/>
      <c r="P739" s="492"/>
      <c r="Q739" s="492"/>
      <c r="R739" s="493"/>
      <c r="S739" s="493"/>
      <c r="T739" s="493"/>
      <c r="U739" s="493"/>
      <c r="V739" s="493"/>
      <c r="W739" s="403"/>
      <c r="X739" s="1"/>
      <c r="Y739" s="2"/>
      <c r="Z739" s="400" t="str">
        <f>IFERROR(VLOOKUP(Y739, 【参考】数式用!$A$2:$B$48, 2, FALSE), "")</f>
        <v/>
      </c>
    </row>
    <row r="740" spans="2:26" ht="20.100000000000001" customHeight="1">
      <c r="B740" s="402">
        <f t="shared" si="8"/>
        <v>702</v>
      </c>
      <c r="C740" s="489"/>
      <c r="D740" s="490"/>
      <c r="E740" s="490"/>
      <c r="F740" s="490"/>
      <c r="G740" s="490"/>
      <c r="H740" s="490"/>
      <c r="I740" s="490"/>
      <c r="J740" s="490"/>
      <c r="K740" s="490"/>
      <c r="L740" s="491"/>
      <c r="M740" s="492"/>
      <c r="N740" s="492"/>
      <c r="O740" s="492"/>
      <c r="P740" s="492"/>
      <c r="Q740" s="492"/>
      <c r="R740" s="493"/>
      <c r="S740" s="493"/>
      <c r="T740" s="493"/>
      <c r="U740" s="493"/>
      <c r="V740" s="493"/>
      <c r="W740" s="403"/>
      <c r="X740" s="1"/>
      <c r="Y740" s="2"/>
      <c r="Z740" s="400" t="str">
        <f>IFERROR(VLOOKUP(Y740, 【参考】数式用!$A$2:$B$48, 2, FALSE), "")</f>
        <v/>
      </c>
    </row>
    <row r="741" spans="2:26" ht="20.100000000000001" customHeight="1">
      <c r="B741" s="402">
        <f t="shared" si="8"/>
        <v>703</v>
      </c>
      <c r="C741" s="489"/>
      <c r="D741" s="490"/>
      <c r="E741" s="490"/>
      <c r="F741" s="490"/>
      <c r="G741" s="490"/>
      <c r="H741" s="490"/>
      <c r="I741" s="490"/>
      <c r="J741" s="490"/>
      <c r="K741" s="490"/>
      <c r="L741" s="491"/>
      <c r="M741" s="492"/>
      <c r="N741" s="492"/>
      <c r="O741" s="492"/>
      <c r="P741" s="492"/>
      <c r="Q741" s="492"/>
      <c r="R741" s="493"/>
      <c r="S741" s="493"/>
      <c r="T741" s="493"/>
      <c r="U741" s="493"/>
      <c r="V741" s="493"/>
      <c r="W741" s="403"/>
      <c r="X741" s="1"/>
      <c r="Y741" s="2"/>
      <c r="Z741" s="400" t="str">
        <f>IFERROR(VLOOKUP(Y741, 【参考】数式用!$A$2:$B$48, 2, FALSE), "")</f>
        <v/>
      </c>
    </row>
    <row r="742" spans="2:26" ht="20.100000000000001" customHeight="1">
      <c r="B742" s="402">
        <f t="shared" si="8"/>
        <v>704</v>
      </c>
      <c r="C742" s="489"/>
      <c r="D742" s="490"/>
      <c r="E742" s="490"/>
      <c r="F742" s="490"/>
      <c r="G742" s="490"/>
      <c r="H742" s="490"/>
      <c r="I742" s="490"/>
      <c r="J742" s="490"/>
      <c r="K742" s="490"/>
      <c r="L742" s="491"/>
      <c r="M742" s="492"/>
      <c r="N742" s="492"/>
      <c r="O742" s="492"/>
      <c r="P742" s="492"/>
      <c r="Q742" s="492"/>
      <c r="R742" s="493"/>
      <c r="S742" s="493"/>
      <c r="T742" s="493"/>
      <c r="U742" s="493"/>
      <c r="V742" s="493"/>
      <c r="W742" s="403"/>
      <c r="X742" s="1"/>
      <c r="Y742" s="2"/>
      <c r="Z742" s="400" t="str">
        <f>IFERROR(VLOOKUP(Y742, 【参考】数式用!$A$2:$B$48, 2, FALSE), "")</f>
        <v/>
      </c>
    </row>
    <row r="743" spans="2:26" ht="20.100000000000001" customHeight="1">
      <c r="B743" s="402">
        <f t="shared" si="8"/>
        <v>705</v>
      </c>
      <c r="C743" s="489"/>
      <c r="D743" s="490"/>
      <c r="E743" s="490"/>
      <c r="F743" s="490"/>
      <c r="G743" s="490"/>
      <c r="H743" s="490"/>
      <c r="I743" s="490"/>
      <c r="J743" s="490"/>
      <c r="K743" s="490"/>
      <c r="L743" s="491"/>
      <c r="M743" s="492"/>
      <c r="N743" s="492"/>
      <c r="O743" s="492"/>
      <c r="P743" s="492"/>
      <c r="Q743" s="492"/>
      <c r="R743" s="493"/>
      <c r="S743" s="493"/>
      <c r="T743" s="493"/>
      <c r="U743" s="493"/>
      <c r="V743" s="493"/>
      <c r="W743" s="403"/>
      <c r="X743" s="1"/>
      <c r="Y743" s="2"/>
      <c r="Z743" s="400" t="str">
        <f>IFERROR(VLOOKUP(Y743, 【参考】数式用!$A$2:$B$48, 2, FALSE), "")</f>
        <v/>
      </c>
    </row>
    <row r="744" spans="2:26" ht="20.100000000000001" customHeight="1">
      <c r="B744" s="402">
        <f t="shared" si="8"/>
        <v>706</v>
      </c>
      <c r="C744" s="489"/>
      <c r="D744" s="490"/>
      <c r="E744" s="490"/>
      <c r="F744" s="490"/>
      <c r="G744" s="490"/>
      <c r="H744" s="490"/>
      <c r="I744" s="490"/>
      <c r="J744" s="490"/>
      <c r="K744" s="490"/>
      <c r="L744" s="491"/>
      <c r="M744" s="492"/>
      <c r="N744" s="492"/>
      <c r="O744" s="492"/>
      <c r="P744" s="492"/>
      <c r="Q744" s="492"/>
      <c r="R744" s="493"/>
      <c r="S744" s="493"/>
      <c r="T744" s="493"/>
      <c r="U744" s="493"/>
      <c r="V744" s="493"/>
      <c r="W744" s="403"/>
      <c r="X744" s="1"/>
      <c r="Y744" s="2"/>
      <c r="Z744" s="400" t="str">
        <f>IFERROR(VLOOKUP(Y744, 【参考】数式用!$A$2:$B$48, 2, FALSE), "")</f>
        <v/>
      </c>
    </row>
    <row r="745" spans="2:26" ht="20.100000000000001" customHeight="1">
      <c r="B745" s="402">
        <f t="shared" si="8"/>
        <v>707</v>
      </c>
      <c r="C745" s="489"/>
      <c r="D745" s="490"/>
      <c r="E745" s="490"/>
      <c r="F745" s="490"/>
      <c r="G745" s="490"/>
      <c r="H745" s="490"/>
      <c r="I745" s="490"/>
      <c r="J745" s="490"/>
      <c r="K745" s="490"/>
      <c r="L745" s="491"/>
      <c r="M745" s="492"/>
      <c r="N745" s="492"/>
      <c r="O745" s="492"/>
      <c r="P745" s="492"/>
      <c r="Q745" s="492"/>
      <c r="R745" s="493"/>
      <c r="S745" s="493"/>
      <c r="T745" s="493"/>
      <c r="U745" s="493"/>
      <c r="V745" s="493"/>
      <c r="W745" s="403"/>
      <c r="X745" s="1"/>
      <c r="Y745" s="2"/>
      <c r="Z745" s="400" t="str">
        <f>IFERROR(VLOOKUP(Y745, 【参考】数式用!$A$2:$B$48, 2, FALSE), "")</f>
        <v/>
      </c>
    </row>
    <row r="746" spans="2:26" ht="20.100000000000001" customHeight="1">
      <c r="B746" s="402">
        <f t="shared" si="8"/>
        <v>708</v>
      </c>
      <c r="C746" s="489"/>
      <c r="D746" s="490"/>
      <c r="E746" s="490"/>
      <c r="F746" s="490"/>
      <c r="G746" s="490"/>
      <c r="H746" s="490"/>
      <c r="I746" s="490"/>
      <c r="J746" s="490"/>
      <c r="K746" s="490"/>
      <c r="L746" s="491"/>
      <c r="M746" s="492"/>
      <c r="N746" s="492"/>
      <c r="O746" s="492"/>
      <c r="P746" s="492"/>
      <c r="Q746" s="492"/>
      <c r="R746" s="493"/>
      <c r="S746" s="493"/>
      <c r="T746" s="493"/>
      <c r="U746" s="493"/>
      <c r="V746" s="493"/>
      <c r="W746" s="403"/>
      <c r="X746" s="1"/>
      <c r="Y746" s="2"/>
      <c r="Z746" s="400" t="str">
        <f>IFERROR(VLOOKUP(Y746, 【参考】数式用!$A$2:$B$48, 2, FALSE), "")</f>
        <v/>
      </c>
    </row>
    <row r="747" spans="2:26" ht="20.100000000000001" customHeight="1">
      <c r="B747" s="402">
        <f t="shared" si="8"/>
        <v>709</v>
      </c>
      <c r="C747" s="489"/>
      <c r="D747" s="490"/>
      <c r="E747" s="490"/>
      <c r="F747" s="490"/>
      <c r="G747" s="490"/>
      <c r="H747" s="490"/>
      <c r="I747" s="490"/>
      <c r="J747" s="490"/>
      <c r="K747" s="490"/>
      <c r="L747" s="491"/>
      <c r="M747" s="492"/>
      <c r="N747" s="492"/>
      <c r="O747" s="492"/>
      <c r="P747" s="492"/>
      <c r="Q747" s="492"/>
      <c r="R747" s="493"/>
      <c r="S747" s="493"/>
      <c r="T747" s="493"/>
      <c r="U747" s="493"/>
      <c r="V747" s="493"/>
      <c r="W747" s="403"/>
      <c r="X747" s="1"/>
      <c r="Y747" s="2"/>
      <c r="Z747" s="400" t="str">
        <f>IFERROR(VLOOKUP(Y747, 【参考】数式用!$A$2:$B$48, 2, FALSE), "")</f>
        <v/>
      </c>
    </row>
    <row r="748" spans="2:26" ht="20.100000000000001" customHeight="1">
      <c r="B748" s="402">
        <f t="shared" si="8"/>
        <v>710</v>
      </c>
      <c r="C748" s="489"/>
      <c r="D748" s="490"/>
      <c r="E748" s="490"/>
      <c r="F748" s="490"/>
      <c r="G748" s="490"/>
      <c r="H748" s="490"/>
      <c r="I748" s="490"/>
      <c r="J748" s="490"/>
      <c r="K748" s="490"/>
      <c r="L748" s="491"/>
      <c r="M748" s="492"/>
      <c r="N748" s="492"/>
      <c r="O748" s="492"/>
      <c r="P748" s="492"/>
      <c r="Q748" s="492"/>
      <c r="R748" s="493"/>
      <c r="S748" s="493"/>
      <c r="T748" s="493"/>
      <c r="U748" s="493"/>
      <c r="V748" s="493"/>
      <c r="W748" s="403"/>
      <c r="X748" s="1"/>
      <c r="Y748" s="2"/>
      <c r="Z748" s="400" t="str">
        <f>IFERROR(VLOOKUP(Y748, 【参考】数式用!$A$2:$B$48, 2, FALSE), "")</f>
        <v/>
      </c>
    </row>
    <row r="749" spans="2:26" ht="20.100000000000001" customHeight="1">
      <c r="B749" s="402">
        <f t="shared" si="8"/>
        <v>711</v>
      </c>
      <c r="C749" s="489"/>
      <c r="D749" s="490"/>
      <c r="E749" s="490"/>
      <c r="F749" s="490"/>
      <c r="G749" s="490"/>
      <c r="H749" s="490"/>
      <c r="I749" s="490"/>
      <c r="J749" s="490"/>
      <c r="K749" s="490"/>
      <c r="L749" s="491"/>
      <c r="M749" s="492"/>
      <c r="N749" s="492"/>
      <c r="O749" s="492"/>
      <c r="P749" s="492"/>
      <c r="Q749" s="492"/>
      <c r="R749" s="493"/>
      <c r="S749" s="493"/>
      <c r="T749" s="493"/>
      <c r="U749" s="493"/>
      <c r="V749" s="493"/>
      <c r="W749" s="403"/>
      <c r="X749" s="1"/>
      <c r="Y749" s="2"/>
      <c r="Z749" s="400" t="str">
        <f>IFERROR(VLOOKUP(Y749, 【参考】数式用!$A$2:$B$48, 2, FALSE), "")</f>
        <v/>
      </c>
    </row>
    <row r="750" spans="2:26" ht="20.100000000000001" customHeight="1">
      <c r="B750" s="402">
        <f t="shared" si="8"/>
        <v>712</v>
      </c>
      <c r="C750" s="489"/>
      <c r="D750" s="490"/>
      <c r="E750" s="490"/>
      <c r="F750" s="490"/>
      <c r="G750" s="490"/>
      <c r="H750" s="490"/>
      <c r="I750" s="490"/>
      <c r="J750" s="490"/>
      <c r="K750" s="490"/>
      <c r="L750" s="491"/>
      <c r="M750" s="492"/>
      <c r="N750" s="492"/>
      <c r="O750" s="492"/>
      <c r="P750" s="492"/>
      <c r="Q750" s="492"/>
      <c r="R750" s="493"/>
      <c r="S750" s="493"/>
      <c r="T750" s="493"/>
      <c r="U750" s="493"/>
      <c r="V750" s="493"/>
      <c r="W750" s="403"/>
      <c r="X750" s="1"/>
      <c r="Y750" s="2"/>
      <c r="Z750" s="400" t="str">
        <f>IFERROR(VLOOKUP(Y750, 【参考】数式用!$A$2:$B$48, 2, FALSE), "")</f>
        <v/>
      </c>
    </row>
    <row r="751" spans="2:26" ht="20.100000000000001" customHeight="1">
      <c r="B751" s="402">
        <f t="shared" si="8"/>
        <v>713</v>
      </c>
      <c r="C751" s="489"/>
      <c r="D751" s="490"/>
      <c r="E751" s="490"/>
      <c r="F751" s="490"/>
      <c r="G751" s="490"/>
      <c r="H751" s="490"/>
      <c r="I751" s="490"/>
      <c r="J751" s="490"/>
      <c r="K751" s="490"/>
      <c r="L751" s="491"/>
      <c r="M751" s="492"/>
      <c r="N751" s="492"/>
      <c r="O751" s="492"/>
      <c r="P751" s="492"/>
      <c r="Q751" s="492"/>
      <c r="R751" s="493"/>
      <c r="S751" s="493"/>
      <c r="T751" s="493"/>
      <c r="U751" s="493"/>
      <c r="V751" s="493"/>
      <c r="W751" s="403"/>
      <c r="X751" s="1"/>
      <c r="Y751" s="2"/>
      <c r="Z751" s="400" t="str">
        <f>IFERROR(VLOOKUP(Y751, 【参考】数式用!$A$2:$B$48, 2, FALSE), "")</f>
        <v/>
      </c>
    </row>
    <row r="752" spans="2:26" ht="20.100000000000001" customHeight="1">
      <c r="B752" s="402">
        <f t="shared" si="8"/>
        <v>714</v>
      </c>
      <c r="C752" s="489"/>
      <c r="D752" s="490"/>
      <c r="E752" s="490"/>
      <c r="F752" s="490"/>
      <c r="G752" s="490"/>
      <c r="H752" s="490"/>
      <c r="I752" s="490"/>
      <c r="J752" s="490"/>
      <c r="K752" s="490"/>
      <c r="L752" s="491"/>
      <c r="M752" s="492"/>
      <c r="N752" s="492"/>
      <c r="O752" s="492"/>
      <c r="P752" s="492"/>
      <c r="Q752" s="492"/>
      <c r="R752" s="493"/>
      <c r="S752" s="493"/>
      <c r="T752" s="493"/>
      <c r="U752" s="493"/>
      <c r="V752" s="493"/>
      <c r="W752" s="403"/>
      <c r="X752" s="1"/>
      <c r="Y752" s="2"/>
      <c r="Z752" s="400" t="str">
        <f>IFERROR(VLOOKUP(Y752, 【参考】数式用!$A$2:$B$48, 2, FALSE), "")</f>
        <v/>
      </c>
    </row>
    <row r="753" spans="2:26" ht="20.100000000000001" customHeight="1">
      <c r="B753" s="402">
        <f t="shared" si="8"/>
        <v>715</v>
      </c>
      <c r="C753" s="489"/>
      <c r="D753" s="490"/>
      <c r="E753" s="490"/>
      <c r="F753" s="490"/>
      <c r="G753" s="490"/>
      <c r="H753" s="490"/>
      <c r="I753" s="490"/>
      <c r="J753" s="490"/>
      <c r="K753" s="490"/>
      <c r="L753" s="491"/>
      <c r="M753" s="492"/>
      <c r="N753" s="492"/>
      <c r="O753" s="492"/>
      <c r="P753" s="492"/>
      <c r="Q753" s="492"/>
      <c r="R753" s="493"/>
      <c r="S753" s="493"/>
      <c r="T753" s="493"/>
      <c r="U753" s="493"/>
      <c r="V753" s="493"/>
      <c r="W753" s="403"/>
      <c r="X753" s="1"/>
      <c r="Y753" s="2"/>
      <c r="Z753" s="400" t="str">
        <f>IFERROR(VLOOKUP(Y753, 【参考】数式用!$A$2:$B$48, 2, FALSE), "")</f>
        <v/>
      </c>
    </row>
    <row r="754" spans="2:26" ht="20.100000000000001" customHeight="1">
      <c r="B754" s="402">
        <f t="shared" si="8"/>
        <v>716</v>
      </c>
      <c r="C754" s="489"/>
      <c r="D754" s="490"/>
      <c r="E754" s="490"/>
      <c r="F754" s="490"/>
      <c r="G754" s="490"/>
      <c r="H754" s="490"/>
      <c r="I754" s="490"/>
      <c r="J754" s="490"/>
      <c r="K754" s="490"/>
      <c r="L754" s="491"/>
      <c r="M754" s="492"/>
      <c r="N754" s="492"/>
      <c r="O754" s="492"/>
      <c r="P754" s="492"/>
      <c r="Q754" s="492"/>
      <c r="R754" s="493"/>
      <c r="S754" s="493"/>
      <c r="T754" s="493"/>
      <c r="U754" s="493"/>
      <c r="V754" s="493"/>
      <c r="W754" s="403"/>
      <c r="X754" s="1"/>
      <c r="Y754" s="2"/>
      <c r="Z754" s="400" t="str">
        <f>IFERROR(VLOOKUP(Y754, 【参考】数式用!$A$2:$B$48, 2, FALSE), "")</f>
        <v/>
      </c>
    </row>
    <row r="755" spans="2:26" ht="20.100000000000001" customHeight="1">
      <c r="B755" s="402">
        <f t="shared" si="8"/>
        <v>717</v>
      </c>
      <c r="C755" s="489"/>
      <c r="D755" s="490"/>
      <c r="E755" s="490"/>
      <c r="F755" s="490"/>
      <c r="G755" s="490"/>
      <c r="H755" s="490"/>
      <c r="I755" s="490"/>
      <c r="J755" s="490"/>
      <c r="K755" s="490"/>
      <c r="L755" s="491"/>
      <c r="M755" s="492"/>
      <c r="N755" s="492"/>
      <c r="O755" s="492"/>
      <c r="P755" s="492"/>
      <c r="Q755" s="492"/>
      <c r="R755" s="493"/>
      <c r="S755" s="493"/>
      <c r="T755" s="493"/>
      <c r="U755" s="493"/>
      <c r="V755" s="493"/>
      <c r="W755" s="403"/>
      <c r="X755" s="1"/>
      <c r="Y755" s="2"/>
      <c r="Z755" s="400" t="str">
        <f>IFERROR(VLOOKUP(Y755, 【参考】数式用!$A$2:$B$48, 2, FALSE), "")</f>
        <v/>
      </c>
    </row>
    <row r="756" spans="2:26" ht="20.100000000000001" customHeight="1">
      <c r="B756" s="402">
        <f t="shared" si="8"/>
        <v>718</v>
      </c>
      <c r="C756" s="489"/>
      <c r="D756" s="490"/>
      <c r="E756" s="490"/>
      <c r="F756" s="490"/>
      <c r="G756" s="490"/>
      <c r="H756" s="490"/>
      <c r="I756" s="490"/>
      <c r="J756" s="490"/>
      <c r="K756" s="490"/>
      <c r="L756" s="491"/>
      <c r="M756" s="492"/>
      <c r="N756" s="492"/>
      <c r="O756" s="492"/>
      <c r="P756" s="492"/>
      <c r="Q756" s="492"/>
      <c r="R756" s="493"/>
      <c r="S756" s="493"/>
      <c r="T756" s="493"/>
      <c r="U756" s="493"/>
      <c r="V756" s="493"/>
      <c r="W756" s="403"/>
      <c r="X756" s="1"/>
      <c r="Y756" s="2"/>
      <c r="Z756" s="400" t="str">
        <f>IFERROR(VLOOKUP(Y756, 【参考】数式用!$A$2:$B$48, 2, FALSE), "")</f>
        <v/>
      </c>
    </row>
    <row r="757" spans="2:26" ht="20.100000000000001" customHeight="1">
      <c r="B757" s="402">
        <f t="shared" si="8"/>
        <v>719</v>
      </c>
      <c r="C757" s="489"/>
      <c r="D757" s="490"/>
      <c r="E757" s="490"/>
      <c r="F757" s="490"/>
      <c r="G757" s="490"/>
      <c r="H757" s="490"/>
      <c r="I757" s="490"/>
      <c r="J757" s="490"/>
      <c r="K757" s="490"/>
      <c r="L757" s="491"/>
      <c r="M757" s="492"/>
      <c r="N757" s="492"/>
      <c r="O757" s="492"/>
      <c r="P757" s="492"/>
      <c r="Q757" s="492"/>
      <c r="R757" s="493"/>
      <c r="S757" s="493"/>
      <c r="T757" s="493"/>
      <c r="U757" s="493"/>
      <c r="V757" s="493"/>
      <c r="W757" s="403"/>
      <c r="X757" s="1"/>
      <c r="Y757" s="2"/>
      <c r="Z757" s="400" t="str">
        <f>IFERROR(VLOOKUP(Y757, 【参考】数式用!$A$2:$B$48, 2, FALSE), "")</f>
        <v/>
      </c>
    </row>
    <row r="758" spans="2:26" ht="20.100000000000001" customHeight="1">
      <c r="B758" s="402">
        <f t="shared" si="8"/>
        <v>720</v>
      </c>
      <c r="C758" s="489"/>
      <c r="D758" s="490"/>
      <c r="E758" s="490"/>
      <c r="F758" s="490"/>
      <c r="G758" s="490"/>
      <c r="H758" s="490"/>
      <c r="I758" s="490"/>
      <c r="J758" s="490"/>
      <c r="K758" s="490"/>
      <c r="L758" s="491"/>
      <c r="M758" s="492"/>
      <c r="N758" s="492"/>
      <c r="O758" s="492"/>
      <c r="P758" s="492"/>
      <c r="Q758" s="492"/>
      <c r="R758" s="493"/>
      <c r="S758" s="493"/>
      <c r="T758" s="493"/>
      <c r="U758" s="493"/>
      <c r="V758" s="493"/>
      <c r="W758" s="403"/>
      <c r="X758" s="1"/>
      <c r="Y758" s="2"/>
      <c r="Z758" s="400" t="str">
        <f>IFERROR(VLOOKUP(Y758, 【参考】数式用!$A$2:$B$48, 2, FALSE), "")</f>
        <v/>
      </c>
    </row>
    <row r="759" spans="2:26" ht="20.100000000000001" customHeight="1">
      <c r="B759" s="402">
        <f t="shared" si="8"/>
        <v>721</v>
      </c>
      <c r="C759" s="489"/>
      <c r="D759" s="490"/>
      <c r="E759" s="490"/>
      <c r="F759" s="490"/>
      <c r="G759" s="490"/>
      <c r="H759" s="490"/>
      <c r="I759" s="490"/>
      <c r="J759" s="490"/>
      <c r="K759" s="490"/>
      <c r="L759" s="491"/>
      <c r="M759" s="492"/>
      <c r="N759" s="492"/>
      <c r="O759" s="492"/>
      <c r="P759" s="492"/>
      <c r="Q759" s="492"/>
      <c r="R759" s="493"/>
      <c r="S759" s="493"/>
      <c r="T759" s="493"/>
      <c r="U759" s="493"/>
      <c r="V759" s="493"/>
      <c r="W759" s="403"/>
      <c r="X759" s="1"/>
      <c r="Y759" s="2"/>
      <c r="Z759" s="400" t="str">
        <f>IFERROR(VLOOKUP(Y759, 【参考】数式用!$A$2:$B$48, 2, FALSE), "")</f>
        <v/>
      </c>
    </row>
    <row r="760" spans="2:26" ht="20.100000000000001" customHeight="1">
      <c r="B760" s="402">
        <f t="shared" si="8"/>
        <v>722</v>
      </c>
      <c r="C760" s="489"/>
      <c r="D760" s="490"/>
      <c r="E760" s="490"/>
      <c r="F760" s="490"/>
      <c r="G760" s="490"/>
      <c r="H760" s="490"/>
      <c r="I760" s="490"/>
      <c r="J760" s="490"/>
      <c r="K760" s="490"/>
      <c r="L760" s="491"/>
      <c r="M760" s="492"/>
      <c r="N760" s="492"/>
      <c r="O760" s="492"/>
      <c r="P760" s="492"/>
      <c r="Q760" s="492"/>
      <c r="R760" s="493"/>
      <c r="S760" s="493"/>
      <c r="T760" s="493"/>
      <c r="U760" s="493"/>
      <c r="V760" s="493"/>
      <c r="W760" s="403"/>
      <c r="X760" s="1"/>
      <c r="Y760" s="2"/>
      <c r="Z760" s="400" t="str">
        <f>IFERROR(VLOOKUP(Y760, 【参考】数式用!$A$2:$B$48, 2, FALSE), "")</f>
        <v/>
      </c>
    </row>
    <row r="761" spans="2:26" ht="20.100000000000001" customHeight="1">
      <c r="B761" s="402">
        <f t="shared" si="8"/>
        <v>723</v>
      </c>
      <c r="C761" s="489"/>
      <c r="D761" s="490"/>
      <c r="E761" s="490"/>
      <c r="F761" s="490"/>
      <c r="G761" s="490"/>
      <c r="H761" s="490"/>
      <c r="I761" s="490"/>
      <c r="J761" s="490"/>
      <c r="K761" s="490"/>
      <c r="L761" s="491"/>
      <c r="M761" s="492"/>
      <c r="N761" s="492"/>
      <c r="O761" s="492"/>
      <c r="P761" s="492"/>
      <c r="Q761" s="492"/>
      <c r="R761" s="493"/>
      <c r="S761" s="493"/>
      <c r="T761" s="493"/>
      <c r="U761" s="493"/>
      <c r="V761" s="493"/>
      <c r="W761" s="403"/>
      <c r="X761" s="1"/>
      <c r="Y761" s="2"/>
      <c r="Z761" s="400" t="str">
        <f>IFERROR(VLOOKUP(Y761, 【参考】数式用!$A$2:$B$48, 2, FALSE), "")</f>
        <v/>
      </c>
    </row>
    <row r="762" spans="2:26" ht="20.100000000000001" customHeight="1">
      <c r="B762" s="402">
        <f t="shared" si="8"/>
        <v>724</v>
      </c>
      <c r="C762" s="489"/>
      <c r="D762" s="490"/>
      <c r="E762" s="490"/>
      <c r="F762" s="490"/>
      <c r="G762" s="490"/>
      <c r="H762" s="490"/>
      <c r="I762" s="490"/>
      <c r="J762" s="490"/>
      <c r="K762" s="490"/>
      <c r="L762" s="491"/>
      <c r="M762" s="492"/>
      <c r="N762" s="492"/>
      <c r="O762" s="492"/>
      <c r="P762" s="492"/>
      <c r="Q762" s="492"/>
      <c r="R762" s="493"/>
      <c r="S762" s="493"/>
      <c r="T762" s="493"/>
      <c r="U762" s="493"/>
      <c r="V762" s="493"/>
      <c r="W762" s="403"/>
      <c r="X762" s="1"/>
      <c r="Y762" s="2"/>
      <c r="Z762" s="400" t="str">
        <f>IFERROR(VLOOKUP(Y762, 【参考】数式用!$A$2:$B$48, 2, FALSE), "")</f>
        <v/>
      </c>
    </row>
    <row r="763" spans="2:26" ht="20.100000000000001" customHeight="1">
      <c r="B763" s="402">
        <f t="shared" si="8"/>
        <v>725</v>
      </c>
      <c r="C763" s="489"/>
      <c r="D763" s="490"/>
      <c r="E763" s="490"/>
      <c r="F763" s="490"/>
      <c r="G763" s="490"/>
      <c r="H763" s="490"/>
      <c r="I763" s="490"/>
      <c r="J763" s="490"/>
      <c r="K763" s="490"/>
      <c r="L763" s="491"/>
      <c r="M763" s="492"/>
      <c r="N763" s="492"/>
      <c r="O763" s="492"/>
      <c r="P763" s="492"/>
      <c r="Q763" s="492"/>
      <c r="R763" s="493"/>
      <c r="S763" s="493"/>
      <c r="T763" s="493"/>
      <c r="U763" s="493"/>
      <c r="V763" s="493"/>
      <c r="W763" s="403"/>
      <c r="X763" s="1"/>
      <c r="Y763" s="2"/>
      <c r="Z763" s="400" t="str">
        <f>IFERROR(VLOOKUP(Y763, 【参考】数式用!$A$2:$B$48, 2, FALSE), "")</f>
        <v/>
      </c>
    </row>
    <row r="764" spans="2:26" ht="20.100000000000001" customHeight="1">
      <c r="B764" s="402">
        <f t="shared" si="8"/>
        <v>726</v>
      </c>
      <c r="C764" s="489"/>
      <c r="D764" s="490"/>
      <c r="E764" s="490"/>
      <c r="F764" s="490"/>
      <c r="G764" s="490"/>
      <c r="H764" s="490"/>
      <c r="I764" s="490"/>
      <c r="J764" s="490"/>
      <c r="K764" s="490"/>
      <c r="L764" s="491"/>
      <c r="M764" s="492"/>
      <c r="N764" s="492"/>
      <c r="O764" s="492"/>
      <c r="P764" s="492"/>
      <c r="Q764" s="492"/>
      <c r="R764" s="493"/>
      <c r="S764" s="493"/>
      <c r="T764" s="493"/>
      <c r="U764" s="493"/>
      <c r="V764" s="493"/>
      <c r="W764" s="403"/>
      <c r="X764" s="1"/>
      <c r="Y764" s="2"/>
      <c r="Z764" s="400" t="str">
        <f>IFERROR(VLOOKUP(Y764, 【参考】数式用!$A$2:$B$48, 2, FALSE), "")</f>
        <v/>
      </c>
    </row>
    <row r="765" spans="2:26" ht="20.100000000000001" customHeight="1">
      <c r="B765" s="402">
        <f t="shared" si="8"/>
        <v>727</v>
      </c>
      <c r="C765" s="489"/>
      <c r="D765" s="490"/>
      <c r="E765" s="490"/>
      <c r="F765" s="490"/>
      <c r="G765" s="490"/>
      <c r="H765" s="490"/>
      <c r="I765" s="490"/>
      <c r="J765" s="490"/>
      <c r="K765" s="490"/>
      <c r="L765" s="491"/>
      <c r="M765" s="492"/>
      <c r="N765" s="492"/>
      <c r="O765" s="492"/>
      <c r="P765" s="492"/>
      <c r="Q765" s="492"/>
      <c r="R765" s="493"/>
      <c r="S765" s="493"/>
      <c r="T765" s="493"/>
      <c r="U765" s="493"/>
      <c r="V765" s="493"/>
      <c r="W765" s="403"/>
      <c r="X765" s="1"/>
      <c r="Y765" s="2"/>
      <c r="Z765" s="400" t="str">
        <f>IFERROR(VLOOKUP(Y765, 【参考】数式用!$A$2:$B$48, 2, FALSE), "")</f>
        <v/>
      </c>
    </row>
    <row r="766" spans="2:26" ht="20.100000000000001" customHeight="1">
      <c r="B766" s="402">
        <f t="shared" si="8"/>
        <v>728</v>
      </c>
      <c r="C766" s="489"/>
      <c r="D766" s="490"/>
      <c r="E766" s="490"/>
      <c r="F766" s="490"/>
      <c r="G766" s="490"/>
      <c r="H766" s="490"/>
      <c r="I766" s="490"/>
      <c r="J766" s="490"/>
      <c r="K766" s="490"/>
      <c r="L766" s="491"/>
      <c r="M766" s="492"/>
      <c r="N766" s="492"/>
      <c r="O766" s="492"/>
      <c r="P766" s="492"/>
      <c r="Q766" s="492"/>
      <c r="R766" s="493"/>
      <c r="S766" s="493"/>
      <c r="T766" s="493"/>
      <c r="U766" s="493"/>
      <c r="V766" s="493"/>
      <c r="W766" s="403"/>
      <c r="X766" s="1"/>
      <c r="Y766" s="2"/>
      <c r="Z766" s="400" t="str">
        <f>IFERROR(VLOOKUP(Y766, 【参考】数式用!$A$2:$B$48, 2, FALSE), "")</f>
        <v/>
      </c>
    </row>
    <row r="767" spans="2:26" ht="20.100000000000001" customHeight="1">
      <c r="B767" s="402">
        <f t="shared" si="8"/>
        <v>729</v>
      </c>
      <c r="C767" s="489"/>
      <c r="D767" s="490"/>
      <c r="E767" s="490"/>
      <c r="F767" s="490"/>
      <c r="G767" s="490"/>
      <c r="H767" s="490"/>
      <c r="I767" s="490"/>
      <c r="J767" s="490"/>
      <c r="K767" s="490"/>
      <c r="L767" s="491"/>
      <c r="M767" s="492"/>
      <c r="N767" s="492"/>
      <c r="O767" s="492"/>
      <c r="P767" s="492"/>
      <c r="Q767" s="492"/>
      <c r="R767" s="493"/>
      <c r="S767" s="493"/>
      <c r="T767" s="493"/>
      <c r="U767" s="493"/>
      <c r="V767" s="493"/>
      <c r="W767" s="403"/>
      <c r="X767" s="1"/>
      <c r="Y767" s="2"/>
      <c r="Z767" s="400" t="str">
        <f>IFERROR(VLOOKUP(Y767, 【参考】数式用!$A$2:$B$48, 2, FALSE), "")</f>
        <v/>
      </c>
    </row>
    <row r="768" spans="2:26" ht="20.100000000000001" customHeight="1">
      <c r="B768" s="402">
        <f t="shared" si="8"/>
        <v>730</v>
      </c>
      <c r="C768" s="489"/>
      <c r="D768" s="490"/>
      <c r="E768" s="490"/>
      <c r="F768" s="490"/>
      <c r="G768" s="490"/>
      <c r="H768" s="490"/>
      <c r="I768" s="490"/>
      <c r="J768" s="490"/>
      <c r="K768" s="490"/>
      <c r="L768" s="491"/>
      <c r="M768" s="492"/>
      <c r="N768" s="492"/>
      <c r="O768" s="492"/>
      <c r="P768" s="492"/>
      <c r="Q768" s="492"/>
      <c r="R768" s="493"/>
      <c r="S768" s="493"/>
      <c r="T768" s="493"/>
      <c r="U768" s="493"/>
      <c r="V768" s="493"/>
      <c r="W768" s="403"/>
      <c r="X768" s="1"/>
      <c r="Y768" s="2"/>
      <c r="Z768" s="400" t="str">
        <f>IFERROR(VLOOKUP(Y768, 【参考】数式用!$A$2:$B$48, 2, FALSE), "")</f>
        <v/>
      </c>
    </row>
    <row r="769" spans="2:26" ht="20.100000000000001" customHeight="1">
      <c r="B769" s="402">
        <f t="shared" si="8"/>
        <v>731</v>
      </c>
      <c r="C769" s="489"/>
      <c r="D769" s="490"/>
      <c r="E769" s="490"/>
      <c r="F769" s="490"/>
      <c r="G769" s="490"/>
      <c r="H769" s="490"/>
      <c r="I769" s="490"/>
      <c r="J769" s="490"/>
      <c r="K769" s="490"/>
      <c r="L769" s="491"/>
      <c r="M769" s="492"/>
      <c r="N769" s="492"/>
      <c r="O769" s="492"/>
      <c r="P769" s="492"/>
      <c r="Q769" s="492"/>
      <c r="R769" s="493"/>
      <c r="S769" s="493"/>
      <c r="T769" s="493"/>
      <c r="U769" s="493"/>
      <c r="V769" s="493"/>
      <c r="W769" s="403"/>
      <c r="X769" s="1"/>
      <c r="Y769" s="2"/>
      <c r="Z769" s="400" t="str">
        <f>IFERROR(VLOOKUP(Y769, 【参考】数式用!$A$2:$B$48, 2, FALSE), "")</f>
        <v/>
      </c>
    </row>
    <row r="770" spans="2:26" ht="20.100000000000001" customHeight="1">
      <c r="B770" s="402">
        <f t="shared" si="8"/>
        <v>732</v>
      </c>
      <c r="C770" s="489"/>
      <c r="D770" s="490"/>
      <c r="E770" s="490"/>
      <c r="F770" s="490"/>
      <c r="G770" s="490"/>
      <c r="H770" s="490"/>
      <c r="I770" s="490"/>
      <c r="J770" s="490"/>
      <c r="K770" s="490"/>
      <c r="L770" s="491"/>
      <c r="M770" s="492"/>
      <c r="N770" s="492"/>
      <c r="O770" s="492"/>
      <c r="P770" s="492"/>
      <c r="Q770" s="492"/>
      <c r="R770" s="493"/>
      <c r="S770" s="493"/>
      <c r="T770" s="493"/>
      <c r="U770" s="493"/>
      <c r="V770" s="493"/>
      <c r="W770" s="403"/>
      <c r="X770" s="1"/>
      <c r="Y770" s="2"/>
      <c r="Z770" s="400" t="str">
        <f>IFERROR(VLOOKUP(Y770, 【参考】数式用!$A$2:$B$48, 2, FALSE), "")</f>
        <v/>
      </c>
    </row>
    <row r="771" spans="2:26" ht="20.100000000000001" customHeight="1">
      <c r="B771" s="402">
        <f t="shared" si="8"/>
        <v>733</v>
      </c>
      <c r="C771" s="489"/>
      <c r="D771" s="490"/>
      <c r="E771" s="490"/>
      <c r="F771" s="490"/>
      <c r="G771" s="490"/>
      <c r="H771" s="490"/>
      <c r="I771" s="490"/>
      <c r="J771" s="490"/>
      <c r="K771" s="490"/>
      <c r="L771" s="491"/>
      <c r="M771" s="492"/>
      <c r="N771" s="492"/>
      <c r="O771" s="492"/>
      <c r="P771" s="492"/>
      <c r="Q771" s="492"/>
      <c r="R771" s="493"/>
      <c r="S771" s="493"/>
      <c r="T771" s="493"/>
      <c r="U771" s="493"/>
      <c r="V771" s="493"/>
      <c r="W771" s="403"/>
      <c r="X771" s="1"/>
      <c r="Y771" s="2"/>
      <c r="Z771" s="400" t="str">
        <f>IFERROR(VLOOKUP(Y771, 【参考】数式用!$A$2:$B$48, 2, FALSE), "")</f>
        <v/>
      </c>
    </row>
    <row r="772" spans="2:26" ht="20.100000000000001" customHeight="1">
      <c r="B772" s="402">
        <f t="shared" si="8"/>
        <v>734</v>
      </c>
      <c r="C772" s="489"/>
      <c r="D772" s="490"/>
      <c r="E772" s="490"/>
      <c r="F772" s="490"/>
      <c r="G772" s="490"/>
      <c r="H772" s="490"/>
      <c r="I772" s="490"/>
      <c r="J772" s="490"/>
      <c r="K772" s="490"/>
      <c r="L772" s="491"/>
      <c r="M772" s="492"/>
      <c r="N772" s="492"/>
      <c r="O772" s="492"/>
      <c r="P772" s="492"/>
      <c r="Q772" s="492"/>
      <c r="R772" s="493"/>
      <c r="S772" s="493"/>
      <c r="T772" s="493"/>
      <c r="U772" s="493"/>
      <c r="V772" s="493"/>
      <c r="W772" s="403"/>
      <c r="X772" s="1"/>
      <c r="Y772" s="2"/>
      <c r="Z772" s="400" t="str">
        <f>IFERROR(VLOOKUP(Y772, 【参考】数式用!$A$2:$B$48, 2, FALSE), "")</f>
        <v/>
      </c>
    </row>
    <row r="773" spans="2:26" ht="20.100000000000001" customHeight="1">
      <c r="B773" s="402">
        <f t="shared" si="8"/>
        <v>735</v>
      </c>
      <c r="C773" s="489"/>
      <c r="D773" s="490"/>
      <c r="E773" s="490"/>
      <c r="F773" s="490"/>
      <c r="G773" s="490"/>
      <c r="H773" s="490"/>
      <c r="I773" s="490"/>
      <c r="J773" s="490"/>
      <c r="K773" s="490"/>
      <c r="L773" s="491"/>
      <c r="M773" s="492"/>
      <c r="N773" s="492"/>
      <c r="O773" s="492"/>
      <c r="P773" s="492"/>
      <c r="Q773" s="492"/>
      <c r="R773" s="493"/>
      <c r="S773" s="493"/>
      <c r="T773" s="493"/>
      <c r="U773" s="493"/>
      <c r="V773" s="493"/>
      <c r="W773" s="403"/>
      <c r="X773" s="1"/>
      <c r="Y773" s="2"/>
      <c r="Z773" s="400" t="str">
        <f>IFERROR(VLOOKUP(Y773, 【参考】数式用!$A$2:$B$48, 2, FALSE), "")</f>
        <v/>
      </c>
    </row>
    <row r="774" spans="2:26" ht="20.100000000000001" customHeight="1">
      <c r="B774" s="402">
        <f t="shared" si="8"/>
        <v>736</v>
      </c>
      <c r="C774" s="489"/>
      <c r="D774" s="490"/>
      <c r="E774" s="490"/>
      <c r="F774" s="490"/>
      <c r="G774" s="490"/>
      <c r="H774" s="490"/>
      <c r="I774" s="490"/>
      <c r="J774" s="490"/>
      <c r="K774" s="490"/>
      <c r="L774" s="491"/>
      <c r="M774" s="492"/>
      <c r="N774" s="492"/>
      <c r="O774" s="492"/>
      <c r="P774" s="492"/>
      <c r="Q774" s="492"/>
      <c r="R774" s="493"/>
      <c r="S774" s="493"/>
      <c r="T774" s="493"/>
      <c r="U774" s="493"/>
      <c r="V774" s="493"/>
      <c r="W774" s="403"/>
      <c r="X774" s="1"/>
      <c r="Y774" s="2"/>
      <c r="Z774" s="400" t="str">
        <f>IFERROR(VLOOKUP(Y774, 【参考】数式用!$A$2:$B$48, 2, FALSE), "")</f>
        <v/>
      </c>
    </row>
    <row r="775" spans="2:26" ht="20.100000000000001" customHeight="1">
      <c r="B775" s="402">
        <f t="shared" si="8"/>
        <v>737</v>
      </c>
      <c r="C775" s="489"/>
      <c r="D775" s="490"/>
      <c r="E775" s="490"/>
      <c r="F775" s="490"/>
      <c r="G775" s="490"/>
      <c r="H775" s="490"/>
      <c r="I775" s="490"/>
      <c r="J775" s="490"/>
      <c r="K775" s="490"/>
      <c r="L775" s="491"/>
      <c r="M775" s="492"/>
      <c r="N775" s="492"/>
      <c r="O775" s="492"/>
      <c r="P775" s="492"/>
      <c r="Q775" s="492"/>
      <c r="R775" s="493"/>
      <c r="S775" s="493"/>
      <c r="T775" s="493"/>
      <c r="U775" s="493"/>
      <c r="V775" s="493"/>
      <c r="W775" s="403"/>
      <c r="X775" s="1"/>
      <c r="Y775" s="2"/>
      <c r="Z775" s="400" t="str">
        <f>IFERROR(VLOOKUP(Y775, 【参考】数式用!$A$2:$B$48, 2, FALSE), "")</f>
        <v/>
      </c>
    </row>
    <row r="776" spans="2:26" ht="20.100000000000001" customHeight="1">
      <c r="B776" s="402">
        <f t="shared" si="8"/>
        <v>738</v>
      </c>
      <c r="C776" s="489"/>
      <c r="D776" s="490"/>
      <c r="E776" s="490"/>
      <c r="F776" s="490"/>
      <c r="G776" s="490"/>
      <c r="H776" s="490"/>
      <c r="I776" s="490"/>
      <c r="J776" s="490"/>
      <c r="K776" s="490"/>
      <c r="L776" s="491"/>
      <c r="M776" s="492"/>
      <c r="N776" s="492"/>
      <c r="O776" s="492"/>
      <c r="P776" s="492"/>
      <c r="Q776" s="492"/>
      <c r="R776" s="493"/>
      <c r="S776" s="493"/>
      <c r="T776" s="493"/>
      <c r="U776" s="493"/>
      <c r="V776" s="493"/>
      <c r="W776" s="403"/>
      <c r="X776" s="1"/>
      <c r="Y776" s="2"/>
      <c r="Z776" s="400" t="str">
        <f>IFERROR(VLOOKUP(Y776, 【参考】数式用!$A$2:$B$48, 2, FALSE), "")</f>
        <v/>
      </c>
    </row>
    <row r="777" spans="2:26" ht="20.100000000000001" customHeight="1">
      <c r="B777" s="402">
        <f t="shared" si="8"/>
        <v>739</v>
      </c>
      <c r="C777" s="489"/>
      <c r="D777" s="490"/>
      <c r="E777" s="490"/>
      <c r="F777" s="490"/>
      <c r="G777" s="490"/>
      <c r="H777" s="490"/>
      <c r="I777" s="490"/>
      <c r="J777" s="490"/>
      <c r="K777" s="490"/>
      <c r="L777" s="491"/>
      <c r="M777" s="492"/>
      <c r="N777" s="492"/>
      <c r="O777" s="492"/>
      <c r="P777" s="492"/>
      <c r="Q777" s="492"/>
      <c r="R777" s="493"/>
      <c r="S777" s="493"/>
      <c r="T777" s="493"/>
      <c r="U777" s="493"/>
      <c r="V777" s="493"/>
      <c r="W777" s="403"/>
      <c r="X777" s="1"/>
      <c r="Y777" s="2"/>
      <c r="Z777" s="400" t="str">
        <f>IFERROR(VLOOKUP(Y777, 【参考】数式用!$A$2:$B$48, 2, FALSE), "")</f>
        <v/>
      </c>
    </row>
    <row r="778" spans="2:26" ht="20.100000000000001" customHeight="1">
      <c r="B778" s="402">
        <f t="shared" si="8"/>
        <v>740</v>
      </c>
      <c r="C778" s="489"/>
      <c r="D778" s="490"/>
      <c r="E778" s="490"/>
      <c r="F778" s="490"/>
      <c r="G778" s="490"/>
      <c r="H778" s="490"/>
      <c r="I778" s="490"/>
      <c r="J778" s="490"/>
      <c r="K778" s="490"/>
      <c r="L778" s="491"/>
      <c r="M778" s="492"/>
      <c r="N778" s="492"/>
      <c r="O778" s="492"/>
      <c r="P778" s="492"/>
      <c r="Q778" s="492"/>
      <c r="R778" s="493"/>
      <c r="S778" s="493"/>
      <c r="T778" s="493"/>
      <c r="U778" s="493"/>
      <c r="V778" s="493"/>
      <c r="W778" s="403"/>
      <c r="X778" s="1"/>
      <c r="Y778" s="2"/>
      <c r="Z778" s="400" t="str">
        <f>IFERROR(VLOOKUP(Y778, 【参考】数式用!$A$2:$B$48, 2, FALSE), "")</f>
        <v/>
      </c>
    </row>
    <row r="779" spans="2:26" ht="20.100000000000001" customHeight="1">
      <c r="B779" s="402">
        <f t="shared" si="8"/>
        <v>741</v>
      </c>
      <c r="C779" s="489"/>
      <c r="D779" s="490"/>
      <c r="E779" s="490"/>
      <c r="F779" s="490"/>
      <c r="G779" s="490"/>
      <c r="H779" s="490"/>
      <c r="I779" s="490"/>
      <c r="J779" s="490"/>
      <c r="K779" s="490"/>
      <c r="L779" s="491"/>
      <c r="M779" s="492"/>
      <c r="N779" s="492"/>
      <c r="O779" s="492"/>
      <c r="P779" s="492"/>
      <c r="Q779" s="492"/>
      <c r="R779" s="493"/>
      <c r="S779" s="493"/>
      <c r="T779" s="493"/>
      <c r="U779" s="493"/>
      <c r="V779" s="493"/>
      <c r="W779" s="403"/>
      <c r="X779" s="1"/>
      <c r="Y779" s="2"/>
      <c r="Z779" s="400" t="str">
        <f>IFERROR(VLOOKUP(Y779, 【参考】数式用!$A$2:$B$48, 2, FALSE), "")</f>
        <v/>
      </c>
    </row>
    <row r="780" spans="2:26" ht="20.100000000000001" customHeight="1">
      <c r="B780" s="402">
        <f t="shared" si="8"/>
        <v>742</v>
      </c>
      <c r="C780" s="489"/>
      <c r="D780" s="490"/>
      <c r="E780" s="490"/>
      <c r="F780" s="490"/>
      <c r="G780" s="490"/>
      <c r="H780" s="490"/>
      <c r="I780" s="490"/>
      <c r="J780" s="490"/>
      <c r="K780" s="490"/>
      <c r="L780" s="491"/>
      <c r="M780" s="492"/>
      <c r="N780" s="492"/>
      <c r="O780" s="492"/>
      <c r="P780" s="492"/>
      <c r="Q780" s="492"/>
      <c r="R780" s="493"/>
      <c r="S780" s="493"/>
      <c r="T780" s="493"/>
      <c r="U780" s="493"/>
      <c r="V780" s="493"/>
      <c r="W780" s="403"/>
      <c r="X780" s="1"/>
      <c r="Y780" s="2"/>
      <c r="Z780" s="400" t="str">
        <f>IFERROR(VLOOKUP(Y780, 【参考】数式用!$A$2:$B$48, 2, FALSE), "")</f>
        <v/>
      </c>
    </row>
    <row r="781" spans="2:26" ht="20.100000000000001" customHeight="1">
      <c r="B781" s="402">
        <f t="shared" si="8"/>
        <v>743</v>
      </c>
      <c r="C781" s="489"/>
      <c r="D781" s="490"/>
      <c r="E781" s="490"/>
      <c r="F781" s="490"/>
      <c r="G781" s="490"/>
      <c r="H781" s="490"/>
      <c r="I781" s="490"/>
      <c r="J781" s="490"/>
      <c r="K781" s="490"/>
      <c r="L781" s="491"/>
      <c r="M781" s="492"/>
      <c r="N781" s="492"/>
      <c r="O781" s="492"/>
      <c r="P781" s="492"/>
      <c r="Q781" s="492"/>
      <c r="R781" s="493"/>
      <c r="S781" s="493"/>
      <c r="T781" s="493"/>
      <c r="U781" s="493"/>
      <c r="V781" s="493"/>
      <c r="W781" s="403"/>
      <c r="X781" s="1"/>
      <c r="Y781" s="2"/>
      <c r="Z781" s="400" t="str">
        <f>IFERROR(VLOOKUP(Y781, 【参考】数式用!$A$2:$B$48, 2, FALSE), "")</f>
        <v/>
      </c>
    </row>
    <row r="782" spans="2:26" ht="20.100000000000001" customHeight="1">
      <c r="B782" s="402">
        <f t="shared" si="8"/>
        <v>744</v>
      </c>
      <c r="C782" s="489"/>
      <c r="D782" s="490"/>
      <c r="E782" s="490"/>
      <c r="F782" s="490"/>
      <c r="G782" s="490"/>
      <c r="H782" s="490"/>
      <c r="I782" s="490"/>
      <c r="J782" s="490"/>
      <c r="K782" s="490"/>
      <c r="L782" s="491"/>
      <c r="M782" s="492"/>
      <c r="N782" s="492"/>
      <c r="O782" s="492"/>
      <c r="P782" s="492"/>
      <c r="Q782" s="492"/>
      <c r="R782" s="493"/>
      <c r="S782" s="493"/>
      <c r="T782" s="493"/>
      <c r="U782" s="493"/>
      <c r="V782" s="493"/>
      <c r="W782" s="403"/>
      <c r="X782" s="1"/>
      <c r="Y782" s="2"/>
      <c r="Z782" s="400" t="str">
        <f>IFERROR(VLOOKUP(Y782, 【参考】数式用!$A$2:$B$48, 2, FALSE), "")</f>
        <v/>
      </c>
    </row>
    <row r="783" spans="2:26" ht="20.100000000000001" customHeight="1">
      <c r="B783" s="402">
        <f t="shared" si="8"/>
        <v>745</v>
      </c>
      <c r="C783" s="489"/>
      <c r="D783" s="490"/>
      <c r="E783" s="490"/>
      <c r="F783" s="490"/>
      <c r="G783" s="490"/>
      <c r="H783" s="490"/>
      <c r="I783" s="490"/>
      <c r="J783" s="490"/>
      <c r="K783" s="490"/>
      <c r="L783" s="491"/>
      <c r="M783" s="492"/>
      <c r="N783" s="492"/>
      <c r="O783" s="492"/>
      <c r="P783" s="492"/>
      <c r="Q783" s="492"/>
      <c r="R783" s="493"/>
      <c r="S783" s="493"/>
      <c r="T783" s="493"/>
      <c r="U783" s="493"/>
      <c r="V783" s="493"/>
      <c r="W783" s="403"/>
      <c r="X783" s="1"/>
      <c r="Y783" s="2"/>
      <c r="Z783" s="400" t="str">
        <f>IFERROR(VLOOKUP(Y783, 【参考】数式用!$A$2:$B$48, 2, FALSE), "")</f>
        <v/>
      </c>
    </row>
    <row r="784" spans="2:26" ht="20.100000000000001" customHeight="1">
      <c r="B784" s="402">
        <f t="shared" si="8"/>
        <v>746</v>
      </c>
      <c r="C784" s="489"/>
      <c r="D784" s="490"/>
      <c r="E784" s="490"/>
      <c r="F784" s="490"/>
      <c r="G784" s="490"/>
      <c r="H784" s="490"/>
      <c r="I784" s="490"/>
      <c r="J784" s="490"/>
      <c r="K784" s="490"/>
      <c r="L784" s="491"/>
      <c r="M784" s="492"/>
      <c r="N784" s="492"/>
      <c r="O784" s="492"/>
      <c r="P784" s="492"/>
      <c r="Q784" s="492"/>
      <c r="R784" s="493"/>
      <c r="S784" s="493"/>
      <c r="T784" s="493"/>
      <c r="U784" s="493"/>
      <c r="V784" s="493"/>
      <c r="W784" s="403"/>
      <c r="X784" s="1"/>
      <c r="Y784" s="2"/>
      <c r="Z784" s="400" t="str">
        <f>IFERROR(VLOOKUP(Y784, 【参考】数式用!$A$2:$B$48, 2, FALSE), "")</f>
        <v/>
      </c>
    </row>
    <row r="785" spans="2:26" ht="20.100000000000001" customHeight="1">
      <c r="B785" s="402">
        <f t="shared" si="8"/>
        <v>747</v>
      </c>
      <c r="C785" s="489"/>
      <c r="D785" s="490"/>
      <c r="E785" s="490"/>
      <c r="F785" s="490"/>
      <c r="G785" s="490"/>
      <c r="H785" s="490"/>
      <c r="I785" s="490"/>
      <c r="J785" s="490"/>
      <c r="K785" s="490"/>
      <c r="L785" s="491"/>
      <c r="M785" s="492"/>
      <c r="N785" s="492"/>
      <c r="O785" s="492"/>
      <c r="P785" s="492"/>
      <c r="Q785" s="492"/>
      <c r="R785" s="493"/>
      <c r="S785" s="493"/>
      <c r="T785" s="493"/>
      <c r="U785" s="493"/>
      <c r="V785" s="493"/>
      <c r="W785" s="403"/>
      <c r="X785" s="1"/>
      <c r="Y785" s="2"/>
      <c r="Z785" s="400" t="str">
        <f>IFERROR(VLOOKUP(Y785, 【参考】数式用!$A$2:$B$48, 2, FALSE), "")</f>
        <v/>
      </c>
    </row>
    <row r="786" spans="2:26" ht="20.100000000000001" customHeight="1">
      <c r="B786" s="402">
        <f t="shared" si="8"/>
        <v>748</v>
      </c>
      <c r="C786" s="489"/>
      <c r="D786" s="490"/>
      <c r="E786" s="490"/>
      <c r="F786" s="490"/>
      <c r="G786" s="490"/>
      <c r="H786" s="490"/>
      <c r="I786" s="490"/>
      <c r="J786" s="490"/>
      <c r="K786" s="490"/>
      <c r="L786" s="491"/>
      <c r="M786" s="492"/>
      <c r="N786" s="492"/>
      <c r="O786" s="492"/>
      <c r="P786" s="492"/>
      <c r="Q786" s="492"/>
      <c r="R786" s="493"/>
      <c r="S786" s="493"/>
      <c r="T786" s="493"/>
      <c r="U786" s="493"/>
      <c r="V786" s="493"/>
      <c r="W786" s="403"/>
      <c r="X786" s="1"/>
      <c r="Y786" s="2"/>
      <c r="Z786" s="400" t="str">
        <f>IFERROR(VLOOKUP(Y786, 【参考】数式用!$A$2:$B$48, 2, FALSE), "")</f>
        <v/>
      </c>
    </row>
    <row r="787" spans="2:26" ht="20.100000000000001" customHeight="1">
      <c r="B787" s="402">
        <f t="shared" si="8"/>
        <v>749</v>
      </c>
      <c r="C787" s="489"/>
      <c r="D787" s="490"/>
      <c r="E787" s="490"/>
      <c r="F787" s="490"/>
      <c r="G787" s="490"/>
      <c r="H787" s="490"/>
      <c r="I787" s="490"/>
      <c r="J787" s="490"/>
      <c r="K787" s="490"/>
      <c r="L787" s="491"/>
      <c r="M787" s="492"/>
      <c r="N787" s="492"/>
      <c r="O787" s="492"/>
      <c r="P787" s="492"/>
      <c r="Q787" s="492"/>
      <c r="R787" s="493"/>
      <c r="S787" s="493"/>
      <c r="T787" s="493"/>
      <c r="U787" s="493"/>
      <c r="V787" s="493"/>
      <c r="W787" s="403"/>
      <c r="X787" s="1"/>
      <c r="Y787" s="2"/>
      <c r="Z787" s="400" t="str">
        <f>IFERROR(VLOOKUP(Y787, 【参考】数式用!$A$2:$B$48, 2, FALSE), "")</f>
        <v/>
      </c>
    </row>
    <row r="788" spans="2:26" ht="20.100000000000001" customHeight="1">
      <c r="B788" s="402">
        <f t="shared" si="8"/>
        <v>750</v>
      </c>
      <c r="C788" s="489"/>
      <c r="D788" s="490"/>
      <c r="E788" s="490"/>
      <c r="F788" s="490"/>
      <c r="G788" s="490"/>
      <c r="H788" s="490"/>
      <c r="I788" s="490"/>
      <c r="J788" s="490"/>
      <c r="K788" s="490"/>
      <c r="L788" s="491"/>
      <c r="M788" s="492"/>
      <c r="N788" s="492"/>
      <c r="O788" s="492"/>
      <c r="P788" s="492"/>
      <c r="Q788" s="492"/>
      <c r="R788" s="493"/>
      <c r="S788" s="493"/>
      <c r="T788" s="493"/>
      <c r="U788" s="493"/>
      <c r="V788" s="493"/>
      <c r="W788" s="403"/>
      <c r="X788" s="1"/>
      <c r="Y788" s="2"/>
      <c r="Z788" s="400" t="str">
        <f>IFERROR(VLOOKUP(Y788, 【参考】数式用!$A$2:$B$48, 2, FALSE), "")</f>
        <v/>
      </c>
    </row>
    <row r="789" spans="2:26" ht="20.100000000000001" customHeight="1">
      <c r="B789" s="402">
        <f t="shared" si="8"/>
        <v>751</v>
      </c>
      <c r="C789" s="489"/>
      <c r="D789" s="490"/>
      <c r="E789" s="490"/>
      <c r="F789" s="490"/>
      <c r="G789" s="490"/>
      <c r="H789" s="490"/>
      <c r="I789" s="490"/>
      <c r="J789" s="490"/>
      <c r="K789" s="490"/>
      <c r="L789" s="491"/>
      <c r="M789" s="492"/>
      <c r="N789" s="492"/>
      <c r="O789" s="492"/>
      <c r="P789" s="492"/>
      <c r="Q789" s="492"/>
      <c r="R789" s="493"/>
      <c r="S789" s="493"/>
      <c r="T789" s="493"/>
      <c r="U789" s="493"/>
      <c r="V789" s="493"/>
      <c r="W789" s="403"/>
      <c r="X789" s="1"/>
      <c r="Y789" s="2"/>
      <c r="Z789" s="400" t="str">
        <f>IFERROR(VLOOKUP(Y789, 【参考】数式用!$A$2:$B$48, 2, FALSE), "")</f>
        <v/>
      </c>
    </row>
    <row r="790" spans="2:26" ht="20.100000000000001" customHeight="1">
      <c r="B790" s="402">
        <f t="shared" si="8"/>
        <v>752</v>
      </c>
      <c r="C790" s="489"/>
      <c r="D790" s="490"/>
      <c r="E790" s="490"/>
      <c r="F790" s="490"/>
      <c r="G790" s="490"/>
      <c r="H790" s="490"/>
      <c r="I790" s="490"/>
      <c r="J790" s="490"/>
      <c r="K790" s="490"/>
      <c r="L790" s="491"/>
      <c r="M790" s="492"/>
      <c r="N790" s="492"/>
      <c r="O790" s="492"/>
      <c r="P790" s="492"/>
      <c r="Q790" s="492"/>
      <c r="R790" s="493"/>
      <c r="S790" s="493"/>
      <c r="T790" s="493"/>
      <c r="U790" s="493"/>
      <c r="V790" s="493"/>
      <c r="W790" s="403"/>
      <c r="X790" s="1"/>
      <c r="Y790" s="2"/>
      <c r="Z790" s="400" t="str">
        <f>IFERROR(VLOOKUP(Y790, 【参考】数式用!$A$2:$B$48, 2, FALSE), "")</f>
        <v/>
      </c>
    </row>
    <row r="791" spans="2:26" ht="20.100000000000001" customHeight="1">
      <c r="B791" s="402">
        <f t="shared" si="8"/>
        <v>753</v>
      </c>
      <c r="C791" s="489"/>
      <c r="D791" s="490"/>
      <c r="E791" s="490"/>
      <c r="F791" s="490"/>
      <c r="G791" s="490"/>
      <c r="H791" s="490"/>
      <c r="I791" s="490"/>
      <c r="J791" s="490"/>
      <c r="K791" s="490"/>
      <c r="L791" s="491"/>
      <c r="M791" s="492"/>
      <c r="N791" s="492"/>
      <c r="O791" s="492"/>
      <c r="P791" s="492"/>
      <c r="Q791" s="492"/>
      <c r="R791" s="493"/>
      <c r="S791" s="493"/>
      <c r="T791" s="493"/>
      <c r="U791" s="493"/>
      <c r="V791" s="493"/>
      <c r="W791" s="403"/>
      <c r="X791" s="1"/>
      <c r="Y791" s="2"/>
      <c r="Z791" s="400" t="str">
        <f>IFERROR(VLOOKUP(Y791, 【参考】数式用!$A$2:$B$48, 2, FALSE), "")</f>
        <v/>
      </c>
    </row>
    <row r="792" spans="2:26" ht="20.100000000000001" customHeight="1">
      <c r="B792" s="402">
        <f t="shared" si="8"/>
        <v>754</v>
      </c>
      <c r="C792" s="489"/>
      <c r="D792" s="490"/>
      <c r="E792" s="490"/>
      <c r="F792" s="490"/>
      <c r="G792" s="490"/>
      <c r="H792" s="490"/>
      <c r="I792" s="490"/>
      <c r="J792" s="490"/>
      <c r="K792" s="490"/>
      <c r="L792" s="491"/>
      <c r="M792" s="492"/>
      <c r="N792" s="492"/>
      <c r="O792" s="492"/>
      <c r="P792" s="492"/>
      <c r="Q792" s="492"/>
      <c r="R792" s="493"/>
      <c r="S792" s="493"/>
      <c r="T792" s="493"/>
      <c r="U792" s="493"/>
      <c r="V792" s="493"/>
      <c r="W792" s="403"/>
      <c r="X792" s="1"/>
      <c r="Y792" s="2"/>
      <c r="Z792" s="400" t="str">
        <f>IFERROR(VLOOKUP(Y792, 【参考】数式用!$A$2:$B$48, 2, FALSE), "")</f>
        <v/>
      </c>
    </row>
    <row r="793" spans="2:26" ht="20.100000000000001" customHeight="1">
      <c r="B793" s="402">
        <f t="shared" si="8"/>
        <v>755</v>
      </c>
      <c r="C793" s="489"/>
      <c r="D793" s="490"/>
      <c r="E793" s="490"/>
      <c r="F793" s="490"/>
      <c r="G793" s="490"/>
      <c r="H793" s="490"/>
      <c r="I793" s="490"/>
      <c r="J793" s="490"/>
      <c r="K793" s="490"/>
      <c r="L793" s="491"/>
      <c r="M793" s="492"/>
      <c r="N793" s="492"/>
      <c r="O793" s="492"/>
      <c r="P793" s="492"/>
      <c r="Q793" s="492"/>
      <c r="R793" s="493"/>
      <c r="S793" s="493"/>
      <c r="T793" s="493"/>
      <c r="U793" s="493"/>
      <c r="V793" s="493"/>
      <c r="W793" s="403"/>
      <c r="X793" s="1"/>
      <c r="Y793" s="2"/>
      <c r="Z793" s="400" t="str">
        <f>IFERROR(VLOOKUP(Y793, 【参考】数式用!$A$2:$B$48, 2, FALSE), "")</f>
        <v/>
      </c>
    </row>
    <row r="794" spans="2:26" ht="20.100000000000001" customHeight="1">
      <c r="B794" s="402">
        <f t="shared" si="8"/>
        <v>756</v>
      </c>
      <c r="C794" s="489"/>
      <c r="D794" s="490"/>
      <c r="E794" s="490"/>
      <c r="F794" s="490"/>
      <c r="G794" s="490"/>
      <c r="H794" s="490"/>
      <c r="I794" s="490"/>
      <c r="J794" s="490"/>
      <c r="K794" s="490"/>
      <c r="L794" s="491"/>
      <c r="M794" s="492"/>
      <c r="N794" s="492"/>
      <c r="O794" s="492"/>
      <c r="P794" s="492"/>
      <c r="Q794" s="492"/>
      <c r="R794" s="493"/>
      <c r="S794" s="493"/>
      <c r="T794" s="493"/>
      <c r="U794" s="493"/>
      <c r="V794" s="493"/>
      <c r="W794" s="403"/>
      <c r="X794" s="1"/>
      <c r="Y794" s="2"/>
      <c r="Z794" s="400" t="str">
        <f>IFERROR(VLOOKUP(Y794, 【参考】数式用!$A$2:$B$48, 2, FALSE), "")</f>
        <v/>
      </c>
    </row>
    <row r="795" spans="2:26" ht="20.100000000000001" customHeight="1">
      <c r="B795" s="402">
        <f t="shared" si="8"/>
        <v>757</v>
      </c>
      <c r="C795" s="489"/>
      <c r="D795" s="490"/>
      <c r="E795" s="490"/>
      <c r="F795" s="490"/>
      <c r="G795" s="490"/>
      <c r="H795" s="490"/>
      <c r="I795" s="490"/>
      <c r="J795" s="490"/>
      <c r="K795" s="490"/>
      <c r="L795" s="491"/>
      <c r="M795" s="492"/>
      <c r="N795" s="492"/>
      <c r="O795" s="492"/>
      <c r="P795" s="492"/>
      <c r="Q795" s="492"/>
      <c r="R795" s="493"/>
      <c r="S795" s="493"/>
      <c r="T795" s="493"/>
      <c r="U795" s="493"/>
      <c r="V795" s="493"/>
      <c r="W795" s="403"/>
      <c r="X795" s="1"/>
      <c r="Y795" s="2"/>
      <c r="Z795" s="400" t="str">
        <f>IFERROR(VLOOKUP(Y795, 【参考】数式用!$A$2:$B$48, 2, FALSE), "")</f>
        <v/>
      </c>
    </row>
    <row r="796" spans="2:26" ht="20.100000000000001" customHeight="1">
      <c r="B796" s="402">
        <f t="shared" si="8"/>
        <v>758</v>
      </c>
      <c r="C796" s="489"/>
      <c r="D796" s="490"/>
      <c r="E796" s="490"/>
      <c r="F796" s="490"/>
      <c r="G796" s="490"/>
      <c r="H796" s="490"/>
      <c r="I796" s="490"/>
      <c r="J796" s="490"/>
      <c r="K796" s="490"/>
      <c r="L796" s="491"/>
      <c r="M796" s="492"/>
      <c r="N796" s="492"/>
      <c r="O796" s="492"/>
      <c r="P796" s="492"/>
      <c r="Q796" s="492"/>
      <c r="R796" s="493"/>
      <c r="S796" s="493"/>
      <c r="T796" s="493"/>
      <c r="U796" s="493"/>
      <c r="V796" s="493"/>
      <c r="W796" s="403"/>
      <c r="X796" s="1"/>
      <c r="Y796" s="2"/>
      <c r="Z796" s="400" t="str">
        <f>IFERROR(VLOOKUP(Y796, 【参考】数式用!$A$2:$B$48, 2, FALSE), "")</f>
        <v/>
      </c>
    </row>
    <row r="797" spans="2:26" ht="20.100000000000001" customHeight="1">
      <c r="B797" s="402">
        <f t="shared" si="8"/>
        <v>759</v>
      </c>
      <c r="C797" s="489"/>
      <c r="D797" s="490"/>
      <c r="E797" s="490"/>
      <c r="F797" s="490"/>
      <c r="G797" s="490"/>
      <c r="H797" s="490"/>
      <c r="I797" s="490"/>
      <c r="J797" s="490"/>
      <c r="K797" s="490"/>
      <c r="L797" s="491"/>
      <c r="M797" s="492"/>
      <c r="N797" s="492"/>
      <c r="O797" s="492"/>
      <c r="P797" s="492"/>
      <c r="Q797" s="492"/>
      <c r="R797" s="493"/>
      <c r="S797" s="493"/>
      <c r="T797" s="493"/>
      <c r="U797" s="493"/>
      <c r="V797" s="493"/>
      <c r="W797" s="403"/>
      <c r="X797" s="1"/>
      <c r="Y797" s="2"/>
      <c r="Z797" s="400" t="str">
        <f>IFERROR(VLOOKUP(Y797, 【参考】数式用!$A$2:$B$48, 2, FALSE), "")</f>
        <v/>
      </c>
    </row>
    <row r="798" spans="2:26" ht="20.100000000000001" customHeight="1">
      <c r="B798" s="402">
        <f t="shared" si="8"/>
        <v>760</v>
      </c>
      <c r="C798" s="489"/>
      <c r="D798" s="490"/>
      <c r="E798" s="490"/>
      <c r="F798" s="490"/>
      <c r="G798" s="490"/>
      <c r="H798" s="490"/>
      <c r="I798" s="490"/>
      <c r="J798" s="490"/>
      <c r="K798" s="490"/>
      <c r="L798" s="491"/>
      <c r="M798" s="492"/>
      <c r="N798" s="492"/>
      <c r="O798" s="492"/>
      <c r="P798" s="492"/>
      <c r="Q798" s="492"/>
      <c r="R798" s="493"/>
      <c r="S798" s="493"/>
      <c r="T798" s="493"/>
      <c r="U798" s="493"/>
      <c r="V798" s="493"/>
      <c r="W798" s="403"/>
      <c r="X798" s="1"/>
      <c r="Y798" s="2"/>
      <c r="Z798" s="400" t="str">
        <f>IFERROR(VLOOKUP(Y798, 【参考】数式用!$A$2:$B$48, 2, FALSE), "")</f>
        <v/>
      </c>
    </row>
    <row r="799" spans="2:26" ht="20.100000000000001" customHeight="1">
      <c r="B799" s="402">
        <f t="shared" si="8"/>
        <v>761</v>
      </c>
      <c r="C799" s="489"/>
      <c r="D799" s="490"/>
      <c r="E799" s="490"/>
      <c r="F799" s="490"/>
      <c r="G799" s="490"/>
      <c r="H799" s="490"/>
      <c r="I799" s="490"/>
      <c r="J799" s="490"/>
      <c r="K799" s="490"/>
      <c r="L799" s="491"/>
      <c r="M799" s="492"/>
      <c r="N799" s="492"/>
      <c r="O799" s="492"/>
      <c r="P799" s="492"/>
      <c r="Q799" s="492"/>
      <c r="R799" s="493"/>
      <c r="S799" s="493"/>
      <c r="T799" s="493"/>
      <c r="U799" s="493"/>
      <c r="V799" s="493"/>
      <c r="W799" s="403"/>
      <c r="X799" s="1"/>
      <c r="Y799" s="2"/>
      <c r="Z799" s="400" t="str">
        <f>IFERROR(VLOOKUP(Y799, 【参考】数式用!$A$2:$B$48, 2, FALSE), "")</f>
        <v/>
      </c>
    </row>
    <row r="800" spans="2:26" ht="20.100000000000001" customHeight="1">
      <c r="B800" s="402">
        <f t="shared" si="8"/>
        <v>762</v>
      </c>
      <c r="C800" s="489"/>
      <c r="D800" s="490"/>
      <c r="E800" s="490"/>
      <c r="F800" s="490"/>
      <c r="G800" s="490"/>
      <c r="H800" s="490"/>
      <c r="I800" s="490"/>
      <c r="J800" s="490"/>
      <c r="K800" s="490"/>
      <c r="L800" s="491"/>
      <c r="M800" s="492"/>
      <c r="N800" s="492"/>
      <c r="O800" s="492"/>
      <c r="P800" s="492"/>
      <c r="Q800" s="492"/>
      <c r="R800" s="493"/>
      <c r="S800" s="493"/>
      <c r="T800" s="493"/>
      <c r="U800" s="493"/>
      <c r="V800" s="493"/>
      <c r="W800" s="403"/>
      <c r="X800" s="1"/>
      <c r="Y800" s="2"/>
      <c r="Z800" s="400" t="str">
        <f>IFERROR(VLOOKUP(Y800, 【参考】数式用!$A$2:$B$48, 2, FALSE), "")</f>
        <v/>
      </c>
    </row>
    <row r="801" spans="2:26" ht="20.100000000000001" customHeight="1">
      <c r="B801" s="402">
        <f t="shared" ref="B801:B864" si="9">B800+1</f>
        <v>763</v>
      </c>
      <c r="C801" s="489"/>
      <c r="D801" s="490"/>
      <c r="E801" s="490"/>
      <c r="F801" s="490"/>
      <c r="G801" s="490"/>
      <c r="H801" s="490"/>
      <c r="I801" s="490"/>
      <c r="J801" s="490"/>
      <c r="K801" s="490"/>
      <c r="L801" s="491"/>
      <c r="M801" s="492"/>
      <c r="N801" s="492"/>
      <c r="O801" s="492"/>
      <c r="P801" s="492"/>
      <c r="Q801" s="492"/>
      <c r="R801" s="493"/>
      <c r="S801" s="493"/>
      <c r="T801" s="493"/>
      <c r="U801" s="493"/>
      <c r="V801" s="493"/>
      <c r="W801" s="403"/>
      <c r="X801" s="1"/>
      <c r="Y801" s="2"/>
      <c r="Z801" s="400" t="str">
        <f>IFERROR(VLOOKUP(Y801, 【参考】数式用!$A$2:$B$48, 2, FALSE), "")</f>
        <v/>
      </c>
    </row>
    <row r="802" spans="2:26" ht="20.100000000000001" customHeight="1">
      <c r="B802" s="402">
        <f t="shared" si="9"/>
        <v>764</v>
      </c>
      <c r="C802" s="489"/>
      <c r="D802" s="490"/>
      <c r="E802" s="490"/>
      <c r="F802" s="490"/>
      <c r="G802" s="490"/>
      <c r="H802" s="490"/>
      <c r="I802" s="490"/>
      <c r="J802" s="490"/>
      <c r="K802" s="490"/>
      <c r="L802" s="491"/>
      <c r="M802" s="492"/>
      <c r="N802" s="492"/>
      <c r="O802" s="492"/>
      <c r="P802" s="492"/>
      <c r="Q802" s="492"/>
      <c r="R802" s="493"/>
      <c r="S802" s="493"/>
      <c r="T802" s="493"/>
      <c r="U802" s="493"/>
      <c r="V802" s="493"/>
      <c r="W802" s="403"/>
      <c r="X802" s="1"/>
      <c r="Y802" s="2"/>
      <c r="Z802" s="400" t="str">
        <f>IFERROR(VLOOKUP(Y802, 【参考】数式用!$A$2:$B$48, 2, FALSE), "")</f>
        <v/>
      </c>
    </row>
    <row r="803" spans="2:26" ht="20.100000000000001" customHeight="1">
      <c r="B803" s="402">
        <f t="shared" si="9"/>
        <v>765</v>
      </c>
      <c r="C803" s="489"/>
      <c r="D803" s="490"/>
      <c r="E803" s="490"/>
      <c r="F803" s="490"/>
      <c r="G803" s="490"/>
      <c r="H803" s="490"/>
      <c r="I803" s="490"/>
      <c r="J803" s="490"/>
      <c r="K803" s="490"/>
      <c r="L803" s="491"/>
      <c r="M803" s="492"/>
      <c r="N803" s="492"/>
      <c r="O803" s="492"/>
      <c r="P803" s="492"/>
      <c r="Q803" s="492"/>
      <c r="R803" s="493"/>
      <c r="S803" s="493"/>
      <c r="T803" s="493"/>
      <c r="U803" s="493"/>
      <c r="V803" s="493"/>
      <c r="W803" s="403"/>
      <c r="X803" s="1"/>
      <c r="Y803" s="2"/>
      <c r="Z803" s="400" t="str">
        <f>IFERROR(VLOOKUP(Y803, 【参考】数式用!$A$2:$B$48, 2, FALSE), "")</f>
        <v/>
      </c>
    </row>
    <row r="804" spans="2:26" ht="20.100000000000001" customHeight="1">
      <c r="B804" s="402">
        <f t="shared" si="9"/>
        <v>766</v>
      </c>
      <c r="C804" s="489"/>
      <c r="D804" s="490"/>
      <c r="E804" s="490"/>
      <c r="F804" s="490"/>
      <c r="G804" s="490"/>
      <c r="H804" s="490"/>
      <c r="I804" s="490"/>
      <c r="J804" s="490"/>
      <c r="K804" s="490"/>
      <c r="L804" s="491"/>
      <c r="M804" s="492"/>
      <c r="N804" s="492"/>
      <c r="O804" s="492"/>
      <c r="P804" s="492"/>
      <c r="Q804" s="492"/>
      <c r="R804" s="493"/>
      <c r="S804" s="493"/>
      <c r="T804" s="493"/>
      <c r="U804" s="493"/>
      <c r="V804" s="493"/>
      <c r="W804" s="403"/>
      <c r="X804" s="1"/>
      <c r="Y804" s="2"/>
      <c r="Z804" s="400" t="str">
        <f>IFERROR(VLOOKUP(Y804, 【参考】数式用!$A$2:$B$48, 2, FALSE), "")</f>
        <v/>
      </c>
    </row>
    <row r="805" spans="2:26" ht="20.100000000000001" customHeight="1">
      <c r="B805" s="402">
        <f t="shared" si="9"/>
        <v>767</v>
      </c>
      <c r="C805" s="489"/>
      <c r="D805" s="490"/>
      <c r="E805" s="490"/>
      <c r="F805" s="490"/>
      <c r="G805" s="490"/>
      <c r="H805" s="490"/>
      <c r="I805" s="490"/>
      <c r="J805" s="490"/>
      <c r="K805" s="490"/>
      <c r="L805" s="491"/>
      <c r="M805" s="492"/>
      <c r="N805" s="492"/>
      <c r="O805" s="492"/>
      <c r="P805" s="492"/>
      <c r="Q805" s="492"/>
      <c r="R805" s="493"/>
      <c r="S805" s="493"/>
      <c r="T805" s="493"/>
      <c r="U805" s="493"/>
      <c r="V805" s="493"/>
      <c r="W805" s="403"/>
      <c r="X805" s="1"/>
      <c r="Y805" s="2"/>
      <c r="Z805" s="400" t="str">
        <f>IFERROR(VLOOKUP(Y805, 【参考】数式用!$A$2:$B$48, 2, FALSE), "")</f>
        <v/>
      </c>
    </row>
    <row r="806" spans="2:26" ht="20.100000000000001" customHeight="1">
      <c r="B806" s="402">
        <f t="shared" si="9"/>
        <v>768</v>
      </c>
      <c r="C806" s="489"/>
      <c r="D806" s="490"/>
      <c r="E806" s="490"/>
      <c r="F806" s="490"/>
      <c r="G806" s="490"/>
      <c r="H806" s="490"/>
      <c r="I806" s="490"/>
      <c r="J806" s="490"/>
      <c r="K806" s="490"/>
      <c r="L806" s="491"/>
      <c r="M806" s="492"/>
      <c r="N806" s="492"/>
      <c r="O806" s="492"/>
      <c r="P806" s="492"/>
      <c r="Q806" s="492"/>
      <c r="R806" s="493"/>
      <c r="S806" s="493"/>
      <c r="T806" s="493"/>
      <c r="U806" s="493"/>
      <c r="V806" s="493"/>
      <c r="W806" s="403"/>
      <c r="X806" s="1"/>
      <c r="Y806" s="2"/>
      <c r="Z806" s="400" t="str">
        <f>IFERROR(VLOOKUP(Y806, 【参考】数式用!$A$2:$B$48, 2, FALSE), "")</f>
        <v/>
      </c>
    </row>
    <row r="807" spans="2:26" ht="20.100000000000001" customHeight="1">
      <c r="B807" s="402">
        <f t="shared" si="9"/>
        <v>769</v>
      </c>
      <c r="C807" s="489"/>
      <c r="D807" s="490"/>
      <c r="E807" s="490"/>
      <c r="F807" s="490"/>
      <c r="G807" s="490"/>
      <c r="H807" s="490"/>
      <c r="I807" s="490"/>
      <c r="J807" s="490"/>
      <c r="K807" s="490"/>
      <c r="L807" s="491"/>
      <c r="M807" s="492"/>
      <c r="N807" s="492"/>
      <c r="O807" s="492"/>
      <c r="P807" s="492"/>
      <c r="Q807" s="492"/>
      <c r="R807" s="493"/>
      <c r="S807" s="493"/>
      <c r="T807" s="493"/>
      <c r="U807" s="493"/>
      <c r="V807" s="493"/>
      <c r="W807" s="403"/>
      <c r="X807" s="1"/>
      <c r="Y807" s="2"/>
      <c r="Z807" s="400" t="str">
        <f>IFERROR(VLOOKUP(Y807, 【参考】数式用!$A$2:$B$48, 2, FALSE), "")</f>
        <v/>
      </c>
    </row>
    <row r="808" spans="2:26" ht="20.100000000000001" customHeight="1">
      <c r="B808" s="402">
        <f t="shared" si="9"/>
        <v>770</v>
      </c>
      <c r="C808" s="489"/>
      <c r="D808" s="490"/>
      <c r="E808" s="490"/>
      <c r="F808" s="490"/>
      <c r="G808" s="490"/>
      <c r="H808" s="490"/>
      <c r="I808" s="490"/>
      <c r="J808" s="490"/>
      <c r="K808" s="490"/>
      <c r="L808" s="491"/>
      <c r="M808" s="492"/>
      <c r="N808" s="492"/>
      <c r="O808" s="492"/>
      <c r="P808" s="492"/>
      <c r="Q808" s="492"/>
      <c r="R808" s="493"/>
      <c r="S808" s="493"/>
      <c r="T808" s="493"/>
      <c r="U808" s="493"/>
      <c r="V808" s="493"/>
      <c r="W808" s="403"/>
      <c r="X808" s="1"/>
      <c r="Y808" s="2"/>
      <c r="Z808" s="400" t="str">
        <f>IFERROR(VLOOKUP(Y808, 【参考】数式用!$A$2:$B$48, 2, FALSE), "")</f>
        <v/>
      </c>
    </row>
    <row r="809" spans="2:26" ht="20.100000000000001" customHeight="1">
      <c r="B809" s="402">
        <f t="shared" si="9"/>
        <v>771</v>
      </c>
      <c r="C809" s="489"/>
      <c r="D809" s="490"/>
      <c r="E809" s="490"/>
      <c r="F809" s="490"/>
      <c r="G809" s="490"/>
      <c r="H809" s="490"/>
      <c r="I809" s="490"/>
      <c r="J809" s="490"/>
      <c r="K809" s="490"/>
      <c r="L809" s="491"/>
      <c r="M809" s="492"/>
      <c r="N809" s="492"/>
      <c r="O809" s="492"/>
      <c r="P809" s="492"/>
      <c r="Q809" s="492"/>
      <c r="R809" s="493"/>
      <c r="S809" s="493"/>
      <c r="T809" s="493"/>
      <c r="U809" s="493"/>
      <c r="V809" s="493"/>
      <c r="W809" s="403"/>
      <c r="X809" s="1"/>
      <c r="Y809" s="2"/>
      <c r="Z809" s="400" t="str">
        <f>IFERROR(VLOOKUP(Y809, 【参考】数式用!$A$2:$B$48, 2, FALSE), "")</f>
        <v/>
      </c>
    </row>
    <row r="810" spans="2:26" ht="20.100000000000001" customHeight="1">
      <c r="B810" s="402">
        <f t="shared" si="9"/>
        <v>772</v>
      </c>
      <c r="C810" s="489"/>
      <c r="D810" s="490"/>
      <c r="E810" s="490"/>
      <c r="F810" s="490"/>
      <c r="G810" s="490"/>
      <c r="H810" s="490"/>
      <c r="I810" s="490"/>
      <c r="J810" s="490"/>
      <c r="K810" s="490"/>
      <c r="L810" s="491"/>
      <c r="M810" s="492"/>
      <c r="N810" s="492"/>
      <c r="O810" s="492"/>
      <c r="P810" s="492"/>
      <c r="Q810" s="492"/>
      <c r="R810" s="493"/>
      <c r="S810" s="493"/>
      <c r="T810" s="493"/>
      <c r="U810" s="493"/>
      <c r="V810" s="493"/>
      <c r="W810" s="403"/>
      <c r="X810" s="1"/>
      <c r="Y810" s="2"/>
      <c r="Z810" s="400" t="str">
        <f>IFERROR(VLOOKUP(Y810, 【参考】数式用!$A$2:$B$48, 2, FALSE), "")</f>
        <v/>
      </c>
    </row>
    <row r="811" spans="2:26" ht="20.100000000000001" customHeight="1">
      <c r="B811" s="402">
        <f t="shared" si="9"/>
        <v>773</v>
      </c>
      <c r="C811" s="489"/>
      <c r="D811" s="490"/>
      <c r="E811" s="490"/>
      <c r="F811" s="490"/>
      <c r="G811" s="490"/>
      <c r="H811" s="490"/>
      <c r="I811" s="490"/>
      <c r="J811" s="490"/>
      <c r="K811" s="490"/>
      <c r="L811" s="491"/>
      <c r="M811" s="492"/>
      <c r="N811" s="492"/>
      <c r="O811" s="492"/>
      <c r="P811" s="492"/>
      <c r="Q811" s="492"/>
      <c r="R811" s="493"/>
      <c r="S811" s="493"/>
      <c r="T811" s="493"/>
      <c r="U811" s="493"/>
      <c r="V811" s="493"/>
      <c r="W811" s="403"/>
      <c r="X811" s="1"/>
      <c r="Y811" s="2"/>
      <c r="Z811" s="400" t="str">
        <f>IFERROR(VLOOKUP(Y811, 【参考】数式用!$A$2:$B$48, 2, FALSE), "")</f>
        <v/>
      </c>
    </row>
    <row r="812" spans="2:26" ht="20.100000000000001" customHeight="1">
      <c r="B812" s="402">
        <f t="shared" si="9"/>
        <v>774</v>
      </c>
      <c r="C812" s="489"/>
      <c r="D812" s="490"/>
      <c r="E812" s="490"/>
      <c r="F812" s="490"/>
      <c r="G812" s="490"/>
      <c r="H812" s="490"/>
      <c r="I812" s="490"/>
      <c r="J812" s="490"/>
      <c r="K812" s="490"/>
      <c r="L812" s="491"/>
      <c r="M812" s="492"/>
      <c r="N812" s="492"/>
      <c r="O812" s="492"/>
      <c r="P812" s="492"/>
      <c r="Q812" s="492"/>
      <c r="R812" s="493"/>
      <c r="S812" s="493"/>
      <c r="T812" s="493"/>
      <c r="U812" s="493"/>
      <c r="V812" s="493"/>
      <c r="W812" s="403"/>
      <c r="X812" s="1"/>
      <c r="Y812" s="2"/>
      <c r="Z812" s="400" t="str">
        <f>IFERROR(VLOOKUP(Y812, 【参考】数式用!$A$2:$B$48, 2, FALSE), "")</f>
        <v/>
      </c>
    </row>
    <row r="813" spans="2:26" ht="20.100000000000001" customHeight="1">
      <c r="B813" s="402">
        <f t="shared" si="9"/>
        <v>775</v>
      </c>
      <c r="C813" s="489"/>
      <c r="D813" s="490"/>
      <c r="E813" s="490"/>
      <c r="F813" s="490"/>
      <c r="G813" s="490"/>
      <c r="H813" s="490"/>
      <c r="I813" s="490"/>
      <c r="J813" s="490"/>
      <c r="K813" s="490"/>
      <c r="L813" s="491"/>
      <c r="M813" s="492"/>
      <c r="N813" s="492"/>
      <c r="O813" s="492"/>
      <c r="P813" s="492"/>
      <c r="Q813" s="492"/>
      <c r="R813" s="493"/>
      <c r="S813" s="493"/>
      <c r="T813" s="493"/>
      <c r="U813" s="493"/>
      <c r="V813" s="493"/>
      <c r="W813" s="403"/>
      <c r="X813" s="1"/>
      <c r="Y813" s="2"/>
      <c r="Z813" s="400" t="str">
        <f>IFERROR(VLOOKUP(Y813, 【参考】数式用!$A$2:$B$48, 2, FALSE), "")</f>
        <v/>
      </c>
    </row>
    <row r="814" spans="2:26" ht="20.100000000000001" customHeight="1">
      <c r="B814" s="402">
        <f t="shared" si="9"/>
        <v>776</v>
      </c>
      <c r="C814" s="489"/>
      <c r="D814" s="490"/>
      <c r="E814" s="490"/>
      <c r="F814" s="490"/>
      <c r="G814" s="490"/>
      <c r="H814" s="490"/>
      <c r="I814" s="490"/>
      <c r="J814" s="490"/>
      <c r="K814" s="490"/>
      <c r="L814" s="491"/>
      <c r="M814" s="492"/>
      <c r="N814" s="492"/>
      <c r="O814" s="492"/>
      <c r="P814" s="492"/>
      <c r="Q814" s="492"/>
      <c r="R814" s="493"/>
      <c r="S814" s="493"/>
      <c r="T814" s="493"/>
      <c r="U814" s="493"/>
      <c r="V814" s="493"/>
      <c r="W814" s="403"/>
      <c r="X814" s="1"/>
      <c r="Y814" s="2"/>
      <c r="Z814" s="400" t="str">
        <f>IFERROR(VLOOKUP(Y814, 【参考】数式用!$A$2:$B$48, 2, FALSE), "")</f>
        <v/>
      </c>
    </row>
    <row r="815" spans="2:26" ht="20.100000000000001" customHeight="1">
      <c r="B815" s="402">
        <f t="shared" si="9"/>
        <v>777</v>
      </c>
      <c r="C815" s="489"/>
      <c r="D815" s="490"/>
      <c r="E815" s="490"/>
      <c r="F815" s="490"/>
      <c r="G815" s="490"/>
      <c r="H815" s="490"/>
      <c r="I815" s="490"/>
      <c r="J815" s="490"/>
      <c r="K815" s="490"/>
      <c r="L815" s="491"/>
      <c r="M815" s="492"/>
      <c r="N815" s="492"/>
      <c r="O815" s="492"/>
      <c r="P815" s="492"/>
      <c r="Q815" s="492"/>
      <c r="R815" s="493"/>
      <c r="S815" s="493"/>
      <c r="T815" s="493"/>
      <c r="U815" s="493"/>
      <c r="V815" s="493"/>
      <c r="W815" s="403"/>
      <c r="X815" s="1"/>
      <c r="Y815" s="2"/>
      <c r="Z815" s="400" t="str">
        <f>IFERROR(VLOOKUP(Y815, 【参考】数式用!$A$2:$B$48, 2, FALSE), "")</f>
        <v/>
      </c>
    </row>
    <row r="816" spans="2:26" ht="20.100000000000001" customHeight="1">
      <c r="B816" s="402">
        <f t="shared" si="9"/>
        <v>778</v>
      </c>
      <c r="C816" s="489"/>
      <c r="D816" s="490"/>
      <c r="E816" s="490"/>
      <c r="F816" s="490"/>
      <c r="G816" s="490"/>
      <c r="H816" s="490"/>
      <c r="I816" s="490"/>
      <c r="J816" s="490"/>
      <c r="K816" s="490"/>
      <c r="L816" s="491"/>
      <c r="M816" s="492"/>
      <c r="N816" s="492"/>
      <c r="O816" s="492"/>
      <c r="P816" s="492"/>
      <c r="Q816" s="492"/>
      <c r="R816" s="493"/>
      <c r="S816" s="493"/>
      <c r="T816" s="493"/>
      <c r="U816" s="493"/>
      <c r="V816" s="493"/>
      <c r="W816" s="403"/>
      <c r="X816" s="1"/>
      <c r="Y816" s="2"/>
      <c r="Z816" s="400" t="str">
        <f>IFERROR(VLOOKUP(Y816, 【参考】数式用!$A$2:$B$48, 2, FALSE), "")</f>
        <v/>
      </c>
    </row>
    <row r="817" spans="2:26" ht="20.100000000000001" customHeight="1">
      <c r="B817" s="402">
        <f t="shared" si="9"/>
        <v>779</v>
      </c>
      <c r="C817" s="489"/>
      <c r="D817" s="490"/>
      <c r="E817" s="490"/>
      <c r="F817" s="490"/>
      <c r="G817" s="490"/>
      <c r="H817" s="490"/>
      <c r="I817" s="490"/>
      <c r="J817" s="490"/>
      <c r="K817" s="490"/>
      <c r="L817" s="491"/>
      <c r="M817" s="492"/>
      <c r="N817" s="492"/>
      <c r="O817" s="492"/>
      <c r="P817" s="492"/>
      <c r="Q817" s="492"/>
      <c r="R817" s="493"/>
      <c r="S817" s="493"/>
      <c r="T817" s="493"/>
      <c r="U817" s="493"/>
      <c r="V817" s="493"/>
      <c r="W817" s="403"/>
      <c r="X817" s="1"/>
      <c r="Y817" s="2"/>
      <c r="Z817" s="400" t="str">
        <f>IFERROR(VLOOKUP(Y817, 【参考】数式用!$A$2:$B$48, 2, FALSE), "")</f>
        <v/>
      </c>
    </row>
    <row r="818" spans="2:26" ht="20.100000000000001" customHeight="1">
      <c r="B818" s="402">
        <f t="shared" si="9"/>
        <v>780</v>
      </c>
      <c r="C818" s="489"/>
      <c r="D818" s="490"/>
      <c r="E818" s="490"/>
      <c r="F818" s="490"/>
      <c r="G818" s="490"/>
      <c r="H818" s="490"/>
      <c r="I818" s="490"/>
      <c r="J818" s="490"/>
      <c r="K818" s="490"/>
      <c r="L818" s="491"/>
      <c r="M818" s="492"/>
      <c r="N818" s="492"/>
      <c r="O818" s="492"/>
      <c r="P818" s="492"/>
      <c r="Q818" s="492"/>
      <c r="R818" s="493"/>
      <c r="S818" s="493"/>
      <c r="T818" s="493"/>
      <c r="U818" s="493"/>
      <c r="V818" s="493"/>
      <c r="W818" s="403"/>
      <c r="X818" s="1"/>
      <c r="Y818" s="2"/>
      <c r="Z818" s="400" t="str">
        <f>IFERROR(VLOOKUP(Y818, 【参考】数式用!$A$2:$B$48, 2, FALSE), "")</f>
        <v/>
      </c>
    </row>
    <row r="819" spans="2:26" ht="20.100000000000001" customHeight="1">
      <c r="B819" s="402">
        <f t="shared" si="9"/>
        <v>781</v>
      </c>
      <c r="C819" s="489"/>
      <c r="D819" s="490"/>
      <c r="E819" s="490"/>
      <c r="F819" s="490"/>
      <c r="G819" s="490"/>
      <c r="H819" s="490"/>
      <c r="I819" s="490"/>
      <c r="J819" s="490"/>
      <c r="K819" s="490"/>
      <c r="L819" s="491"/>
      <c r="M819" s="492"/>
      <c r="N819" s="492"/>
      <c r="O819" s="492"/>
      <c r="P819" s="492"/>
      <c r="Q819" s="492"/>
      <c r="R819" s="493"/>
      <c r="S819" s="493"/>
      <c r="T819" s="493"/>
      <c r="U819" s="493"/>
      <c r="V819" s="493"/>
      <c r="W819" s="403"/>
      <c r="X819" s="1"/>
      <c r="Y819" s="2"/>
      <c r="Z819" s="400" t="str">
        <f>IFERROR(VLOOKUP(Y819, 【参考】数式用!$A$2:$B$48, 2, FALSE), "")</f>
        <v/>
      </c>
    </row>
    <row r="820" spans="2:26" ht="20.100000000000001" customHeight="1">
      <c r="B820" s="402">
        <f t="shared" si="9"/>
        <v>782</v>
      </c>
      <c r="C820" s="489"/>
      <c r="D820" s="490"/>
      <c r="E820" s="490"/>
      <c r="F820" s="490"/>
      <c r="G820" s="490"/>
      <c r="H820" s="490"/>
      <c r="I820" s="490"/>
      <c r="J820" s="490"/>
      <c r="K820" s="490"/>
      <c r="L820" s="491"/>
      <c r="M820" s="492"/>
      <c r="N820" s="492"/>
      <c r="O820" s="492"/>
      <c r="P820" s="492"/>
      <c r="Q820" s="492"/>
      <c r="R820" s="493"/>
      <c r="S820" s="493"/>
      <c r="T820" s="493"/>
      <c r="U820" s="493"/>
      <c r="V820" s="493"/>
      <c r="W820" s="403"/>
      <c r="X820" s="1"/>
      <c r="Y820" s="2"/>
      <c r="Z820" s="400" t="str">
        <f>IFERROR(VLOOKUP(Y820, 【参考】数式用!$A$2:$B$48, 2, FALSE), "")</f>
        <v/>
      </c>
    </row>
    <row r="821" spans="2:26" ht="20.100000000000001" customHeight="1">
      <c r="B821" s="402">
        <f t="shared" si="9"/>
        <v>783</v>
      </c>
      <c r="C821" s="489"/>
      <c r="D821" s="490"/>
      <c r="E821" s="490"/>
      <c r="F821" s="490"/>
      <c r="G821" s="490"/>
      <c r="H821" s="490"/>
      <c r="I821" s="490"/>
      <c r="J821" s="490"/>
      <c r="K821" s="490"/>
      <c r="L821" s="491"/>
      <c r="M821" s="492"/>
      <c r="N821" s="492"/>
      <c r="O821" s="492"/>
      <c r="P821" s="492"/>
      <c r="Q821" s="492"/>
      <c r="R821" s="493"/>
      <c r="S821" s="493"/>
      <c r="T821" s="493"/>
      <c r="U821" s="493"/>
      <c r="V821" s="493"/>
      <c r="W821" s="403"/>
      <c r="X821" s="1"/>
      <c r="Y821" s="2"/>
      <c r="Z821" s="400" t="str">
        <f>IFERROR(VLOOKUP(Y821, 【参考】数式用!$A$2:$B$48, 2, FALSE), "")</f>
        <v/>
      </c>
    </row>
    <row r="822" spans="2:26" ht="20.100000000000001" customHeight="1">
      <c r="B822" s="402">
        <f t="shared" si="9"/>
        <v>784</v>
      </c>
      <c r="C822" s="489"/>
      <c r="D822" s="490"/>
      <c r="E822" s="490"/>
      <c r="F822" s="490"/>
      <c r="G822" s="490"/>
      <c r="H822" s="490"/>
      <c r="I822" s="490"/>
      <c r="J822" s="490"/>
      <c r="K822" s="490"/>
      <c r="L822" s="491"/>
      <c r="M822" s="492"/>
      <c r="N822" s="492"/>
      <c r="O822" s="492"/>
      <c r="P822" s="492"/>
      <c r="Q822" s="492"/>
      <c r="R822" s="493"/>
      <c r="S822" s="493"/>
      <c r="T822" s="493"/>
      <c r="U822" s="493"/>
      <c r="V822" s="493"/>
      <c r="W822" s="403"/>
      <c r="X822" s="1"/>
      <c r="Y822" s="2"/>
      <c r="Z822" s="400" t="str">
        <f>IFERROR(VLOOKUP(Y822, 【参考】数式用!$A$2:$B$48, 2, FALSE), "")</f>
        <v/>
      </c>
    </row>
    <row r="823" spans="2:26" ht="20.100000000000001" customHeight="1">
      <c r="B823" s="402">
        <f t="shared" si="9"/>
        <v>785</v>
      </c>
      <c r="C823" s="489"/>
      <c r="D823" s="490"/>
      <c r="E823" s="490"/>
      <c r="F823" s="490"/>
      <c r="G823" s="490"/>
      <c r="H823" s="490"/>
      <c r="I823" s="490"/>
      <c r="J823" s="490"/>
      <c r="K823" s="490"/>
      <c r="L823" s="491"/>
      <c r="M823" s="492"/>
      <c r="N823" s="492"/>
      <c r="O823" s="492"/>
      <c r="P823" s="492"/>
      <c r="Q823" s="492"/>
      <c r="R823" s="493"/>
      <c r="S823" s="493"/>
      <c r="T823" s="493"/>
      <c r="U823" s="493"/>
      <c r="V823" s="493"/>
      <c r="W823" s="403"/>
      <c r="X823" s="1"/>
      <c r="Y823" s="2"/>
      <c r="Z823" s="400" t="str">
        <f>IFERROR(VLOOKUP(Y823, 【参考】数式用!$A$2:$B$48, 2, FALSE), "")</f>
        <v/>
      </c>
    </row>
    <row r="824" spans="2:26" ht="20.100000000000001" customHeight="1">
      <c r="B824" s="402">
        <f t="shared" si="9"/>
        <v>786</v>
      </c>
      <c r="C824" s="489"/>
      <c r="D824" s="490"/>
      <c r="E824" s="490"/>
      <c r="F824" s="490"/>
      <c r="G824" s="490"/>
      <c r="H824" s="490"/>
      <c r="I824" s="490"/>
      <c r="J824" s="490"/>
      <c r="K824" s="490"/>
      <c r="L824" s="491"/>
      <c r="M824" s="492"/>
      <c r="N824" s="492"/>
      <c r="O824" s="492"/>
      <c r="P824" s="492"/>
      <c r="Q824" s="492"/>
      <c r="R824" s="493"/>
      <c r="S824" s="493"/>
      <c r="T824" s="493"/>
      <c r="U824" s="493"/>
      <c r="V824" s="493"/>
      <c r="W824" s="403"/>
      <c r="X824" s="1"/>
      <c r="Y824" s="2"/>
      <c r="Z824" s="400" t="str">
        <f>IFERROR(VLOOKUP(Y824, 【参考】数式用!$A$2:$B$48, 2, FALSE), "")</f>
        <v/>
      </c>
    </row>
    <row r="825" spans="2:26" ht="20.100000000000001" customHeight="1">
      <c r="B825" s="402">
        <f t="shared" si="9"/>
        <v>787</v>
      </c>
      <c r="C825" s="489"/>
      <c r="D825" s="490"/>
      <c r="E825" s="490"/>
      <c r="F825" s="490"/>
      <c r="G825" s="490"/>
      <c r="H825" s="490"/>
      <c r="I825" s="490"/>
      <c r="J825" s="490"/>
      <c r="K825" s="490"/>
      <c r="L825" s="491"/>
      <c r="M825" s="492"/>
      <c r="N825" s="492"/>
      <c r="O825" s="492"/>
      <c r="P825" s="492"/>
      <c r="Q825" s="492"/>
      <c r="R825" s="493"/>
      <c r="S825" s="493"/>
      <c r="T825" s="493"/>
      <c r="U825" s="493"/>
      <c r="V825" s="493"/>
      <c r="W825" s="403"/>
      <c r="X825" s="1"/>
      <c r="Y825" s="2"/>
      <c r="Z825" s="400" t="str">
        <f>IFERROR(VLOOKUP(Y825, 【参考】数式用!$A$2:$B$48, 2, FALSE), "")</f>
        <v/>
      </c>
    </row>
    <row r="826" spans="2:26" ht="20.100000000000001" customHeight="1">
      <c r="B826" s="402">
        <f t="shared" si="9"/>
        <v>788</v>
      </c>
      <c r="C826" s="489"/>
      <c r="D826" s="490"/>
      <c r="E826" s="490"/>
      <c r="F826" s="490"/>
      <c r="G826" s="490"/>
      <c r="H826" s="490"/>
      <c r="I826" s="490"/>
      <c r="J826" s="490"/>
      <c r="K826" s="490"/>
      <c r="L826" s="491"/>
      <c r="M826" s="492"/>
      <c r="N826" s="492"/>
      <c r="O826" s="492"/>
      <c r="P826" s="492"/>
      <c r="Q826" s="492"/>
      <c r="R826" s="493"/>
      <c r="S826" s="493"/>
      <c r="T826" s="493"/>
      <c r="U826" s="493"/>
      <c r="V826" s="493"/>
      <c r="W826" s="403"/>
      <c r="X826" s="1"/>
      <c r="Y826" s="2"/>
      <c r="Z826" s="400" t="str">
        <f>IFERROR(VLOOKUP(Y826, 【参考】数式用!$A$2:$B$48, 2, FALSE), "")</f>
        <v/>
      </c>
    </row>
    <row r="827" spans="2:26" ht="20.100000000000001" customHeight="1">
      <c r="B827" s="402">
        <f t="shared" si="9"/>
        <v>789</v>
      </c>
      <c r="C827" s="489"/>
      <c r="D827" s="490"/>
      <c r="E827" s="490"/>
      <c r="F827" s="490"/>
      <c r="G827" s="490"/>
      <c r="H827" s="490"/>
      <c r="I827" s="490"/>
      <c r="J827" s="490"/>
      <c r="K827" s="490"/>
      <c r="L827" s="491"/>
      <c r="M827" s="492"/>
      <c r="N827" s="492"/>
      <c r="O827" s="492"/>
      <c r="P827" s="492"/>
      <c r="Q827" s="492"/>
      <c r="R827" s="493"/>
      <c r="S827" s="493"/>
      <c r="T827" s="493"/>
      <c r="U827" s="493"/>
      <c r="V827" s="493"/>
      <c r="W827" s="403"/>
      <c r="X827" s="1"/>
      <c r="Y827" s="2"/>
      <c r="Z827" s="400" t="str">
        <f>IFERROR(VLOOKUP(Y827, 【参考】数式用!$A$2:$B$48, 2, FALSE), "")</f>
        <v/>
      </c>
    </row>
    <row r="828" spans="2:26" ht="20.100000000000001" customHeight="1">
      <c r="B828" s="402">
        <f t="shared" si="9"/>
        <v>790</v>
      </c>
      <c r="C828" s="489"/>
      <c r="D828" s="490"/>
      <c r="E828" s="490"/>
      <c r="F828" s="490"/>
      <c r="G828" s="490"/>
      <c r="H828" s="490"/>
      <c r="I828" s="490"/>
      <c r="J828" s="490"/>
      <c r="K828" s="490"/>
      <c r="L828" s="491"/>
      <c r="M828" s="492"/>
      <c r="N828" s="492"/>
      <c r="O828" s="492"/>
      <c r="P828" s="492"/>
      <c r="Q828" s="492"/>
      <c r="R828" s="493"/>
      <c r="S828" s="493"/>
      <c r="T828" s="493"/>
      <c r="U828" s="493"/>
      <c r="V828" s="493"/>
      <c r="W828" s="403"/>
      <c r="X828" s="1"/>
      <c r="Y828" s="2"/>
      <c r="Z828" s="400" t="str">
        <f>IFERROR(VLOOKUP(Y828, 【参考】数式用!$A$2:$B$48, 2, FALSE), "")</f>
        <v/>
      </c>
    </row>
    <row r="829" spans="2:26" ht="20.100000000000001" customHeight="1">
      <c r="B829" s="402">
        <f t="shared" si="9"/>
        <v>791</v>
      </c>
      <c r="C829" s="489"/>
      <c r="D829" s="490"/>
      <c r="E829" s="490"/>
      <c r="F829" s="490"/>
      <c r="G829" s="490"/>
      <c r="H829" s="490"/>
      <c r="I829" s="490"/>
      <c r="J829" s="490"/>
      <c r="K829" s="490"/>
      <c r="L829" s="491"/>
      <c r="M829" s="492"/>
      <c r="N829" s="492"/>
      <c r="O829" s="492"/>
      <c r="P829" s="492"/>
      <c r="Q829" s="492"/>
      <c r="R829" s="493"/>
      <c r="S829" s="493"/>
      <c r="T829" s="493"/>
      <c r="U829" s="493"/>
      <c r="V829" s="493"/>
      <c r="W829" s="403"/>
      <c r="X829" s="1"/>
      <c r="Y829" s="2"/>
      <c r="Z829" s="400" t="str">
        <f>IFERROR(VLOOKUP(Y829, 【参考】数式用!$A$2:$B$48, 2, FALSE), "")</f>
        <v/>
      </c>
    </row>
    <row r="830" spans="2:26" ht="20.100000000000001" customHeight="1">
      <c r="B830" s="402">
        <f t="shared" si="9"/>
        <v>792</v>
      </c>
      <c r="C830" s="489"/>
      <c r="D830" s="490"/>
      <c r="E830" s="490"/>
      <c r="F830" s="490"/>
      <c r="G830" s="490"/>
      <c r="H830" s="490"/>
      <c r="I830" s="490"/>
      <c r="J830" s="490"/>
      <c r="K830" s="490"/>
      <c r="L830" s="491"/>
      <c r="M830" s="492"/>
      <c r="N830" s="492"/>
      <c r="O830" s="492"/>
      <c r="P830" s="492"/>
      <c r="Q830" s="492"/>
      <c r="R830" s="493"/>
      <c r="S830" s="493"/>
      <c r="T830" s="493"/>
      <c r="U830" s="493"/>
      <c r="V830" s="493"/>
      <c r="W830" s="403"/>
      <c r="X830" s="1"/>
      <c r="Y830" s="2"/>
      <c r="Z830" s="400" t="str">
        <f>IFERROR(VLOOKUP(Y830, 【参考】数式用!$A$2:$B$48, 2, FALSE), "")</f>
        <v/>
      </c>
    </row>
    <row r="831" spans="2:26" ht="20.100000000000001" customHeight="1">
      <c r="B831" s="402">
        <f t="shared" si="9"/>
        <v>793</v>
      </c>
      <c r="C831" s="489"/>
      <c r="D831" s="490"/>
      <c r="E831" s="490"/>
      <c r="F831" s="490"/>
      <c r="G831" s="490"/>
      <c r="H831" s="490"/>
      <c r="I831" s="490"/>
      <c r="J831" s="490"/>
      <c r="K831" s="490"/>
      <c r="L831" s="491"/>
      <c r="M831" s="492"/>
      <c r="N831" s="492"/>
      <c r="O831" s="492"/>
      <c r="P831" s="492"/>
      <c r="Q831" s="492"/>
      <c r="R831" s="493"/>
      <c r="S831" s="493"/>
      <c r="T831" s="493"/>
      <c r="U831" s="493"/>
      <c r="V831" s="493"/>
      <c r="W831" s="403"/>
      <c r="X831" s="1"/>
      <c r="Y831" s="2"/>
      <c r="Z831" s="400" t="str">
        <f>IFERROR(VLOOKUP(Y831, 【参考】数式用!$A$2:$B$48, 2, FALSE), "")</f>
        <v/>
      </c>
    </row>
    <row r="832" spans="2:26" ht="20.100000000000001" customHeight="1">
      <c r="B832" s="402">
        <f t="shared" si="9"/>
        <v>794</v>
      </c>
      <c r="C832" s="489"/>
      <c r="D832" s="490"/>
      <c r="E832" s="490"/>
      <c r="F832" s="490"/>
      <c r="G832" s="490"/>
      <c r="H832" s="490"/>
      <c r="I832" s="490"/>
      <c r="J832" s="490"/>
      <c r="K832" s="490"/>
      <c r="L832" s="491"/>
      <c r="M832" s="492"/>
      <c r="N832" s="492"/>
      <c r="O832" s="492"/>
      <c r="P832" s="492"/>
      <c r="Q832" s="492"/>
      <c r="R832" s="493"/>
      <c r="S832" s="493"/>
      <c r="T832" s="493"/>
      <c r="U832" s="493"/>
      <c r="V832" s="493"/>
      <c r="W832" s="403"/>
      <c r="X832" s="1"/>
      <c r="Y832" s="2"/>
      <c r="Z832" s="400" t="str">
        <f>IFERROR(VLOOKUP(Y832, 【参考】数式用!$A$2:$B$48, 2, FALSE), "")</f>
        <v/>
      </c>
    </row>
    <row r="833" spans="2:26" ht="20.100000000000001" customHeight="1">
      <c r="B833" s="402">
        <f t="shared" si="9"/>
        <v>795</v>
      </c>
      <c r="C833" s="489"/>
      <c r="D833" s="490"/>
      <c r="E833" s="490"/>
      <c r="F833" s="490"/>
      <c r="G833" s="490"/>
      <c r="H833" s="490"/>
      <c r="I833" s="490"/>
      <c r="J833" s="490"/>
      <c r="K833" s="490"/>
      <c r="L833" s="491"/>
      <c r="M833" s="492"/>
      <c r="N833" s="492"/>
      <c r="O833" s="492"/>
      <c r="P833" s="492"/>
      <c r="Q833" s="492"/>
      <c r="R833" s="493"/>
      <c r="S833" s="493"/>
      <c r="T833" s="493"/>
      <c r="U833" s="493"/>
      <c r="V833" s="493"/>
      <c r="W833" s="403"/>
      <c r="X833" s="1"/>
      <c r="Y833" s="2"/>
      <c r="Z833" s="400" t="str">
        <f>IFERROR(VLOOKUP(Y833, 【参考】数式用!$A$2:$B$48, 2, FALSE), "")</f>
        <v/>
      </c>
    </row>
    <row r="834" spans="2:26" ht="20.100000000000001" customHeight="1">
      <c r="B834" s="402">
        <f t="shared" si="9"/>
        <v>796</v>
      </c>
      <c r="C834" s="489"/>
      <c r="D834" s="490"/>
      <c r="E834" s="490"/>
      <c r="F834" s="490"/>
      <c r="G834" s="490"/>
      <c r="H834" s="490"/>
      <c r="I834" s="490"/>
      <c r="J834" s="490"/>
      <c r="K834" s="490"/>
      <c r="L834" s="491"/>
      <c r="M834" s="492"/>
      <c r="N834" s="492"/>
      <c r="O834" s="492"/>
      <c r="P834" s="492"/>
      <c r="Q834" s="492"/>
      <c r="R834" s="493"/>
      <c r="S834" s="493"/>
      <c r="T834" s="493"/>
      <c r="U834" s="493"/>
      <c r="V834" s="493"/>
      <c r="W834" s="403"/>
      <c r="X834" s="1"/>
      <c r="Y834" s="2"/>
      <c r="Z834" s="400" t="str">
        <f>IFERROR(VLOOKUP(Y834, 【参考】数式用!$A$2:$B$48, 2, FALSE), "")</f>
        <v/>
      </c>
    </row>
    <row r="835" spans="2:26" ht="20.100000000000001" customHeight="1">
      <c r="B835" s="402">
        <f t="shared" si="9"/>
        <v>797</v>
      </c>
      <c r="C835" s="489"/>
      <c r="D835" s="490"/>
      <c r="E835" s="490"/>
      <c r="F835" s="490"/>
      <c r="G835" s="490"/>
      <c r="H835" s="490"/>
      <c r="I835" s="490"/>
      <c r="J835" s="490"/>
      <c r="K835" s="490"/>
      <c r="L835" s="491"/>
      <c r="M835" s="492"/>
      <c r="N835" s="492"/>
      <c r="O835" s="492"/>
      <c r="P835" s="492"/>
      <c r="Q835" s="492"/>
      <c r="R835" s="493"/>
      <c r="S835" s="493"/>
      <c r="T835" s="493"/>
      <c r="U835" s="493"/>
      <c r="V835" s="493"/>
      <c r="W835" s="403"/>
      <c r="X835" s="1"/>
      <c r="Y835" s="2"/>
      <c r="Z835" s="400" t="str">
        <f>IFERROR(VLOOKUP(Y835, 【参考】数式用!$A$2:$B$48, 2, FALSE), "")</f>
        <v/>
      </c>
    </row>
    <row r="836" spans="2:26" ht="20.100000000000001" customHeight="1">
      <c r="B836" s="402">
        <f t="shared" si="9"/>
        <v>798</v>
      </c>
      <c r="C836" s="489"/>
      <c r="D836" s="490"/>
      <c r="E836" s="490"/>
      <c r="F836" s="490"/>
      <c r="G836" s="490"/>
      <c r="H836" s="490"/>
      <c r="I836" s="490"/>
      <c r="J836" s="490"/>
      <c r="K836" s="490"/>
      <c r="L836" s="491"/>
      <c r="M836" s="492"/>
      <c r="N836" s="492"/>
      <c r="O836" s="492"/>
      <c r="P836" s="492"/>
      <c r="Q836" s="492"/>
      <c r="R836" s="493"/>
      <c r="S836" s="493"/>
      <c r="T836" s="493"/>
      <c r="U836" s="493"/>
      <c r="V836" s="493"/>
      <c r="W836" s="403"/>
      <c r="X836" s="1"/>
      <c r="Y836" s="2"/>
      <c r="Z836" s="400" t="str">
        <f>IFERROR(VLOOKUP(Y836, 【参考】数式用!$A$2:$B$48, 2, FALSE), "")</f>
        <v/>
      </c>
    </row>
    <row r="837" spans="2:26" ht="20.100000000000001" customHeight="1">
      <c r="B837" s="402">
        <f t="shared" si="9"/>
        <v>799</v>
      </c>
      <c r="C837" s="489"/>
      <c r="D837" s="490"/>
      <c r="E837" s="490"/>
      <c r="F837" s="490"/>
      <c r="G837" s="490"/>
      <c r="H837" s="490"/>
      <c r="I837" s="490"/>
      <c r="J837" s="490"/>
      <c r="K837" s="490"/>
      <c r="L837" s="491"/>
      <c r="M837" s="492"/>
      <c r="N837" s="492"/>
      <c r="O837" s="492"/>
      <c r="P837" s="492"/>
      <c r="Q837" s="492"/>
      <c r="R837" s="493"/>
      <c r="S837" s="493"/>
      <c r="T837" s="493"/>
      <c r="U837" s="493"/>
      <c r="V837" s="493"/>
      <c r="W837" s="403"/>
      <c r="X837" s="1"/>
      <c r="Y837" s="2"/>
      <c r="Z837" s="400" t="str">
        <f>IFERROR(VLOOKUP(Y837, 【参考】数式用!$A$2:$B$48, 2, FALSE), "")</f>
        <v/>
      </c>
    </row>
    <row r="838" spans="2:26" ht="20.100000000000001" customHeight="1">
      <c r="B838" s="402">
        <f t="shared" si="9"/>
        <v>800</v>
      </c>
      <c r="C838" s="489"/>
      <c r="D838" s="490"/>
      <c r="E838" s="490"/>
      <c r="F838" s="490"/>
      <c r="G838" s="490"/>
      <c r="H838" s="490"/>
      <c r="I838" s="490"/>
      <c r="J838" s="490"/>
      <c r="K838" s="490"/>
      <c r="L838" s="491"/>
      <c r="M838" s="492"/>
      <c r="N838" s="492"/>
      <c r="O838" s="492"/>
      <c r="P838" s="492"/>
      <c r="Q838" s="492"/>
      <c r="R838" s="493"/>
      <c r="S838" s="493"/>
      <c r="T838" s="493"/>
      <c r="U838" s="493"/>
      <c r="V838" s="493"/>
      <c r="W838" s="403"/>
      <c r="X838" s="1"/>
      <c r="Y838" s="2"/>
      <c r="Z838" s="400" t="str">
        <f>IFERROR(VLOOKUP(Y838, 【参考】数式用!$A$2:$B$48, 2, FALSE), "")</f>
        <v/>
      </c>
    </row>
    <row r="839" spans="2:26" ht="20.100000000000001" customHeight="1">
      <c r="B839" s="402">
        <f t="shared" si="9"/>
        <v>801</v>
      </c>
      <c r="C839" s="489"/>
      <c r="D839" s="490"/>
      <c r="E839" s="490"/>
      <c r="F839" s="490"/>
      <c r="G839" s="490"/>
      <c r="H839" s="490"/>
      <c r="I839" s="490"/>
      <c r="J839" s="490"/>
      <c r="K839" s="490"/>
      <c r="L839" s="491"/>
      <c r="M839" s="492"/>
      <c r="N839" s="492"/>
      <c r="O839" s="492"/>
      <c r="P839" s="492"/>
      <c r="Q839" s="492"/>
      <c r="R839" s="493"/>
      <c r="S839" s="493"/>
      <c r="T839" s="493"/>
      <c r="U839" s="493"/>
      <c r="V839" s="493"/>
      <c r="W839" s="403"/>
      <c r="X839" s="1"/>
      <c r="Y839" s="2"/>
      <c r="Z839" s="400" t="str">
        <f>IFERROR(VLOOKUP(Y839, 【参考】数式用!$A$2:$B$48, 2, FALSE), "")</f>
        <v/>
      </c>
    </row>
    <row r="840" spans="2:26" ht="20.100000000000001" customHeight="1">
      <c r="B840" s="402">
        <f t="shared" si="9"/>
        <v>802</v>
      </c>
      <c r="C840" s="489"/>
      <c r="D840" s="490"/>
      <c r="E840" s="490"/>
      <c r="F840" s="490"/>
      <c r="G840" s="490"/>
      <c r="H840" s="490"/>
      <c r="I840" s="490"/>
      <c r="J840" s="490"/>
      <c r="K840" s="490"/>
      <c r="L840" s="491"/>
      <c r="M840" s="492"/>
      <c r="N840" s="492"/>
      <c r="O840" s="492"/>
      <c r="P840" s="492"/>
      <c r="Q840" s="492"/>
      <c r="R840" s="493"/>
      <c r="S840" s="493"/>
      <c r="T840" s="493"/>
      <c r="U840" s="493"/>
      <c r="V840" s="493"/>
      <c r="W840" s="403"/>
      <c r="X840" s="1"/>
      <c r="Y840" s="2"/>
      <c r="Z840" s="400" t="str">
        <f>IFERROR(VLOOKUP(Y840, 【参考】数式用!$A$2:$B$48, 2, FALSE), "")</f>
        <v/>
      </c>
    </row>
    <row r="841" spans="2:26" ht="20.100000000000001" customHeight="1">
      <c r="B841" s="402">
        <f t="shared" si="9"/>
        <v>803</v>
      </c>
      <c r="C841" s="489"/>
      <c r="D841" s="490"/>
      <c r="E841" s="490"/>
      <c r="F841" s="490"/>
      <c r="G841" s="490"/>
      <c r="H841" s="490"/>
      <c r="I841" s="490"/>
      <c r="J841" s="490"/>
      <c r="K841" s="490"/>
      <c r="L841" s="491"/>
      <c r="M841" s="492"/>
      <c r="N841" s="492"/>
      <c r="O841" s="492"/>
      <c r="P841" s="492"/>
      <c r="Q841" s="492"/>
      <c r="R841" s="493"/>
      <c r="S841" s="493"/>
      <c r="T841" s="493"/>
      <c r="U841" s="493"/>
      <c r="V841" s="493"/>
      <c r="W841" s="403"/>
      <c r="X841" s="1"/>
      <c r="Y841" s="2"/>
      <c r="Z841" s="400" t="str">
        <f>IFERROR(VLOOKUP(Y841, 【参考】数式用!$A$2:$B$48, 2, FALSE), "")</f>
        <v/>
      </c>
    </row>
    <row r="842" spans="2:26" ht="20.100000000000001" customHeight="1">
      <c r="B842" s="402">
        <f t="shared" si="9"/>
        <v>804</v>
      </c>
      <c r="C842" s="489"/>
      <c r="D842" s="490"/>
      <c r="E842" s="490"/>
      <c r="F842" s="490"/>
      <c r="G842" s="490"/>
      <c r="H842" s="490"/>
      <c r="I842" s="490"/>
      <c r="J842" s="490"/>
      <c r="K842" s="490"/>
      <c r="L842" s="491"/>
      <c r="M842" s="492"/>
      <c r="N842" s="492"/>
      <c r="O842" s="492"/>
      <c r="P842" s="492"/>
      <c r="Q842" s="492"/>
      <c r="R842" s="493"/>
      <c r="S842" s="493"/>
      <c r="T842" s="493"/>
      <c r="U842" s="493"/>
      <c r="V842" s="493"/>
      <c r="W842" s="403"/>
      <c r="X842" s="1"/>
      <c r="Y842" s="2"/>
      <c r="Z842" s="400" t="str">
        <f>IFERROR(VLOOKUP(Y842, 【参考】数式用!$A$2:$B$48, 2, FALSE), "")</f>
        <v/>
      </c>
    </row>
    <row r="843" spans="2:26" ht="20.100000000000001" customHeight="1">
      <c r="B843" s="402">
        <f t="shared" si="9"/>
        <v>805</v>
      </c>
      <c r="C843" s="489"/>
      <c r="D843" s="490"/>
      <c r="E843" s="490"/>
      <c r="F843" s="490"/>
      <c r="G843" s="490"/>
      <c r="H843" s="490"/>
      <c r="I843" s="490"/>
      <c r="J843" s="490"/>
      <c r="K843" s="490"/>
      <c r="L843" s="491"/>
      <c r="M843" s="492"/>
      <c r="N843" s="492"/>
      <c r="O843" s="492"/>
      <c r="P843" s="492"/>
      <c r="Q843" s="492"/>
      <c r="R843" s="493"/>
      <c r="S843" s="493"/>
      <c r="T843" s="493"/>
      <c r="U843" s="493"/>
      <c r="V843" s="493"/>
      <c r="W843" s="403"/>
      <c r="X843" s="1"/>
      <c r="Y843" s="2"/>
      <c r="Z843" s="400" t="str">
        <f>IFERROR(VLOOKUP(Y843, 【参考】数式用!$A$2:$B$48, 2, FALSE), "")</f>
        <v/>
      </c>
    </row>
    <row r="844" spans="2:26" ht="20.100000000000001" customHeight="1">
      <c r="B844" s="402">
        <f t="shared" si="9"/>
        <v>806</v>
      </c>
      <c r="C844" s="489"/>
      <c r="D844" s="490"/>
      <c r="E844" s="490"/>
      <c r="F844" s="490"/>
      <c r="G844" s="490"/>
      <c r="H844" s="490"/>
      <c r="I844" s="490"/>
      <c r="J844" s="490"/>
      <c r="K844" s="490"/>
      <c r="L844" s="491"/>
      <c r="M844" s="492"/>
      <c r="N844" s="492"/>
      <c r="O844" s="492"/>
      <c r="P844" s="492"/>
      <c r="Q844" s="492"/>
      <c r="R844" s="493"/>
      <c r="S844" s="493"/>
      <c r="T844" s="493"/>
      <c r="U844" s="493"/>
      <c r="V844" s="493"/>
      <c r="W844" s="403"/>
      <c r="X844" s="1"/>
      <c r="Y844" s="2"/>
      <c r="Z844" s="400" t="str">
        <f>IFERROR(VLOOKUP(Y844, 【参考】数式用!$A$2:$B$48, 2, FALSE), "")</f>
        <v/>
      </c>
    </row>
    <row r="845" spans="2:26" ht="20.100000000000001" customHeight="1">
      <c r="B845" s="402">
        <f t="shared" si="9"/>
        <v>807</v>
      </c>
      <c r="C845" s="489"/>
      <c r="D845" s="490"/>
      <c r="E845" s="490"/>
      <c r="F845" s="490"/>
      <c r="G845" s="490"/>
      <c r="H845" s="490"/>
      <c r="I845" s="490"/>
      <c r="J845" s="490"/>
      <c r="K845" s="490"/>
      <c r="L845" s="491"/>
      <c r="M845" s="492"/>
      <c r="N845" s="492"/>
      <c r="O845" s="492"/>
      <c r="P845" s="492"/>
      <c r="Q845" s="492"/>
      <c r="R845" s="493"/>
      <c r="S845" s="493"/>
      <c r="T845" s="493"/>
      <c r="U845" s="493"/>
      <c r="V845" s="493"/>
      <c r="W845" s="403"/>
      <c r="X845" s="1"/>
      <c r="Y845" s="2"/>
      <c r="Z845" s="400" t="str">
        <f>IFERROR(VLOOKUP(Y845, 【参考】数式用!$A$2:$B$48, 2, FALSE), "")</f>
        <v/>
      </c>
    </row>
    <row r="846" spans="2:26" ht="20.100000000000001" customHeight="1">
      <c r="B846" s="402">
        <f t="shared" si="9"/>
        <v>808</v>
      </c>
      <c r="C846" s="489"/>
      <c r="D846" s="490"/>
      <c r="E846" s="490"/>
      <c r="F846" s="490"/>
      <c r="G846" s="490"/>
      <c r="H846" s="490"/>
      <c r="I846" s="490"/>
      <c r="J846" s="490"/>
      <c r="K846" s="490"/>
      <c r="L846" s="491"/>
      <c r="M846" s="492"/>
      <c r="N846" s="492"/>
      <c r="O846" s="492"/>
      <c r="P846" s="492"/>
      <c r="Q846" s="492"/>
      <c r="R846" s="493"/>
      <c r="S846" s="493"/>
      <c r="T846" s="493"/>
      <c r="U846" s="493"/>
      <c r="V846" s="493"/>
      <c r="W846" s="403"/>
      <c r="X846" s="1"/>
      <c r="Y846" s="2"/>
      <c r="Z846" s="400" t="str">
        <f>IFERROR(VLOOKUP(Y846, 【参考】数式用!$A$2:$B$48, 2, FALSE), "")</f>
        <v/>
      </c>
    </row>
    <row r="847" spans="2:26" ht="20.100000000000001" customHeight="1">
      <c r="B847" s="402">
        <f t="shared" si="9"/>
        <v>809</v>
      </c>
      <c r="C847" s="489"/>
      <c r="D847" s="490"/>
      <c r="E847" s="490"/>
      <c r="F847" s="490"/>
      <c r="G847" s="490"/>
      <c r="H847" s="490"/>
      <c r="I847" s="490"/>
      <c r="J847" s="490"/>
      <c r="K847" s="490"/>
      <c r="L847" s="491"/>
      <c r="M847" s="492"/>
      <c r="N847" s="492"/>
      <c r="O847" s="492"/>
      <c r="P847" s="492"/>
      <c r="Q847" s="492"/>
      <c r="R847" s="493"/>
      <c r="S847" s="493"/>
      <c r="T847" s="493"/>
      <c r="U847" s="493"/>
      <c r="V847" s="493"/>
      <c r="W847" s="403"/>
      <c r="X847" s="1"/>
      <c r="Y847" s="2"/>
      <c r="Z847" s="400" t="str">
        <f>IFERROR(VLOOKUP(Y847, 【参考】数式用!$A$2:$B$48, 2, FALSE), "")</f>
        <v/>
      </c>
    </row>
    <row r="848" spans="2:26" ht="20.100000000000001" customHeight="1">
      <c r="B848" s="402">
        <f t="shared" si="9"/>
        <v>810</v>
      </c>
      <c r="C848" s="489"/>
      <c r="D848" s="490"/>
      <c r="E848" s="490"/>
      <c r="F848" s="490"/>
      <c r="G848" s="490"/>
      <c r="H848" s="490"/>
      <c r="I848" s="490"/>
      <c r="J848" s="490"/>
      <c r="K848" s="490"/>
      <c r="L848" s="491"/>
      <c r="M848" s="492"/>
      <c r="N848" s="492"/>
      <c r="O848" s="492"/>
      <c r="P848" s="492"/>
      <c r="Q848" s="492"/>
      <c r="R848" s="493"/>
      <c r="S848" s="493"/>
      <c r="T848" s="493"/>
      <c r="U848" s="493"/>
      <c r="V848" s="493"/>
      <c r="W848" s="403"/>
      <c r="X848" s="1"/>
      <c r="Y848" s="2"/>
      <c r="Z848" s="400" t="str">
        <f>IFERROR(VLOOKUP(Y848, 【参考】数式用!$A$2:$B$48, 2, FALSE), "")</f>
        <v/>
      </c>
    </row>
    <row r="849" spans="2:26" ht="20.100000000000001" customHeight="1">
      <c r="B849" s="402">
        <f t="shared" si="9"/>
        <v>811</v>
      </c>
      <c r="C849" s="489"/>
      <c r="D849" s="490"/>
      <c r="E849" s="490"/>
      <c r="F849" s="490"/>
      <c r="G849" s="490"/>
      <c r="H849" s="490"/>
      <c r="I849" s="490"/>
      <c r="J849" s="490"/>
      <c r="K849" s="490"/>
      <c r="L849" s="491"/>
      <c r="M849" s="492"/>
      <c r="N849" s="492"/>
      <c r="O849" s="492"/>
      <c r="P849" s="492"/>
      <c r="Q849" s="492"/>
      <c r="R849" s="493"/>
      <c r="S849" s="493"/>
      <c r="T849" s="493"/>
      <c r="U849" s="493"/>
      <c r="V849" s="493"/>
      <c r="W849" s="403"/>
      <c r="X849" s="1"/>
      <c r="Y849" s="2"/>
      <c r="Z849" s="400" t="str">
        <f>IFERROR(VLOOKUP(Y849, 【参考】数式用!$A$2:$B$48, 2, FALSE), "")</f>
        <v/>
      </c>
    </row>
    <row r="850" spans="2:26" ht="20.100000000000001" customHeight="1">
      <c r="B850" s="402">
        <f t="shared" si="9"/>
        <v>812</v>
      </c>
      <c r="C850" s="489"/>
      <c r="D850" s="490"/>
      <c r="E850" s="490"/>
      <c r="F850" s="490"/>
      <c r="G850" s="490"/>
      <c r="H850" s="490"/>
      <c r="I850" s="490"/>
      <c r="J850" s="490"/>
      <c r="K850" s="490"/>
      <c r="L850" s="491"/>
      <c r="M850" s="492"/>
      <c r="N850" s="492"/>
      <c r="O850" s="492"/>
      <c r="P850" s="492"/>
      <c r="Q850" s="492"/>
      <c r="R850" s="493"/>
      <c r="S850" s="493"/>
      <c r="T850" s="493"/>
      <c r="U850" s="493"/>
      <c r="V850" s="493"/>
      <c r="W850" s="403"/>
      <c r="X850" s="1"/>
      <c r="Y850" s="2"/>
      <c r="Z850" s="400" t="str">
        <f>IFERROR(VLOOKUP(Y850, 【参考】数式用!$A$2:$B$48, 2, FALSE), "")</f>
        <v/>
      </c>
    </row>
    <row r="851" spans="2:26" ht="20.100000000000001" customHeight="1">
      <c r="B851" s="402">
        <f t="shared" si="9"/>
        <v>813</v>
      </c>
      <c r="C851" s="489"/>
      <c r="D851" s="490"/>
      <c r="E851" s="490"/>
      <c r="F851" s="490"/>
      <c r="G851" s="490"/>
      <c r="H851" s="490"/>
      <c r="I851" s="490"/>
      <c r="J851" s="490"/>
      <c r="K851" s="490"/>
      <c r="L851" s="491"/>
      <c r="M851" s="492"/>
      <c r="N851" s="492"/>
      <c r="O851" s="492"/>
      <c r="P851" s="492"/>
      <c r="Q851" s="492"/>
      <c r="R851" s="493"/>
      <c r="S851" s="493"/>
      <c r="T851" s="493"/>
      <c r="U851" s="493"/>
      <c r="V851" s="493"/>
      <c r="W851" s="403"/>
      <c r="X851" s="1"/>
      <c r="Y851" s="2"/>
      <c r="Z851" s="400" t="str">
        <f>IFERROR(VLOOKUP(Y851, 【参考】数式用!$A$2:$B$48, 2, FALSE), "")</f>
        <v/>
      </c>
    </row>
    <row r="852" spans="2:26" ht="20.100000000000001" customHeight="1">
      <c r="B852" s="402">
        <f t="shared" si="9"/>
        <v>814</v>
      </c>
      <c r="C852" s="489"/>
      <c r="D852" s="490"/>
      <c r="E852" s="490"/>
      <c r="F852" s="490"/>
      <c r="G852" s="490"/>
      <c r="H852" s="490"/>
      <c r="I852" s="490"/>
      <c r="J852" s="490"/>
      <c r="K852" s="490"/>
      <c r="L852" s="491"/>
      <c r="M852" s="492"/>
      <c r="N852" s="492"/>
      <c r="O852" s="492"/>
      <c r="P852" s="492"/>
      <c r="Q852" s="492"/>
      <c r="R852" s="493"/>
      <c r="S852" s="493"/>
      <c r="T852" s="493"/>
      <c r="U852" s="493"/>
      <c r="V852" s="493"/>
      <c r="W852" s="403"/>
      <c r="X852" s="1"/>
      <c r="Y852" s="2"/>
      <c r="Z852" s="400" t="str">
        <f>IFERROR(VLOOKUP(Y852, 【参考】数式用!$A$2:$B$48, 2, FALSE), "")</f>
        <v/>
      </c>
    </row>
    <row r="853" spans="2:26" ht="20.100000000000001" customHeight="1">
      <c r="B853" s="402">
        <f t="shared" si="9"/>
        <v>815</v>
      </c>
      <c r="C853" s="489"/>
      <c r="D853" s="490"/>
      <c r="E853" s="490"/>
      <c r="F853" s="490"/>
      <c r="G853" s="490"/>
      <c r="H853" s="490"/>
      <c r="I853" s="490"/>
      <c r="J853" s="490"/>
      <c r="K853" s="490"/>
      <c r="L853" s="491"/>
      <c r="M853" s="492"/>
      <c r="N853" s="492"/>
      <c r="O853" s="492"/>
      <c r="P853" s="492"/>
      <c r="Q853" s="492"/>
      <c r="R853" s="493"/>
      <c r="S853" s="493"/>
      <c r="T853" s="493"/>
      <c r="U853" s="493"/>
      <c r="V853" s="493"/>
      <c r="W853" s="403"/>
      <c r="X853" s="1"/>
      <c r="Y853" s="2"/>
      <c r="Z853" s="400" t="str">
        <f>IFERROR(VLOOKUP(Y853, 【参考】数式用!$A$2:$B$48, 2, FALSE), "")</f>
        <v/>
      </c>
    </row>
    <row r="854" spans="2:26" ht="20.100000000000001" customHeight="1">
      <c r="B854" s="402">
        <f t="shared" si="9"/>
        <v>816</v>
      </c>
      <c r="C854" s="489"/>
      <c r="D854" s="490"/>
      <c r="E854" s="490"/>
      <c r="F854" s="490"/>
      <c r="G854" s="490"/>
      <c r="H854" s="490"/>
      <c r="I854" s="490"/>
      <c r="J854" s="490"/>
      <c r="K854" s="490"/>
      <c r="L854" s="491"/>
      <c r="M854" s="492"/>
      <c r="N854" s="492"/>
      <c r="O854" s="492"/>
      <c r="P854" s="492"/>
      <c r="Q854" s="492"/>
      <c r="R854" s="493"/>
      <c r="S854" s="493"/>
      <c r="T854" s="493"/>
      <c r="U854" s="493"/>
      <c r="V854" s="493"/>
      <c r="W854" s="403"/>
      <c r="X854" s="1"/>
      <c r="Y854" s="2"/>
      <c r="Z854" s="400" t="str">
        <f>IFERROR(VLOOKUP(Y854, 【参考】数式用!$A$2:$B$48, 2, FALSE), "")</f>
        <v/>
      </c>
    </row>
    <row r="855" spans="2:26" ht="20.100000000000001" customHeight="1">
      <c r="B855" s="402">
        <f t="shared" si="9"/>
        <v>817</v>
      </c>
      <c r="C855" s="489"/>
      <c r="D855" s="490"/>
      <c r="E855" s="490"/>
      <c r="F855" s="490"/>
      <c r="G855" s="490"/>
      <c r="H855" s="490"/>
      <c r="I855" s="490"/>
      <c r="J855" s="490"/>
      <c r="K855" s="490"/>
      <c r="L855" s="491"/>
      <c r="M855" s="492"/>
      <c r="N855" s="492"/>
      <c r="O855" s="492"/>
      <c r="P855" s="492"/>
      <c r="Q855" s="492"/>
      <c r="R855" s="493"/>
      <c r="S855" s="493"/>
      <c r="T855" s="493"/>
      <c r="U855" s="493"/>
      <c r="V855" s="493"/>
      <c r="W855" s="403"/>
      <c r="X855" s="1"/>
      <c r="Y855" s="2"/>
      <c r="Z855" s="400" t="str">
        <f>IFERROR(VLOOKUP(Y855, 【参考】数式用!$A$2:$B$48, 2, FALSE), "")</f>
        <v/>
      </c>
    </row>
    <row r="856" spans="2:26" ht="20.100000000000001" customHeight="1">
      <c r="B856" s="402">
        <f t="shared" si="9"/>
        <v>818</v>
      </c>
      <c r="C856" s="489"/>
      <c r="D856" s="490"/>
      <c r="E856" s="490"/>
      <c r="F856" s="490"/>
      <c r="G856" s="490"/>
      <c r="H856" s="490"/>
      <c r="I856" s="490"/>
      <c r="J856" s="490"/>
      <c r="K856" s="490"/>
      <c r="L856" s="491"/>
      <c r="M856" s="492"/>
      <c r="N856" s="492"/>
      <c r="O856" s="492"/>
      <c r="P856" s="492"/>
      <c r="Q856" s="492"/>
      <c r="R856" s="493"/>
      <c r="S856" s="493"/>
      <c r="T856" s="493"/>
      <c r="U856" s="493"/>
      <c r="V856" s="493"/>
      <c r="W856" s="403"/>
      <c r="X856" s="1"/>
      <c r="Y856" s="2"/>
      <c r="Z856" s="400" t="str">
        <f>IFERROR(VLOOKUP(Y856, 【参考】数式用!$A$2:$B$48, 2, FALSE), "")</f>
        <v/>
      </c>
    </row>
    <row r="857" spans="2:26" ht="20.100000000000001" customHeight="1">
      <c r="B857" s="402">
        <f t="shared" si="9"/>
        <v>819</v>
      </c>
      <c r="C857" s="489"/>
      <c r="D857" s="490"/>
      <c r="E857" s="490"/>
      <c r="F857" s="490"/>
      <c r="G857" s="490"/>
      <c r="H857" s="490"/>
      <c r="I857" s="490"/>
      <c r="J857" s="490"/>
      <c r="K857" s="490"/>
      <c r="L857" s="491"/>
      <c r="M857" s="492"/>
      <c r="N857" s="492"/>
      <c r="O857" s="492"/>
      <c r="P857" s="492"/>
      <c r="Q857" s="492"/>
      <c r="R857" s="493"/>
      <c r="S857" s="493"/>
      <c r="T857" s="493"/>
      <c r="U857" s="493"/>
      <c r="V857" s="493"/>
      <c r="W857" s="403"/>
      <c r="X857" s="1"/>
      <c r="Y857" s="2"/>
      <c r="Z857" s="400" t="str">
        <f>IFERROR(VLOOKUP(Y857, 【参考】数式用!$A$2:$B$48, 2, FALSE), "")</f>
        <v/>
      </c>
    </row>
    <row r="858" spans="2:26" ht="20.100000000000001" customHeight="1">
      <c r="B858" s="402">
        <f t="shared" si="9"/>
        <v>820</v>
      </c>
      <c r="C858" s="489"/>
      <c r="D858" s="490"/>
      <c r="E858" s="490"/>
      <c r="F858" s="490"/>
      <c r="G858" s="490"/>
      <c r="H858" s="490"/>
      <c r="I858" s="490"/>
      <c r="J858" s="490"/>
      <c r="K858" s="490"/>
      <c r="L858" s="491"/>
      <c r="M858" s="492"/>
      <c r="N858" s="492"/>
      <c r="O858" s="492"/>
      <c r="P858" s="492"/>
      <c r="Q858" s="492"/>
      <c r="R858" s="493"/>
      <c r="S858" s="493"/>
      <c r="T858" s="493"/>
      <c r="U858" s="493"/>
      <c r="V858" s="493"/>
      <c r="W858" s="403"/>
      <c r="X858" s="1"/>
      <c r="Y858" s="2"/>
      <c r="Z858" s="400" t="str">
        <f>IFERROR(VLOOKUP(Y858, 【参考】数式用!$A$2:$B$48, 2, FALSE), "")</f>
        <v/>
      </c>
    </row>
    <row r="859" spans="2:26" ht="20.100000000000001" customHeight="1">
      <c r="B859" s="402">
        <f t="shared" si="9"/>
        <v>821</v>
      </c>
      <c r="C859" s="489"/>
      <c r="D859" s="490"/>
      <c r="E859" s="490"/>
      <c r="F859" s="490"/>
      <c r="G859" s="490"/>
      <c r="H859" s="490"/>
      <c r="I859" s="490"/>
      <c r="J859" s="490"/>
      <c r="K859" s="490"/>
      <c r="L859" s="491"/>
      <c r="M859" s="492"/>
      <c r="N859" s="492"/>
      <c r="O859" s="492"/>
      <c r="P859" s="492"/>
      <c r="Q859" s="492"/>
      <c r="R859" s="493"/>
      <c r="S859" s="493"/>
      <c r="T859" s="493"/>
      <c r="U859" s="493"/>
      <c r="V859" s="493"/>
      <c r="W859" s="403"/>
      <c r="X859" s="1"/>
      <c r="Y859" s="2"/>
      <c r="Z859" s="400" t="str">
        <f>IFERROR(VLOOKUP(Y859, 【参考】数式用!$A$2:$B$48, 2, FALSE), "")</f>
        <v/>
      </c>
    </row>
    <row r="860" spans="2:26" ht="20.100000000000001" customHeight="1">
      <c r="B860" s="402">
        <f t="shared" si="9"/>
        <v>822</v>
      </c>
      <c r="C860" s="489"/>
      <c r="D860" s="490"/>
      <c r="E860" s="490"/>
      <c r="F860" s="490"/>
      <c r="G860" s="490"/>
      <c r="H860" s="490"/>
      <c r="I860" s="490"/>
      <c r="J860" s="490"/>
      <c r="K860" s="490"/>
      <c r="L860" s="491"/>
      <c r="M860" s="492"/>
      <c r="N860" s="492"/>
      <c r="O860" s="492"/>
      <c r="P860" s="492"/>
      <c r="Q860" s="492"/>
      <c r="R860" s="493"/>
      <c r="S860" s="493"/>
      <c r="T860" s="493"/>
      <c r="U860" s="493"/>
      <c r="V860" s="493"/>
      <c r="W860" s="403"/>
      <c r="X860" s="1"/>
      <c r="Y860" s="2"/>
      <c r="Z860" s="400" t="str">
        <f>IFERROR(VLOOKUP(Y860, 【参考】数式用!$A$2:$B$48, 2, FALSE), "")</f>
        <v/>
      </c>
    </row>
    <row r="861" spans="2:26" ht="20.100000000000001" customHeight="1">
      <c r="B861" s="402">
        <f t="shared" si="9"/>
        <v>823</v>
      </c>
      <c r="C861" s="489"/>
      <c r="D861" s="490"/>
      <c r="E861" s="490"/>
      <c r="F861" s="490"/>
      <c r="G861" s="490"/>
      <c r="H861" s="490"/>
      <c r="I861" s="490"/>
      <c r="J861" s="490"/>
      <c r="K861" s="490"/>
      <c r="L861" s="491"/>
      <c r="M861" s="492"/>
      <c r="N861" s="492"/>
      <c r="O861" s="492"/>
      <c r="P861" s="492"/>
      <c r="Q861" s="492"/>
      <c r="R861" s="493"/>
      <c r="S861" s="493"/>
      <c r="T861" s="493"/>
      <c r="U861" s="493"/>
      <c r="V861" s="493"/>
      <c r="W861" s="403"/>
      <c r="X861" s="1"/>
      <c r="Y861" s="2"/>
      <c r="Z861" s="400" t="str">
        <f>IFERROR(VLOOKUP(Y861, 【参考】数式用!$A$2:$B$48, 2, FALSE), "")</f>
        <v/>
      </c>
    </row>
    <row r="862" spans="2:26" ht="20.100000000000001" customHeight="1">
      <c r="B862" s="402">
        <f t="shared" si="9"/>
        <v>824</v>
      </c>
      <c r="C862" s="489"/>
      <c r="D862" s="490"/>
      <c r="E862" s="490"/>
      <c r="F862" s="490"/>
      <c r="G862" s="490"/>
      <c r="H862" s="490"/>
      <c r="I862" s="490"/>
      <c r="J862" s="490"/>
      <c r="K862" s="490"/>
      <c r="L862" s="491"/>
      <c r="M862" s="492"/>
      <c r="N862" s="492"/>
      <c r="O862" s="492"/>
      <c r="P862" s="492"/>
      <c r="Q862" s="492"/>
      <c r="R862" s="493"/>
      <c r="S862" s="493"/>
      <c r="T862" s="493"/>
      <c r="U862" s="493"/>
      <c r="V862" s="493"/>
      <c r="W862" s="403"/>
      <c r="X862" s="1"/>
      <c r="Y862" s="2"/>
      <c r="Z862" s="400" t="str">
        <f>IFERROR(VLOOKUP(Y862, 【参考】数式用!$A$2:$B$48, 2, FALSE), "")</f>
        <v/>
      </c>
    </row>
    <row r="863" spans="2:26" ht="20.100000000000001" customHeight="1">
      <c r="B863" s="402">
        <f t="shared" si="9"/>
        <v>825</v>
      </c>
      <c r="C863" s="489"/>
      <c r="D863" s="490"/>
      <c r="E863" s="490"/>
      <c r="F863" s="490"/>
      <c r="G863" s="490"/>
      <c r="H863" s="490"/>
      <c r="I863" s="490"/>
      <c r="J863" s="490"/>
      <c r="K863" s="490"/>
      <c r="L863" s="491"/>
      <c r="M863" s="492"/>
      <c r="N863" s="492"/>
      <c r="O863" s="492"/>
      <c r="P863" s="492"/>
      <c r="Q863" s="492"/>
      <c r="R863" s="493"/>
      <c r="S863" s="493"/>
      <c r="T863" s="493"/>
      <c r="U863" s="493"/>
      <c r="V863" s="493"/>
      <c r="W863" s="403"/>
      <c r="X863" s="1"/>
      <c r="Y863" s="2"/>
      <c r="Z863" s="400" t="str">
        <f>IFERROR(VLOOKUP(Y863, 【参考】数式用!$A$2:$B$48, 2, FALSE), "")</f>
        <v/>
      </c>
    </row>
    <row r="864" spans="2:26" ht="20.100000000000001" customHeight="1">
      <c r="B864" s="402">
        <f t="shared" si="9"/>
        <v>826</v>
      </c>
      <c r="C864" s="489"/>
      <c r="D864" s="490"/>
      <c r="E864" s="490"/>
      <c r="F864" s="490"/>
      <c r="G864" s="490"/>
      <c r="H864" s="490"/>
      <c r="I864" s="490"/>
      <c r="J864" s="490"/>
      <c r="K864" s="490"/>
      <c r="L864" s="491"/>
      <c r="M864" s="492"/>
      <c r="N864" s="492"/>
      <c r="O864" s="492"/>
      <c r="P864" s="492"/>
      <c r="Q864" s="492"/>
      <c r="R864" s="493"/>
      <c r="S864" s="493"/>
      <c r="T864" s="493"/>
      <c r="U864" s="493"/>
      <c r="V864" s="493"/>
      <c r="W864" s="403"/>
      <c r="X864" s="1"/>
      <c r="Y864" s="2"/>
      <c r="Z864" s="400" t="str">
        <f>IFERROR(VLOOKUP(Y864, 【参考】数式用!$A$2:$B$48, 2, FALSE), "")</f>
        <v/>
      </c>
    </row>
    <row r="865" spans="2:26" ht="20.100000000000001" customHeight="1">
      <c r="B865" s="402">
        <f t="shared" ref="B865:B928" si="10">B864+1</f>
        <v>827</v>
      </c>
      <c r="C865" s="489"/>
      <c r="D865" s="490"/>
      <c r="E865" s="490"/>
      <c r="F865" s="490"/>
      <c r="G865" s="490"/>
      <c r="H865" s="490"/>
      <c r="I865" s="490"/>
      <c r="J865" s="490"/>
      <c r="K865" s="490"/>
      <c r="L865" s="491"/>
      <c r="M865" s="492"/>
      <c r="N865" s="492"/>
      <c r="O865" s="492"/>
      <c r="P865" s="492"/>
      <c r="Q865" s="492"/>
      <c r="R865" s="493"/>
      <c r="S865" s="493"/>
      <c r="T865" s="493"/>
      <c r="U865" s="493"/>
      <c r="V865" s="493"/>
      <c r="W865" s="403"/>
      <c r="X865" s="1"/>
      <c r="Y865" s="2"/>
      <c r="Z865" s="400" t="str">
        <f>IFERROR(VLOOKUP(Y865, 【参考】数式用!$A$2:$B$48, 2, FALSE), "")</f>
        <v/>
      </c>
    </row>
    <row r="866" spans="2:26" ht="20.100000000000001" customHeight="1">
      <c r="B866" s="402">
        <f t="shared" si="10"/>
        <v>828</v>
      </c>
      <c r="C866" s="489"/>
      <c r="D866" s="490"/>
      <c r="E866" s="490"/>
      <c r="F866" s="490"/>
      <c r="G866" s="490"/>
      <c r="H866" s="490"/>
      <c r="I866" s="490"/>
      <c r="J866" s="490"/>
      <c r="K866" s="490"/>
      <c r="L866" s="491"/>
      <c r="M866" s="492"/>
      <c r="N866" s="492"/>
      <c r="O866" s="492"/>
      <c r="P866" s="492"/>
      <c r="Q866" s="492"/>
      <c r="R866" s="493"/>
      <c r="S866" s="493"/>
      <c r="T866" s="493"/>
      <c r="U866" s="493"/>
      <c r="V866" s="493"/>
      <c r="W866" s="403"/>
      <c r="X866" s="1"/>
      <c r="Y866" s="2"/>
      <c r="Z866" s="400" t="str">
        <f>IFERROR(VLOOKUP(Y866, 【参考】数式用!$A$2:$B$48, 2, FALSE), "")</f>
        <v/>
      </c>
    </row>
    <row r="867" spans="2:26" ht="20.100000000000001" customHeight="1">
      <c r="B867" s="402">
        <f t="shared" si="10"/>
        <v>829</v>
      </c>
      <c r="C867" s="489"/>
      <c r="D867" s="490"/>
      <c r="E867" s="490"/>
      <c r="F867" s="490"/>
      <c r="G867" s="490"/>
      <c r="H867" s="490"/>
      <c r="I867" s="490"/>
      <c r="J867" s="490"/>
      <c r="K867" s="490"/>
      <c r="L867" s="491"/>
      <c r="M867" s="492"/>
      <c r="N867" s="492"/>
      <c r="O867" s="492"/>
      <c r="P867" s="492"/>
      <c r="Q867" s="492"/>
      <c r="R867" s="493"/>
      <c r="S867" s="493"/>
      <c r="T867" s="493"/>
      <c r="U867" s="493"/>
      <c r="V867" s="493"/>
      <c r="W867" s="403"/>
      <c r="X867" s="1"/>
      <c r="Y867" s="2"/>
      <c r="Z867" s="400" t="str">
        <f>IFERROR(VLOOKUP(Y867, 【参考】数式用!$A$2:$B$48, 2, FALSE), "")</f>
        <v/>
      </c>
    </row>
    <row r="868" spans="2:26" ht="20.100000000000001" customHeight="1">
      <c r="B868" s="402">
        <f t="shared" si="10"/>
        <v>830</v>
      </c>
      <c r="C868" s="489"/>
      <c r="D868" s="490"/>
      <c r="E868" s="490"/>
      <c r="F868" s="490"/>
      <c r="G868" s="490"/>
      <c r="H868" s="490"/>
      <c r="I868" s="490"/>
      <c r="J868" s="490"/>
      <c r="K868" s="490"/>
      <c r="L868" s="491"/>
      <c r="M868" s="492"/>
      <c r="N868" s="492"/>
      <c r="O868" s="492"/>
      <c r="P868" s="492"/>
      <c r="Q868" s="492"/>
      <c r="R868" s="493"/>
      <c r="S868" s="493"/>
      <c r="T868" s="493"/>
      <c r="U868" s="493"/>
      <c r="V868" s="493"/>
      <c r="W868" s="403"/>
      <c r="X868" s="1"/>
      <c r="Y868" s="2"/>
      <c r="Z868" s="400" t="str">
        <f>IFERROR(VLOOKUP(Y868, 【参考】数式用!$A$2:$B$48, 2, FALSE), "")</f>
        <v/>
      </c>
    </row>
    <row r="869" spans="2:26" ht="20.100000000000001" customHeight="1">
      <c r="B869" s="402">
        <f t="shared" si="10"/>
        <v>831</v>
      </c>
      <c r="C869" s="489"/>
      <c r="D869" s="490"/>
      <c r="E869" s="490"/>
      <c r="F869" s="490"/>
      <c r="G869" s="490"/>
      <c r="H869" s="490"/>
      <c r="I869" s="490"/>
      <c r="J869" s="490"/>
      <c r="K869" s="490"/>
      <c r="L869" s="491"/>
      <c r="M869" s="492"/>
      <c r="N869" s="492"/>
      <c r="O869" s="492"/>
      <c r="P869" s="492"/>
      <c r="Q869" s="492"/>
      <c r="R869" s="493"/>
      <c r="S869" s="493"/>
      <c r="T869" s="493"/>
      <c r="U869" s="493"/>
      <c r="V869" s="493"/>
      <c r="W869" s="403"/>
      <c r="X869" s="1"/>
      <c r="Y869" s="2"/>
      <c r="Z869" s="400" t="str">
        <f>IFERROR(VLOOKUP(Y869, 【参考】数式用!$A$2:$B$48, 2, FALSE), "")</f>
        <v/>
      </c>
    </row>
    <row r="870" spans="2:26" ht="20.100000000000001" customHeight="1">
      <c r="B870" s="402">
        <f t="shared" si="10"/>
        <v>832</v>
      </c>
      <c r="C870" s="489"/>
      <c r="D870" s="490"/>
      <c r="E870" s="490"/>
      <c r="F870" s="490"/>
      <c r="G870" s="490"/>
      <c r="H870" s="490"/>
      <c r="I870" s="490"/>
      <c r="J870" s="490"/>
      <c r="K870" s="490"/>
      <c r="L870" s="491"/>
      <c r="M870" s="492"/>
      <c r="N870" s="492"/>
      <c r="O870" s="492"/>
      <c r="P870" s="492"/>
      <c r="Q870" s="492"/>
      <c r="R870" s="493"/>
      <c r="S870" s="493"/>
      <c r="T870" s="493"/>
      <c r="U870" s="493"/>
      <c r="V870" s="493"/>
      <c r="W870" s="403"/>
      <c r="X870" s="1"/>
      <c r="Y870" s="2"/>
      <c r="Z870" s="400" t="str">
        <f>IFERROR(VLOOKUP(Y870, 【参考】数式用!$A$2:$B$48, 2, FALSE), "")</f>
        <v/>
      </c>
    </row>
    <row r="871" spans="2:26" ht="20.100000000000001" customHeight="1">
      <c r="B871" s="402">
        <f t="shared" si="10"/>
        <v>833</v>
      </c>
      <c r="C871" s="489"/>
      <c r="D871" s="490"/>
      <c r="E871" s="490"/>
      <c r="F871" s="490"/>
      <c r="G871" s="490"/>
      <c r="H871" s="490"/>
      <c r="I871" s="490"/>
      <c r="J871" s="490"/>
      <c r="K871" s="490"/>
      <c r="L871" s="491"/>
      <c r="M871" s="492"/>
      <c r="N871" s="492"/>
      <c r="O871" s="492"/>
      <c r="P871" s="492"/>
      <c r="Q871" s="492"/>
      <c r="R871" s="493"/>
      <c r="S871" s="493"/>
      <c r="T871" s="493"/>
      <c r="U871" s="493"/>
      <c r="V871" s="493"/>
      <c r="W871" s="403"/>
      <c r="X871" s="1"/>
      <c r="Y871" s="2"/>
      <c r="Z871" s="400" t="str">
        <f>IFERROR(VLOOKUP(Y871, 【参考】数式用!$A$2:$B$48, 2, FALSE), "")</f>
        <v/>
      </c>
    </row>
    <row r="872" spans="2:26" ht="20.100000000000001" customHeight="1">
      <c r="B872" s="402">
        <f t="shared" si="10"/>
        <v>834</v>
      </c>
      <c r="C872" s="489"/>
      <c r="D872" s="490"/>
      <c r="E872" s="490"/>
      <c r="F872" s="490"/>
      <c r="G872" s="490"/>
      <c r="H872" s="490"/>
      <c r="I872" s="490"/>
      <c r="J872" s="490"/>
      <c r="K872" s="490"/>
      <c r="L872" s="491"/>
      <c r="M872" s="492"/>
      <c r="N872" s="492"/>
      <c r="O872" s="492"/>
      <c r="P872" s="492"/>
      <c r="Q872" s="492"/>
      <c r="R872" s="493"/>
      <c r="S872" s="493"/>
      <c r="T872" s="493"/>
      <c r="U872" s="493"/>
      <c r="V872" s="493"/>
      <c r="W872" s="403"/>
      <c r="X872" s="1"/>
      <c r="Y872" s="2"/>
      <c r="Z872" s="400" t="str">
        <f>IFERROR(VLOOKUP(Y872, 【参考】数式用!$A$2:$B$48, 2, FALSE), "")</f>
        <v/>
      </c>
    </row>
    <row r="873" spans="2:26" ht="20.100000000000001" customHeight="1">
      <c r="B873" s="402">
        <f t="shared" si="10"/>
        <v>835</v>
      </c>
      <c r="C873" s="489"/>
      <c r="D873" s="490"/>
      <c r="E873" s="490"/>
      <c r="F873" s="490"/>
      <c r="G873" s="490"/>
      <c r="H873" s="490"/>
      <c r="I873" s="490"/>
      <c r="J873" s="490"/>
      <c r="K873" s="490"/>
      <c r="L873" s="491"/>
      <c r="M873" s="492"/>
      <c r="N873" s="492"/>
      <c r="O873" s="492"/>
      <c r="P873" s="492"/>
      <c r="Q873" s="492"/>
      <c r="R873" s="493"/>
      <c r="S873" s="493"/>
      <c r="T873" s="493"/>
      <c r="U873" s="493"/>
      <c r="V873" s="493"/>
      <c r="W873" s="403"/>
      <c r="X873" s="1"/>
      <c r="Y873" s="2"/>
      <c r="Z873" s="400" t="str">
        <f>IFERROR(VLOOKUP(Y873, 【参考】数式用!$A$2:$B$48, 2, FALSE), "")</f>
        <v/>
      </c>
    </row>
    <row r="874" spans="2:26" ht="20.100000000000001" customHeight="1">
      <c r="B874" s="402">
        <f t="shared" si="10"/>
        <v>836</v>
      </c>
      <c r="C874" s="489"/>
      <c r="D874" s="490"/>
      <c r="E874" s="490"/>
      <c r="F874" s="490"/>
      <c r="G874" s="490"/>
      <c r="H874" s="490"/>
      <c r="I874" s="490"/>
      <c r="J874" s="490"/>
      <c r="K874" s="490"/>
      <c r="L874" s="491"/>
      <c r="M874" s="492"/>
      <c r="N874" s="492"/>
      <c r="O874" s="492"/>
      <c r="P874" s="492"/>
      <c r="Q874" s="492"/>
      <c r="R874" s="493"/>
      <c r="S874" s="493"/>
      <c r="T874" s="493"/>
      <c r="U874" s="493"/>
      <c r="V874" s="493"/>
      <c r="W874" s="403"/>
      <c r="X874" s="1"/>
      <c r="Y874" s="2"/>
      <c r="Z874" s="400" t="str">
        <f>IFERROR(VLOOKUP(Y874, 【参考】数式用!$A$2:$B$48, 2, FALSE), "")</f>
        <v/>
      </c>
    </row>
    <row r="875" spans="2:26" ht="20.100000000000001" customHeight="1">
      <c r="B875" s="402">
        <f t="shared" si="10"/>
        <v>837</v>
      </c>
      <c r="C875" s="489"/>
      <c r="D875" s="490"/>
      <c r="E875" s="490"/>
      <c r="F875" s="490"/>
      <c r="G875" s="490"/>
      <c r="H875" s="490"/>
      <c r="I875" s="490"/>
      <c r="J875" s="490"/>
      <c r="K875" s="490"/>
      <c r="L875" s="491"/>
      <c r="M875" s="492"/>
      <c r="N875" s="492"/>
      <c r="O875" s="492"/>
      <c r="P875" s="492"/>
      <c r="Q875" s="492"/>
      <c r="R875" s="493"/>
      <c r="S875" s="493"/>
      <c r="T875" s="493"/>
      <c r="U875" s="493"/>
      <c r="V875" s="493"/>
      <c r="W875" s="403"/>
      <c r="X875" s="1"/>
      <c r="Y875" s="2"/>
      <c r="Z875" s="400" t="str">
        <f>IFERROR(VLOOKUP(Y875, 【参考】数式用!$A$2:$B$48, 2, FALSE), "")</f>
        <v/>
      </c>
    </row>
    <row r="876" spans="2:26" ht="20.100000000000001" customHeight="1">
      <c r="B876" s="402">
        <f t="shared" si="10"/>
        <v>838</v>
      </c>
      <c r="C876" s="489"/>
      <c r="D876" s="490"/>
      <c r="E876" s="490"/>
      <c r="F876" s="490"/>
      <c r="G876" s="490"/>
      <c r="H876" s="490"/>
      <c r="I876" s="490"/>
      <c r="J876" s="490"/>
      <c r="K876" s="490"/>
      <c r="L876" s="491"/>
      <c r="M876" s="492"/>
      <c r="N876" s="492"/>
      <c r="O876" s="492"/>
      <c r="P876" s="492"/>
      <c r="Q876" s="492"/>
      <c r="R876" s="493"/>
      <c r="S876" s="493"/>
      <c r="T876" s="493"/>
      <c r="U876" s="493"/>
      <c r="V876" s="493"/>
      <c r="W876" s="403"/>
      <c r="X876" s="1"/>
      <c r="Y876" s="2"/>
      <c r="Z876" s="400" t="str">
        <f>IFERROR(VLOOKUP(Y876, 【参考】数式用!$A$2:$B$48, 2, FALSE), "")</f>
        <v/>
      </c>
    </row>
    <row r="877" spans="2:26" ht="20.100000000000001" customHeight="1">
      <c r="B877" s="402">
        <f t="shared" si="10"/>
        <v>839</v>
      </c>
      <c r="C877" s="489"/>
      <c r="D877" s="490"/>
      <c r="E877" s="490"/>
      <c r="F877" s="490"/>
      <c r="G877" s="490"/>
      <c r="H877" s="490"/>
      <c r="I877" s="490"/>
      <c r="J877" s="490"/>
      <c r="K877" s="490"/>
      <c r="L877" s="491"/>
      <c r="M877" s="492"/>
      <c r="N877" s="492"/>
      <c r="O877" s="492"/>
      <c r="P877" s="492"/>
      <c r="Q877" s="492"/>
      <c r="R877" s="493"/>
      <c r="S877" s="493"/>
      <c r="T877" s="493"/>
      <c r="U877" s="493"/>
      <c r="V877" s="493"/>
      <c r="W877" s="403"/>
      <c r="X877" s="1"/>
      <c r="Y877" s="2"/>
      <c r="Z877" s="400" t="str">
        <f>IFERROR(VLOOKUP(Y877, 【参考】数式用!$A$2:$B$48, 2, FALSE), "")</f>
        <v/>
      </c>
    </row>
    <row r="878" spans="2:26" ht="20.100000000000001" customHeight="1">
      <c r="B878" s="402">
        <f t="shared" si="10"/>
        <v>840</v>
      </c>
      <c r="C878" s="489"/>
      <c r="D878" s="490"/>
      <c r="E878" s="490"/>
      <c r="F878" s="490"/>
      <c r="G878" s="490"/>
      <c r="H878" s="490"/>
      <c r="I878" s="490"/>
      <c r="J878" s="490"/>
      <c r="K878" s="490"/>
      <c r="L878" s="491"/>
      <c r="M878" s="492"/>
      <c r="N878" s="492"/>
      <c r="O878" s="492"/>
      <c r="P878" s="492"/>
      <c r="Q878" s="492"/>
      <c r="R878" s="493"/>
      <c r="S878" s="493"/>
      <c r="T878" s="493"/>
      <c r="U878" s="493"/>
      <c r="V878" s="493"/>
      <c r="W878" s="403"/>
      <c r="X878" s="1"/>
      <c r="Y878" s="2"/>
      <c r="Z878" s="400" t="str">
        <f>IFERROR(VLOOKUP(Y878, 【参考】数式用!$A$2:$B$48, 2, FALSE), "")</f>
        <v/>
      </c>
    </row>
    <row r="879" spans="2:26" ht="20.100000000000001" customHeight="1">
      <c r="B879" s="402">
        <f t="shared" si="10"/>
        <v>841</v>
      </c>
      <c r="C879" s="489"/>
      <c r="D879" s="490"/>
      <c r="E879" s="490"/>
      <c r="F879" s="490"/>
      <c r="G879" s="490"/>
      <c r="H879" s="490"/>
      <c r="I879" s="490"/>
      <c r="J879" s="490"/>
      <c r="K879" s="490"/>
      <c r="L879" s="491"/>
      <c r="M879" s="492"/>
      <c r="N879" s="492"/>
      <c r="O879" s="492"/>
      <c r="P879" s="492"/>
      <c r="Q879" s="492"/>
      <c r="R879" s="493"/>
      <c r="S879" s="493"/>
      <c r="T879" s="493"/>
      <c r="U879" s="493"/>
      <c r="V879" s="493"/>
      <c r="W879" s="403"/>
      <c r="X879" s="1"/>
      <c r="Y879" s="2"/>
      <c r="Z879" s="400" t="str">
        <f>IFERROR(VLOOKUP(Y879, 【参考】数式用!$A$2:$B$48, 2, FALSE), "")</f>
        <v/>
      </c>
    </row>
    <row r="880" spans="2:26" ht="20.100000000000001" customHeight="1">
      <c r="B880" s="402">
        <f t="shared" si="10"/>
        <v>842</v>
      </c>
      <c r="C880" s="489"/>
      <c r="D880" s="490"/>
      <c r="E880" s="490"/>
      <c r="F880" s="490"/>
      <c r="G880" s="490"/>
      <c r="H880" s="490"/>
      <c r="I880" s="490"/>
      <c r="J880" s="490"/>
      <c r="K880" s="490"/>
      <c r="L880" s="491"/>
      <c r="M880" s="492"/>
      <c r="N880" s="492"/>
      <c r="O880" s="492"/>
      <c r="P880" s="492"/>
      <c r="Q880" s="492"/>
      <c r="R880" s="493"/>
      <c r="S880" s="493"/>
      <c r="T880" s="493"/>
      <c r="U880" s="493"/>
      <c r="V880" s="493"/>
      <c r="W880" s="403"/>
      <c r="X880" s="1"/>
      <c r="Y880" s="2"/>
      <c r="Z880" s="400" t="str">
        <f>IFERROR(VLOOKUP(Y880, 【参考】数式用!$A$2:$B$48, 2, FALSE), "")</f>
        <v/>
      </c>
    </row>
    <row r="881" spans="2:26" ht="20.100000000000001" customHeight="1">
      <c r="B881" s="402">
        <f t="shared" si="10"/>
        <v>843</v>
      </c>
      <c r="C881" s="489"/>
      <c r="D881" s="490"/>
      <c r="E881" s="490"/>
      <c r="F881" s="490"/>
      <c r="G881" s="490"/>
      <c r="H881" s="490"/>
      <c r="I881" s="490"/>
      <c r="J881" s="490"/>
      <c r="K881" s="490"/>
      <c r="L881" s="491"/>
      <c r="M881" s="492"/>
      <c r="N881" s="492"/>
      <c r="O881" s="492"/>
      <c r="P881" s="492"/>
      <c r="Q881" s="492"/>
      <c r="R881" s="493"/>
      <c r="S881" s="493"/>
      <c r="T881" s="493"/>
      <c r="U881" s="493"/>
      <c r="V881" s="493"/>
      <c r="W881" s="403"/>
      <c r="X881" s="1"/>
      <c r="Y881" s="2"/>
      <c r="Z881" s="400" t="str">
        <f>IFERROR(VLOOKUP(Y881, 【参考】数式用!$A$2:$B$48, 2, FALSE), "")</f>
        <v/>
      </c>
    </row>
    <row r="882" spans="2:26" ht="20.100000000000001" customHeight="1">
      <c r="B882" s="402">
        <f t="shared" si="10"/>
        <v>844</v>
      </c>
      <c r="C882" s="489"/>
      <c r="D882" s="490"/>
      <c r="E882" s="490"/>
      <c r="F882" s="490"/>
      <c r="G882" s="490"/>
      <c r="H882" s="490"/>
      <c r="I882" s="490"/>
      <c r="J882" s="490"/>
      <c r="K882" s="490"/>
      <c r="L882" s="491"/>
      <c r="M882" s="492"/>
      <c r="N882" s="492"/>
      <c r="O882" s="492"/>
      <c r="P882" s="492"/>
      <c r="Q882" s="492"/>
      <c r="R882" s="493"/>
      <c r="S882" s="493"/>
      <c r="T882" s="493"/>
      <c r="U882" s="493"/>
      <c r="V882" s="493"/>
      <c r="W882" s="403"/>
      <c r="X882" s="1"/>
      <c r="Y882" s="2"/>
      <c r="Z882" s="400" t="str">
        <f>IFERROR(VLOOKUP(Y882, 【参考】数式用!$A$2:$B$48, 2, FALSE), "")</f>
        <v/>
      </c>
    </row>
    <row r="883" spans="2:26" ht="20.100000000000001" customHeight="1">
      <c r="B883" s="402">
        <f t="shared" si="10"/>
        <v>845</v>
      </c>
      <c r="C883" s="489"/>
      <c r="D883" s="490"/>
      <c r="E883" s="490"/>
      <c r="F883" s="490"/>
      <c r="G883" s="490"/>
      <c r="H883" s="490"/>
      <c r="I883" s="490"/>
      <c r="J883" s="490"/>
      <c r="K883" s="490"/>
      <c r="L883" s="491"/>
      <c r="M883" s="492"/>
      <c r="N883" s="492"/>
      <c r="O883" s="492"/>
      <c r="P883" s="492"/>
      <c r="Q883" s="492"/>
      <c r="R883" s="493"/>
      <c r="S883" s="493"/>
      <c r="T883" s="493"/>
      <c r="U883" s="493"/>
      <c r="V883" s="493"/>
      <c r="W883" s="403"/>
      <c r="X883" s="1"/>
      <c r="Y883" s="2"/>
      <c r="Z883" s="400" t="str">
        <f>IFERROR(VLOOKUP(Y883, 【参考】数式用!$A$2:$B$48, 2, FALSE), "")</f>
        <v/>
      </c>
    </row>
    <row r="884" spans="2:26" ht="20.100000000000001" customHeight="1">
      <c r="B884" s="402">
        <f t="shared" si="10"/>
        <v>846</v>
      </c>
      <c r="C884" s="489"/>
      <c r="D884" s="490"/>
      <c r="E884" s="490"/>
      <c r="F884" s="490"/>
      <c r="G884" s="490"/>
      <c r="H884" s="490"/>
      <c r="I884" s="490"/>
      <c r="J884" s="490"/>
      <c r="K884" s="490"/>
      <c r="L884" s="491"/>
      <c r="M884" s="492"/>
      <c r="N884" s="492"/>
      <c r="O884" s="492"/>
      <c r="P884" s="492"/>
      <c r="Q884" s="492"/>
      <c r="R884" s="493"/>
      <c r="S884" s="493"/>
      <c r="T884" s="493"/>
      <c r="U884" s="493"/>
      <c r="V884" s="493"/>
      <c r="W884" s="403"/>
      <c r="X884" s="1"/>
      <c r="Y884" s="2"/>
      <c r="Z884" s="400" t="str">
        <f>IFERROR(VLOOKUP(Y884, 【参考】数式用!$A$2:$B$48, 2, FALSE), "")</f>
        <v/>
      </c>
    </row>
    <row r="885" spans="2:26" ht="20.100000000000001" customHeight="1">
      <c r="B885" s="402">
        <f t="shared" si="10"/>
        <v>847</v>
      </c>
      <c r="C885" s="489"/>
      <c r="D885" s="490"/>
      <c r="E885" s="490"/>
      <c r="F885" s="490"/>
      <c r="G885" s="490"/>
      <c r="H885" s="490"/>
      <c r="I885" s="490"/>
      <c r="J885" s="490"/>
      <c r="K885" s="490"/>
      <c r="L885" s="491"/>
      <c r="M885" s="492"/>
      <c r="N885" s="492"/>
      <c r="O885" s="492"/>
      <c r="P885" s="492"/>
      <c r="Q885" s="492"/>
      <c r="R885" s="493"/>
      <c r="S885" s="493"/>
      <c r="T885" s="493"/>
      <c r="U885" s="493"/>
      <c r="V885" s="493"/>
      <c r="W885" s="403"/>
      <c r="X885" s="1"/>
      <c r="Y885" s="2"/>
      <c r="Z885" s="400" t="str">
        <f>IFERROR(VLOOKUP(Y885, 【参考】数式用!$A$2:$B$48, 2, FALSE), "")</f>
        <v/>
      </c>
    </row>
    <row r="886" spans="2:26" ht="20.100000000000001" customHeight="1">
      <c r="B886" s="402">
        <f t="shared" si="10"/>
        <v>848</v>
      </c>
      <c r="C886" s="489"/>
      <c r="D886" s="490"/>
      <c r="E886" s="490"/>
      <c r="F886" s="490"/>
      <c r="G886" s="490"/>
      <c r="H886" s="490"/>
      <c r="I886" s="490"/>
      <c r="J886" s="490"/>
      <c r="K886" s="490"/>
      <c r="L886" s="491"/>
      <c r="M886" s="492"/>
      <c r="N886" s="492"/>
      <c r="O886" s="492"/>
      <c r="P886" s="492"/>
      <c r="Q886" s="492"/>
      <c r="R886" s="493"/>
      <c r="S886" s="493"/>
      <c r="T886" s="493"/>
      <c r="U886" s="493"/>
      <c r="V886" s="493"/>
      <c r="W886" s="403"/>
      <c r="X886" s="1"/>
      <c r="Y886" s="2"/>
      <c r="Z886" s="400" t="str">
        <f>IFERROR(VLOOKUP(Y886, 【参考】数式用!$A$2:$B$48, 2, FALSE), "")</f>
        <v/>
      </c>
    </row>
    <row r="887" spans="2:26" ht="20.100000000000001" customHeight="1">
      <c r="B887" s="402">
        <f t="shared" si="10"/>
        <v>849</v>
      </c>
      <c r="C887" s="489"/>
      <c r="D887" s="490"/>
      <c r="E887" s="490"/>
      <c r="F887" s="490"/>
      <c r="G887" s="490"/>
      <c r="H887" s="490"/>
      <c r="I887" s="490"/>
      <c r="J887" s="490"/>
      <c r="K887" s="490"/>
      <c r="L887" s="491"/>
      <c r="M887" s="492"/>
      <c r="N887" s="492"/>
      <c r="O887" s="492"/>
      <c r="P887" s="492"/>
      <c r="Q887" s="492"/>
      <c r="R887" s="493"/>
      <c r="S887" s="493"/>
      <c r="T887" s="493"/>
      <c r="U887" s="493"/>
      <c r="V887" s="493"/>
      <c r="W887" s="403"/>
      <c r="X887" s="1"/>
      <c r="Y887" s="2"/>
      <c r="Z887" s="400" t="str">
        <f>IFERROR(VLOOKUP(Y887, 【参考】数式用!$A$2:$B$48, 2, FALSE), "")</f>
        <v/>
      </c>
    </row>
    <row r="888" spans="2:26" ht="20.100000000000001" customHeight="1">
      <c r="B888" s="402">
        <f t="shared" si="10"/>
        <v>850</v>
      </c>
      <c r="C888" s="489"/>
      <c r="D888" s="490"/>
      <c r="E888" s="490"/>
      <c r="F888" s="490"/>
      <c r="G888" s="490"/>
      <c r="H888" s="490"/>
      <c r="I888" s="490"/>
      <c r="J888" s="490"/>
      <c r="K888" s="490"/>
      <c r="L888" s="491"/>
      <c r="M888" s="492"/>
      <c r="N888" s="492"/>
      <c r="O888" s="492"/>
      <c r="P888" s="492"/>
      <c r="Q888" s="492"/>
      <c r="R888" s="493"/>
      <c r="S888" s="493"/>
      <c r="T888" s="493"/>
      <c r="U888" s="493"/>
      <c r="V888" s="493"/>
      <c r="W888" s="403"/>
      <c r="X888" s="1"/>
      <c r="Y888" s="2"/>
      <c r="Z888" s="400" t="str">
        <f>IFERROR(VLOOKUP(Y888, 【参考】数式用!$A$2:$B$48, 2, FALSE), "")</f>
        <v/>
      </c>
    </row>
    <row r="889" spans="2:26" ht="20.100000000000001" customHeight="1">
      <c r="B889" s="402">
        <f t="shared" si="10"/>
        <v>851</v>
      </c>
      <c r="C889" s="489"/>
      <c r="D889" s="490"/>
      <c r="E889" s="490"/>
      <c r="F889" s="490"/>
      <c r="G889" s="490"/>
      <c r="H889" s="490"/>
      <c r="I889" s="490"/>
      <c r="J889" s="490"/>
      <c r="K889" s="490"/>
      <c r="L889" s="491"/>
      <c r="M889" s="492"/>
      <c r="N889" s="492"/>
      <c r="O889" s="492"/>
      <c r="P889" s="492"/>
      <c r="Q889" s="492"/>
      <c r="R889" s="493"/>
      <c r="S889" s="493"/>
      <c r="T889" s="493"/>
      <c r="U889" s="493"/>
      <c r="V889" s="493"/>
      <c r="W889" s="403"/>
      <c r="X889" s="1"/>
      <c r="Y889" s="2"/>
      <c r="Z889" s="400" t="str">
        <f>IFERROR(VLOOKUP(Y889, 【参考】数式用!$A$2:$B$48, 2, FALSE), "")</f>
        <v/>
      </c>
    </row>
    <row r="890" spans="2:26" ht="20.100000000000001" customHeight="1">
      <c r="B890" s="402">
        <f t="shared" si="10"/>
        <v>852</v>
      </c>
      <c r="C890" s="489"/>
      <c r="D890" s="490"/>
      <c r="E890" s="490"/>
      <c r="F890" s="490"/>
      <c r="G890" s="490"/>
      <c r="H890" s="490"/>
      <c r="I890" s="490"/>
      <c r="J890" s="490"/>
      <c r="K890" s="490"/>
      <c r="L890" s="491"/>
      <c r="M890" s="492"/>
      <c r="N890" s="492"/>
      <c r="O890" s="492"/>
      <c r="P890" s="492"/>
      <c r="Q890" s="492"/>
      <c r="R890" s="493"/>
      <c r="S890" s="493"/>
      <c r="T890" s="493"/>
      <c r="U890" s="493"/>
      <c r="V890" s="493"/>
      <c r="W890" s="403"/>
      <c r="X890" s="1"/>
      <c r="Y890" s="2"/>
      <c r="Z890" s="400" t="str">
        <f>IFERROR(VLOOKUP(Y890, 【参考】数式用!$A$2:$B$48, 2, FALSE), "")</f>
        <v/>
      </c>
    </row>
    <row r="891" spans="2:26" ht="20.100000000000001" customHeight="1">
      <c r="B891" s="402">
        <f t="shared" si="10"/>
        <v>853</v>
      </c>
      <c r="C891" s="489"/>
      <c r="D891" s="490"/>
      <c r="E891" s="490"/>
      <c r="F891" s="490"/>
      <c r="G891" s="490"/>
      <c r="H891" s="490"/>
      <c r="I891" s="490"/>
      <c r="J891" s="490"/>
      <c r="K891" s="490"/>
      <c r="L891" s="491"/>
      <c r="M891" s="492"/>
      <c r="N891" s="492"/>
      <c r="O891" s="492"/>
      <c r="P891" s="492"/>
      <c r="Q891" s="492"/>
      <c r="R891" s="493"/>
      <c r="S891" s="493"/>
      <c r="T891" s="493"/>
      <c r="U891" s="493"/>
      <c r="V891" s="493"/>
      <c r="W891" s="403"/>
      <c r="X891" s="1"/>
      <c r="Y891" s="2"/>
      <c r="Z891" s="400" t="str">
        <f>IFERROR(VLOOKUP(Y891, 【参考】数式用!$A$2:$B$48, 2, FALSE), "")</f>
        <v/>
      </c>
    </row>
    <row r="892" spans="2:26" ht="20.100000000000001" customHeight="1">
      <c r="B892" s="402">
        <f t="shared" si="10"/>
        <v>854</v>
      </c>
      <c r="C892" s="489"/>
      <c r="D892" s="490"/>
      <c r="E892" s="490"/>
      <c r="F892" s="490"/>
      <c r="G892" s="490"/>
      <c r="H892" s="490"/>
      <c r="I892" s="490"/>
      <c r="J892" s="490"/>
      <c r="K892" s="490"/>
      <c r="L892" s="491"/>
      <c r="M892" s="492"/>
      <c r="N892" s="492"/>
      <c r="O892" s="492"/>
      <c r="P892" s="492"/>
      <c r="Q892" s="492"/>
      <c r="R892" s="493"/>
      <c r="S892" s="493"/>
      <c r="T892" s="493"/>
      <c r="U892" s="493"/>
      <c r="V892" s="493"/>
      <c r="W892" s="403"/>
      <c r="X892" s="1"/>
      <c r="Y892" s="2"/>
      <c r="Z892" s="400" t="str">
        <f>IFERROR(VLOOKUP(Y892, 【参考】数式用!$A$2:$B$48, 2, FALSE), "")</f>
        <v/>
      </c>
    </row>
    <row r="893" spans="2:26" ht="20.100000000000001" customHeight="1">
      <c r="B893" s="402">
        <f t="shared" si="10"/>
        <v>855</v>
      </c>
      <c r="C893" s="489"/>
      <c r="D893" s="490"/>
      <c r="E893" s="490"/>
      <c r="F893" s="490"/>
      <c r="G893" s="490"/>
      <c r="H893" s="490"/>
      <c r="I893" s="490"/>
      <c r="J893" s="490"/>
      <c r="K893" s="490"/>
      <c r="L893" s="491"/>
      <c r="M893" s="492"/>
      <c r="N893" s="492"/>
      <c r="O893" s="492"/>
      <c r="P893" s="492"/>
      <c r="Q893" s="492"/>
      <c r="R893" s="493"/>
      <c r="S893" s="493"/>
      <c r="T893" s="493"/>
      <c r="U893" s="493"/>
      <c r="V893" s="493"/>
      <c r="W893" s="403"/>
      <c r="X893" s="1"/>
      <c r="Y893" s="2"/>
      <c r="Z893" s="400" t="str">
        <f>IFERROR(VLOOKUP(Y893, 【参考】数式用!$A$2:$B$48, 2, FALSE), "")</f>
        <v/>
      </c>
    </row>
    <row r="894" spans="2:26" ht="20.100000000000001" customHeight="1">
      <c r="B894" s="402">
        <f t="shared" si="10"/>
        <v>856</v>
      </c>
      <c r="C894" s="489"/>
      <c r="D894" s="490"/>
      <c r="E894" s="490"/>
      <c r="F894" s="490"/>
      <c r="G894" s="490"/>
      <c r="H894" s="490"/>
      <c r="I894" s="490"/>
      <c r="J894" s="490"/>
      <c r="K894" s="490"/>
      <c r="L894" s="491"/>
      <c r="M894" s="492"/>
      <c r="N894" s="492"/>
      <c r="O894" s="492"/>
      <c r="P894" s="492"/>
      <c r="Q894" s="492"/>
      <c r="R894" s="493"/>
      <c r="S894" s="493"/>
      <c r="T894" s="493"/>
      <c r="U894" s="493"/>
      <c r="V894" s="493"/>
      <c r="W894" s="403"/>
      <c r="X894" s="1"/>
      <c r="Y894" s="2"/>
      <c r="Z894" s="400" t="str">
        <f>IFERROR(VLOOKUP(Y894, 【参考】数式用!$A$2:$B$48, 2, FALSE), "")</f>
        <v/>
      </c>
    </row>
    <row r="895" spans="2:26" ht="20.100000000000001" customHeight="1">
      <c r="B895" s="402">
        <f t="shared" si="10"/>
        <v>857</v>
      </c>
      <c r="C895" s="489"/>
      <c r="D895" s="490"/>
      <c r="E895" s="490"/>
      <c r="F895" s="490"/>
      <c r="G895" s="490"/>
      <c r="H895" s="490"/>
      <c r="I895" s="490"/>
      <c r="J895" s="490"/>
      <c r="K895" s="490"/>
      <c r="L895" s="491"/>
      <c r="M895" s="492"/>
      <c r="N895" s="492"/>
      <c r="O895" s="492"/>
      <c r="P895" s="492"/>
      <c r="Q895" s="492"/>
      <c r="R895" s="493"/>
      <c r="S895" s="493"/>
      <c r="T895" s="493"/>
      <c r="U895" s="493"/>
      <c r="V895" s="493"/>
      <c r="W895" s="403"/>
      <c r="X895" s="1"/>
      <c r="Y895" s="2"/>
      <c r="Z895" s="400" t="str">
        <f>IFERROR(VLOOKUP(Y895, 【参考】数式用!$A$2:$B$48, 2, FALSE), "")</f>
        <v/>
      </c>
    </row>
    <row r="896" spans="2:26" ht="20.100000000000001" customHeight="1">
      <c r="B896" s="402">
        <f t="shared" si="10"/>
        <v>858</v>
      </c>
      <c r="C896" s="489"/>
      <c r="D896" s="490"/>
      <c r="E896" s="490"/>
      <c r="F896" s="490"/>
      <c r="G896" s="490"/>
      <c r="H896" s="490"/>
      <c r="I896" s="490"/>
      <c r="J896" s="490"/>
      <c r="K896" s="490"/>
      <c r="L896" s="491"/>
      <c r="M896" s="492"/>
      <c r="N896" s="492"/>
      <c r="O896" s="492"/>
      <c r="P896" s="492"/>
      <c r="Q896" s="492"/>
      <c r="R896" s="493"/>
      <c r="S896" s="493"/>
      <c r="T896" s="493"/>
      <c r="U896" s="493"/>
      <c r="V896" s="493"/>
      <c r="W896" s="403"/>
      <c r="X896" s="1"/>
      <c r="Y896" s="2"/>
      <c r="Z896" s="400" t="str">
        <f>IFERROR(VLOOKUP(Y896, 【参考】数式用!$A$2:$B$48, 2, FALSE), "")</f>
        <v/>
      </c>
    </row>
    <row r="897" spans="2:26" ht="20.100000000000001" customHeight="1">
      <c r="B897" s="402">
        <f t="shared" si="10"/>
        <v>859</v>
      </c>
      <c r="C897" s="489"/>
      <c r="D897" s="490"/>
      <c r="E897" s="490"/>
      <c r="F897" s="490"/>
      <c r="G897" s="490"/>
      <c r="H897" s="490"/>
      <c r="I897" s="490"/>
      <c r="J897" s="490"/>
      <c r="K897" s="490"/>
      <c r="L897" s="491"/>
      <c r="M897" s="492"/>
      <c r="N897" s="492"/>
      <c r="O897" s="492"/>
      <c r="P897" s="492"/>
      <c r="Q897" s="492"/>
      <c r="R897" s="493"/>
      <c r="S897" s="493"/>
      <c r="T897" s="493"/>
      <c r="U897" s="493"/>
      <c r="V897" s="493"/>
      <c r="W897" s="403"/>
      <c r="X897" s="1"/>
      <c r="Y897" s="2"/>
      <c r="Z897" s="400" t="str">
        <f>IFERROR(VLOOKUP(Y897, 【参考】数式用!$A$2:$B$48, 2, FALSE), "")</f>
        <v/>
      </c>
    </row>
    <row r="898" spans="2:26" ht="20.100000000000001" customHeight="1">
      <c r="B898" s="402">
        <f t="shared" si="10"/>
        <v>860</v>
      </c>
      <c r="C898" s="489"/>
      <c r="D898" s="490"/>
      <c r="E898" s="490"/>
      <c r="F898" s="490"/>
      <c r="G898" s="490"/>
      <c r="H898" s="490"/>
      <c r="I898" s="490"/>
      <c r="J898" s="490"/>
      <c r="K898" s="490"/>
      <c r="L898" s="491"/>
      <c r="M898" s="492"/>
      <c r="N898" s="492"/>
      <c r="O898" s="492"/>
      <c r="P898" s="492"/>
      <c r="Q898" s="492"/>
      <c r="R898" s="493"/>
      <c r="S898" s="493"/>
      <c r="T898" s="493"/>
      <c r="U898" s="493"/>
      <c r="V898" s="493"/>
      <c r="W898" s="403"/>
      <c r="X898" s="1"/>
      <c r="Y898" s="2"/>
      <c r="Z898" s="400" t="str">
        <f>IFERROR(VLOOKUP(Y898, 【参考】数式用!$A$2:$B$48, 2, FALSE), "")</f>
        <v/>
      </c>
    </row>
    <row r="899" spans="2:26" ht="20.100000000000001" customHeight="1">
      <c r="B899" s="402">
        <f t="shared" si="10"/>
        <v>861</v>
      </c>
      <c r="C899" s="489"/>
      <c r="D899" s="490"/>
      <c r="E899" s="490"/>
      <c r="F899" s="490"/>
      <c r="G899" s="490"/>
      <c r="H899" s="490"/>
      <c r="I899" s="490"/>
      <c r="J899" s="490"/>
      <c r="K899" s="490"/>
      <c r="L899" s="491"/>
      <c r="M899" s="492"/>
      <c r="N899" s="492"/>
      <c r="O899" s="492"/>
      <c r="P899" s="492"/>
      <c r="Q899" s="492"/>
      <c r="R899" s="493"/>
      <c r="S899" s="493"/>
      <c r="T899" s="493"/>
      <c r="U899" s="493"/>
      <c r="V899" s="493"/>
      <c r="W899" s="403"/>
      <c r="X899" s="1"/>
      <c r="Y899" s="2"/>
      <c r="Z899" s="400" t="str">
        <f>IFERROR(VLOOKUP(Y899, 【参考】数式用!$A$2:$B$48, 2, FALSE), "")</f>
        <v/>
      </c>
    </row>
    <row r="900" spans="2:26" ht="20.100000000000001" customHeight="1">
      <c r="B900" s="402">
        <f t="shared" si="10"/>
        <v>862</v>
      </c>
      <c r="C900" s="489"/>
      <c r="D900" s="490"/>
      <c r="E900" s="490"/>
      <c r="F900" s="490"/>
      <c r="G900" s="490"/>
      <c r="H900" s="490"/>
      <c r="I900" s="490"/>
      <c r="J900" s="490"/>
      <c r="K900" s="490"/>
      <c r="L900" s="491"/>
      <c r="M900" s="492"/>
      <c r="N900" s="492"/>
      <c r="O900" s="492"/>
      <c r="P900" s="492"/>
      <c r="Q900" s="492"/>
      <c r="R900" s="493"/>
      <c r="S900" s="493"/>
      <c r="T900" s="493"/>
      <c r="U900" s="493"/>
      <c r="V900" s="493"/>
      <c r="W900" s="403"/>
      <c r="X900" s="1"/>
      <c r="Y900" s="2"/>
      <c r="Z900" s="400" t="str">
        <f>IFERROR(VLOOKUP(Y900, 【参考】数式用!$A$2:$B$48, 2, FALSE), "")</f>
        <v/>
      </c>
    </row>
    <row r="901" spans="2:26" ht="20.100000000000001" customHeight="1">
      <c r="B901" s="402">
        <f t="shared" si="10"/>
        <v>863</v>
      </c>
      <c r="C901" s="489"/>
      <c r="D901" s="490"/>
      <c r="E901" s="490"/>
      <c r="F901" s="490"/>
      <c r="G901" s="490"/>
      <c r="H901" s="490"/>
      <c r="I901" s="490"/>
      <c r="J901" s="490"/>
      <c r="K901" s="490"/>
      <c r="L901" s="491"/>
      <c r="M901" s="492"/>
      <c r="N901" s="492"/>
      <c r="O901" s="492"/>
      <c r="P901" s="492"/>
      <c r="Q901" s="492"/>
      <c r="R901" s="493"/>
      <c r="S901" s="493"/>
      <c r="T901" s="493"/>
      <c r="U901" s="493"/>
      <c r="V901" s="493"/>
      <c r="W901" s="403"/>
      <c r="X901" s="1"/>
      <c r="Y901" s="2"/>
      <c r="Z901" s="400" t="str">
        <f>IFERROR(VLOOKUP(Y901, 【参考】数式用!$A$2:$B$48, 2, FALSE), "")</f>
        <v/>
      </c>
    </row>
    <row r="902" spans="2:26" ht="20.100000000000001" customHeight="1">
      <c r="B902" s="402">
        <f t="shared" si="10"/>
        <v>864</v>
      </c>
      <c r="C902" s="489"/>
      <c r="D902" s="490"/>
      <c r="E902" s="490"/>
      <c r="F902" s="490"/>
      <c r="G902" s="490"/>
      <c r="H902" s="490"/>
      <c r="I902" s="490"/>
      <c r="J902" s="490"/>
      <c r="K902" s="490"/>
      <c r="L902" s="491"/>
      <c r="M902" s="492"/>
      <c r="N902" s="492"/>
      <c r="O902" s="492"/>
      <c r="P902" s="492"/>
      <c r="Q902" s="492"/>
      <c r="R902" s="493"/>
      <c r="S902" s="493"/>
      <c r="T902" s="493"/>
      <c r="U902" s="493"/>
      <c r="V902" s="493"/>
      <c r="W902" s="403"/>
      <c r="X902" s="1"/>
      <c r="Y902" s="2"/>
      <c r="Z902" s="400" t="str">
        <f>IFERROR(VLOOKUP(Y902, 【参考】数式用!$A$2:$B$48, 2, FALSE), "")</f>
        <v/>
      </c>
    </row>
    <row r="903" spans="2:26" ht="20.100000000000001" customHeight="1">
      <c r="B903" s="402">
        <f t="shared" si="10"/>
        <v>865</v>
      </c>
      <c r="C903" s="489"/>
      <c r="D903" s="490"/>
      <c r="E903" s="490"/>
      <c r="F903" s="490"/>
      <c r="G903" s="490"/>
      <c r="H903" s="490"/>
      <c r="I903" s="490"/>
      <c r="J903" s="490"/>
      <c r="K903" s="490"/>
      <c r="L903" s="491"/>
      <c r="M903" s="492"/>
      <c r="N903" s="492"/>
      <c r="O903" s="492"/>
      <c r="P903" s="492"/>
      <c r="Q903" s="492"/>
      <c r="R903" s="493"/>
      <c r="S903" s="493"/>
      <c r="T903" s="493"/>
      <c r="U903" s="493"/>
      <c r="V903" s="493"/>
      <c r="W903" s="403"/>
      <c r="X903" s="1"/>
      <c r="Y903" s="2"/>
      <c r="Z903" s="400" t="str">
        <f>IFERROR(VLOOKUP(Y903, 【参考】数式用!$A$2:$B$48, 2, FALSE), "")</f>
        <v/>
      </c>
    </row>
    <row r="904" spans="2:26" ht="20.100000000000001" customHeight="1">
      <c r="B904" s="402">
        <f t="shared" si="10"/>
        <v>866</v>
      </c>
      <c r="C904" s="489"/>
      <c r="D904" s="490"/>
      <c r="E904" s="490"/>
      <c r="F904" s="490"/>
      <c r="G904" s="490"/>
      <c r="H904" s="490"/>
      <c r="I904" s="490"/>
      <c r="J904" s="490"/>
      <c r="K904" s="490"/>
      <c r="L904" s="491"/>
      <c r="M904" s="492"/>
      <c r="N904" s="492"/>
      <c r="O904" s="492"/>
      <c r="P904" s="492"/>
      <c r="Q904" s="492"/>
      <c r="R904" s="493"/>
      <c r="S904" s="493"/>
      <c r="T904" s="493"/>
      <c r="U904" s="493"/>
      <c r="V904" s="493"/>
      <c r="W904" s="403"/>
      <c r="X904" s="1"/>
      <c r="Y904" s="2"/>
      <c r="Z904" s="400" t="str">
        <f>IFERROR(VLOOKUP(Y904, 【参考】数式用!$A$2:$B$48, 2, FALSE), "")</f>
        <v/>
      </c>
    </row>
    <row r="905" spans="2:26" ht="20.100000000000001" customHeight="1">
      <c r="B905" s="402">
        <f t="shared" si="10"/>
        <v>867</v>
      </c>
      <c r="C905" s="489"/>
      <c r="D905" s="490"/>
      <c r="E905" s="490"/>
      <c r="F905" s="490"/>
      <c r="G905" s="490"/>
      <c r="H905" s="490"/>
      <c r="I905" s="490"/>
      <c r="J905" s="490"/>
      <c r="K905" s="490"/>
      <c r="L905" s="491"/>
      <c r="M905" s="492"/>
      <c r="N905" s="492"/>
      <c r="O905" s="492"/>
      <c r="P905" s="492"/>
      <c r="Q905" s="492"/>
      <c r="R905" s="493"/>
      <c r="S905" s="493"/>
      <c r="T905" s="493"/>
      <c r="U905" s="493"/>
      <c r="V905" s="493"/>
      <c r="W905" s="403"/>
      <c r="X905" s="1"/>
      <c r="Y905" s="2"/>
      <c r="Z905" s="400" t="str">
        <f>IFERROR(VLOOKUP(Y905, 【参考】数式用!$A$2:$B$48, 2, FALSE), "")</f>
        <v/>
      </c>
    </row>
    <row r="906" spans="2:26" ht="20.100000000000001" customHeight="1">
      <c r="B906" s="402">
        <f t="shared" si="10"/>
        <v>868</v>
      </c>
      <c r="C906" s="489"/>
      <c r="D906" s="490"/>
      <c r="E906" s="490"/>
      <c r="F906" s="490"/>
      <c r="G906" s="490"/>
      <c r="H906" s="490"/>
      <c r="I906" s="490"/>
      <c r="J906" s="490"/>
      <c r="K906" s="490"/>
      <c r="L906" s="491"/>
      <c r="M906" s="492"/>
      <c r="N906" s="492"/>
      <c r="O906" s="492"/>
      <c r="P906" s="492"/>
      <c r="Q906" s="492"/>
      <c r="R906" s="493"/>
      <c r="S906" s="493"/>
      <c r="T906" s="493"/>
      <c r="U906" s="493"/>
      <c r="V906" s="493"/>
      <c r="W906" s="403"/>
      <c r="X906" s="1"/>
      <c r="Y906" s="2"/>
      <c r="Z906" s="400" t="str">
        <f>IFERROR(VLOOKUP(Y906, 【参考】数式用!$A$2:$B$48, 2, FALSE), "")</f>
        <v/>
      </c>
    </row>
    <row r="907" spans="2:26" ht="20.100000000000001" customHeight="1">
      <c r="B907" s="402">
        <f t="shared" si="10"/>
        <v>869</v>
      </c>
      <c r="C907" s="489"/>
      <c r="D907" s="490"/>
      <c r="E907" s="490"/>
      <c r="F907" s="490"/>
      <c r="G907" s="490"/>
      <c r="H907" s="490"/>
      <c r="I907" s="490"/>
      <c r="J907" s="490"/>
      <c r="K907" s="490"/>
      <c r="L907" s="491"/>
      <c r="M907" s="492"/>
      <c r="N907" s="492"/>
      <c r="O907" s="492"/>
      <c r="P907" s="492"/>
      <c r="Q907" s="492"/>
      <c r="R907" s="493"/>
      <c r="S907" s="493"/>
      <c r="T907" s="493"/>
      <c r="U907" s="493"/>
      <c r="V907" s="493"/>
      <c r="W907" s="403"/>
      <c r="X907" s="1"/>
      <c r="Y907" s="2"/>
      <c r="Z907" s="400" t="str">
        <f>IFERROR(VLOOKUP(Y907, 【参考】数式用!$A$2:$B$48, 2, FALSE), "")</f>
        <v/>
      </c>
    </row>
    <row r="908" spans="2:26" ht="20.100000000000001" customHeight="1">
      <c r="B908" s="402">
        <f t="shared" si="10"/>
        <v>870</v>
      </c>
      <c r="C908" s="489"/>
      <c r="D908" s="490"/>
      <c r="E908" s="490"/>
      <c r="F908" s="490"/>
      <c r="G908" s="490"/>
      <c r="H908" s="490"/>
      <c r="I908" s="490"/>
      <c r="J908" s="490"/>
      <c r="K908" s="490"/>
      <c r="L908" s="491"/>
      <c r="M908" s="492"/>
      <c r="N908" s="492"/>
      <c r="O908" s="492"/>
      <c r="P908" s="492"/>
      <c r="Q908" s="492"/>
      <c r="R908" s="493"/>
      <c r="S908" s="493"/>
      <c r="T908" s="493"/>
      <c r="U908" s="493"/>
      <c r="V908" s="493"/>
      <c r="W908" s="403"/>
      <c r="X908" s="1"/>
      <c r="Y908" s="2"/>
      <c r="Z908" s="400" t="str">
        <f>IFERROR(VLOOKUP(Y908, 【参考】数式用!$A$2:$B$48, 2, FALSE), "")</f>
        <v/>
      </c>
    </row>
    <row r="909" spans="2:26" ht="20.100000000000001" customHeight="1">
      <c r="B909" s="402">
        <f t="shared" si="10"/>
        <v>871</v>
      </c>
      <c r="C909" s="489"/>
      <c r="D909" s="490"/>
      <c r="E909" s="490"/>
      <c r="F909" s="490"/>
      <c r="G909" s="490"/>
      <c r="H909" s="490"/>
      <c r="I909" s="490"/>
      <c r="J909" s="490"/>
      <c r="K909" s="490"/>
      <c r="L909" s="491"/>
      <c r="M909" s="492"/>
      <c r="N909" s="492"/>
      <c r="O909" s="492"/>
      <c r="P909" s="492"/>
      <c r="Q909" s="492"/>
      <c r="R909" s="493"/>
      <c r="S909" s="493"/>
      <c r="T909" s="493"/>
      <c r="U909" s="493"/>
      <c r="V909" s="493"/>
      <c r="W909" s="403"/>
      <c r="X909" s="1"/>
      <c r="Y909" s="2"/>
      <c r="Z909" s="400" t="str">
        <f>IFERROR(VLOOKUP(Y909, 【参考】数式用!$A$2:$B$48, 2, FALSE), "")</f>
        <v/>
      </c>
    </row>
    <row r="910" spans="2:26" ht="20.100000000000001" customHeight="1">
      <c r="B910" s="402">
        <f t="shared" si="10"/>
        <v>872</v>
      </c>
      <c r="C910" s="489"/>
      <c r="D910" s="490"/>
      <c r="E910" s="490"/>
      <c r="F910" s="490"/>
      <c r="G910" s="490"/>
      <c r="H910" s="490"/>
      <c r="I910" s="490"/>
      <c r="J910" s="490"/>
      <c r="K910" s="490"/>
      <c r="L910" s="491"/>
      <c r="M910" s="492"/>
      <c r="N910" s="492"/>
      <c r="O910" s="492"/>
      <c r="P910" s="492"/>
      <c r="Q910" s="492"/>
      <c r="R910" s="493"/>
      <c r="S910" s="493"/>
      <c r="T910" s="493"/>
      <c r="U910" s="493"/>
      <c r="V910" s="493"/>
      <c r="W910" s="403"/>
      <c r="X910" s="1"/>
      <c r="Y910" s="2"/>
      <c r="Z910" s="400" t="str">
        <f>IFERROR(VLOOKUP(Y910, 【参考】数式用!$A$2:$B$48, 2, FALSE), "")</f>
        <v/>
      </c>
    </row>
    <row r="911" spans="2:26" ht="20.100000000000001" customHeight="1">
      <c r="B911" s="402">
        <f t="shared" si="10"/>
        <v>873</v>
      </c>
      <c r="C911" s="489"/>
      <c r="D911" s="490"/>
      <c r="E911" s="490"/>
      <c r="F911" s="490"/>
      <c r="G911" s="490"/>
      <c r="H911" s="490"/>
      <c r="I911" s="490"/>
      <c r="J911" s="490"/>
      <c r="K911" s="490"/>
      <c r="L911" s="491"/>
      <c r="M911" s="492"/>
      <c r="N911" s="492"/>
      <c r="O911" s="492"/>
      <c r="P911" s="492"/>
      <c r="Q911" s="492"/>
      <c r="R911" s="493"/>
      <c r="S911" s="493"/>
      <c r="T911" s="493"/>
      <c r="U911" s="493"/>
      <c r="V911" s="493"/>
      <c r="W911" s="403"/>
      <c r="X911" s="1"/>
      <c r="Y911" s="2"/>
      <c r="Z911" s="400" t="str">
        <f>IFERROR(VLOOKUP(Y911, 【参考】数式用!$A$2:$B$48, 2, FALSE), "")</f>
        <v/>
      </c>
    </row>
    <row r="912" spans="2:26" ht="20.100000000000001" customHeight="1">
      <c r="B912" s="402">
        <f t="shared" si="10"/>
        <v>874</v>
      </c>
      <c r="C912" s="489"/>
      <c r="D912" s="490"/>
      <c r="E912" s="490"/>
      <c r="F912" s="490"/>
      <c r="G912" s="490"/>
      <c r="H912" s="490"/>
      <c r="I912" s="490"/>
      <c r="J912" s="490"/>
      <c r="K912" s="490"/>
      <c r="L912" s="491"/>
      <c r="M912" s="492"/>
      <c r="N912" s="492"/>
      <c r="O912" s="492"/>
      <c r="P912" s="492"/>
      <c r="Q912" s="492"/>
      <c r="R912" s="493"/>
      <c r="S912" s="493"/>
      <c r="T912" s="493"/>
      <c r="U912" s="493"/>
      <c r="V912" s="493"/>
      <c r="W912" s="403"/>
      <c r="X912" s="1"/>
      <c r="Y912" s="2"/>
      <c r="Z912" s="400" t="str">
        <f>IFERROR(VLOOKUP(Y912, 【参考】数式用!$A$2:$B$48, 2, FALSE), "")</f>
        <v/>
      </c>
    </row>
    <row r="913" spans="2:26" ht="20.100000000000001" customHeight="1">
      <c r="B913" s="402">
        <f t="shared" si="10"/>
        <v>875</v>
      </c>
      <c r="C913" s="489"/>
      <c r="D913" s="490"/>
      <c r="E913" s="490"/>
      <c r="F913" s="490"/>
      <c r="G913" s="490"/>
      <c r="H913" s="490"/>
      <c r="I913" s="490"/>
      <c r="J913" s="490"/>
      <c r="K913" s="490"/>
      <c r="L913" s="491"/>
      <c r="M913" s="492"/>
      <c r="N913" s="492"/>
      <c r="O913" s="492"/>
      <c r="P913" s="492"/>
      <c r="Q913" s="492"/>
      <c r="R913" s="493"/>
      <c r="S913" s="493"/>
      <c r="T913" s="493"/>
      <c r="U913" s="493"/>
      <c r="V913" s="493"/>
      <c r="W913" s="403"/>
      <c r="X913" s="1"/>
      <c r="Y913" s="2"/>
      <c r="Z913" s="400" t="str">
        <f>IFERROR(VLOOKUP(Y913, 【参考】数式用!$A$2:$B$48, 2, FALSE), "")</f>
        <v/>
      </c>
    </row>
    <row r="914" spans="2:26" ht="20.100000000000001" customHeight="1">
      <c r="B914" s="402">
        <f t="shared" si="10"/>
        <v>876</v>
      </c>
      <c r="C914" s="489"/>
      <c r="D914" s="490"/>
      <c r="E914" s="490"/>
      <c r="F914" s="490"/>
      <c r="G914" s="490"/>
      <c r="H914" s="490"/>
      <c r="I914" s="490"/>
      <c r="J914" s="490"/>
      <c r="K914" s="490"/>
      <c r="L914" s="491"/>
      <c r="M914" s="492"/>
      <c r="N914" s="492"/>
      <c r="O914" s="492"/>
      <c r="P914" s="492"/>
      <c r="Q914" s="492"/>
      <c r="R914" s="493"/>
      <c r="S914" s="493"/>
      <c r="T914" s="493"/>
      <c r="U914" s="493"/>
      <c r="V914" s="493"/>
      <c r="W914" s="403"/>
      <c r="X914" s="1"/>
      <c r="Y914" s="2"/>
      <c r="Z914" s="400" t="str">
        <f>IFERROR(VLOOKUP(Y914, 【参考】数式用!$A$2:$B$48, 2, FALSE), "")</f>
        <v/>
      </c>
    </row>
    <row r="915" spans="2:26" ht="20.100000000000001" customHeight="1">
      <c r="B915" s="402">
        <f t="shared" si="10"/>
        <v>877</v>
      </c>
      <c r="C915" s="489"/>
      <c r="D915" s="490"/>
      <c r="E915" s="490"/>
      <c r="F915" s="490"/>
      <c r="G915" s="490"/>
      <c r="H915" s="490"/>
      <c r="I915" s="490"/>
      <c r="J915" s="490"/>
      <c r="K915" s="490"/>
      <c r="L915" s="491"/>
      <c r="M915" s="492"/>
      <c r="N915" s="492"/>
      <c r="O915" s="492"/>
      <c r="P915" s="492"/>
      <c r="Q915" s="492"/>
      <c r="R915" s="493"/>
      <c r="S915" s="493"/>
      <c r="T915" s="493"/>
      <c r="U915" s="493"/>
      <c r="V915" s="493"/>
      <c r="W915" s="403"/>
      <c r="X915" s="1"/>
      <c r="Y915" s="2"/>
      <c r="Z915" s="400" t="str">
        <f>IFERROR(VLOOKUP(Y915, 【参考】数式用!$A$2:$B$48, 2, FALSE), "")</f>
        <v/>
      </c>
    </row>
    <row r="916" spans="2:26" ht="20.100000000000001" customHeight="1">
      <c r="B916" s="402">
        <f t="shared" si="10"/>
        <v>878</v>
      </c>
      <c r="C916" s="489"/>
      <c r="D916" s="490"/>
      <c r="E916" s="490"/>
      <c r="F916" s="490"/>
      <c r="G916" s="490"/>
      <c r="H916" s="490"/>
      <c r="I916" s="490"/>
      <c r="J916" s="490"/>
      <c r="K916" s="490"/>
      <c r="L916" s="491"/>
      <c r="M916" s="492"/>
      <c r="N916" s="492"/>
      <c r="O916" s="492"/>
      <c r="P916" s="492"/>
      <c r="Q916" s="492"/>
      <c r="R916" s="493"/>
      <c r="S916" s="493"/>
      <c r="T916" s="493"/>
      <c r="U916" s="493"/>
      <c r="V916" s="493"/>
      <c r="W916" s="403"/>
      <c r="X916" s="1"/>
      <c r="Y916" s="2"/>
      <c r="Z916" s="400" t="str">
        <f>IFERROR(VLOOKUP(Y916, 【参考】数式用!$A$2:$B$48, 2, FALSE), "")</f>
        <v/>
      </c>
    </row>
    <row r="917" spans="2:26" ht="20.100000000000001" customHeight="1">
      <c r="B917" s="402">
        <f t="shared" si="10"/>
        <v>879</v>
      </c>
      <c r="C917" s="489"/>
      <c r="D917" s="490"/>
      <c r="E917" s="490"/>
      <c r="F917" s="490"/>
      <c r="G917" s="490"/>
      <c r="H917" s="490"/>
      <c r="I917" s="490"/>
      <c r="J917" s="490"/>
      <c r="K917" s="490"/>
      <c r="L917" s="491"/>
      <c r="M917" s="492"/>
      <c r="N917" s="492"/>
      <c r="O917" s="492"/>
      <c r="P917" s="492"/>
      <c r="Q917" s="492"/>
      <c r="R917" s="493"/>
      <c r="S917" s="493"/>
      <c r="T917" s="493"/>
      <c r="U917" s="493"/>
      <c r="V917" s="493"/>
      <c r="W917" s="403"/>
      <c r="X917" s="1"/>
      <c r="Y917" s="2"/>
      <c r="Z917" s="400" t="str">
        <f>IFERROR(VLOOKUP(Y917, 【参考】数式用!$A$2:$B$48, 2, FALSE), "")</f>
        <v/>
      </c>
    </row>
    <row r="918" spans="2:26" ht="20.100000000000001" customHeight="1">
      <c r="B918" s="402">
        <f t="shared" si="10"/>
        <v>880</v>
      </c>
      <c r="C918" s="489"/>
      <c r="D918" s="490"/>
      <c r="E918" s="490"/>
      <c r="F918" s="490"/>
      <c r="G918" s="490"/>
      <c r="H918" s="490"/>
      <c r="I918" s="490"/>
      <c r="J918" s="490"/>
      <c r="K918" s="490"/>
      <c r="L918" s="491"/>
      <c r="M918" s="492"/>
      <c r="N918" s="492"/>
      <c r="O918" s="492"/>
      <c r="P918" s="492"/>
      <c r="Q918" s="492"/>
      <c r="R918" s="493"/>
      <c r="S918" s="493"/>
      <c r="T918" s="493"/>
      <c r="U918" s="493"/>
      <c r="V918" s="493"/>
      <c r="W918" s="403"/>
      <c r="X918" s="1"/>
      <c r="Y918" s="2"/>
      <c r="Z918" s="400" t="str">
        <f>IFERROR(VLOOKUP(Y918, 【参考】数式用!$A$2:$B$48, 2, FALSE), "")</f>
        <v/>
      </c>
    </row>
    <row r="919" spans="2:26" ht="20.100000000000001" customHeight="1">
      <c r="B919" s="402">
        <f t="shared" si="10"/>
        <v>881</v>
      </c>
      <c r="C919" s="489"/>
      <c r="D919" s="490"/>
      <c r="E919" s="490"/>
      <c r="F919" s="490"/>
      <c r="G919" s="490"/>
      <c r="H919" s="490"/>
      <c r="I919" s="490"/>
      <c r="J919" s="490"/>
      <c r="K919" s="490"/>
      <c r="L919" s="491"/>
      <c r="M919" s="492"/>
      <c r="N919" s="492"/>
      <c r="O919" s="492"/>
      <c r="P919" s="492"/>
      <c r="Q919" s="492"/>
      <c r="R919" s="493"/>
      <c r="S919" s="493"/>
      <c r="T919" s="493"/>
      <c r="U919" s="493"/>
      <c r="V919" s="493"/>
      <c r="W919" s="403"/>
      <c r="X919" s="1"/>
      <c r="Y919" s="2"/>
      <c r="Z919" s="400" t="str">
        <f>IFERROR(VLOOKUP(Y919, 【参考】数式用!$A$2:$B$48, 2, FALSE), "")</f>
        <v/>
      </c>
    </row>
    <row r="920" spans="2:26" ht="20.100000000000001" customHeight="1">
      <c r="B920" s="402">
        <f t="shared" si="10"/>
        <v>882</v>
      </c>
      <c r="C920" s="489"/>
      <c r="D920" s="490"/>
      <c r="E920" s="490"/>
      <c r="F920" s="490"/>
      <c r="G920" s="490"/>
      <c r="H920" s="490"/>
      <c r="I920" s="490"/>
      <c r="J920" s="490"/>
      <c r="K920" s="490"/>
      <c r="L920" s="491"/>
      <c r="M920" s="492"/>
      <c r="N920" s="492"/>
      <c r="O920" s="492"/>
      <c r="P920" s="492"/>
      <c r="Q920" s="492"/>
      <c r="R920" s="493"/>
      <c r="S920" s="493"/>
      <c r="T920" s="493"/>
      <c r="U920" s="493"/>
      <c r="V920" s="493"/>
      <c r="W920" s="403"/>
      <c r="X920" s="1"/>
      <c r="Y920" s="2"/>
      <c r="Z920" s="400" t="str">
        <f>IFERROR(VLOOKUP(Y920, 【参考】数式用!$A$2:$B$48, 2, FALSE), "")</f>
        <v/>
      </c>
    </row>
    <row r="921" spans="2:26" ht="20.100000000000001" customHeight="1">
      <c r="B921" s="402">
        <f t="shared" si="10"/>
        <v>883</v>
      </c>
      <c r="C921" s="489"/>
      <c r="D921" s="490"/>
      <c r="E921" s="490"/>
      <c r="F921" s="490"/>
      <c r="G921" s="490"/>
      <c r="H921" s="490"/>
      <c r="I921" s="490"/>
      <c r="J921" s="490"/>
      <c r="K921" s="490"/>
      <c r="L921" s="491"/>
      <c r="M921" s="492"/>
      <c r="N921" s="492"/>
      <c r="O921" s="492"/>
      <c r="P921" s="492"/>
      <c r="Q921" s="492"/>
      <c r="R921" s="493"/>
      <c r="S921" s="493"/>
      <c r="T921" s="493"/>
      <c r="U921" s="493"/>
      <c r="V921" s="493"/>
      <c r="W921" s="403"/>
      <c r="X921" s="1"/>
      <c r="Y921" s="2"/>
      <c r="Z921" s="400" t="str">
        <f>IFERROR(VLOOKUP(Y921, 【参考】数式用!$A$2:$B$48, 2, FALSE), "")</f>
        <v/>
      </c>
    </row>
    <row r="922" spans="2:26" ht="20.100000000000001" customHeight="1">
      <c r="B922" s="402">
        <f t="shared" si="10"/>
        <v>884</v>
      </c>
      <c r="C922" s="489"/>
      <c r="D922" s="490"/>
      <c r="E922" s="490"/>
      <c r="F922" s="490"/>
      <c r="G922" s="490"/>
      <c r="H922" s="490"/>
      <c r="I922" s="490"/>
      <c r="J922" s="490"/>
      <c r="K922" s="490"/>
      <c r="L922" s="491"/>
      <c r="M922" s="492"/>
      <c r="N922" s="492"/>
      <c r="O922" s="492"/>
      <c r="P922" s="492"/>
      <c r="Q922" s="492"/>
      <c r="R922" s="493"/>
      <c r="S922" s="493"/>
      <c r="T922" s="493"/>
      <c r="U922" s="493"/>
      <c r="V922" s="493"/>
      <c r="W922" s="403"/>
      <c r="X922" s="1"/>
      <c r="Y922" s="2"/>
      <c r="Z922" s="400" t="str">
        <f>IFERROR(VLOOKUP(Y922, 【参考】数式用!$A$2:$B$48, 2, FALSE), "")</f>
        <v/>
      </c>
    </row>
    <row r="923" spans="2:26" ht="20.100000000000001" customHeight="1">
      <c r="B923" s="402">
        <f t="shared" si="10"/>
        <v>885</v>
      </c>
      <c r="C923" s="489"/>
      <c r="D923" s="490"/>
      <c r="E923" s="490"/>
      <c r="F923" s="490"/>
      <c r="G923" s="490"/>
      <c r="H923" s="490"/>
      <c r="I923" s="490"/>
      <c r="J923" s="490"/>
      <c r="K923" s="490"/>
      <c r="L923" s="491"/>
      <c r="M923" s="492"/>
      <c r="N923" s="492"/>
      <c r="O923" s="492"/>
      <c r="P923" s="492"/>
      <c r="Q923" s="492"/>
      <c r="R923" s="493"/>
      <c r="S923" s="493"/>
      <c r="T923" s="493"/>
      <c r="U923" s="493"/>
      <c r="V923" s="493"/>
      <c r="W923" s="403"/>
      <c r="X923" s="1"/>
      <c r="Y923" s="2"/>
      <c r="Z923" s="400" t="str">
        <f>IFERROR(VLOOKUP(Y923, 【参考】数式用!$A$2:$B$48, 2, FALSE), "")</f>
        <v/>
      </c>
    </row>
    <row r="924" spans="2:26" ht="20.100000000000001" customHeight="1">
      <c r="B924" s="402">
        <f t="shared" si="10"/>
        <v>886</v>
      </c>
      <c r="C924" s="489"/>
      <c r="D924" s="490"/>
      <c r="E924" s="490"/>
      <c r="F924" s="490"/>
      <c r="G924" s="490"/>
      <c r="H924" s="490"/>
      <c r="I924" s="490"/>
      <c r="J924" s="490"/>
      <c r="K924" s="490"/>
      <c r="L924" s="491"/>
      <c r="M924" s="492"/>
      <c r="N924" s="492"/>
      <c r="O924" s="492"/>
      <c r="P924" s="492"/>
      <c r="Q924" s="492"/>
      <c r="R924" s="493"/>
      <c r="S924" s="493"/>
      <c r="T924" s="493"/>
      <c r="U924" s="493"/>
      <c r="V924" s="493"/>
      <c r="W924" s="403"/>
      <c r="X924" s="1"/>
      <c r="Y924" s="2"/>
      <c r="Z924" s="400" t="str">
        <f>IFERROR(VLOOKUP(Y924, 【参考】数式用!$A$2:$B$48, 2, FALSE), "")</f>
        <v/>
      </c>
    </row>
    <row r="925" spans="2:26" ht="20.100000000000001" customHeight="1">
      <c r="B925" s="402">
        <f t="shared" si="10"/>
        <v>887</v>
      </c>
      <c r="C925" s="489"/>
      <c r="D925" s="490"/>
      <c r="E925" s="490"/>
      <c r="F925" s="490"/>
      <c r="G925" s="490"/>
      <c r="H925" s="490"/>
      <c r="I925" s="490"/>
      <c r="J925" s="490"/>
      <c r="K925" s="490"/>
      <c r="L925" s="491"/>
      <c r="M925" s="492"/>
      <c r="N925" s="492"/>
      <c r="O925" s="492"/>
      <c r="P925" s="492"/>
      <c r="Q925" s="492"/>
      <c r="R925" s="493"/>
      <c r="S925" s="493"/>
      <c r="T925" s="493"/>
      <c r="U925" s="493"/>
      <c r="V925" s="493"/>
      <c r="W925" s="403"/>
      <c r="X925" s="1"/>
      <c r="Y925" s="2"/>
      <c r="Z925" s="400" t="str">
        <f>IFERROR(VLOOKUP(Y925, 【参考】数式用!$A$2:$B$48, 2, FALSE), "")</f>
        <v/>
      </c>
    </row>
    <row r="926" spans="2:26" ht="20.100000000000001" customHeight="1">
      <c r="B926" s="402">
        <f t="shared" si="10"/>
        <v>888</v>
      </c>
      <c r="C926" s="489"/>
      <c r="D926" s="490"/>
      <c r="E926" s="490"/>
      <c r="F926" s="490"/>
      <c r="G926" s="490"/>
      <c r="H926" s="490"/>
      <c r="I926" s="490"/>
      <c r="J926" s="490"/>
      <c r="K926" s="490"/>
      <c r="L926" s="491"/>
      <c r="M926" s="492"/>
      <c r="N926" s="492"/>
      <c r="O926" s="492"/>
      <c r="P926" s="492"/>
      <c r="Q926" s="492"/>
      <c r="R926" s="493"/>
      <c r="S926" s="493"/>
      <c r="T926" s="493"/>
      <c r="U926" s="493"/>
      <c r="V926" s="493"/>
      <c r="W926" s="403"/>
      <c r="X926" s="1"/>
      <c r="Y926" s="2"/>
      <c r="Z926" s="400" t="str">
        <f>IFERROR(VLOOKUP(Y926, 【参考】数式用!$A$2:$B$48, 2, FALSE), "")</f>
        <v/>
      </c>
    </row>
    <row r="927" spans="2:26" ht="20.100000000000001" customHeight="1">
      <c r="B927" s="402">
        <f t="shared" si="10"/>
        <v>889</v>
      </c>
      <c r="C927" s="489"/>
      <c r="D927" s="490"/>
      <c r="E927" s="490"/>
      <c r="F927" s="490"/>
      <c r="G927" s="490"/>
      <c r="H927" s="490"/>
      <c r="I927" s="490"/>
      <c r="J927" s="490"/>
      <c r="K927" s="490"/>
      <c r="L927" s="491"/>
      <c r="M927" s="492"/>
      <c r="N927" s="492"/>
      <c r="O927" s="492"/>
      <c r="P927" s="492"/>
      <c r="Q927" s="492"/>
      <c r="R927" s="493"/>
      <c r="S927" s="493"/>
      <c r="T927" s="493"/>
      <c r="U927" s="493"/>
      <c r="V927" s="493"/>
      <c r="W927" s="403"/>
      <c r="X927" s="1"/>
      <c r="Y927" s="2"/>
      <c r="Z927" s="400" t="str">
        <f>IFERROR(VLOOKUP(Y927, 【参考】数式用!$A$2:$B$48, 2, FALSE), "")</f>
        <v/>
      </c>
    </row>
    <row r="928" spans="2:26" ht="20.100000000000001" customHeight="1">
      <c r="B928" s="402">
        <f t="shared" si="10"/>
        <v>890</v>
      </c>
      <c r="C928" s="489"/>
      <c r="D928" s="490"/>
      <c r="E928" s="490"/>
      <c r="F928" s="490"/>
      <c r="G928" s="490"/>
      <c r="H928" s="490"/>
      <c r="I928" s="490"/>
      <c r="J928" s="490"/>
      <c r="K928" s="490"/>
      <c r="L928" s="491"/>
      <c r="M928" s="492"/>
      <c r="N928" s="492"/>
      <c r="O928" s="492"/>
      <c r="P928" s="492"/>
      <c r="Q928" s="492"/>
      <c r="R928" s="493"/>
      <c r="S928" s="493"/>
      <c r="T928" s="493"/>
      <c r="U928" s="493"/>
      <c r="V928" s="493"/>
      <c r="W928" s="403"/>
      <c r="X928" s="1"/>
      <c r="Y928" s="2"/>
      <c r="Z928" s="400" t="str">
        <f>IFERROR(VLOOKUP(Y928, 【参考】数式用!$A$2:$B$48, 2, FALSE), "")</f>
        <v/>
      </c>
    </row>
    <row r="929" spans="2:26" ht="20.100000000000001" customHeight="1">
      <c r="B929" s="402">
        <f t="shared" ref="B929:B992" si="11">B928+1</f>
        <v>891</v>
      </c>
      <c r="C929" s="489"/>
      <c r="D929" s="490"/>
      <c r="E929" s="490"/>
      <c r="F929" s="490"/>
      <c r="G929" s="490"/>
      <c r="H929" s="490"/>
      <c r="I929" s="490"/>
      <c r="J929" s="490"/>
      <c r="K929" s="490"/>
      <c r="L929" s="491"/>
      <c r="M929" s="492"/>
      <c r="N929" s="492"/>
      <c r="O929" s="492"/>
      <c r="P929" s="492"/>
      <c r="Q929" s="492"/>
      <c r="R929" s="493"/>
      <c r="S929" s="493"/>
      <c r="T929" s="493"/>
      <c r="U929" s="493"/>
      <c r="V929" s="493"/>
      <c r="W929" s="403"/>
      <c r="X929" s="1"/>
      <c r="Y929" s="2"/>
      <c r="Z929" s="400" t="str">
        <f>IFERROR(VLOOKUP(Y929, 【参考】数式用!$A$2:$B$48, 2, FALSE), "")</f>
        <v/>
      </c>
    </row>
    <row r="930" spans="2:26" ht="20.100000000000001" customHeight="1">
      <c r="B930" s="402">
        <f t="shared" si="11"/>
        <v>892</v>
      </c>
      <c r="C930" s="489"/>
      <c r="D930" s="490"/>
      <c r="E930" s="490"/>
      <c r="F930" s="490"/>
      <c r="G930" s="490"/>
      <c r="H930" s="490"/>
      <c r="I930" s="490"/>
      <c r="J930" s="490"/>
      <c r="K930" s="490"/>
      <c r="L930" s="491"/>
      <c r="M930" s="492"/>
      <c r="N930" s="492"/>
      <c r="O930" s="492"/>
      <c r="P930" s="492"/>
      <c r="Q930" s="492"/>
      <c r="R930" s="493"/>
      <c r="S930" s="493"/>
      <c r="T930" s="493"/>
      <c r="U930" s="493"/>
      <c r="V930" s="493"/>
      <c r="W930" s="403"/>
      <c r="X930" s="1"/>
      <c r="Y930" s="2"/>
      <c r="Z930" s="400" t="str">
        <f>IFERROR(VLOOKUP(Y930, 【参考】数式用!$A$2:$B$48, 2, FALSE), "")</f>
        <v/>
      </c>
    </row>
    <row r="931" spans="2:26" ht="20.100000000000001" customHeight="1">
      <c r="B931" s="402">
        <f t="shared" si="11"/>
        <v>893</v>
      </c>
      <c r="C931" s="489"/>
      <c r="D931" s="490"/>
      <c r="E931" s="490"/>
      <c r="F931" s="490"/>
      <c r="G931" s="490"/>
      <c r="H931" s="490"/>
      <c r="I931" s="490"/>
      <c r="J931" s="490"/>
      <c r="K931" s="490"/>
      <c r="L931" s="491"/>
      <c r="M931" s="492"/>
      <c r="N931" s="492"/>
      <c r="O931" s="492"/>
      <c r="P931" s="492"/>
      <c r="Q931" s="492"/>
      <c r="R931" s="493"/>
      <c r="S931" s="493"/>
      <c r="T931" s="493"/>
      <c r="U931" s="493"/>
      <c r="V931" s="493"/>
      <c r="W931" s="403"/>
      <c r="X931" s="1"/>
      <c r="Y931" s="2"/>
      <c r="Z931" s="400" t="str">
        <f>IFERROR(VLOOKUP(Y931, 【参考】数式用!$A$2:$B$48, 2, FALSE), "")</f>
        <v/>
      </c>
    </row>
    <row r="932" spans="2:26" ht="20.100000000000001" customHeight="1">
      <c r="B932" s="402">
        <f t="shared" si="11"/>
        <v>894</v>
      </c>
      <c r="C932" s="489"/>
      <c r="D932" s="490"/>
      <c r="E932" s="490"/>
      <c r="F932" s="490"/>
      <c r="G932" s="490"/>
      <c r="H932" s="490"/>
      <c r="I932" s="490"/>
      <c r="J932" s="490"/>
      <c r="K932" s="490"/>
      <c r="L932" s="491"/>
      <c r="M932" s="492"/>
      <c r="N932" s="492"/>
      <c r="O932" s="492"/>
      <c r="P932" s="492"/>
      <c r="Q932" s="492"/>
      <c r="R932" s="493"/>
      <c r="S932" s="493"/>
      <c r="T932" s="493"/>
      <c r="U932" s="493"/>
      <c r="V932" s="493"/>
      <c r="W932" s="403"/>
      <c r="X932" s="1"/>
      <c r="Y932" s="2"/>
      <c r="Z932" s="400" t="str">
        <f>IFERROR(VLOOKUP(Y932, 【参考】数式用!$A$2:$B$48, 2, FALSE), "")</f>
        <v/>
      </c>
    </row>
    <row r="933" spans="2:26" ht="20.100000000000001" customHeight="1">
      <c r="B933" s="402">
        <f t="shared" si="11"/>
        <v>895</v>
      </c>
      <c r="C933" s="489"/>
      <c r="D933" s="490"/>
      <c r="E933" s="490"/>
      <c r="F933" s="490"/>
      <c r="G933" s="490"/>
      <c r="H933" s="490"/>
      <c r="I933" s="490"/>
      <c r="J933" s="490"/>
      <c r="K933" s="490"/>
      <c r="L933" s="491"/>
      <c r="M933" s="492"/>
      <c r="N933" s="492"/>
      <c r="O933" s="492"/>
      <c r="P933" s="492"/>
      <c r="Q933" s="492"/>
      <c r="R933" s="493"/>
      <c r="S933" s="493"/>
      <c r="T933" s="493"/>
      <c r="U933" s="493"/>
      <c r="V933" s="493"/>
      <c r="W933" s="403"/>
      <c r="X933" s="1"/>
      <c r="Y933" s="2"/>
      <c r="Z933" s="400" t="str">
        <f>IFERROR(VLOOKUP(Y933, 【参考】数式用!$A$2:$B$48, 2, FALSE), "")</f>
        <v/>
      </c>
    </row>
    <row r="934" spans="2:26" ht="20.100000000000001" customHeight="1">
      <c r="B934" s="402">
        <f t="shared" si="11"/>
        <v>896</v>
      </c>
      <c r="C934" s="489"/>
      <c r="D934" s="490"/>
      <c r="E934" s="490"/>
      <c r="F934" s="490"/>
      <c r="G934" s="490"/>
      <c r="H934" s="490"/>
      <c r="I934" s="490"/>
      <c r="J934" s="490"/>
      <c r="K934" s="490"/>
      <c r="L934" s="491"/>
      <c r="M934" s="492"/>
      <c r="N934" s="492"/>
      <c r="O934" s="492"/>
      <c r="P934" s="492"/>
      <c r="Q934" s="492"/>
      <c r="R934" s="493"/>
      <c r="S934" s="493"/>
      <c r="T934" s="493"/>
      <c r="U934" s="493"/>
      <c r="V934" s="493"/>
      <c r="W934" s="403"/>
      <c r="X934" s="1"/>
      <c r="Y934" s="2"/>
      <c r="Z934" s="400" t="str">
        <f>IFERROR(VLOOKUP(Y934, 【参考】数式用!$A$2:$B$48, 2, FALSE), "")</f>
        <v/>
      </c>
    </row>
    <row r="935" spans="2:26" ht="20.100000000000001" customHeight="1">
      <c r="B935" s="402">
        <f t="shared" si="11"/>
        <v>897</v>
      </c>
      <c r="C935" s="489"/>
      <c r="D935" s="490"/>
      <c r="E935" s="490"/>
      <c r="F935" s="490"/>
      <c r="G935" s="490"/>
      <c r="H935" s="490"/>
      <c r="I935" s="490"/>
      <c r="J935" s="490"/>
      <c r="K935" s="490"/>
      <c r="L935" s="491"/>
      <c r="M935" s="492"/>
      <c r="N935" s="492"/>
      <c r="O935" s="492"/>
      <c r="P935" s="492"/>
      <c r="Q935" s="492"/>
      <c r="R935" s="493"/>
      <c r="S935" s="493"/>
      <c r="T935" s="493"/>
      <c r="U935" s="493"/>
      <c r="V935" s="493"/>
      <c r="W935" s="403"/>
      <c r="X935" s="1"/>
      <c r="Y935" s="2"/>
      <c r="Z935" s="400" t="str">
        <f>IFERROR(VLOOKUP(Y935, 【参考】数式用!$A$2:$B$48, 2, FALSE), "")</f>
        <v/>
      </c>
    </row>
    <row r="936" spans="2:26" ht="20.100000000000001" customHeight="1">
      <c r="B936" s="402">
        <f t="shared" si="11"/>
        <v>898</v>
      </c>
      <c r="C936" s="489"/>
      <c r="D936" s="490"/>
      <c r="E936" s="490"/>
      <c r="F936" s="490"/>
      <c r="G936" s="490"/>
      <c r="H936" s="490"/>
      <c r="I936" s="490"/>
      <c r="J936" s="490"/>
      <c r="K936" s="490"/>
      <c r="L936" s="491"/>
      <c r="M936" s="492"/>
      <c r="N936" s="492"/>
      <c r="O936" s="492"/>
      <c r="P936" s="492"/>
      <c r="Q936" s="492"/>
      <c r="R936" s="493"/>
      <c r="S936" s="493"/>
      <c r="T936" s="493"/>
      <c r="U936" s="493"/>
      <c r="V936" s="493"/>
      <c r="W936" s="403"/>
      <c r="X936" s="1"/>
      <c r="Y936" s="2"/>
      <c r="Z936" s="400" t="str">
        <f>IFERROR(VLOOKUP(Y936, 【参考】数式用!$A$2:$B$48, 2, FALSE), "")</f>
        <v/>
      </c>
    </row>
    <row r="937" spans="2:26" ht="20.100000000000001" customHeight="1">
      <c r="B937" s="402">
        <f t="shared" si="11"/>
        <v>899</v>
      </c>
      <c r="C937" s="489"/>
      <c r="D937" s="490"/>
      <c r="E937" s="490"/>
      <c r="F937" s="490"/>
      <c r="G937" s="490"/>
      <c r="H937" s="490"/>
      <c r="I937" s="490"/>
      <c r="J937" s="490"/>
      <c r="K937" s="490"/>
      <c r="L937" s="491"/>
      <c r="M937" s="492"/>
      <c r="N937" s="492"/>
      <c r="O937" s="492"/>
      <c r="P937" s="492"/>
      <c r="Q937" s="492"/>
      <c r="R937" s="493"/>
      <c r="S937" s="493"/>
      <c r="T937" s="493"/>
      <c r="U937" s="493"/>
      <c r="V937" s="493"/>
      <c r="W937" s="403"/>
      <c r="X937" s="1"/>
      <c r="Y937" s="2"/>
      <c r="Z937" s="400" t="str">
        <f>IFERROR(VLOOKUP(Y937, 【参考】数式用!$A$2:$B$48, 2, FALSE), "")</f>
        <v/>
      </c>
    </row>
    <row r="938" spans="2:26" ht="20.100000000000001" customHeight="1">
      <c r="B938" s="402">
        <f t="shared" si="11"/>
        <v>900</v>
      </c>
      <c r="C938" s="489"/>
      <c r="D938" s="490"/>
      <c r="E938" s="490"/>
      <c r="F938" s="490"/>
      <c r="G938" s="490"/>
      <c r="H938" s="490"/>
      <c r="I938" s="490"/>
      <c r="J938" s="490"/>
      <c r="K938" s="490"/>
      <c r="L938" s="491"/>
      <c r="M938" s="492"/>
      <c r="N938" s="492"/>
      <c r="O938" s="492"/>
      <c r="P938" s="492"/>
      <c r="Q938" s="492"/>
      <c r="R938" s="493"/>
      <c r="S938" s="493"/>
      <c r="T938" s="493"/>
      <c r="U938" s="493"/>
      <c r="V938" s="493"/>
      <c r="W938" s="403"/>
      <c r="X938" s="1"/>
      <c r="Y938" s="2"/>
      <c r="Z938" s="400" t="str">
        <f>IFERROR(VLOOKUP(Y938, 【参考】数式用!$A$2:$B$48, 2, FALSE), "")</f>
        <v/>
      </c>
    </row>
    <row r="939" spans="2:26" ht="20.100000000000001" customHeight="1">
      <c r="B939" s="402">
        <f t="shared" si="11"/>
        <v>901</v>
      </c>
      <c r="C939" s="489"/>
      <c r="D939" s="490"/>
      <c r="E939" s="490"/>
      <c r="F939" s="490"/>
      <c r="G939" s="490"/>
      <c r="H939" s="490"/>
      <c r="I939" s="490"/>
      <c r="J939" s="490"/>
      <c r="K939" s="490"/>
      <c r="L939" s="491"/>
      <c r="M939" s="492"/>
      <c r="N939" s="492"/>
      <c r="O939" s="492"/>
      <c r="P939" s="492"/>
      <c r="Q939" s="492"/>
      <c r="R939" s="493"/>
      <c r="S939" s="493"/>
      <c r="T939" s="493"/>
      <c r="U939" s="493"/>
      <c r="V939" s="493"/>
      <c r="W939" s="403"/>
      <c r="X939" s="1"/>
      <c r="Y939" s="2"/>
      <c r="Z939" s="400" t="str">
        <f>IFERROR(VLOOKUP(Y939, 【参考】数式用!$A$2:$B$48, 2, FALSE), "")</f>
        <v/>
      </c>
    </row>
    <row r="940" spans="2:26" ht="20.100000000000001" customHeight="1">
      <c r="B940" s="402">
        <f t="shared" si="11"/>
        <v>902</v>
      </c>
      <c r="C940" s="489"/>
      <c r="D940" s="490"/>
      <c r="E940" s="490"/>
      <c r="F940" s="490"/>
      <c r="G940" s="490"/>
      <c r="H940" s="490"/>
      <c r="I940" s="490"/>
      <c r="J940" s="490"/>
      <c r="K940" s="490"/>
      <c r="L940" s="491"/>
      <c r="M940" s="492"/>
      <c r="N940" s="492"/>
      <c r="O940" s="492"/>
      <c r="P940" s="492"/>
      <c r="Q940" s="492"/>
      <c r="R940" s="493"/>
      <c r="S940" s="493"/>
      <c r="T940" s="493"/>
      <c r="U940" s="493"/>
      <c r="V940" s="493"/>
      <c r="W940" s="403"/>
      <c r="X940" s="1"/>
      <c r="Y940" s="2"/>
      <c r="Z940" s="400" t="str">
        <f>IFERROR(VLOOKUP(Y940, 【参考】数式用!$A$2:$B$48, 2, FALSE), "")</f>
        <v/>
      </c>
    </row>
    <row r="941" spans="2:26" ht="20.100000000000001" customHeight="1">
      <c r="B941" s="402">
        <f t="shared" si="11"/>
        <v>903</v>
      </c>
      <c r="C941" s="489"/>
      <c r="D941" s="490"/>
      <c r="E941" s="490"/>
      <c r="F941" s="490"/>
      <c r="G941" s="490"/>
      <c r="H941" s="490"/>
      <c r="I941" s="490"/>
      <c r="J941" s="490"/>
      <c r="K941" s="490"/>
      <c r="L941" s="491"/>
      <c r="M941" s="492"/>
      <c r="N941" s="492"/>
      <c r="O941" s="492"/>
      <c r="P941" s="492"/>
      <c r="Q941" s="492"/>
      <c r="R941" s="493"/>
      <c r="S941" s="493"/>
      <c r="T941" s="493"/>
      <c r="U941" s="493"/>
      <c r="V941" s="493"/>
      <c r="W941" s="403"/>
      <c r="X941" s="1"/>
      <c r="Y941" s="2"/>
      <c r="Z941" s="400" t="str">
        <f>IFERROR(VLOOKUP(Y941, 【参考】数式用!$A$2:$B$48, 2, FALSE), "")</f>
        <v/>
      </c>
    </row>
    <row r="942" spans="2:26" ht="20.100000000000001" customHeight="1">
      <c r="B942" s="402">
        <f t="shared" si="11"/>
        <v>904</v>
      </c>
      <c r="C942" s="489"/>
      <c r="D942" s="490"/>
      <c r="E942" s="490"/>
      <c r="F942" s="490"/>
      <c r="G942" s="490"/>
      <c r="H942" s="490"/>
      <c r="I942" s="490"/>
      <c r="J942" s="490"/>
      <c r="K942" s="490"/>
      <c r="L942" s="491"/>
      <c r="M942" s="492"/>
      <c r="N942" s="492"/>
      <c r="O942" s="492"/>
      <c r="P942" s="492"/>
      <c r="Q942" s="492"/>
      <c r="R942" s="493"/>
      <c r="S942" s="493"/>
      <c r="T942" s="493"/>
      <c r="U942" s="493"/>
      <c r="V942" s="493"/>
      <c r="W942" s="403"/>
      <c r="X942" s="1"/>
      <c r="Y942" s="2"/>
      <c r="Z942" s="400" t="str">
        <f>IFERROR(VLOOKUP(Y942, 【参考】数式用!$A$2:$B$48, 2, FALSE), "")</f>
        <v/>
      </c>
    </row>
    <row r="943" spans="2:26" ht="20.100000000000001" customHeight="1">
      <c r="B943" s="402">
        <f t="shared" si="11"/>
        <v>905</v>
      </c>
      <c r="C943" s="489"/>
      <c r="D943" s="490"/>
      <c r="E943" s="490"/>
      <c r="F943" s="490"/>
      <c r="G943" s="490"/>
      <c r="H943" s="490"/>
      <c r="I943" s="490"/>
      <c r="J943" s="490"/>
      <c r="K943" s="490"/>
      <c r="L943" s="491"/>
      <c r="M943" s="492"/>
      <c r="N943" s="492"/>
      <c r="O943" s="492"/>
      <c r="P943" s="492"/>
      <c r="Q943" s="492"/>
      <c r="R943" s="493"/>
      <c r="S943" s="493"/>
      <c r="T943" s="493"/>
      <c r="U943" s="493"/>
      <c r="V943" s="493"/>
      <c r="W943" s="403"/>
      <c r="X943" s="1"/>
      <c r="Y943" s="2"/>
      <c r="Z943" s="400" t="str">
        <f>IFERROR(VLOOKUP(Y943, 【参考】数式用!$A$2:$B$48, 2, FALSE), "")</f>
        <v/>
      </c>
    </row>
    <row r="944" spans="2:26" ht="20.100000000000001" customHeight="1">
      <c r="B944" s="402">
        <f t="shared" si="11"/>
        <v>906</v>
      </c>
      <c r="C944" s="489"/>
      <c r="D944" s="490"/>
      <c r="E944" s="490"/>
      <c r="F944" s="490"/>
      <c r="G944" s="490"/>
      <c r="H944" s="490"/>
      <c r="I944" s="490"/>
      <c r="J944" s="490"/>
      <c r="K944" s="490"/>
      <c r="L944" s="491"/>
      <c r="M944" s="492"/>
      <c r="N944" s="492"/>
      <c r="O944" s="492"/>
      <c r="P944" s="492"/>
      <c r="Q944" s="492"/>
      <c r="R944" s="493"/>
      <c r="S944" s="493"/>
      <c r="T944" s="493"/>
      <c r="U944" s="493"/>
      <c r="V944" s="493"/>
      <c r="W944" s="403"/>
      <c r="X944" s="1"/>
      <c r="Y944" s="2"/>
      <c r="Z944" s="400" t="str">
        <f>IFERROR(VLOOKUP(Y944, 【参考】数式用!$A$2:$B$48, 2, FALSE), "")</f>
        <v/>
      </c>
    </row>
    <row r="945" spans="2:26" ht="20.100000000000001" customHeight="1">
      <c r="B945" s="402">
        <f t="shared" si="11"/>
        <v>907</v>
      </c>
      <c r="C945" s="489"/>
      <c r="D945" s="490"/>
      <c r="E945" s="490"/>
      <c r="F945" s="490"/>
      <c r="G945" s="490"/>
      <c r="H945" s="490"/>
      <c r="I945" s="490"/>
      <c r="J945" s="490"/>
      <c r="K945" s="490"/>
      <c r="L945" s="491"/>
      <c r="M945" s="492"/>
      <c r="N945" s="492"/>
      <c r="O945" s="492"/>
      <c r="P945" s="492"/>
      <c r="Q945" s="492"/>
      <c r="R945" s="493"/>
      <c r="S945" s="493"/>
      <c r="T945" s="493"/>
      <c r="U945" s="493"/>
      <c r="V945" s="493"/>
      <c r="W945" s="403"/>
      <c r="X945" s="1"/>
      <c r="Y945" s="2"/>
      <c r="Z945" s="400" t="str">
        <f>IFERROR(VLOOKUP(Y945, 【参考】数式用!$A$2:$B$48, 2, FALSE), "")</f>
        <v/>
      </c>
    </row>
    <row r="946" spans="2:26" ht="20.100000000000001" customHeight="1">
      <c r="B946" s="402">
        <f t="shared" si="11"/>
        <v>908</v>
      </c>
      <c r="C946" s="489"/>
      <c r="D946" s="490"/>
      <c r="E946" s="490"/>
      <c r="F946" s="490"/>
      <c r="G946" s="490"/>
      <c r="H946" s="490"/>
      <c r="I946" s="490"/>
      <c r="J946" s="490"/>
      <c r="K946" s="490"/>
      <c r="L946" s="491"/>
      <c r="M946" s="492"/>
      <c r="N946" s="492"/>
      <c r="O946" s="492"/>
      <c r="P946" s="492"/>
      <c r="Q946" s="492"/>
      <c r="R946" s="493"/>
      <c r="S946" s="493"/>
      <c r="T946" s="493"/>
      <c r="U946" s="493"/>
      <c r="V946" s="493"/>
      <c r="W946" s="403"/>
      <c r="X946" s="1"/>
      <c r="Y946" s="2"/>
      <c r="Z946" s="400" t="str">
        <f>IFERROR(VLOOKUP(Y946, 【参考】数式用!$A$2:$B$48, 2, FALSE), "")</f>
        <v/>
      </c>
    </row>
    <row r="947" spans="2:26" ht="20.100000000000001" customHeight="1">
      <c r="B947" s="402">
        <f t="shared" si="11"/>
        <v>909</v>
      </c>
      <c r="C947" s="489"/>
      <c r="D947" s="490"/>
      <c r="E947" s="490"/>
      <c r="F947" s="490"/>
      <c r="G947" s="490"/>
      <c r="H947" s="490"/>
      <c r="I947" s="490"/>
      <c r="J947" s="490"/>
      <c r="K947" s="490"/>
      <c r="L947" s="491"/>
      <c r="M947" s="492"/>
      <c r="N947" s="492"/>
      <c r="O947" s="492"/>
      <c r="P947" s="492"/>
      <c r="Q947" s="492"/>
      <c r="R947" s="493"/>
      <c r="S947" s="493"/>
      <c r="T947" s="493"/>
      <c r="U947" s="493"/>
      <c r="V947" s="493"/>
      <c r="W947" s="403"/>
      <c r="X947" s="1"/>
      <c r="Y947" s="2"/>
      <c r="Z947" s="400" t="str">
        <f>IFERROR(VLOOKUP(Y947, 【参考】数式用!$A$2:$B$48, 2, FALSE), "")</f>
        <v/>
      </c>
    </row>
    <row r="948" spans="2:26" ht="20.100000000000001" customHeight="1">
      <c r="B948" s="402">
        <f t="shared" si="11"/>
        <v>910</v>
      </c>
      <c r="C948" s="489"/>
      <c r="D948" s="490"/>
      <c r="E948" s="490"/>
      <c r="F948" s="490"/>
      <c r="G948" s="490"/>
      <c r="H948" s="490"/>
      <c r="I948" s="490"/>
      <c r="J948" s="490"/>
      <c r="K948" s="490"/>
      <c r="L948" s="491"/>
      <c r="M948" s="492"/>
      <c r="N948" s="492"/>
      <c r="O948" s="492"/>
      <c r="P948" s="492"/>
      <c r="Q948" s="492"/>
      <c r="R948" s="493"/>
      <c r="S948" s="493"/>
      <c r="T948" s="493"/>
      <c r="U948" s="493"/>
      <c r="V948" s="493"/>
      <c r="W948" s="403"/>
      <c r="X948" s="1"/>
      <c r="Y948" s="2"/>
      <c r="Z948" s="400" t="str">
        <f>IFERROR(VLOOKUP(Y948, 【参考】数式用!$A$2:$B$48, 2, FALSE), "")</f>
        <v/>
      </c>
    </row>
    <row r="949" spans="2:26" ht="20.100000000000001" customHeight="1">
      <c r="B949" s="402">
        <f t="shared" si="11"/>
        <v>911</v>
      </c>
      <c r="C949" s="489"/>
      <c r="D949" s="490"/>
      <c r="E949" s="490"/>
      <c r="F949" s="490"/>
      <c r="G949" s="490"/>
      <c r="H949" s="490"/>
      <c r="I949" s="490"/>
      <c r="J949" s="490"/>
      <c r="K949" s="490"/>
      <c r="L949" s="491"/>
      <c r="M949" s="492"/>
      <c r="N949" s="492"/>
      <c r="O949" s="492"/>
      <c r="P949" s="492"/>
      <c r="Q949" s="492"/>
      <c r="R949" s="493"/>
      <c r="S949" s="493"/>
      <c r="T949" s="493"/>
      <c r="U949" s="493"/>
      <c r="V949" s="493"/>
      <c r="W949" s="403"/>
      <c r="X949" s="1"/>
      <c r="Y949" s="2"/>
      <c r="Z949" s="400" t="str">
        <f>IFERROR(VLOOKUP(Y949, 【参考】数式用!$A$2:$B$48, 2, FALSE), "")</f>
        <v/>
      </c>
    </row>
    <row r="950" spans="2:26" ht="20.100000000000001" customHeight="1">
      <c r="B950" s="402">
        <f t="shared" si="11"/>
        <v>912</v>
      </c>
      <c r="C950" s="489"/>
      <c r="D950" s="490"/>
      <c r="E950" s="490"/>
      <c r="F950" s="490"/>
      <c r="G950" s="490"/>
      <c r="H950" s="490"/>
      <c r="I950" s="490"/>
      <c r="J950" s="490"/>
      <c r="K950" s="490"/>
      <c r="L950" s="491"/>
      <c r="M950" s="492"/>
      <c r="N950" s="492"/>
      <c r="O950" s="492"/>
      <c r="P950" s="492"/>
      <c r="Q950" s="492"/>
      <c r="R950" s="493"/>
      <c r="S950" s="493"/>
      <c r="T950" s="493"/>
      <c r="U950" s="493"/>
      <c r="V950" s="493"/>
      <c r="W950" s="403"/>
      <c r="X950" s="1"/>
      <c r="Y950" s="2"/>
      <c r="Z950" s="400" t="str">
        <f>IFERROR(VLOOKUP(Y950, 【参考】数式用!$A$2:$B$48, 2, FALSE), "")</f>
        <v/>
      </c>
    </row>
    <row r="951" spans="2:26" ht="20.100000000000001" customHeight="1">
      <c r="B951" s="402">
        <f t="shared" si="11"/>
        <v>913</v>
      </c>
      <c r="C951" s="489"/>
      <c r="D951" s="490"/>
      <c r="E951" s="490"/>
      <c r="F951" s="490"/>
      <c r="G951" s="490"/>
      <c r="H951" s="490"/>
      <c r="I951" s="490"/>
      <c r="J951" s="490"/>
      <c r="K951" s="490"/>
      <c r="L951" s="491"/>
      <c r="M951" s="492"/>
      <c r="N951" s="492"/>
      <c r="O951" s="492"/>
      <c r="P951" s="492"/>
      <c r="Q951" s="492"/>
      <c r="R951" s="493"/>
      <c r="S951" s="493"/>
      <c r="T951" s="493"/>
      <c r="U951" s="493"/>
      <c r="V951" s="493"/>
      <c r="W951" s="403"/>
      <c r="X951" s="1"/>
      <c r="Y951" s="2"/>
      <c r="Z951" s="400" t="str">
        <f>IFERROR(VLOOKUP(Y951, 【参考】数式用!$A$2:$B$48, 2, FALSE), "")</f>
        <v/>
      </c>
    </row>
    <row r="952" spans="2:26" ht="20.100000000000001" customHeight="1">
      <c r="B952" s="402">
        <f t="shared" si="11"/>
        <v>914</v>
      </c>
      <c r="C952" s="489"/>
      <c r="D952" s="490"/>
      <c r="E952" s="490"/>
      <c r="F952" s="490"/>
      <c r="G952" s="490"/>
      <c r="H952" s="490"/>
      <c r="I952" s="490"/>
      <c r="J952" s="490"/>
      <c r="K952" s="490"/>
      <c r="L952" s="491"/>
      <c r="M952" s="492"/>
      <c r="N952" s="492"/>
      <c r="O952" s="492"/>
      <c r="P952" s="492"/>
      <c r="Q952" s="492"/>
      <c r="R952" s="493"/>
      <c r="S952" s="493"/>
      <c r="T952" s="493"/>
      <c r="U952" s="493"/>
      <c r="V952" s="493"/>
      <c r="W952" s="403"/>
      <c r="X952" s="1"/>
      <c r="Y952" s="2"/>
      <c r="Z952" s="400" t="str">
        <f>IFERROR(VLOOKUP(Y952, 【参考】数式用!$A$2:$B$48, 2, FALSE), "")</f>
        <v/>
      </c>
    </row>
    <row r="953" spans="2:26" ht="20.100000000000001" customHeight="1">
      <c r="B953" s="402">
        <f t="shared" si="11"/>
        <v>915</v>
      </c>
      <c r="C953" s="489"/>
      <c r="D953" s="490"/>
      <c r="E953" s="490"/>
      <c r="F953" s="490"/>
      <c r="G953" s="490"/>
      <c r="H953" s="490"/>
      <c r="I953" s="490"/>
      <c r="J953" s="490"/>
      <c r="K953" s="490"/>
      <c r="L953" s="491"/>
      <c r="M953" s="492"/>
      <c r="N953" s="492"/>
      <c r="O953" s="492"/>
      <c r="P953" s="492"/>
      <c r="Q953" s="492"/>
      <c r="R953" s="493"/>
      <c r="S953" s="493"/>
      <c r="T953" s="493"/>
      <c r="U953" s="493"/>
      <c r="V953" s="493"/>
      <c r="W953" s="403"/>
      <c r="X953" s="1"/>
      <c r="Y953" s="2"/>
      <c r="Z953" s="400" t="str">
        <f>IFERROR(VLOOKUP(Y953, 【参考】数式用!$A$2:$B$48, 2, FALSE), "")</f>
        <v/>
      </c>
    </row>
    <row r="954" spans="2:26" ht="20.100000000000001" customHeight="1">
      <c r="B954" s="402">
        <f t="shared" si="11"/>
        <v>916</v>
      </c>
      <c r="C954" s="489"/>
      <c r="D954" s="490"/>
      <c r="E954" s="490"/>
      <c r="F954" s="490"/>
      <c r="G954" s="490"/>
      <c r="H954" s="490"/>
      <c r="I954" s="490"/>
      <c r="J954" s="490"/>
      <c r="K954" s="490"/>
      <c r="L954" s="491"/>
      <c r="M954" s="492"/>
      <c r="N954" s="492"/>
      <c r="O954" s="492"/>
      <c r="P954" s="492"/>
      <c r="Q954" s="492"/>
      <c r="R954" s="493"/>
      <c r="S954" s="493"/>
      <c r="T954" s="493"/>
      <c r="U954" s="493"/>
      <c r="V954" s="493"/>
      <c r="W954" s="403"/>
      <c r="X954" s="1"/>
      <c r="Y954" s="2"/>
      <c r="Z954" s="400" t="str">
        <f>IFERROR(VLOOKUP(Y954, 【参考】数式用!$A$2:$B$48, 2, FALSE), "")</f>
        <v/>
      </c>
    </row>
    <row r="955" spans="2:26" ht="20.100000000000001" customHeight="1">
      <c r="B955" s="402">
        <f t="shared" si="11"/>
        <v>917</v>
      </c>
      <c r="C955" s="489"/>
      <c r="D955" s="490"/>
      <c r="E955" s="490"/>
      <c r="F955" s="490"/>
      <c r="G955" s="490"/>
      <c r="H955" s="490"/>
      <c r="I955" s="490"/>
      <c r="J955" s="490"/>
      <c r="K955" s="490"/>
      <c r="L955" s="491"/>
      <c r="M955" s="492"/>
      <c r="N955" s="492"/>
      <c r="O955" s="492"/>
      <c r="P955" s="492"/>
      <c r="Q955" s="492"/>
      <c r="R955" s="493"/>
      <c r="S955" s="493"/>
      <c r="T955" s="493"/>
      <c r="U955" s="493"/>
      <c r="V955" s="493"/>
      <c r="W955" s="403"/>
      <c r="X955" s="1"/>
      <c r="Y955" s="2"/>
      <c r="Z955" s="400" t="str">
        <f>IFERROR(VLOOKUP(Y955, 【参考】数式用!$A$2:$B$48, 2, FALSE), "")</f>
        <v/>
      </c>
    </row>
    <row r="956" spans="2:26" ht="20.100000000000001" customHeight="1">
      <c r="B956" s="402">
        <f t="shared" si="11"/>
        <v>918</v>
      </c>
      <c r="C956" s="489"/>
      <c r="D956" s="490"/>
      <c r="E956" s="490"/>
      <c r="F956" s="490"/>
      <c r="G956" s="490"/>
      <c r="H956" s="490"/>
      <c r="I956" s="490"/>
      <c r="J956" s="490"/>
      <c r="K956" s="490"/>
      <c r="L956" s="491"/>
      <c r="M956" s="492"/>
      <c r="N956" s="492"/>
      <c r="O956" s="492"/>
      <c r="P956" s="492"/>
      <c r="Q956" s="492"/>
      <c r="R956" s="493"/>
      <c r="S956" s="493"/>
      <c r="T956" s="493"/>
      <c r="U956" s="493"/>
      <c r="V956" s="493"/>
      <c r="W956" s="403"/>
      <c r="X956" s="1"/>
      <c r="Y956" s="2"/>
      <c r="Z956" s="400" t="str">
        <f>IFERROR(VLOOKUP(Y956, 【参考】数式用!$A$2:$B$48, 2, FALSE), "")</f>
        <v/>
      </c>
    </row>
    <row r="957" spans="2:26" ht="20.100000000000001" customHeight="1">
      <c r="B957" s="402">
        <f t="shared" si="11"/>
        <v>919</v>
      </c>
      <c r="C957" s="489"/>
      <c r="D957" s="490"/>
      <c r="E957" s="490"/>
      <c r="F957" s="490"/>
      <c r="G957" s="490"/>
      <c r="H957" s="490"/>
      <c r="I957" s="490"/>
      <c r="J957" s="490"/>
      <c r="K957" s="490"/>
      <c r="L957" s="491"/>
      <c r="M957" s="492"/>
      <c r="N957" s="492"/>
      <c r="O957" s="492"/>
      <c r="P957" s="492"/>
      <c r="Q957" s="492"/>
      <c r="R957" s="493"/>
      <c r="S957" s="493"/>
      <c r="T957" s="493"/>
      <c r="U957" s="493"/>
      <c r="V957" s="493"/>
      <c r="W957" s="403"/>
      <c r="X957" s="1"/>
      <c r="Y957" s="2"/>
      <c r="Z957" s="400" t="str">
        <f>IFERROR(VLOOKUP(Y957, 【参考】数式用!$A$2:$B$48, 2, FALSE), "")</f>
        <v/>
      </c>
    </row>
    <row r="958" spans="2:26" ht="20.100000000000001" customHeight="1">
      <c r="B958" s="402">
        <f t="shared" si="11"/>
        <v>920</v>
      </c>
      <c r="C958" s="489"/>
      <c r="D958" s="490"/>
      <c r="E958" s="490"/>
      <c r="F958" s="490"/>
      <c r="G958" s="490"/>
      <c r="H958" s="490"/>
      <c r="I958" s="490"/>
      <c r="J958" s="490"/>
      <c r="K958" s="490"/>
      <c r="L958" s="491"/>
      <c r="M958" s="492"/>
      <c r="N958" s="492"/>
      <c r="O958" s="492"/>
      <c r="P958" s="492"/>
      <c r="Q958" s="492"/>
      <c r="R958" s="493"/>
      <c r="S958" s="493"/>
      <c r="T958" s="493"/>
      <c r="U958" s="493"/>
      <c r="V958" s="493"/>
      <c r="W958" s="403"/>
      <c r="X958" s="1"/>
      <c r="Y958" s="2"/>
      <c r="Z958" s="400" t="str">
        <f>IFERROR(VLOOKUP(Y958, 【参考】数式用!$A$2:$B$48, 2, FALSE), "")</f>
        <v/>
      </c>
    </row>
    <row r="959" spans="2:26" ht="20.100000000000001" customHeight="1">
      <c r="B959" s="402">
        <f t="shared" si="11"/>
        <v>921</v>
      </c>
      <c r="C959" s="489"/>
      <c r="D959" s="490"/>
      <c r="E959" s="490"/>
      <c r="F959" s="490"/>
      <c r="G959" s="490"/>
      <c r="H959" s="490"/>
      <c r="I959" s="490"/>
      <c r="J959" s="490"/>
      <c r="K959" s="490"/>
      <c r="L959" s="491"/>
      <c r="M959" s="492"/>
      <c r="N959" s="492"/>
      <c r="O959" s="492"/>
      <c r="P959" s="492"/>
      <c r="Q959" s="492"/>
      <c r="R959" s="493"/>
      <c r="S959" s="493"/>
      <c r="T959" s="493"/>
      <c r="U959" s="493"/>
      <c r="V959" s="493"/>
      <c r="W959" s="403"/>
      <c r="X959" s="1"/>
      <c r="Y959" s="2"/>
      <c r="Z959" s="400" t="str">
        <f>IFERROR(VLOOKUP(Y959, 【参考】数式用!$A$2:$B$48, 2, FALSE), "")</f>
        <v/>
      </c>
    </row>
    <row r="960" spans="2:26" ht="20.100000000000001" customHeight="1">
      <c r="B960" s="402">
        <f t="shared" si="11"/>
        <v>922</v>
      </c>
      <c r="C960" s="489"/>
      <c r="D960" s="490"/>
      <c r="E960" s="490"/>
      <c r="F960" s="490"/>
      <c r="G960" s="490"/>
      <c r="H960" s="490"/>
      <c r="I960" s="490"/>
      <c r="J960" s="490"/>
      <c r="K960" s="490"/>
      <c r="L960" s="491"/>
      <c r="M960" s="492"/>
      <c r="N960" s="492"/>
      <c r="O960" s="492"/>
      <c r="P960" s="492"/>
      <c r="Q960" s="492"/>
      <c r="R960" s="493"/>
      <c r="S960" s="493"/>
      <c r="T960" s="493"/>
      <c r="U960" s="493"/>
      <c r="V960" s="493"/>
      <c r="W960" s="403"/>
      <c r="X960" s="1"/>
      <c r="Y960" s="2"/>
      <c r="Z960" s="400" t="str">
        <f>IFERROR(VLOOKUP(Y960, 【参考】数式用!$A$2:$B$48, 2, FALSE), "")</f>
        <v/>
      </c>
    </row>
    <row r="961" spans="2:26" ht="20.100000000000001" customHeight="1">
      <c r="B961" s="402">
        <f t="shared" si="11"/>
        <v>923</v>
      </c>
      <c r="C961" s="489"/>
      <c r="D961" s="490"/>
      <c r="E961" s="490"/>
      <c r="F961" s="490"/>
      <c r="G961" s="490"/>
      <c r="H961" s="490"/>
      <c r="I961" s="490"/>
      <c r="J961" s="490"/>
      <c r="K961" s="490"/>
      <c r="L961" s="491"/>
      <c r="M961" s="492"/>
      <c r="N961" s="492"/>
      <c r="O961" s="492"/>
      <c r="P961" s="492"/>
      <c r="Q961" s="492"/>
      <c r="R961" s="493"/>
      <c r="S961" s="493"/>
      <c r="T961" s="493"/>
      <c r="U961" s="493"/>
      <c r="V961" s="493"/>
      <c r="W961" s="403"/>
      <c r="X961" s="1"/>
      <c r="Y961" s="2"/>
      <c r="Z961" s="400" t="str">
        <f>IFERROR(VLOOKUP(Y961, 【参考】数式用!$A$2:$B$48, 2, FALSE), "")</f>
        <v/>
      </c>
    </row>
    <row r="962" spans="2:26" ht="20.100000000000001" customHeight="1">
      <c r="B962" s="402">
        <f t="shared" si="11"/>
        <v>924</v>
      </c>
      <c r="C962" s="489"/>
      <c r="D962" s="490"/>
      <c r="E962" s="490"/>
      <c r="F962" s="490"/>
      <c r="G962" s="490"/>
      <c r="H962" s="490"/>
      <c r="I962" s="490"/>
      <c r="J962" s="490"/>
      <c r="K962" s="490"/>
      <c r="L962" s="491"/>
      <c r="M962" s="492"/>
      <c r="N962" s="492"/>
      <c r="O962" s="492"/>
      <c r="P962" s="492"/>
      <c r="Q962" s="492"/>
      <c r="R962" s="493"/>
      <c r="S962" s="493"/>
      <c r="T962" s="493"/>
      <c r="U962" s="493"/>
      <c r="V962" s="493"/>
      <c r="W962" s="403"/>
      <c r="X962" s="1"/>
      <c r="Y962" s="2"/>
      <c r="Z962" s="400" t="str">
        <f>IFERROR(VLOOKUP(Y962, 【参考】数式用!$A$2:$B$48, 2, FALSE), "")</f>
        <v/>
      </c>
    </row>
    <row r="963" spans="2:26" ht="20.100000000000001" customHeight="1">
      <c r="B963" s="402">
        <f t="shared" si="11"/>
        <v>925</v>
      </c>
      <c r="C963" s="489"/>
      <c r="D963" s="490"/>
      <c r="E963" s="490"/>
      <c r="F963" s="490"/>
      <c r="G963" s="490"/>
      <c r="H963" s="490"/>
      <c r="I963" s="490"/>
      <c r="J963" s="490"/>
      <c r="K963" s="490"/>
      <c r="L963" s="491"/>
      <c r="M963" s="492"/>
      <c r="N963" s="492"/>
      <c r="O963" s="492"/>
      <c r="P963" s="492"/>
      <c r="Q963" s="492"/>
      <c r="R963" s="493"/>
      <c r="S963" s="493"/>
      <c r="T963" s="493"/>
      <c r="U963" s="493"/>
      <c r="V963" s="493"/>
      <c r="W963" s="403"/>
      <c r="X963" s="1"/>
      <c r="Y963" s="2"/>
      <c r="Z963" s="400" t="str">
        <f>IFERROR(VLOOKUP(Y963, 【参考】数式用!$A$2:$B$48, 2, FALSE), "")</f>
        <v/>
      </c>
    </row>
    <row r="964" spans="2:26" ht="20.100000000000001" customHeight="1">
      <c r="B964" s="402">
        <f t="shared" si="11"/>
        <v>926</v>
      </c>
      <c r="C964" s="489"/>
      <c r="D964" s="490"/>
      <c r="E964" s="490"/>
      <c r="F964" s="490"/>
      <c r="G964" s="490"/>
      <c r="H964" s="490"/>
      <c r="I964" s="490"/>
      <c r="J964" s="490"/>
      <c r="K964" s="490"/>
      <c r="L964" s="491"/>
      <c r="M964" s="492"/>
      <c r="N964" s="492"/>
      <c r="O964" s="492"/>
      <c r="P964" s="492"/>
      <c r="Q964" s="492"/>
      <c r="R964" s="493"/>
      <c r="S964" s="493"/>
      <c r="T964" s="493"/>
      <c r="U964" s="493"/>
      <c r="V964" s="493"/>
      <c r="W964" s="403"/>
      <c r="X964" s="1"/>
      <c r="Y964" s="2"/>
      <c r="Z964" s="400" t="str">
        <f>IFERROR(VLOOKUP(Y964, 【参考】数式用!$A$2:$B$48, 2, FALSE), "")</f>
        <v/>
      </c>
    </row>
    <row r="965" spans="2:26" ht="20.100000000000001" customHeight="1">
      <c r="B965" s="402">
        <f t="shared" si="11"/>
        <v>927</v>
      </c>
      <c r="C965" s="489"/>
      <c r="D965" s="490"/>
      <c r="E965" s="490"/>
      <c r="F965" s="490"/>
      <c r="G965" s="490"/>
      <c r="H965" s="490"/>
      <c r="I965" s="490"/>
      <c r="J965" s="490"/>
      <c r="K965" s="490"/>
      <c r="L965" s="491"/>
      <c r="M965" s="492"/>
      <c r="N965" s="492"/>
      <c r="O965" s="492"/>
      <c r="P965" s="492"/>
      <c r="Q965" s="492"/>
      <c r="R965" s="493"/>
      <c r="S965" s="493"/>
      <c r="T965" s="493"/>
      <c r="U965" s="493"/>
      <c r="V965" s="493"/>
      <c r="W965" s="403"/>
      <c r="X965" s="1"/>
      <c r="Y965" s="2"/>
      <c r="Z965" s="400" t="str">
        <f>IFERROR(VLOOKUP(Y965, 【参考】数式用!$A$2:$B$48, 2, FALSE), "")</f>
        <v/>
      </c>
    </row>
    <row r="966" spans="2:26" ht="20.100000000000001" customHeight="1">
      <c r="B966" s="402">
        <f t="shared" si="11"/>
        <v>928</v>
      </c>
      <c r="C966" s="489"/>
      <c r="D966" s="490"/>
      <c r="E966" s="490"/>
      <c r="F966" s="490"/>
      <c r="G966" s="490"/>
      <c r="H966" s="490"/>
      <c r="I966" s="490"/>
      <c r="J966" s="490"/>
      <c r="K966" s="490"/>
      <c r="L966" s="491"/>
      <c r="M966" s="492"/>
      <c r="N966" s="492"/>
      <c r="O966" s="492"/>
      <c r="P966" s="492"/>
      <c r="Q966" s="492"/>
      <c r="R966" s="493"/>
      <c r="S966" s="493"/>
      <c r="T966" s="493"/>
      <c r="U966" s="493"/>
      <c r="V966" s="493"/>
      <c r="W966" s="403"/>
      <c r="X966" s="1"/>
      <c r="Y966" s="2"/>
      <c r="Z966" s="400" t="str">
        <f>IFERROR(VLOOKUP(Y966, 【参考】数式用!$A$2:$B$48, 2, FALSE), "")</f>
        <v/>
      </c>
    </row>
    <row r="967" spans="2:26" ht="20.100000000000001" customHeight="1">
      <c r="B967" s="402">
        <f t="shared" si="11"/>
        <v>929</v>
      </c>
      <c r="C967" s="489"/>
      <c r="D967" s="490"/>
      <c r="E967" s="490"/>
      <c r="F967" s="490"/>
      <c r="G967" s="490"/>
      <c r="H967" s="490"/>
      <c r="I967" s="490"/>
      <c r="J967" s="490"/>
      <c r="K967" s="490"/>
      <c r="L967" s="491"/>
      <c r="M967" s="492"/>
      <c r="N967" s="492"/>
      <c r="O967" s="492"/>
      <c r="P967" s="492"/>
      <c r="Q967" s="492"/>
      <c r="R967" s="493"/>
      <c r="S967" s="493"/>
      <c r="T967" s="493"/>
      <c r="U967" s="493"/>
      <c r="V967" s="493"/>
      <c r="W967" s="403"/>
      <c r="X967" s="1"/>
      <c r="Y967" s="2"/>
      <c r="Z967" s="400" t="str">
        <f>IFERROR(VLOOKUP(Y967, 【参考】数式用!$A$2:$B$48, 2, FALSE), "")</f>
        <v/>
      </c>
    </row>
    <row r="968" spans="2:26" ht="20.100000000000001" customHeight="1">
      <c r="B968" s="402">
        <f t="shared" si="11"/>
        <v>930</v>
      </c>
      <c r="C968" s="489"/>
      <c r="D968" s="490"/>
      <c r="E968" s="490"/>
      <c r="F968" s="490"/>
      <c r="G968" s="490"/>
      <c r="H968" s="490"/>
      <c r="I968" s="490"/>
      <c r="J968" s="490"/>
      <c r="K968" s="490"/>
      <c r="L968" s="491"/>
      <c r="M968" s="492"/>
      <c r="N968" s="492"/>
      <c r="O968" s="492"/>
      <c r="P968" s="492"/>
      <c r="Q968" s="492"/>
      <c r="R968" s="493"/>
      <c r="S968" s="493"/>
      <c r="T968" s="493"/>
      <c r="U968" s="493"/>
      <c r="V968" s="493"/>
      <c r="W968" s="403"/>
      <c r="X968" s="1"/>
      <c r="Y968" s="2"/>
      <c r="Z968" s="400" t="str">
        <f>IFERROR(VLOOKUP(Y968, 【参考】数式用!$A$2:$B$48, 2, FALSE), "")</f>
        <v/>
      </c>
    </row>
    <row r="969" spans="2:26" ht="20.100000000000001" customHeight="1">
      <c r="B969" s="402">
        <f t="shared" si="11"/>
        <v>931</v>
      </c>
      <c r="C969" s="489"/>
      <c r="D969" s="490"/>
      <c r="E969" s="490"/>
      <c r="F969" s="490"/>
      <c r="G969" s="490"/>
      <c r="H969" s="490"/>
      <c r="I969" s="490"/>
      <c r="J969" s="490"/>
      <c r="K969" s="490"/>
      <c r="L969" s="491"/>
      <c r="M969" s="492"/>
      <c r="N969" s="492"/>
      <c r="O969" s="492"/>
      <c r="P969" s="492"/>
      <c r="Q969" s="492"/>
      <c r="R969" s="493"/>
      <c r="S969" s="493"/>
      <c r="T969" s="493"/>
      <c r="U969" s="493"/>
      <c r="V969" s="493"/>
      <c r="W969" s="403"/>
      <c r="X969" s="1"/>
      <c r="Y969" s="2"/>
      <c r="Z969" s="400" t="str">
        <f>IFERROR(VLOOKUP(Y969, 【参考】数式用!$A$2:$B$48, 2, FALSE), "")</f>
        <v/>
      </c>
    </row>
    <row r="970" spans="2:26" ht="20.100000000000001" customHeight="1">
      <c r="B970" s="402">
        <f t="shared" si="11"/>
        <v>932</v>
      </c>
      <c r="C970" s="489"/>
      <c r="D970" s="490"/>
      <c r="E970" s="490"/>
      <c r="F970" s="490"/>
      <c r="G970" s="490"/>
      <c r="H970" s="490"/>
      <c r="I970" s="490"/>
      <c r="J970" s="490"/>
      <c r="K970" s="490"/>
      <c r="L970" s="491"/>
      <c r="M970" s="492"/>
      <c r="N970" s="492"/>
      <c r="O970" s="492"/>
      <c r="P970" s="492"/>
      <c r="Q970" s="492"/>
      <c r="R970" s="493"/>
      <c r="S970" s="493"/>
      <c r="T970" s="493"/>
      <c r="U970" s="493"/>
      <c r="V970" s="493"/>
      <c r="W970" s="403"/>
      <c r="X970" s="1"/>
      <c r="Y970" s="2"/>
      <c r="Z970" s="400" t="str">
        <f>IFERROR(VLOOKUP(Y970, 【参考】数式用!$A$2:$B$48, 2, FALSE), "")</f>
        <v/>
      </c>
    </row>
    <row r="971" spans="2:26" ht="20.100000000000001" customHeight="1">
      <c r="B971" s="402">
        <f t="shared" si="11"/>
        <v>933</v>
      </c>
      <c r="C971" s="489"/>
      <c r="D971" s="490"/>
      <c r="E971" s="490"/>
      <c r="F971" s="490"/>
      <c r="G971" s="490"/>
      <c r="H971" s="490"/>
      <c r="I971" s="490"/>
      <c r="J971" s="490"/>
      <c r="K971" s="490"/>
      <c r="L971" s="491"/>
      <c r="M971" s="492"/>
      <c r="N971" s="492"/>
      <c r="O971" s="492"/>
      <c r="P971" s="492"/>
      <c r="Q971" s="492"/>
      <c r="R971" s="493"/>
      <c r="S971" s="493"/>
      <c r="T971" s="493"/>
      <c r="U971" s="493"/>
      <c r="V971" s="493"/>
      <c r="W971" s="403"/>
      <c r="X971" s="1"/>
      <c r="Y971" s="2"/>
      <c r="Z971" s="400" t="str">
        <f>IFERROR(VLOOKUP(Y971, 【参考】数式用!$A$2:$B$48, 2, FALSE), "")</f>
        <v/>
      </c>
    </row>
    <row r="972" spans="2:26" ht="20.100000000000001" customHeight="1">
      <c r="B972" s="402">
        <f t="shared" si="11"/>
        <v>934</v>
      </c>
      <c r="C972" s="489"/>
      <c r="D972" s="490"/>
      <c r="E972" s="490"/>
      <c r="F972" s="490"/>
      <c r="G972" s="490"/>
      <c r="H972" s="490"/>
      <c r="I972" s="490"/>
      <c r="J972" s="490"/>
      <c r="K972" s="490"/>
      <c r="L972" s="491"/>
      <c r="M972" s="492"/>
      <c r="N972" s="492"/>
      <c r="O972" s="492"/>
      <c r="P972" s="492"/>
      <c r="Q972" s="492"/>
      <c r="R972" s="493"/>
      <c r="S972" s="493"/>
      <c r="T972" s="493"/>
      <c r="U972" s="493"/>
      <c r="V972" s="493"/>
      <c r="W972" s="403"/>
      <c r="X972" s="1"/>
      <c r="Y972" s="2"/>
      <c r="Z972" s="400" t="str">
        <f>IFERROR(VLOOKUP(Y972, 【参考】数式用!$A$2:$B$48, 2, FALSE), "")</f>
        <v/>
      </c>
    </row>
    <row r="973" spans="2:26" ht="20.100000000000001" customHeight="1">
      <c r="B973" s="402">
        <f t="shared" si="11"/>
        <v>935</v>
      </c>
      <c r="C973" s="489"/>
      <c r="D973" s="490"/>
      <c r="E973" s="490"/>
      <c r="F973" s="490"/>
      <c r="G973" s="490"/>
      <c r="H973" s="490"/>
      <c r="I973" s="490"/>
      <c r="J973" s="490"/>
      <c r="K973" s="490"/>
      <c r="L973" s="491"/>
      <c r="M973" s="492"/>
      <c r="N973" s="492"/>
      <c r="O973" s="492"/>
      <c r="P973" s="492"/>
      <c r="Q973" s="492"/>
      <c r="R973" s="493"/>
      <c r="S973" s="493"/>
      <c r="T973" s="493"/>
      <c r="U973" s="493"/>
      <c r="V973" s="493"/>
      <c r="W973" s="403"/>
      <c r="X973" s="1"/>
      <c r="Y973" s="2"/>
      <c r="Z973" s="400" t="str">
        <f>IFERROR(VLOOKUP(Y973, 【参考】数式用!$A$2:$B$48, 2, FALSE), "")</f>
        <v/>
      </c>
    </row>
    <row r="974" spans="2:26" ht="20.100000000000001" customHeight="1">
      <c r="B974" s="402">
        <f t="shared" si="11"/>
        <v>936</v>
      </c>
      <c r="C974" s="489"/>
      <c r="D974" s="490"/>
      <c r="E974" s="490"/>
      <c r="F974" s="490"/>
      <c r="G974" s="490"/>
      <c r="H974" s="490"/>
      <c r="I974" s="490"/>
      <c r="J974" s="490"/>
      <c r="K974" s="490"/>
      <c r="L974" s="491"/>
      <c r="M974" s="492"/>
      <c r="N974" s="492"/>
      <c r="O974" s="492"/>
      <c r="P974" s="492"/>
      <c r="Q974" s="492"/>
      <c r="R974" s="493"/>
      <c r="S974" s="493"/>
      <c r="T974" s="493"/>
      <c r="U974" s="493"/>
      <c r="V974" s="493"/>
      <c r="W974" s="403"/>
      <c r="X974" s="1"/>
      <c r="Y974" s="2"/>
      <c r="Z974" s="400" t="str">
        <f>IFERROR(VLOOKUP(Y974, 【参考】数式用!$A$2:$B$48, 2, FALSE), "")</f>
        <v/>
      </c>
    </row>
    <row r="975" spans="2:26" ht="20.100000000000001" customHeight="1">
      <c r="B975" s="402">
        <f t="shared" si="11"/>
        <v>937</v>
      </c>
      <c r="C975" s="489"/>
      <c r="D975" s="490"/>
      <c r="E975" s="490"/>
      <c r="F975" s="490"/>
      <c r="G975" s="490"/>
      <c r="H975" s="490"/>
      <c r="I975" s="490"/>
      <c r="J975" s="490"/>
      <c r="K975" s="490"/>
      <c r="L975" s="491"/>
      <c r="M975" s="492"/>
      <c r="N975" s="492"/>
      <c r="O975" s="492"/>
      <c r="P975" s="492"/>
      <c r="Q975" s="492"/>
      <c r="R975" s="493"/>
      <c r="S975" s="493"/>
      <c r="T975" s="493"/>
      <c r="U975" s="493"/>
      <c r="V975" s="493"/>
      <c r="W975" s="403"/>
      <c r="X975" s="1"/>
      <c r="Y975" s="2"/>
      <c r="Z975" s="400" t="str">
        <f>IFERROR(VLOOKUP(Y975, 【参考】数式用!$A$2:$B$48, 2, FALSE), "")</f>
        <v/>
      </c>
    </row>
    <row r="976" spans="2:26" ht="20.100000000000001" customHeight="1">
      <c r="B976" s="402">
        <f t="shared" si="11"/>
        <v>938</v>
      </c>
      <c r="C976" s="489"/>
      <c r="D976" s="490"/>
      <c r="E976" s="490"/>
      <c r="F976" s="490"/>
      <c r="G976" s="490"/>
      <c r="H976" s="490"/>
      <c r="I976" s="490"/>
      <c r="J976" s="490"/>
      <c r="K976" s="490"/>
      <c r="L976" s="491"/>
      <c r="M976" s="492"/>
      <c r="N976" s="492"/>
      <c r="O976" s="492"/>
      <c r="P976" s="492"/>
      <c r="Q976" s="492"/>
      <c r="R976" s="493"/>
      <c r="S976" s="493"/>
      <c r="T976" s="493"/>
      <c r="U976" s="493"/>
      <c r="V976" s="493"/>
      <c r="W976" s="403"/>
      <c r="X976" s="1"/>
      <c r="Y976" s="2"/>
      <c r="Z976" s="400" t="str">
        <f>IFERROR(VLOOKUP(Y976, 【参考】数式用!$A$2:$B$48, 2, FALSE), "")</f>
        <v/>
      </c>
    </row>
    <row r="977" spans="2:26" ht="20.100000000000001" customHeight="1">
      <c r="B977" s="402">
        <f t="shared" si="11"/>
        <v>939</v>
      </c>
      <c r="C977" s="489"/>
      <c r="D977" s="490"/>
      <c r="E977" s="490"/>
      <c r="F977" s="490"/>
      <c r="G977" s="490"/>
      <c r="H977" s="490"/>
      <c r="I977" s="490"/>
      <c r="J977" s="490"/>
      <c r="K977" s="490"/>
      <c r="L977" s="491"/>
      <c r="M977" s="492"/>
      <c r="N977" s="492"/>
      <c r="O977" s="492"/>
      <c r="P977" s="492"/>
      <c r="Q977" s="492"/>
      <c r="R977" s="493"/>
      <c r="S977" s="493"/>
      <c r="T977" s="493"/>
      <c r="U977" s="493"/>
      <c r="V977" s="493"/>
      <c r="W977" s="403"/>
      <c r="X977" s="1"/>
      <c r="Y977" s="2"/>
      <c r="Z977" s="400" t="str">
        <f>IFERROR(VLOOKUP(Y977, 【参考】数式用!$A$2:$B$48, 2, FALSE), "")</f>
        <v/>
      </c>
    </row>
    <row r="978" spans="2:26" ht="20.100000000000001" customHeight="1">
      <c r="B978" s="402">
        <f t="shared" si="11"/>
        <v>940</v>
      </c>
      <c r="C978" s="489"/>
      <c r="D978" s="490"/>
      <c r="E978" s="490"/>
      <c r="F978" s="490"/>
      <c r="G978" s="490"/>
      <c r="H978" s="490"/>
      <c r="I978" s="490"/>
      <c r="J978" s="490"/>
      <c r="K978" s="490"/>
      <c r="L978" s="491"/>
      <c r="M978" s="492"/>
      <c r="N978" s="492"/>
      <c r="O978" s="492"/>
      <c r="P978" s="492"/>
      <c r="Q978" s="492"/>
      <c r="R978" s="493"/>
      <c r="S978" s="493"/>
      <c r="T978" s="493"/>
      <c r="U978" s="493"/>
      <c r="V978" s="493"/>
      <c r="W978" s="403"/>
      <c r="X978" s="1"/>
      <c r="Y978" s="2"/>
      <c r="Z978" s="400" t="str">
        <f>IFERROR(VLOOKUP(Y978, 【参考】数式用!$A$2:$B$48, 2, FALSE), "")</f>
        <v/>
      </c>
    </row>
    <row r="979" spans="2:26" ht="20.100000000000001" customHeight="1">
      <c r="B979" s="402">
        <f t="shared" si="11"/>
        <v>941</v>
      </c>
      <c r="C979" s="489"/>
      <c r="D979" s="490"/>
      <c r="E979" s="490"/>
      <c r="F979" s="490"/>
      <c r="G979" s="490"/>
      <c r="H979" s="490"/>
      <c r="I979" s="490"/>
      <c r="J979" s="490"/>
      <c r="K979" s="490"/>
      <c r="L979" s="491"/>
      <c r="M979" s="492"/>
      <c r="N979" s="492"/>
      <c r="O979" s="492"/>
      <c r="P979" s="492"/>
      <c r="Q979" s="492"/>
      <c r="R979" s="493"/>
      <c r="S979" s="493"/>
      <c r="T979" s="493"/>
      <c r="U979" s="493"/>
      <c r="V979" s="493"/>
      <c r="W979" s="403"/>
      <c r="X979" s="1"/>
      <c r="Y979" s="2"/>
      <c r="Z979" s="400" t="str">
        <f>IFERROR(VLOOKUP(Y979, 【参考】数式用!$A$2:$B$48, 2, FALSE), "")</f>
        <v/>
      </c>
    </row>
    <row r="980" spans="2:26" ht="20.100000000000001" customHeight="1">
      <c r="B980" s="402">
        <f t="shared" si="11"/>
        <v>942</v>
      </c>
      <c r="C980" s="489"/>
      <c r="D980" s="490"/>
      <c r="E980" s="490"/>
      <c r="F980" s="490"/>
      <c r="G980" s="490"/>
      <c r="H980" s="490"/>
      <c r="I980" s="490"/>
      <c r="J980" s="490"/>
      <c r="K980" s="490"/>
      <c r="L980" s="491"/>
      <c r="M980" s="492"/>
      <c r="N980" s="492"/>
      <c r="O980" s="492"/>
      <c r="P980" s="492"/>
      <c r="Q980" s="492"/>
      <c r="R980" s="493"/>
      <c r="S980" s="493"/>
      <c r="T980" s="493"/>
      <c r="U980" s="493"/>
      <c r="V980" s="493"/>
      <c r="W980" s="403"/>
      <c r="X980" s="1"/>
      <c r="Y980" s="2"/>
      <c r="Z980" s="400" t="str">
        <f>IFERROR(VLOOKUP(Y980, 【参考】数式用!$A$2:$B$48, 2, FALSE), "")</f>
        <v/>
      </c>
    </row>
    <row r="981" spans="2:26" ht="20.100000000000001" customHeight="1">
      <c r="B981" s="402">
        <f t="shared" si="11"/>
        <v>943</v>
      </c>
      <c r="C981" s="489"/>
      <c r="D981" s="490"/>
      <c r="E981" s="490"/>
      <c r="F981" s="490"/>
      <c r="G981" s="490"/>
      <c r="H981" s="490"/>
      <c r="I981" s="490"/>
      <c r="J981" s="490"/>
      <c r="K981" s="490"/>
      <c r="L981" s="491"/>
      <c r="M981" s="492"/>
      <c r="N981" s="492"/>
      <c r="O981" s="492"/>
      <c r="P981" s="492"/>
      <c r="Q981" s="492"/>
      <c r="R981" s="493"/>
      <c r="S981" s="493"/>
      <c r="T981" s="493"/>
      <c r="U981" s="493"/>
      <c r="V981" s="493"/>
      <c r="W981" s="403"/>
      <c r="X981" s="1"/>
      <c r="Y981" s="2"/>
      <c r="Z981" s="400" t="str">
        <f>IFERROR(VLOOKUP(Y981, 【参考】数式用!$A$2:$B$48, 2, FALSE), "")</f>
        <v/>
      </c>
    </row>
    <row r="982" spans="2:26" ht="20.100000000000001" customHeight="1">
      <c r="B982" s="402">
        <f t="shared" si="11"/>
        <v>944</v>
      </c>
      <c r="C982" s="489"/>
      <c r="D982" s="490"/>
      <c r="E982" s="490"/>
      <c r="F982" s="490"/>
      <c r="G982" s="490"/>
      <c r="H982" s="490"/>
      <c r="I982" s="490"/>
      <c r="J982" s="490"/>
      <c r="K982" s="490"/>
      <c r="L982" s="491"/>
      <c r="M982" s="492"/>
      <c r="N982" s="492"/>
      <c r="O982" s="492"/>
      <c r="P982" s="492"/>
      <c r="Q982" s="492"/>
      <c r="R982" s="493"/>
      <c r="S982" s="493"/>
      <c r="T982" s="493"/>
      <c r="U982" s="493"/>
      <c r="V982" s="493"/>
      <c r="W982" s="403"/>
      <c r="X982" s="1"/>
      <c r="Y982" s="2"/>
      <c r="Z982" s="400" t="str">
        <f>IFERROR(VLOOKUP(Y982, 【参考】数式用!$A$2:$B$48, 2, FALSE), "")</f>
        <v/>
      </c>
    </row>
    <row r="983" spans="2:26" ht="20.100000000000001" customHeight="1">
      <c r="B983" s="402">
        <f t="shared" si="11"/>
        <v>945</v>
      </c>
      <c r="C983" s="489"/>
      <c r="D983" s="490"/>
      <c r="E983" s="490"/>
      <c r="F983" s="490"/>
      <c r="G983" s="490"/>
      <c r="H983" s="490"/>
      <c r="I983" s="490"/>
      <c r="J983" s="490"/>
      <c r="K983" s="490"/>
      <c r="L983" s="491"/>
      <c r="M983" s="492"/>
      <c r="N983" s="492"/>
      <c r="O983" s="492"/>
      <c r="P983" s="492"/>
      <c r="Q983" s="492"/>
      <c r="R983" s="493"/>
      <c r="S983" s="493"/>
      <c r="T983" s="493"/>
      <c r="U983" s="493"/>
      <c r="V983" s="493"/>
      <c r="W983" s="403"/>
      <c r="X983" s="1"/>
      <c r="Y983" s="2"/>
      <c r="Z983" s="400" t="str">
        <f>IFERROR(VLOOKUP(Y983, 【参考】数式用!$A$2:$B$48, 2, FALSE), "")</f>
        <v/>
      </c>
    </row>
    <row r="984" spans="2:26" ht="20.100000000000001" customHeight="1">
      <c r="B984" s="402">
        <f t="shared" si="11"/>
        <v>946</v>
      </c>
      <c r="C984" s="489"/>
      <c r="D984" s="490"/>
      <c r="E984" s="490"/>
      <c r="F984" s="490"/>
      <c r="G984" s="490"/>
      <c r="H984" s="490"/>
      <c r="I984" s="490"/>
      <c r="J984" s="490"/>
      <c r="K984" s="490"/>
      <c r="L984" s="491"/>
      <c r="M984" s="492"/>
      <c r="N984" s="492"/>
      <c r="O984" s="492"/>
      <c r="P984" s="492"/>
      <c r="Q984" s="492"/>
      <c r="R984" s="493"/>
      <c r="S984" s="493"/>
      <c r="T984" s="493"/>
      <c r="U984" s="493"/>
      <c r="V984" s="493"/>
      <c r="W984" s="403"/>
      <c r="X984" s="1"/>
      <c r="Y984" s="2"/>
      <c r="Z984" s="400" t="str">
        <f>IFERROR(VLOOKUP(Y984, 【参考】数式用!$A$2:$B$48, 2, FALSE), "")</f>
        <v/>
      </c>
    </row>
    <row r="985" spans="2:26" ht="20.100000000000001" customHeight="1">
      <c r="B985" s="402">
        <f t="shared" si="11"/>
        <v>947</v>
      </c>
      <c r="C985" s="489"/>
      <c r="D985" s="490"/>
      <c r="E985" s="490"/>
      <c r="F985" s="490"/>
      <c r="G985" s="490"/>
      <c r="H985" s="490"/>
      <c r="I985" s="490"/>
      <c r="J985" s="490"/>
      <c r="K985" s="490"/>
      <c r="L985" s="491"/>
      <c r="M985" s="492"/>
      <c r="N985" s="492"/>
      <c r="O985" s="492"/>
      <c r="P985" s="492"/>
      <c r="Q985" s="492"/>
      <c r="R985" s="493"/>
      <c r="S985" s="493"/>
      <c r="T985" s="493"/>
      <c r="U985" s="493"/>
      <c r="V985" s="493"/>
      <c r="W985" s="403"/>
      <c r="X985" s="1"/>
      <c r="Y985" s="2"/>
      <c r="Z985" s="400" t="str">
        <f>IFERROR(VLOOKUP(Y985, 【参考】数式用!$A$2:$B$48, 2, FALSE), "")</f>
        <v/>
      </c>
    </row>
    <row r="986" spans="2:26" ht="20.100000000000001" customHeight="1">
      <c r="B986" s="402">
        <f t="shared" si="11"/>
        <v>948</v>
      </c>
      <c r="C986" s="489"/>
      <c r="D986" s="490"/>
      <c r="E986" s="490"/>
      <c r="F986" s="490"/>
      <c r="G986" s="490"/>
      <c r="H986" s="490"/>
      <c r="I986" s="490"/>
      <c r="J986" s="490"/>
      <c r="K986" s="490"/>
      <c r="L986" s="491"/>
      <c r="M986" s="492"/>
      <c r="N986" s="492"/>
      <c r="O986" s="492"/>
      <c r="P986" s="492"/>
      <c r="Q986" s="492"/>
      <c r="R986" s="493"/>
      <c r="S986" s="493"/>
      <c r="T986" s="493"/>
      <c r="U986" s="493"/>
      <c r="V986" s="493"/>
      <c r="W986" s="403"/>
      <c r="X986" s="1"/>
      <c r="Y986" s="2"/>
      <c r="Z986" s="400" t="str">
        <f>IFERROR(VLOOKUP(Y986, 【参考】数式用!$A$2:$B$48, 2, FALSE), "")</f>
        <v/>
      </c>
    </row>
    <row r="987" spans="2:26" ht="20.100000000000001" customHeight="1">
      <c r="B987" s="402">
        <f t="shared" si="11"/>
        <v>949</v>
      </c>
      <c r="C987" s="489"/>
      <c r="D987" s="490"/>
      <c r="E987" s="490"/>
      <c r="F987" s="490"/>
      <c r="G987" s="490"/>
      <c r="H987" s="490"/>
      <c r="I987" s="490"/>
      <c r="J987" s="490"/>
      <c r="K987" s="490"/>
      <c r="L987" s="491"/>
      <c r="M987" s="492"/>
      <c r="N987" s="492"/>
      <c r="O987" s="492"/>
      <c r="P987" s="492"/>
      <c r="Q987" s="492"/>
      <c r="R987" s="493"/>
      <c r="S987" s="493"/>
      <c r="T987" s="493"/>
      <c r="U987" s="493"/>
      <c r="V987" s="493"/>
      <c r="W987" s="403"/>
      <c r="X987" s="1"/>
      <c r="Y987" s="2"/>
      <c r="Z987" s="400" t="str">
        <f>IFERROR(VLOOKUP(Y987, 【参考】数式用!$A$2:$B$48, 2, FALSE), "")</f>
        <v/>
      </c>
    </row>
    <row r="988" spans="2:26" ht="20.100000000000001" customHeight="1">
      <c r="B988" s="402">
        <f t="shared" si="11"/>
        <v>950</v>
      </c>
      <c r="C988" s="489"/>
      <c r="D988" s="490"/>
      <c r="E988" s="490"/>
      <c r="F988" s="490"/>
      <c r="G988" s="490"/>
      <c r="H988" s="490"/>
      <c r="I988" s="490"/>
      <c r="J988" s="490"/>
      <c r="K988" s="490"/>
      <c r="L988" s="491"/>
      <c r="M988" s="492"/>
      <c r="N988" s="492"/>
      <c r="O988" s="492"/>
      <c r="P988" s="492"/>
      <c r="Q988" s="492"/>
      <c r="R988" s="493"/>
      <c r="S988" s="493"/>
      <c r="T988" s="493"/>
      <c r="U988" s="493"/>
      <c r="V988" s="493"/>
      <c r="W988" s="403"/>
      <c r="X988" s="1"/>
      <c r="Y988" s="2"/>
      <c r="Z988" s="400" t="str">
        <f>IFERROR(VLOOKUP(Y988, 【参考】数式用!$A$2:$B$48, 2, FALSE), "")</f>
        <v/>
      </c>
    </row>
    <row r="989" spans="2:26" ht="20.100000000000001" customHeight="1">
      <c r="B989" s="402">
        <f t="shared" si="11"/>
        <v>951</v>
      </c>
      <c r="C989" s="489"/>
      <c r="D989" s="490"/>
      <c r="E989" s="490"/>
      <c r="F989" s="490"/>
      <c r="G989" s="490"/>
      <c r="H989" s="490"/>
      <c r="I989" s="490"/>
      <c r="J989" s="490"/>
      <c r="K989" s="490"/>
      <c r="L989" s="491"/>
      <c r="M989" s="492"/>
      <c r="N989" s="492"/>
      <c r="O989" s="492"/>
      <c r="P989" s="492"/>
      <c r="Q989" s="492"/>
      <c r="R989" s="493"/>
      <c r="S989" s="493"/>
      <c r="T989" s="493"/>
      <c r="U989" s="493"/>
      <c r="V989" s="493"/>
      <c r="W989" s="403"/>
      <c r="X989" s="1"/>
      <c r="Y989" s="2"/>
      <c r="Z989" s="400" t="str">
        <f>IFERROR(VLOOKUP(Y989, 【参考】数式用!$A$2:$B$48, 2, FALSE), "")</f>
        <v/>
      </c>
    </row>
    <row r="990" spans="2:26" ht="20.100000000000001" customHeight="1">
      <c r="B990" s="402">
        <f t="shared" si="11"/>
        <v>952</v>
      </c>
      <c r="C990" s="489"/>
      <c r="D990" s="490"/>
      <c r="E990" s="490"/>
      <c r="F990" s="490"/>
      <c r="G990" s="490"/>
      <c r="H990" s="490"/>
      <c r="I990" s="490"/>
      <c r="J990" s="490"/>
      <c r="K990" s="490"/>
      <c r="L990" s="491"/>
      <c r="M990" s="492"/>
      <c r="N990" s="492"/>
      <c r="O990" s="492"/>
      <c r="P990" s="492"/>
      <c r="Q990" s="492"/>
      <c r="R990" s="493"/>
      <c r="S990" s="493"/>
      <c r="T990" s="493"/>
      <c r="U990" s="493"/>
      <c r="V990" s="493"/>
      <c r="W990" s="403"/>
      <c r="X990" s="1"/>
      <c r="Y990" s="2"/>
      <c r="Z990" s="400" t="str">
        <f>IFERROR(VLOOKUP(Y990, 【参考】数式用!$A$2:$B$48, 2, FALSE), "")</f>
        <v/>
      </c>
    </row>
    <row r="991" spans="2:26" ht="20.100000000000001" customHeight="1">
      <c r="B991" s="402">
        <f t="shared" si="11"/>
        <v>953</v>
      </c>
      <c r="C991" s="489"/>
      <c r="D991" s="490"/>
      <c r="E991" s="490"/>
      <c r="F991" s="490"/>
      <c r="G991" s="490"/>
      <c r="H991" s="490"/>
      <c r="I991" s="490"/>
      <c r="J991" s="490"/>
      <c r="K991" s="490"/>
      <c r="L991" s="491"/>
      <c r="M991" s="492"/>
      <c r="N991" s="492"/>
      <c r="O991" s="492"/>
      <c r="P991" s="492"/>
      <c r="Q991" s="492"/>
      <c r="R991" s="493"/>
      <c r="S991" s="493"/>
      <c r="T991" s="493"/>
      <c r="U991" s="493"/>
      <c r="V991" s="493"/>
      <c r="W991" s="403"/>
      <c r="X991" s="1"/>
      <c r="Y991" s="2"/>
      <c r="Z991" s="400" t="str">
        <f>IFERROR(VLOOKUP(Y991, 【参考】数式用!$A$2:$B$48, 2, FALSE), "")</f>
        <v/>
      </c>
    </row>
    <row r="992" spans="2:26" ht="20.100000000000001" customHeight="1">
      <c r="B992" s="402">
        <f t="shared" si="11"/>
        <v>954</v>
      </c>
      <c r="C992" s="489"/>
      <c r="D992" s="490"/>
      <c r="E992" s="490"/>
      <c r="F992" s="490"/>
      <c r="G992" s="490"/>
      <c r="H992" s="490"/>
      <c r="I992" s="490"/>
      <c r="J992" s="490"/>
      <c r="K992" s="490"/>
      <c r="L992" s="491"/>
      <c r="M992" s="492"/>
      <c r="N992" s="492"/>
      <c r="O992" s="492"/>
      <c r="P992" s="492"/>
      <c r="Q992" s="492"/>
      <c r="R992" s="493"/>
      <c r="S992" s="493"/>
      <c r="T992" s="493"/>
      <c r="U992" s="493"/>
      <c r="V992" s="493"/>
      <c r="W992" s="403"/>
      <c r="X992" s="1"/>
      <c r="Y992" s="2"/>
      <c r="Z992" s="400" t="str">
        <f>IFERROR(VLOOKUP(Y992, 【参考】数式用!$A$2:$B$48, 2, FALSE), "")</f>
        <v/>
      </c>
    </row>
    <row r="993" spans="2:26" ht="20.100000000000001" customHeight="1">
      <c r="B993" s="402">
        <f t="shared" ref="B993:B1056" si="12">B992+1</f>
        <v>955</v>
      </c>
      <c r="C993" s="489"/>
      <c r="D993" s="490"/>
      <c r="E993" s="490"/>
      <c r="F993" s="490"/>
      <c r="G993" s="490"/>
      <c r="H993" s="490"/>
      <c r="I993" s="490"/>
      <c r="J993" s="490"/>
      <c r="K993" s="490"/>
      <c r="L993" s="491"/>
      <c r="M993" s="492"/>
      <c r="N993" s="492"/>
      <c r="O993" s="492"/>
      <c r="P993" s="492"/>
      <c r="Q993" s="492"/>
      <c r="R993" s="493"/>
      <c r="S993" s="493"/>
      <c r="T993" s="493"/>
      <c r="U993" s="493"/>
      <c r="V993" s="493"/>
      <c r="W993" s="403"/>
      <c r="X993" s="1"/>
      <c r="Y993" s="2"/>
      <c r="Z993" s="400" t="str">
        <f>IFERROR(VLOOKUP(Y993, 【参考】数式用!$A$2:$B$48, 2, FALSE), "")</f>
        <v/>
      </c>
    </row>
    <row r="994" spans="2:26" ht="20.100000000000001" customHeight="1">
      <c r="B994" s="402">
        <f t="shared" si="12"/>
        <v>956</v>
      </c>
      <c r="C994" s="489"/>
      <c r="D994" s="490"/>
      <c r="E994" s="490"/>
      <c r="F994" s="490"/>
      <c r="G994" s="490"/>
      <c r="H994" s="490"/>
      <c r="I994" s="490"/>
      <c r="J994" s="490"/>
      <c r="K994" s="490"/>
      <c r="L994" s="491"/>
      <c r="M994" s="492"/>
      <c r="N994" s="492"/>
      <c r="O994" s="492"/>
      <c r="P994" s="492"/>
      <c r="Q994" s="492"/>
      <c r="R994" s="493"/>
      <c r="S994" s="493"/>
      <c r="T994" s="493"/>
      <c r="U994" s="493"/>
      <c r="V994" s="493"/>
      <c r="W994" s="403"/>
      <c r="X994" s="1"/>
      <c r="Y994" s="2"/>
      <c r="Z994" s="400" t="str">
        <f>IFERROR(VLOOKUP(Y994, 【参考】数式用!$A$2:$B$48, 2, FALSE), "")</f>
        <v/>
      </c>
    </row>
    <row r="995" spans="2:26" ht="20.100000000000001" customHeight="1">
      <c r="B995" s="402">
        <f t="shared" si="12"/>
        <v>957</v>
      </c>
      <c r="C995" s="489"/>
      <c r="D995" s="490"/>
      <c r="E995" s="490"/>
      <c r="F995" s="490"/>
      <c r="G995" s="490"/>
      <c r="H995" s="490"/>
      <c r="I995" s="490"/>
      <c r="J995" s="490"/>
      <c r="K995" s="490"/>
      <c r="L995" s="491"/>
      <c r="M995" s="492"/>
      <c r="N995" s="492"/>
      <c r="O995" s="492"/>
      <c r="P995" s="492"/>
      <c r="Q995" s="492"/>
      <c r="R995" s="493"/>
      <c r="S995" s="493"/>
      <c r="T995" s="493"/>
      <c r="U995" s="493"/>
      <c r="V995" s="493"/>
      <c r="W995" s="403"/>
      <c r="X995" s="1"/>
      <c r="Y995" s="2"/>
      <c r="Z995" s="400" t="str">
        <f>IFERROR(VLOOKUP(Y995, 【参考】数式用!$A$2:$B$48, 2, FALSE), "")</f>
        <v/>
      </c>
    </row>
    <row r="996" spans="2:26" ht="20.100000000000001" customHeight="1">
      <c r="B996" s="402">
        <f t="shared" si="12"/>
        <v>958</v>
      </c>
      <c r="C996" s="489"/>
      <c r="D996" s="490"/>
      <c r="E996" s="490"/>
      <c r="F996" s="490"/>
      <c r="G996" s="490"/>
      <c r="H996" s="490"/>
      <c r="I996" s="490"/>
      <c r="J996" s="490"/>
      <c r="K996" s="490"/>
      <c r="L996" s="491"/>
      <c r="M996" s="492"/>
      <c r="N996" s="492"/>
      <c r="O996" s="492"/>
      <c r="P996" s="492"/>
      <c r="Q996" s="492"/>
      <c r="R996" s="493"/>
      <c r="S996" s="493"/>
      <c r="T996" s="493"/>
      <c r="U996" s="493"/>
      <c r="V996" s="493"/>
      <c r="W996" s="403"/>
      <c r="X996" s="1"/>
      <c r="Y996" s="2"/>
      <c r="Z996" s="400" t="str">
        <f>IFERROR(VLOOKUP(Y996, 【参考】数式用!$A$2:$B$48, 2, FALSE), "")</f>
        <v/>
      </c>
    </row>
    <row r="997" spans="2:26" ht="20.100000000000001" customHeight="1">
      <c r="B997" s="402">
        <f t="shared" si="12"/>
        <v>959</v>
      </c>
      <c r="C997" s="489"/>
      <c r="D997" s="490"/>
      <c r="E997" s="490"/>
      <c r="F997" s="490"/>
      <c r="G997" s="490"/>
      <c r="H997" s="490"/>
      <c r="I997" s="490"/>
      <c r="J997" s="490"/>
      <c r="K997" s="490"/>
      <c r="L997" s="491"/>
      <c r="M997" s="492"/>
      <c r="N997" s="492"/>
      <c r="O997" s="492"/>
      <c r="P997" s="492"/>
      <c r="Q997" s="492"/>
      <c r="R997" s="493"/>
      <c r="S997" s="493"/>
      <c r="T997" s="493"/>
      <c r="U997" s="493"/>
      <c r="V997" s="493"/>
      <c r="W997" s="403"/>
      <c r="X997" s="1"/>
      <c r="Y997" s="2"/>
      <c r="Z997" s="400" t="str">
        <f>IFERROR(VLOOKUP(Y997, 【参考】数式用!$A$2:$B$48, 2, FALSE), "")</f>
        <v/>
      </c>
    </row>
    <row r="998" spans="2:26" ht="20.100000000000001" customHeight="1">
      <c r="B998" s="402">
        <f t="shared" si="12"/>
        <v>960</v>
      </c>
      <c r="C998" s="489"/>
      <c r="D998" s="490"/>
      <c r="E998" s="490"/>
      <c r="F998" s="490"/>
      <c r="G998" s="490"/>
      <c r="H998" s="490"/>
      <c r="I998" s="490"/>
      <c r="J998" s="490"/>
      <c r="K998" s="490"/>
      <c r="L998" s="491"/>
      <c r="M998" s="492"/>
      <c r="N998" s="492"/>
      <c r="O998" s="492"/>
      <c r="P998" s="492"/>
      <c r="Q998" s="492"/>
      <c r="R998" s="493"/>
      <c r="S998" s="493"/>
      <c r="T998" s="493"/>
      <c r="U998" s="493"/>
      <c r="V998" s="493"/>
      <c r="W998" s="403"/>
      <c r="X998" s="1"/>
      <c r="Y998" s="2"/>
      <c r="Z998" s="400" t="str">
        <f>IFERROR(VLOOKUP(Y998, 【参考】数式用!$A$2:$B$48, 2, FALSE), "")</f>
        <v/>
      </c>
    </row>
    <row r="999" spans="2:26" ht="20.100000000000001" customHeight="1">
      <c r="B999" s="402">
        <f t="shared" si="12"/>
        <v>961</v>
      </c>
      <c r="C999" s="489"/>
      <c r="D999" s="490"/>
      <c r="E999" s="490"/>
      <c r="F999" s="490"/>
      <c r="G999" s="490"/>
      <c r="H999" s="490"/>
      <c r="I999" s="490"/>
      <c r="J999" s="490"/>
      <c r="K999" s="490"/>
      <c r="L999" s="491"/>
      <c r="M999" s="492"/>
      <c r="N999" s="492"/>
      <c r="O999" s="492"/>
      <c r="P999" s="492"/>
      <c r="Q999" s="492"/>
      <c r="R999" s="493"/>
      <c r="S999" s="493"/>
      <c r="T999" s="493"/>
      <c r="U999" s="493"/>
      <c r="V999" s="493"/>
      <c r="W999" s="403"/>
      <c r="X999" s="1"/>
      <c r="Y999" s="2"/>
      <c r="Z999" s="400" t="str">
        <f>IFERROR(VLOOKUP(Y999, 【参考】数式用!$A$2:$B$48, 2, FALSE), "")</f>
        <v/>
      </c>
    </row>
    <row r="1000" spans="2:26" ht="20.100000000000001" customHeight="1">
      <c r="B1000" s="402">
        <f t="shared" si="12"/>
        <v>962</v>
      </c>
      <c r="C1000" s="489"/>
      <c r="D1000" s="490"/>
      <c r="E1000" s="490"/>
      <c r="F1000" s="490"/>
      <c r="G1000" s="490"/>
      <c r="H1000" s="490"/>
      <c r="I1000" s="490"/>
      <c r="J1000" s="490"/>
      <c r="K1000" s="490"/>
      <c r="L1000" s="491"/>
      <c r="M1000" s="492"/>
      <c r="N1000" s="492"/>
      <c r="O1000" s="492"/>
      <c r="P1000" s="492"/>
      <c r="Q1000" s="492"/>
      <c r="R1000" s="493"/>
      <c r="S1000" s="493"/>
      <c r="T1000" s="493"/>
      <c r="U1000" s="493"/>
      <c r="V1000" s="493"/>
      <c r="W1000" s="403"/>
      <c r="X1000" s="1"/>
      <c r="Y1000" s="2"/>
      <c r="Z1000" s="400" t="str">
        <f>IFERROR(VLOOKUP(Y1000, 【参考】数式用!$A$2:$B$48, 2, FALSE), "")</f>
        <v/>
      </c>
    </row>
    <row r="1001" spans="2:26" ht="20.100000000000001" customHeight="1">
      <c r="B1001" s="402">
        <f t="shared" si="12"/>
        <v>963</v>
      </c>
      <c r="C1001" s="489"/>
      <c r="D1001" s="490"/>
      <c r="E1001" s="490"/>
      <c r="F1001" s="490"/>
      <c r="G1001" s="490"/>
      <c r="H1001" s="490"/>
      <c r="I1001" s="490"/>
      <c r="J1001" s="490"/>
      <c r="K1001" s="490"/>
      <c r="L1001" s="491"/>
      <c r="M1001" s="492"/>
      <c r="N1001" s="492"/>
      <c r="O1001" s="492"/>
      <c r="P1001" s="492"/>
      <c r="Q1001" s="492"/>
      <c r="R1001" s="493"/>
      <c r="S1001" s="493"/>
      <c r="T1001" s="493"/>
      <c r="U1001" s="493"/>
      <c r="V1001" s="493"/>
      <c r="W1001" s="403"/>
      <c r="X1001" s="1"/>
      <c r="Y1001" s="2"/>
      <c r="Z1001" s="400" t="str">
        <f>IFERROR(VLOOKUP(Y1001, 【参考】数式用!$A$2:$B$48, 2, FALSE), "")</f>
        <v/>
      </c>
    </row>
    <row r="1002" spans="2:26" ht="20.100000000000001" customHeight="1">
      <c r="B1002" s="402">
        <f t="shared" si="12"/>
        <v>964</v>
      </c>
      <c r="C1002" s="489"/>
      <c r="D1002" s="490"/>
      <c r="E1002" s="490"/>
      <c r="F1002" s="490"/>
      <c r="G1002" s="490"/>
      <c r="H1002" s="490"/>
      <c r="I1002" s="490"/>
      <c r="J1002" s="490"/>
      <c r="K1002" s="490"/>
      <c r="L1002" s="491"/>
      <c r="M1002" s="492"/>
      <c r="N1002" s="492"/>
      <c r="O1002" s="492"/>
      <c r="P1002" s="492"/>
      <c r="Q1002" s="492"/>
      <c r="R1002" s="493"/>
      <c r="S1002" s="493"/>
      <c r="T1002" s="493"/>
      <c r="U1002" s="493"/>
      <c r="V1002" s="493"/>
      <c r="W1002" s="403"/>
      <c r="X1002" s="1"/>
      <c r="Y1002" s="2"/>
      <c r="Z1002" s="400" t="str">
        <f>IFERROR(VLOOKUP(Y1002, 【参考】数式用!$A$2:$B$48, 2, FALSE), "")</f>
        <v/>
      </c>
    </row>
    <row r="1003" spans="2:26" ht="20.100000000000001" customHeight="1">
      <c r="B1003" s="402">
        <f t="shared" si="12"/>
        <v>965</v>
      </c>
      <c r="C1003" s="489"/>
      <c r="D1003" s="490"/>
      <c r="E1003" s="490"/>
      <c r="F1003" s="490"/>
      <c r="G1003" s="490"/>
      <c r="H1003" s="490"/>
      <c r="I1003" s="490"/>
      <c r="J1003" s="490"/>
      <c r="K1003" s="490"/>
      <c r="L1003" s="491"/>
      <c r="M1003" s="492"/>
      <c r="N1003" s="492"/>
      <c r="O1003" s="492"/>
      <c r="P1003" s="492"/>
      <c r="Q1003" s="492"/>
      <c r="R1003" s="493"/>
      <c r="S1003" s="493"/>
      <c r="T1003" s="493"/>
      <c r="U1003" s="493"/>
      <c r="V1003" s="493"/>
      <c r="W1003" s="403"/>
      <c r="X1003" s="1"/>
      <c r="Y1003" s="2"/>
      <c r="Z1003" s="400" t="str">
        <f>IFERROR(VLOOKUP(Y1003, 【参考】数式用!$A$2:$B$48, 2, FALSE), "")</f>
        <v/>
      </c>
    </row>
    <row r="1004" spans="2:26" ht="20.100000000000001" customHeight="1">
      <c r="B1004" s="402">
        <f t="shared" si="12"/>
        <v>966</v>
      </c>
      <c r="C1004" s="489"/>
      <c r="D1004" s="490"/>
      <c r="E1004" s="490"/>
      <c r="F1004" s="490"/>
      <c r="G1004" s="490"/>
      <c r="H1004" s="490"/>
      <c r="I1004" s="490"/>
      <c r="J1004" s="490"/>
      <c r="K1004" s="490"/>
      <c r="L1004" s="491"/>
      <c r="M1004" s="492"/>
      <c r="N1004" s="492"/>
      <c r="O1004" s="492"/>
      <c r="P1004" s="492"/>
      <c r="Q1004" s="492"/>
      <c r="R1004" s="493"/>
      <c r="S1004" s="493"/>
      <c r="T1004" s="493"/>
      <c r="U1004" s="493"/>
      <c r="V1004" s="493"/>
      <c r="W1004" s="403"/>
      <c r="X1004" s="1"/>
      <c r="Y1004" s="2"/>
      <c r="Z1004" s="400" t="str">
        <f>IFERROR(VLOOKUP(Y1004, 【参考】数式用!$A$2:$B$48, 2, FALSE), "")</f>
        <v/>
      </c>
    </row>
    <row r="1005" spans="2:26" ht="20.100000000000001" customHeight="1">
      <c r="B1005" s="402">
        <f t="shared" si="12"/>
        <v>967</v>
      </c>
      <c r="C1005" s="489"/>
      <c r="D1005" s="490"/>
      <c r="E1005" s="490"/>
      <c r="F1005" s="490"/>
      <c r="G1005" s="490"/>
      <c r="H1005" s="490"/>
      <c r="I1005" s="490"/>
      <c r="J1005" s="490"/>
      <c r="K1005" s="490"/>
      <c r="L1005" s="491"/>
      <c r="M1005" s="492"/>
      <c r="N1005" s="492"/>
      <c r="O1005" s="492"/>
      <c r="P1005" s="492"/>
      <c r="Q1005" s="492"/>
      <c r="R1005" s="493"/>
      <c r="S1005" s="493"/>
      <c r="T1005" s="493"/>
      <c r="U1005" s="493"/>
      <c r="V1005" s="493"/>
      <c r="W1005" s="403"/>
      <c r="X1005" s="1"/>
      <c r="Y1005" s="2"/>
      <c r="Z1005" s="400" t="str">
        <f>IFERROR(VLOOKUP(Y1005, 【参考】数式用!$A$2:$B$48, 2, FALSE), "")</f>
        <v/>
      </c>
    </row>
    <row r="1006" spans="2:26" ht="20.100000000000001" customHeight="1">
      <c r="B1006" s="402">
        <f t="shared" si="12"/>
        <v>968</v>
      </c>
      <c r="C1006" s="489"/>
      <c r="D1006" s="490"/>
      <c r="E1006" s="490"/>
      <c r="F1006" s="490"/>
      <c r="G1006" s="490"/>
      <c r="H1006" s="490"/>
      <c r="I1006" s="490"/>
      <c r="J1006" s="490"/>
      <c r="K1006" s="490"/>
      <c r="L1006" s="491"/>
      <c r="M1006" s="492"/>
      <c r="N1006" s="492"/>
      <c r="O1006" s="492"/>
      <c r="P1006" s="492"/>
      <c r="Q1006" s="492"/>
      <c r="R1006" s="493"/>
      <c r="S1006" s="493"/>
      <c r="T1006" s="493"/>
      <c r="U1006" s="493"/>
      <c r="V1006" s="493"/>
      <c r="W1006" s="403"/>
      <c r="X1006" s="1"/>
      <c r="Y1006" s="2"/>
      <c r="Z1006" s="400" t="str">
        <f>IFERROR(VLOOKUP(Y1006, 【参考】数式用!$A$2:$B$48, 2, FALSE), "")</f>
        <v/>
      </c>
    </row>
    <row r="1007" spans="2:26" ht="20.100000000000001" customHeight="1">
      <c r="B1007" s="402">
        <f t="shared" si="12"/>
        <v>969</v>
      </c>
      <c r="C1007" s="489"/>
      <c r="D1007" s="490"/>
      <c r="E1007" s="490"/>
      <c r="F1007" s="490"/>
      <c r="G1007" s="490"/>
      <c r="H1007" s="490"/>
      <c r="I1007" s="490"/>
      <c r="J1007" s="490"/>
      <c r="K1007" s="490"/>
      <c r="L1007" s="491"/>
      <c r="M1007" s="492"/>
      <c r="N1007" s="492"/>
      <c r="O1007" s="492"/>
      <c r="P1007" s="492"/>
      <c r="Q1007" s="492"/>
      <c r="R1007" s="493"/>
      <c r="S1007" s="493"/>
      <c r="T1007" s="493"/>
      <c r="U1007" s="493"/>
      <c r="V1007" s="493"/>
      <c r="W1007" s="403"/>
      <c r="X1007" s="1"/>
      <c r="Y1007" s="2"/>
      <c r="Z1007" s="400" t="str">
        <f>IFERROR(VLOOKUP(Y1007, 【参考】数式用!$A$2:$B$48, 2, FALSE), "")</f>
        <v/>
      </c>
    </row>
    <row r="1008" spans="2:26" ht="20.100000000000001" customHeight="1">
      <c r="B1008" s="402">
        <f t="shared" si="12"/>
        <v>970</v>
      </c>
      <c r="C1008" s="489"/>
      <c r="D1008" s="490"/>
      <c r="E1008" s="490"/>
      <c r="F1008" s="490"/>
      <c r="G1008" s="490"/>
      <c r="H1008" s="490"/>
      <c r="I1008" s="490"/>
      <c r="J1008" s="490"/>
      <c r="K1008" s="490"/>
      <c r="L1008" s="491"/>
      <c r="M1008" s="492"/>
      <c r="N1008" s="492"/>
      <c r="O1008" s="492"/>
      <c r="P1008" s="492"/>
      <c r="Q1008" s="492"/>
      <c r="R1008" s="493"/>
      <c r="S1008" s="493"/>
      <c r="T1008" s="493"/>
      <c r="U1008" s="493"/>
      <c r="V1008" s="493"/>
      <c r="W1008" s="403"/>
      <c r="X1008" s="1"/>
      <c r="Y1008" s="2"/>
      <c r="Z1008" s="400" t="str">
        <f>IFERROR(VLOOKUP(Y1008, 【参考】数式用!$A$2:$B$48, 2, FALSE), "")</f>
        <v/>
      </c>
    </row>
    <row r="1009" spans="2:26" ht="20.100000000000001" customHeight="1">
      <c r="B1009" s="402">
        <f t="shared" si="12"/>
        <v>971</v>
      </c>
      <c r="C1009" s="489"/>
      <c r="D1009" s="490"/>
      <c r="E1009" s="490"/>
      <c r="F1009" s="490"/>
      <c r="G1009" s="490"/>
      <c r="H1009" s="490"/>
      <c r="I1009" s="490"/>
      <c r="J1009" s="490"/>
      <c r="K1009" s="490"/>
      <c r="L1009" s="491"/>
      <c r="M1009" s="492"/>
      <c r="N1009" s="492"/>
      <c r="O1009" s="492"/>
      <c r="P1009" s="492"/>
      <c r="Q1009" s="492"/>
      <c r="R1009" s="493"/>
      <c r="S1009" s="493"/>
      <c r="T1009" s="493"/>
      <c r="U1009" s="493"/>
      <c r="V1009" s="493"/>
      <c r="W1009" s="403"/>
      <c r="X1009" s="1"/>
      <c r="Y1009" s="2"/>
      <c r="Z1009" s="400" t="str">
        <f>IFERROR(VLOOKUP(Y1009, 【参考】数式用!$A$2:$B$48, 2, FALSE), "")</f>
        <v/>
      </c>
    </row>
    <row r="1010" spans="2:26" ht="20.100000000000001" customHeight="1">
      <c r="B1010" s="402">
        <f t="shared" si="12"/>
        <v>972</v>
      </c>
      <c r="C1010" s="489"/>
      <c r="D1010" s="490"/>
      <c r="E1010" s="490"/>
      <c r="F1010" s="490"/>
      <c r="G1010" s="490"/>
      <c r="H1010" s="490"/>
      <c r="I1010" s="490"/>
      <c r="J1010" s="490"/>
      <c r="K1010" s="490"/>
      <c r="L1010" s="491"/>
      <c r="M1010" s="492"/>
      <c r="N1010" s="492"/>
      <c r="O1010" s="492"/>
      <c r="P1010" s="492"/>
      <c r="Q1010" s="492"/>
      <c r="R1010" s="493"/>
      <c r="S1010" s="493"/>
      <c r="T1010" s="493"/>
      <c r="U1010" s="493"/>
      <c r="V1010" s="493"/>
      <c r="W1010" s="403"/>
      <c r="X1010" s="1"/>
      <c r="Y1010" s="2"/>
      <c r="Z1010" s="400" t="str">
        <f>IFERROR(VLOOKUP(Y1010, 【参考】数式用!$A$2:$B$48, 2, FALSE), "")</f>
        <v/>
      </c>
    </row>
    <row r="1011" spans="2:26" ht="20.100000000000001" customHeight="1">
      <c r="B1011" s="402">
        <f t="shared" si="12"/>
        <v>973</v>
      </c>
      <c r="C1011" s="489"/>
      <c r="D1011" s="490"/>
      <c r="E1011" s="490"/>
      <c r="F1011" s="490"/>
      <c r="G1011" s="490"/>
      <c r="H1011" s="490"/>
      <c r="I1011" s="490"/>
      <c r="J1011" s="490"/>
      <c r="K1011" s="490"/>
      <c r="L1011" s="491"/>
      <c r="M1011" s="492"/>
      <c r="N1011" s="492"/>
      <c r="O1011" s="492"/>
      <c r="P1011" s="492"/>
      <c r="Q1011" s="492"/>
      <c r="R1011" s="493"/>
      <c r="S1011" s="493"/>
      <c r="T1011" s="493"/>
      <c r="U1011" s="493"/>
      <c r="V1011" s="493"/>
      <c r="W1011" s="403"/>
      <c r="X1011" s="1"/>
      <c r="Y1011" s="2"/>
      <c r="Z1011" s="400" t="str">
        <f>IFERROR(VLOOKUP(Y1011, 【参考】数式用!$A$2:$B$48, 2, FALSE), "")</f>
        <v/>
      </c>
    </row>
    <row r="1012" spans="2:26" ht="20.100000000000001" customHeight="1">
      <c r="B1012" s="402">
        <f t="shared" si="12"/>
        <v>974</v>
      </c>
      <c r="C1012" s="489"/>
      <c r="D1012" s="490"/>
      <c r="E1012" s="490"/>
      <c r="F1012" s="490"/>
      <c r="G1012" s="490"/>
      <c r="H1012" s="490"/>
      <c r="I1012" s="490"/>
      <c r="J1012" s="490"/>
      <c r="K1012" s="490"/>
      <c r="L1012" s="491"/>
      <c r="M1012" s="492"/>
      <c r="N1012" s="492"/>
      <c r="O1012" s="492"/>
      <c r="P1012" s="492"/>
      <c r="Q1012" s="492"/>
      <c r="R1012" s="493"/>
      <c r="S1012" s="493"/>
      <c r="T1012" s="493"/>
      <c r="U1012" s="493"/>
      <c r="V1012" s="493"/>
      <c r="W1012" s="403"/>
      <c r="X1012" s="1"/>
      <c r="Y1012" s="2"/>
      <c r="Z1012" s="400" t="str">
        <f>IFERROR(VLOOKUP(Y1012, 【参考】数式用!$A$2:$B$48, 2, FALSE), "")</f>
        <v/>
      </c>
    </row>
    <row r="1013" spans="2:26" ht="20.100000000000001" customHeight="1">
      <c r="B1013" s="402">
        <f t="shared" si="12"/>
        <v>975</v>
      </c>
      <c r="C1013" s="489"/>
      <c r="D1013" s="490"/>
      <c r="E1013" s="490"/>
      <c r="F1013" s="490"/>
      <c r="G1013" s="490"/>
      <c r="H1013" s="490"/>
      <c r="I1013" s="490"/>
      <c r="J1013" s="490"/>
      <c r="K1013" s="490"/>
      <c r="L1013" s="491"/>
      <c r="M1013" s="492"/>
      <c r="N1013" s="492"/>
      <c r="O1013" s="492"/>
      <c r="P1013" s="492"/>
      <c r="Q1013" s="492"/>
      <c r="R1013" s="493"/>
      <c r="S1013" s="493"/>
      <c r="T1013" s="493"/>
      <c r="U1013" s="493"/>
      <c r="V1013" s="493"/>
      <c r="W1013" s="403"/>
      <c r="X1013" s="1"/>
      <c r="Y1013" s="2"/>
      <c r="Z1013" s="400" t="str">
        <f>IFERROR(VLOOKUP(Y1013, 【参考】数式用!$A$2:$B$48, 2, FALSE), "")</f>
        <v/>
      </c>
    </row>
    <row r="1014" spans="2:26" ht="20.100000000000001" customHeight="1">
      <c r="B1014" s="402">
        <f t="shared" si="12"/>
        <v>976</v>
      </c>
      <c r="C1014" s="489"/>
      <c r="D1014" s="490"/>
      <c r="E1014" s="490"/>
      <c r="F1014" s="490"/>
      <c r="G1014" s="490"/>
      <c r="H1014" s="490"/>
      <c r="I1014" s="490"/>
      <c r="J1014" s="490"/>
      <c r="K1014" s="490"/>
      <c r="L1014" s="491"/>
      <c r="M1014" s="492"/>
      <c r="N1014" s="492"/>
      <c r="O1014" s="492"/>
      <c r="P1014" s="492"/>
      <c r="Q1014" s="492"/>
      <c r="R1014" s="493"/>
      <c r="S1014" s="493"/>
      <c r="T1014" s="493"/>
      <c r="U1014" s="493"/>
      <c r="V1014" s="493"/>
      <c r="W1014" s="403"/>
      <c r="X1014" s="1"/>
      <c r="Y1014" s="2"/>
      <c r="Z1014" s="400" t="str">
        <f>IFERROR(VLOOKUP(Y1014, 【参考】数式用!$A$2:$B$48, 2, FALSE), "")</f>
        <v/>
      </c>
    </row>
    <row r="1015" spans="2:26" ht="20.100000000000001" customHeight="1">
      <c r="B1015" s="402">
        <f t="shared" si="12"/>
        <v>977</v>
      </c>
      <c r="C1015" s="489"/>
      <c r="D1015" s="490"/>
      <c r="E1015" s="490"/>
      <c r="F1015" s="490"/>
      <c r="G1015" s="490"/>
      <c r="H1015" s="490"/>
      <c r="I1015" s="490"/>
      <c r="J1015" s="490"/>
      <c r="K1015" s="490"/>
      <c r="L1015" s="491"/>
      <c r="M1015" s="492"/>
      <c r="N1015" s="492"/>
      <c r="O1015" s="492"/>
      <c r="P1015" s="492"/>
      <c r="Q1015" s="492"/>
      <c r="R1015" s="493"/>
      <c r="S1015" s="493"/>
      <c r="T1015" s="493"/>
      <c r="U1015" s="493"/>
      <c r="V1015" s="493"/>
      <c r="W1015" s="403"/>
      <c r="X1015" s="1"/>
      <c r="Y1015" s="2"/>
      <c r="Z1015" s="400" t="str">
        <f>IFERROR(VLOOKUP(Y1015, 【参考】数式用!$A$2:$B$48, 2, FALSE), "")</f>
        <v/>
      </c>
    </row>
    <row r="1016" spans="2:26" ht="20.100000000000001" customHeight="1">
      <c r="B1016" s="402">
        <f t="shared" si="12"/>
        <v>978</v>
      </c>
      <c r="C1016" s="489"/>
      <c r="D1016" s="490"/>
      <c r="E1016" s="490"/>
      <c r="F1016" s="490"/>
      <c r="G1016" s="490"/>
      <c r="H1016" s="490"/>
      <c r="I1016" s="490"/>
      <c r="J1016" s="490"/>
      <c r="K1016" s="490"/>
      <c r="L1016" s="491"/>
      <c r="M1016" s="492"/>
      <c r="N1016" s="492"/>
      <c r="O1016" s="492"/>
      <c r="P1016" s="492"/>
      <c r="Q1016" s="492"/>
      <c r="R1016" s="493"/>
      <c r="S1016" s="493"/>
      <c r="T1016" s="493"/>
      <c r="U1016" s="493"/>
      <c r="V1016" s="493"/>
      <c r="W1016" s="403"/>
      <c r="X1016" s="1"/>
      <c r="Y1016" s="2"/>
      <c r="Z1016" s="400" t="str">
        <f>IFERROR(VLOOKUP(Y1016, 【参考】数式用!$A$2:$B$48, 2, FALSE), "")</f>
        <v/>
      </c>
    </row>
    <row r="1017" spans="2:26" ht="20.100000000000001" customHeight="1">
      <c r="B1017" s="402">
        <f t="shared" si="12"/>
        <v>979</v>
      </c>
      <c r="C1017" s="489"/>
      <c r="D1017" s="490"/>
      <c r="E1017" s="490"/>
      <c r="F1017" s="490"/>
      <c r="G1017" s="490"/>
      <c r="H1017" s="490"/>
      <c r="I1017" s="490"/>
      <c r="J1017" s="490"/>
      <c r="K1017" s="490"/>
      <c r="L1017" s="491"/>
      <c r="M1017" s="492"/>
      <c r="N1017" s="492"/>
      <c r="O1017" s="492"/>
      <c r="P1017" s="492"/>
      <c r="Q1017" s="492"/>
      <c r="R1017" s="493"/>
      <c r="S1017" s="493"/>
      <c r="T1017" s="493"/>
      <c r="U1017" s="493"/>
      <c r="V1017" s="493"/>
      <c r="W1017" s="403"/>
      <c r="X1017" s="1"/>
      <c r="Y1017" s="2"/>
      <c r="Z1017" s="400" t="str">
        <f>IFERROR(VLOOKUP(Y1017, 【参考】数式用!$A$2:$B$48, 2, FALSE), "")</f>
        <v/>
      </c>
    </row>
    <row r="1018" spans="2:26" ht="20.100000000000001" customHeight="1">
      <c r="B1018" s="402">
        <f t="shared" si="12"/>
        <v>980</v>
      </c>
      <c r="C1018" s="489"/>
      <c r="D1018" s="490"/>
      <c r="E1018" s="490"/>
      <c r="F1018" s="490"/>
      <c r="G1018" s="490"/>
      <c r="H1018" s="490"/>
      <c r="I1018" s="490"/>
      <c r="J1018" s="490"/>
      <c r="K1018" s="490"/>
      <c r="L1018" s="491"/>
      <c r="M1018" s="492"/>
      <c r="N1018" s="492"/>
      <c r="O1018" s="492"/>
      <c r="P1018" s="492"/>
      <c r="Q1018" s="492"/>
      <c r="R1018" s="493"/>
      <c r="S1018" s="493"/>
      <c r="T1018" s="493"/>
      <c r="U1018" s="493"/>
      <c r="V1018" s="493"/>
      <c r="W1018" s="403"/>
      <c r="X1018" s="1"/>
      <c r="Y1018" s="2"/>
      <c r="Z1018" s="400" t="str">
        <f>IFERROR(VLOOKUP(Y1018, 【参考】数式用!$A$2:$B$48, 2, FALSE), "")</f>
        <v/>
      </c>
    </row>
    <row r="1019" spans="2:26" ht="20.100000000000001" customHeight="1">
      <c r="B1019" s="402">
        <f t="shared" si="12"/>
        <v>981</v>
      </c>
      <c r="C1019" s="489"/>
      <c r="D1019" s="490"/>
      <c r="E1019" s="490"/>
      <c r="F1019" s="490"/>
      <c r="G1019" s="490"/>
      <c r="H1019" s="490"/>
      <c r="I1019" s="490"/>
      <c r="J1019" s="490"/>
      <c r="K1019" s="490"/>
      <c r="L1019" s="491"/>
      <c r="M1019" s="492"/>
      <c r="N1019" s="492"/>
      <c r="O1019" s="492"/>
      <c r="P1019" s="492"/>
      <c r="Q1019" s="492"/>
      <c r="R1019" s="493"/>
      <c r="S1019" s="493"/>
      <c r="T1019" s="493"/>
      <c r="U1019" s="493"/>
      <c r="V1019" s="493"/>
      <c r="W1019" s="403"/>
      <c r="X1019" s="1"/>
      <c r="Y1019" s="2"/>
      <c r="Z1019" s="400" t="str">
        <f>IFERROR(VLOOKUP(Y1019, 【参考】数式用!$A$2:$B$48, 2, FALSE), "")</f>
        <v/>
      </c>
    </row>
    <row r="1020" spans="2:26" ht="20.100000000000001" customHeight="1">
      <c r="B1020" s="402">
        <f t="shared" si="12"/>
        <v>982</v>
      </c>
      <c r="C1020" s="489"/>
      <c r="D1020" s="490"/>
      <c r="E1020" s="490"/>
      <c r="F1020" s="490"/>
      <c r="G1020" s="490"/>
      <c r="H1020" s="490"/>
      <c r="I1020" s="490"/>
      <c r="J1020" s="490"/>
      <c r="K1020" s="490"/>
      <c r="L1020" s="491"/>
      <c r="M1020" s="492"/>
      <c r="N1020" s="492"/>
      <c r="O1020" s="492"/>
      <c r="P1020" s="492"/>
      <c r="Q1020" s="492"/>
      <c r="R1020" s="493"/>
      <c r="S1020" s="493"/>
      <c r="T1020" s="493"/>
      <c r="U1020" s="493"/>
      <c r="V1020" s="493"/>
      <c r="W1020" s="403"/>
      <c r="X1020" s="1"/>
      <c r="Y1020" s="2"/>
      <c r="Z1020" s="400" t="str">
        <f>IFERROR(VLOOKUP(Y1020, 【参考】数式用!$A$2:$B$48, 2, FALSE), "")</f>
        <v/>
      </c>
    </row>
    <row r="1021" spans="2:26" ht="20.100000000000001" customHeight="1">
      <c r="B1021" s="402">
        <f t="shared" si="12"/>
        <v>983</v>
      </c>
      <c r="C1021" s="489"/>
      <c r="D1021" s="490"/>
      <c r="E1021" s="490"/>
      <c r="F1021" s="490"/>
      <c r="G1021" s="490"/>
      <c r="H1021" s="490"/>
      <c r="I1021" s="490"/>
      <c r="J1021" s="490"/>
      <c r="K1021" s="490"/>
      <c r="L1021" s="491"/>
      <c r="M1021" s="492"/>
      <c r="N1021" s="492"/>
      <c r="O1021" s="492"/>
      <c r="P1021" s="492"/>
      <c r="Q1021" s="492"/>
      <c r="R1021" s="493"/>
      <c r="S1021" s="493"/>
      <c r="T1021" s="493"/>
      <c r="U1021" s="493"/>
      <c r="V1021" s="493"/>
      <c r="W1021" s="403"/>
      <c r="X1021" s="1"/>
      <c r="Y1021" s="2"/>
      <c r="Z1021" s="400" t="str">
        <f>IFERROR(VLOOKUP(Y1021, 【参考】数式用!$A$2:$B$48, 2, FALSE), "")</f>
        <v/>
      </c>
    </row>
    <row r="1022" spans="2:26" ht="20.100000000000001" customHeight="1">
      <c r="B1022" s="402">
        <f t="shared" si="12"/>
        <v>984</v>
      </c>
      <c r="C1022" s="489"/>
      <c r="D1022" s="490"/>
      <c r="E1022" s="490"/>
      <c r="F1022" s="490"/>
      <c r="G1022" s="490"/>
      <c r="H1022" s="490"/>
      <c r="I1022" s="490"/>
      <c r="J1022" s="490"/>
      <c r="K1022" s="490"/>
      <c r="L1022" s="491"/>
      <c r="M1022" s="492"/>
      <c r="N1022" s="492"/>
      <c r="O1022" s="492"/>
      <c r="P1022" s="492"/>
      <c r="Q1022" s="492"/>
      <c r="R1022" s="493"/>
      <c r="S1022" s="493"/>
      <c r="T1022" s="493"/>
      <c r="U1022" s="493"/>
      <c r="V1022" s="493"/>
      <c r="W1022" s="403"/>
      <c r="X1022" s="1"/>
      <c r="Y1022" s="2"/>
      <c r="Z1022" s="400" t="str">
        <f>IFERROR(VLOOKUP(Y1022, 【参考】数式用!$A$2:$B$48, 2, FALSE), "")</f>
        <v/>
      </c>
    </row>
    <row r="1023" spans="2:26" ht="20.100000000000001" customHeight="1">
      <c r="B1023" s="402">
        <f t="shared" si="12"/>
        <v>985</v>
      </c>
      <c r="C1023" s="489"/>
      <c r="D1023" s="490"/>
      <c r="E1023" s="490"/>
      <c r="F1023" s="490"/>
      <c r="G1023" s="490"/>
      <c r="H1023" s="490"/>
      <c r="I1023" s="490"/>
      <c r="J1023" s="490"/>
      <c r="K1023" s="490"/>
      <c r="L1023" s="491"/>
      <c r="M1023" s="492"/>
      <c r="N1023" s="492"/>
      <c r="O1023" s="492"/>
      <c r="P1023" s="492"/>
      <c r="Q1023" s="492"/>
      <c r="R1023" s="493"/>
      <c r="S1023" s="493"/>
      <c r="T1023" s="493"/>
      <c r="U1023" s="493"/>
      <c r="V1023" s="493"/>
      <c r="W1023" s="403"/>
      <c r="X1023" s="1"/>
      <c r="Y1023" s="2"/>
      <c r="Z1023" s="400" t="str">
        <f>IFERROR(VLOOKUP(Y1023, 【参考】数式用!$A$2:$B$48, 2, FALSE), "")</f>
        <v/>
      </c>
    </row>
    <row r="1024" spans="2:26" ht="20.100000000000001" customHeight="1">
      <c r="B1024" s="402">
        <f t="shared" si="12"/>
        <v>986</v>
      </c>
      <c r="C1024" s="489"/>
      <c r="D1024" s="490"/>
      <c r="E1024" s="490"/>
      <c r="F1024" s="490"/>
      <c r="G1024" s="490"/>
      <c r="H1024" s="490"/>
      <c r="I1024" s="490"/>
      <c r="J1024" s="490"/>
      <c r="K1024" s="490"/>
      <c r="L1024" s="491"/>
      <c r="M1024" s="492"/>
      <c r="N1024" s="492"/>
      <c r="O1024" s="492"/>
      <c r="P1024" s="492"/>
      <c r="Q1024" s="492"/>
      <c r="R1024" s="493"/>
      <c r="S1024" s="493"/>
      <c r="T1024" s="493"/>
      <c r="U1024" s="493"/>
      <c r="V1024" s="493"/>
      <c r="W1024" s="403"/>
      <c r="X1024" s="1"/>
      <c r="Y1024" s="2"/>
      <c r="Z1024" s="400" t="str">
        <f>IFERROR(VLOOKUP(Y1024, 【参考】数式用!$A$2:$B$48, 2, FALSE), "")</f>
        <v/>
      </c>
    </row>
    <row r="1025" spans="2:26" ht="20.100000000000001" customHeight="1">
      <c r="B1025" s="402">
        <f t="shared" si="12"/>
        <v>987</v>
      </c>
      <c r="C1025" s="489"/>
      <c r="D1025" s="490"/>
      <c r="E1025" s="490"/>
      <c r="F1025" s="490"/>
      <c r="G1025" s="490"/>
      <c r="H1025" s="490"/>
      <c r="I1025" s="490"/>
      <c r="J1025" s="490"/>
      <c r="K1025" s="490"/>
      <c r="L1025" s="491"/>
      <c r="M1025" s="492"/>
      <c r="N1025" s="492"/>
      <c r="O1025" s="492"/>
      <c r="P1025" s="492"/>
      <c r="Q1025" s="492"/>
      <c r="R1025" s="493"/>
      <c r="S1025" s="493"/>
      <c r="T1025" s="493"/>
      <c r="U1025" s="493"/>
      <c r="V1025" s="493"/>
      <c r="W1025" s="403"/>
      <c r="X1025" s="1"/>
      <c r="Y1025" s="2"/>
      <c r="Z1025" s="400" t="str">
        <f>IFERROR(VLOOKUP(Y1025, 【参考】数式用!$A$2:$B$48, 2, FALSE), "")</f>
        <v/>
      </c>
    </row>
    <row r="1026" spans="2:26" ht="20.100000000000001" customHeight="1">
      <c r="B1026" s="402">
        <f t="shared" si="12"/>
        <v>988</v>
      </c>
      <c r="C1026" s="489"/>
      <c r="D1026" s="490"/>
      <c r="E1026" s="490"/>
      <c r="F1026" s="490"/>
      <c r="G1026" s="490"/>
      <c r="H1026" s="490"/>
      <c r="I1026" s="490"/>
      <c r="J1026" s="490"/>
      <c r="K1026" s="490"/>
      <c r="L1026" s="491"/>
      <c r="M1026" s="492"/>
      <c r="N1026" s="492"/>
      <c r="O1026" s="492"/>
      <c r="P1026" s="492"/>
      <c r="Q1026" s="492"/>
      <c r="R1026" s="493"/>
      <c r="S1026" s="493"/>
      <c r="T1026" s="493"/>
      <c r="U1026" s="493"/>
      <c r="V1026" s="493"/>
      <c r="W1026" s="403"/>
      <c r="X1026" s="1"/>
      <c r="Y1026" s="2"/>
      <c r="Z1026" s="400" t="str">
        <f>IFERROR(VLOOKUP(Y1026, 【参考】数式用!$A$2:$B$48, 2, FALSE), "")</f>
        <v/>
      </c>
    </row>
    <row r="1027" spans="2:26" ht="20.100000000000001" customHeight="1">
      <c r="B1027" s="402">
        <f t="shared" si="12"/>
        <v>989</v>
      </c>
      <c r="C1027" s="489"/>
      <c r="D1027" s="490"/>
      <c r="E1027" s="490"/>
      <c r="F1027" s="490"/>
      <c r="G1027" s="490"/>
      <c r="H1027" s="490"/>
      <c r="I1027" s="490"/>
      <c r="J1027" s="490"/>
      <c r="K1027" s="490"/>
      <c r="L1027" s="491"/>
      <c r="M1027" s="492"/>
      <c r="N1027" s="492"/>
      <c r="O1027" s="492"/>
      <c r="P1027" s="492"/>
      <c r="Q1027" s="492"/>
      <c r="R1027" s="493"/>
      <c r="S1027" s="493"/>
      <c r="T1027" s="493"/>
      <c r="U1027" s="493"/>
      <c r="V1027" s="493"/>
      <c r="W1027" s="403"/>
      <c r="X1027" s="1"/>
      <c r="Y1027" s="2"/>
      <c r="Z1027" s="400" t="str">
        <f>IFERROR(VLOOKUP(Y1027, 【参考】数式用!$A$2:$B$48, 2, FALSE), "")</f>
        <v/>
      </c>
    </row>
    <row r="1028" spans="2:26" ht="20.100000000000001" customHeight="1">
      <c r="B1028" s="402">
        <f t="shared" si="12"/>
        <v>990</v>
      </c>
      <c r="C1028" s="489"/>
      <c r="D1028" s="490"/>
      <c r="E1028" s="490"/>
      <c r="F1028" s="490"/>
      <c r="G1028" s="490"/>
      <c r="H1028" s="490"/>
      <c r="I1028" s="490"/>
      <c r="J1028" s="490"/>
      <c r="K1028" s="490"/>
      <c r="L1028" s="491"/>
      <c r="M1028" s="492"/>
      <c r="N1028" s="492"/>
      <c r="O1028" s="492"/>
      <c r="P1028" s="492"/>
      <c r="Q1028" s="492"/>
      <c r="R1028" s="493"/>
      <c r="S1028" s="493"/>
      <c r="T1028" s="493"/>
      <c r="U1028" s="493"/>
      <c r="V1028" s="493"/>
      <c r="W1028" s="403"/>
      <c r="X1028" s="1"/>
      <c r="Y1028" s="2"/>
      <c r="Z1028" s="400" t="str">
        <f>IFERROR(VLOOKUP(Y1028, 【参考】数式用!$A$2:$B$48, 2, FALSE), "")</f>
        <v/>
      </c>
    </row>
    <row r="1029" spans="2:26" ht="20.100000000000001" customHeight="1">
      <c r="B1029" s="402">
        <f t="shared" si="12"/>
        <v>991</v>
      </c>
      <c r="C1029" s="489"/>
      <c r="D1029" s="490"/>
      <c r="E1029" s="490"/>
      <c r="F1029" s="490"/>
      <c r="G1029" s="490"/>
      <c r="H1029" s="490"/>
      <c r="I1029" s="490"/>
      <c r="J1029" s="490"/>
      <c r="K1029" s="490"/>
      <c r="L1029" s="491"/>
      <c r="M1029" s="492"/>
      <c r="N1029" s="492"/>
      <c r="O1029" s="492"/>
      <c r="P1029" s="492"/>
      <c r="Q1029" s="492"/>
      <c r="R1029" s="493"/>
      <c r="S1029" s="493"/>
      <c r="T1029" s="493"/>
      <c r="U1029" s="493"/>
      <c r="V1029" s="493"/>
      <c r="W1029" s="403"/>
      <c r="X1029" s="1"/>
      <c r="Y1029" s="2"/>
      <c r="Z1029" s="400" t="str">
        <f>IFERROR(VLOOKUP(Y1029, 【参考】数式用!$A$2:$B$48, 2, FALSE), "")</f>
        <v/>
      </c>
    </row>
    <row r="1030" spans="2:26" ht="20.100000000000001" customHeight="1">
      <c r="B1030" s="402">
        <f t="shared" si="12"/>
        <v>992</v>
      </c>
      <c r="C1030" s="489"/>
      <c r="D1030" s="490"/>
      <c r="E1030" s="490"/>
      <c r="F1030" s="490"/>
      <c r="G1030" s="490"/>
      <c r="H1030" s="490"/>
      <c r="I1030" s="490"/>
      <c r="J1030" s="490"/>
      <c r="K1030" s="490"/>
      <c r="L1030" s="491"/>
      <c r="M1030" s="492"/>
      <c r="N1030" s="492"/>
      <c r="O1030" s="492"/>
      <c r="P1030" s="492"/>
      <c r="Q1030" s="492"/>
      <c r="R1030" s="493"/>
      <c r="S1030" s="493"/>
      <c r="T1030" s="493"/>
      <c r="U1030" s="493"/>
      <c r="V1030" s="493"/>
      <c r="W1030" s="403"/>
      <c r="X1030" s="1"/>
      <c r="Y1030" s="2"/>
      <c r="Z1030" s="400" t="str">
        <f>IFERROR(VLOOKUP(Y1030, 【参考】数式用!$A$2:$B$48, 2, FALSE), "")</f>
        <v/>
      </c>
    </row>
    <row r="1031" spans="2:26" ht="20.100000000000001" customHeight="1">
      <c r="B1031" s="402">
        <f t="shared" si="12"/>
        <v>993</v>
      </c>
      <c r="C1031" s="489"/>
      <c r="D1031" s="490"/>
      <c r="E1031" s="490"/>
      <c r="F1031" s="490"/>
      <c r="G1031" s="490"/>
      <c r="H1031" s="490"/>
      <c r="I1031" s="490"/>
      <c r="J1031" s="490"/>
      <c r="K1031" s="490"/>
      <c r="L1031" s="491"/>
      <c r="M1031" s="492"/>
      <c r="N1031" s="492"/>
      <c r="O1031" s="492"/>
      <c r="P1031" s="492"/>
      <c r="Q1031" s="492"/>
      <c r="R1031" s="493"/>
      <c r="S1031" s="493"/>
      <c r="T1031" s="493"/>
      <c r="U1031" s="493"/>
      <c r="V1031" s="493"/>
      <c r="W1031" s="403"/>
      <c r="X1031" s="1"/>
      <c r="Y1031" s="2"/>
      <c r="Z1031" s="400" t="str">
        <f>IFERROR(VLOOKUP(Y1031, 【参考】数式用!$A$2:$B$48, 2, FALSE), "")</f>
        <v/>
      </c>
    </row>
    <row r="1032" spans="2:26" ht="20.100000000000001" customHeight="1">
      <c r="B1032" s="402">
        <f t="shared" si="12"/>
        <v>994</v>
      </c>
      <c r="C1032" s="489"/>
      <c r="D1032" s="490"/>
      <c r="E1032" s="490"/>
      <c r="F1032" s="490"/>
      <c r="G1032" s="490"/>
      <c r="H1032" s="490"/>
      <c r="I1032" s="490"/>
      <c r="J1032" s="490"/>
      <c r="K1032" s="490"/>
      <c r="L1032" s="491"/>
      <c r="M1032" s="492"/>
      <c r="N1032" s="492"/>
      <c r="O1032" s="492"/>
      <c r="P1032" s="492"/>
      <c r="Q1032" s="492"/>
      <c r="R1032" s="493"/>
      <c r="S1032" s="493"/>
      <c r="T1032" s="493"/>
      <c r="U1032" s="493"/>
      <c r="V1032" s="493"/>
      <c r="W1032" s="403"/>
      <c r="X1032" s="1"/>
      <c r="Y1032" s="2"/>
      <c r="Z1032" s="400" t="str">
        <f>IFERROR(VLOOKUP(Y1032, 【参考】数式用!$A$2:$B$48, 2, FALSE), "")</f>
        <v/>
      </c>
    </row>
    <row r="1033" spans="2:26" ht="20.100000000000001" customHeight="1">
      <c r="B1033" s="402">
        <f t="shared" si="12"/>
        <v>995</v>
      </c>
      <c r="C1033" s="489"/>
      <c r="D1033" s="490"/>
      <c r="E1033" s="490"/>
      <c r="F1033" s="490"/>
      <c r="G1033" s="490"/>
      <c r="H1033" s="490"/>
      <c r="I1033" s="490"/>
      <c r="J1033" s="490"/>
      <c r="K1033" s="490"/>
      <c r="L1033" s="491"/>
      <c r="M1033" s="492"/>
      <c r="N1033" s="492"/>
      <c r="O1033" s="492"/>
      <c r="P1033" s="492"/>
      <c r="Q1033" s="492"/>
      <c r="R1033" s="493"/>
      <c r="S1033" s="493"/>
      <c r="T1033" s="493"/>
      <c r="U1033" s="493"/>
      <c r="V1033" s="493"/>
      <c r="W1033" s="403"/>
      <c r="X1033" s="1"/>
      <c r="Y1033" s="2"/>
      <c r="Z1033" s="400" t="str">
        <f>IFERROR(VLOOKUP(Y1033, 【参考】数式用!$A$2:$B$48, 2, FALSE), "")</f>
        <v/>
      </c>
    </row>
    <row r="1034" spans="2:26" ht="20.100000000000001" customHeight="1">
      <c r="B1034" s="402">
        <f t="shared" si="12"/>
        <v>996</v>
      </c>
      <c r="C1034" s="489"/>
      <c r="D1034" s="490"/>
      <c r="E1034" s="490"/>
      <c r="F1034" s="490"/>
      <c r="G1034" s="490"/>
      <c r="H1034" s="490"/>
      <c r="I1034" s="490"/>
      <c r="J1034" s="490"/>
      <c r="K1034" s="490"/>
      <c r="L1034" s="491"/>
      <c r="M1034" s="492"/>
      <c r="N1034" s="492"/>
      <c r="O1034" s="492"/>
      <c r="P1034" s="492"/>
      <c r="Q1034" s="492"/>
      <c r="R1034" s="493"/>
      <c r="S1034" s="493"/>
      <c r="T1034" s="493"/>
      <c r="U1034" s="493"/>
      <c r="V1034" s="493"/>
      <c r="W1034" s="403"/>
      <c r="X1034" s="1"/>
      <c r="Y1034" s="2"/>
      <c r="Z1034" s="400" t="str">
        <f>IFERROR(VLOOKUP(Y1034, 【参考】数式用!$A$2:$B$48, 2, FALSE), "")</f>
        <v/>
      </c>
    </row>
    <row r="1035" spans="2:26" ht="20.100000000000001" customHeight="1">
      <c r="B1035" s="402">
        <f t="shared" si="12"/>
        <v>997</v>
      </c>
      <c r="C1035" s="489"/>
      <c r="D1035" s="490"/>
      <c r="E1035" s="490"/>
      <c r="F1035" s="490"/>
      <c r="G1035" s="490"/>
      <c r="H1035" s="490"/>
      <c r="I1035" s="490"/>
      <c r="J1035" s="490"/>
      <c r="K1035" s="490"/>
      <c r="L1035" s="491"/>
      <c r="M1035" s="492"/>
      <c r="N1035" s="492"/>
      <c r="O1035" s="492"/>
      <c r="P1035" s="492"/>
      <c r="Q1035" s="492"/>
      <c r="R1035" s="493"/>
      <c r="S1035" s="493"/>
      <c r="T1035" s="493"/>
      <c r="U1035" s="493"/>
      <c r="V1035" s="493"/>
      <c r="W1035" s="403"/>
      <c r="X1035" s="1"/>
      <c r="Y1035" s="2"/>
      <c r="Z1035" s="400" t="str">
        <f>IFERROR(VLOOKUP(Y1035, 【参考】数式用!$A$2:$B$48, 2, FALSE), "")</f>
        <v/>
      </c>
    </row>
    <row r="1036" spans="2:26" ht="20.100000000000001" customHeight="1">
      <c r="B1036" s="402">
        <f t="shared" si="12"/>
        <v>998</v>
      </c>
      <c r="C1036" s="489"/>
      <c r="D1036" s="490"/>
      <c r="E1036" s="490"/>
      <c r="F1036" s="490"/>
      <c r="G1036" s="490"/>
      <c r="H1036" s="490"/>
      <c r="I1036" s="490"/>
      <c r="J1036" s="490"/>
      <c r="K1036" s="490"/>
      <c r="L1036" s="491"/>
      <c r="M1036" s="492"/>
      <c r="N1036" s="492"/>
      <c r="O1036" s="492"/>
      <c r="P1036" s="492"/>
      <c r="Q1036" s="492"/>
      <c r="R1036" s="493"/>
      <c r="S1036" s="493"/>
      <c r="T1036" s="493"/>
      <c r="U1036" s="493"/>
      <c r="V1036" s="493"/>
      <c r="W1036" s="403"/>
      <c r="X1036" s="1"/>
      <c r="Y1036" s="2"/>
      <c r="Z1036" s="400" t="str">
        <f>IFERROR(VLOOKUP(Y1036, 【参考】数式用!$A$2:$B$48, 2, FALSE), "")</f>
        <v/>
      </c>
    </row>
    <row r="1037" spans="2:26" ht="20.100000000000001" customHeight="1">
      <c r="B1037" s="402">
        <f t="shared" si="12"/>
        <v>999</v>
      </c>
      <c r="C1037" s="489"/>
      <c r="D1037" s="490"/>
      <c r="E1037" s="490"/>
      <c r="F1037" s="490"/>
      <c r="G1037" s="490"/>
      <c r="H1037" s="490"/>
      <c r="I1037" s="490"/>
      <c r="J1037" s="490"/>
      <c r="K1037" s="490"/>
      <c r="L1037" s="491"/>
      <c r="M1037" s="492"/>
      <c r="N1037" s="492"/>
      <c r="O1037" s="492"/>
      <c r="P1037" s="492"/>
      <c r="Q1037" s="492"/>
      <c r="R1037" s="493"/>
      <c r="S1037" s="493"/>
      <c r="T1037" s="493"/>
      <c r="U1037" s="493"/>
      <c r="V1037" s="493"/>
      <c r="W1037" s="403"/>
      <c r="X1037" s="1"/>
      <c r="Y1037" s="2"/>
      <c r="Z1037" s="400" t="str">
        <f>IFERROR(VLOOKUP(Y1037, 【参考】数式用!$A$2:$B$48, 2, FALSE), "")</f>
        <v/>
      </c>
    </row>
    <row r="1038" spans="2:26" ht="20.100000000000001" customHeight="1">
      <c r="B1038" s="402">
        <f t="shared" si="12"/>
        <v>1000</v>
      </c>
      <c r="C1038" s="489"/>
      <c r="D1038" s="490"/>
      <c r="E1038" s="490"/>
      <c r="F1038" s="490"/>
      <c r="G1038" s="490"/>
      <c r="H1038" s="490"/>
      <c r="I1038" s="490"/>
      <c r="J1038" s="490"/>
      <c r="K1038" s="490"/>
      <c r="L1038" s="491"/>
      <c r="M1038" s="492"/>
      <c r="N1038" s="492"/>
      <c r="O1038" s="492"/>
      <c r="P1038" s="492"/>
      <c r="Q1038" s="492"/>
      <c r="R1038" s="493"/>
      <c r="S1038" s="493"/>
      <c r="T1038" s="493"/>
      <c r="U1038" s="493"/>
      <c r="V1038" s="493"/>
      <c r="W1038" s="403"/>
      <c r="X1038" s="1"/>
      <c r="Y1038" s="2"/>
      <c r="Z1038" s="400" t="str">
        <f>IFERROR(VLOOKUP(Y1038, 【参考】数式用!$A$2:$B$48, 2, FALSE), "")</f>
        <v/>
      </c>
    </row>
    <row r="1039" spans="2:26" ht="20.100000000000001" customHeight="1">
      <c r="B1039" s="402">
        <f t="shared" si="12"/>
        <v>1001</v>
      </c>
      <c r="C1039" s="489"/>
      <c r="D1039" s="490"/>
      <c r="E1039" s="490"/>
      <c r="F1039" s="490"/>
      <c r="G1039" s="490"/>
      <c r="H1039" s="490"/>
      <c r="I1039" s="490"/>
      <c r="J1039" s="490"/>
      <c r="K1039" s="490"/>
      <c r="L1039" s="491"/>
      <c r="M1039" s="492"/>
      <c r="N1039" s="492"/>
      <c r="O1039" s="492"/>
      <c r="P1039" s="492"/>
      <c r="Q1039" s="492"/>
      <c r="R1039" s="493"/>
      <c r="S1039" s="493"/>
      <c r="T1039" s="493"/>
      <c r="U1039" s="493"/>
      <c r="V1039" s="493"/>
      <c r="W1039" s="403"/>
      <c r="X1039" s="1"/>
      <c r="Y1039" s="2"/>
      <c r="Z1039" s="400" t="str">
        <f>IFERROR(VLOOKUP(Y1039, 【参考】数式用!$A$2:$B$48, 2, FALSE), "")</f>
        <v/>
      </c>
    </row>
    <row r="1040" spans="2:26" ht="20.100000000000001" customHeight="1">
      <c r="B1040" s="402">
        <f t="shared" si="12"/>
        <v>1002</v>
      </c>
      <c r="C1040" s="489"/>
      <c r="D1040" s="490"/>
      <c r="E1040" s="490"/>
      <c r="F1040" s="490"/>
      <c r="G1040" s="490"/>
      <c r="H1040" s="490"/>
      <c r="I1040" s="490"/>
      <c r="J1040" s="490"/>
      <c r="K1040" s="490"/>
      <c r="L1040" s="491"/>
      <c r="M1040" s="492"/>
      <c r="N1040" s="492"/>
      <c r="O1040" s="492"/>
      <c r="P1040" s="492"/>
      <c r="Q1040" s="492"/>
      <c r="R1040" s="493"/>
      <c r="S1040" s="493"/>
      <c r="T1040" s="493"/>
      <c r="U1040" s="493"/>
      <c r="V1040" s="493"/>
      <c r="W1040" s="403"/>
      <c r="X1040" s="1"/>
      <c r="Y1040" s="2"/>
      <c r="Z1040" s="400" t="str">
        <f>IFERROR(VLOOKUP(Y1040, 【参考】数式用!$A$2:$B$48, 2, FALSE), "")</f>
        <v/>
      </c>
    </row>
    <row r="1041" spans="2:26" ht="20.100000000000001" customHeight="1">
      <c r="B1041" s="402">
        <f t="shared" si="12"/>
        <v>1003</v>
      </c>
      <c r="C1041" s="489"/>
      <c r="D1041" s="490"/>
      <c r="E1041" s="490"/>
      <c r="F1041" s="490"/>
      <c r="G1041" s="490"/>
      <c r="H1041" s="490"/>
      <c r="I1041" s="490"/>
      <c r="J1041" s="490"/>
      <c r="K1041" s="490"/>
      <c r="L1041" s="491"/>
      <c r="M1041" s="492"/>
      <c r="N1041" s="492"/>
      <c r="O1041" s="492"/>
      <c r="P1041" s="492"/>
      <c r="Q1041" s="492"/>
      <c r="R1041" s="493"/>
      <c r="S1041" s="493"/>
      <c r="T1041" s="493"/>
      <c r="U1041" s="493"/>
      <c r="V1041" s="493"/>
      <c r="W1041" s="403"/>
      <c r="X1041" s="1"/>
      <c r="Y1041" s="2"/>
      <c r="Z1041" s="400" t="str">
        <f>IFERROR(VLOOKUP(Y1041, 【参考】数式用!$A$2:$B$48, 2, FALSE), "")</f>
        <v/>
      </c>
    </row>
    <row r="1042" spans="2:26" ht="20.100000000000001" customHeight="1">
      <c r="B1042" s="402">
        <f t="shared" si="12"/>
        <v>1004</v>
      </c>
      <c r="C1042" s="489"/>
      <c r="D1042" s="490"/>
      <c r="E1042" s="490"/>
      <c r="F1042" s="490"/>
      <c r="G1042" s="490"/>
      <c r="H1042" s="490"/>
      <c r="I1042" s="490"/>
      <c r="J1042" s="490"/>
      <c r="K1042" s="490"/>
      <c r="L1042" s="491"/>
      <c r="M1042" s="492"/>
      <c r="N1042" s="492"/>
      <c r="O1042" s="492"/>
      <c r="P1042" s="492"/>
      <c r="Q1042" s="492"/>
      <c r="R1042" s="493"/>
      <c r="S1042" s="493"/>
      <c r="T1042" s="493"/>
      <c r="U1042" s="493"/>
      <c r="V1042" s="493"/>
      <c r="W1042" s="403"/>
      <c r="X1042" s="1"/>
      <c r="Y1042" s="2"/>
      <c r="Z1042" s="400" t="str">
        <f>IFERROR(VLOOKUP(Y1042, 【参考】数式用!$A$2:$B$48, 2, FALSE), "")</f>
        <v/>
      </c>
    </row>
    <row r="1043" spans="2:26" ht="20.100000000000001" customHeight="1">
      <c r="B1043" s="402">
        <f t="shared" si="12"/>
        <v>1005</v>
      </c>
      <c r="C1043" s="489"/>
      <c r="D1043" s="490"/>
      <c r="E1043" s="490"/>
      <c r="F1043" s="490"/>
      <c r="G1043" s="490"/>
      <c r="H1043" s="490"/>
      <c r="I1043" s="490"/>
      <c r="J1043" s="490"/>
      <c r="K1043" s="490"/>
      <c r="L1043" s="491"/>
      <c r="M1043" s="492"/>
      <c r="N1043" s="492"/>
      <c r="O1043" s="492"/>
      <c r="P1043" s="492"/>
      <c r="Q1043" s="492"/>
      <c r="R1043" s="493"/>
      <c r="S1043" s="493"/>
      <c r="T1043" s="493"/>
      <c r="U1043" s="493"/>
      <c r="V1043" s="493"/>
      <c r="W1043" s="403"/>
      <c r="X1043" s="1"/>
      <c r="Y1043" s="2"/>
      <c r="Z1043" s="400" t="str">
        <f>IFERROR(VLOOKUP(Y1043, 【参考】数式用!$A$2:$B$48, 2, FALSE), "")</f>
        <v/>
      </c>
    </row>
    <row r="1044" spans="2:26" ht="20.100000000000001" customHeight="1">
      <c r="B1044" s="402">
        <f t="shared" si="12"/>
        <v>1006</v>
      </c>
      <c r="C1044" s="489"/>
      <c r="D1044" s="490"/>
      <c r="E1044" s="490"/>
      <c r="F1044" s="490"/>
      <c r="G1044" s="490"/>
      <c r="H1044" s="490"/>
      <c r="I1044" s="490"/>
      <c r="J1044" s="490"/>
      <c r="K1044" s="490"/>
      <c r="L1044" s="491"/>
      <c r="M1044" s="492"/>
      <c r="N1044" s="492"/>
      <c r="O1044" s="492"/>
      <c r="P1044" s="492"/>
      <c r="Q1044" s="492"/>
      <c r="R1044" s="493"/>
      <c r="S1044" s="493"/>
      <c r="T1044" s="493"/>
      <c r="U1044" s="493"/>
      <c r="V1044" s="493"/>
      <c r="W1044" s="403"/>
      <c r="X1044" s="1"/>
      <c r="Y1044" s="2"/>
      <c r="Z1044" s="400" t="str">
        <f>IFERROR(VLOOKUP(Y1044, 【参考】数式用!$A$2:$B$48, 2, FALSE), "")</f>
        <v/>
      </c>
    </row>
    <row r="1045" spans="2:26" ht="20.100000000000001" customHeight="1">
      <c r="B1045" s="402">
        <f t="shared" si="12"/>
        <v>1007</v>
      </c>
      <c r="C1045" s="489"/>
      <c r="D1045" s="490"/>
      <c r="E1045" s="490"/>
      <c r="F1045" s="490"/>
      <c r="G1045" s="490"/>
      <c r="H1045" s="490"/>
      <c r="I1045" s="490"/>
      <c r="J1045" s="490"/>
      <c r="K1045" s="490"/>
      <c r="L1045" s="491"/>
      <c r="M1045" s="492"/>
      <c r="N1045" s="492"/>
      <c r="O1045" s="492"/>
      <c r="P1045" s="492"/>
      <c r="Q1045" s="492"/>
      <c r="R1045" s="493"/>
      <c r="S1045" s="493"/>
      <c r="T1045" s="493"/>
      <c r="U1045" s="493"/>
      <c r="V1045" s="493"/>
      <c r="W1045" s="403"/>
      <c r="X1045" s="1"/>
      <c r="Y1045" s="2"/>
      <c r="Z1045" s="400" t="str">
        <f>IFERROR(VLOOKUP(Y1045, 【参考】数式用!$A$2:$B$48, 2, FALSE), "")</f>
        <v/>
      </c>
    </row>
    <row r="1046" spans="2:26" ht="20.100000000000001" customHeight="1">
      <c r="B1046" s="402">
        <f t="shared" si="12"/>
        <v>1008</v>
      </c>
      <c r="C1046" s="489"/>
      <c r="D1046" s="490"/>
      <c r="E1046" s="490"/>
      <c r="F1046" s="490"/>
      <c r="G1046" s="490"/>
      <c r="H1046" s="490"/>
      <c r="I1046" s="490"/>
      <c r="J1046" s="490"/>
      <c r="K1046" s="490"/>
      <c r="L1046" s="491"/>
      <c r="M1046" s="492"/>
      <c r="N1046" s="492"/>
      <c r="O1046" s="492"/>
      <c r="P1046" s="492"/>
      <c r="Q1046" s="492"/>
      <c r="R1046" s="493"/>
      <c r="S1046" s="493"/>
      <c r="T1046" s="493"/>
      <c r="U1046" s="493"/>
      <c r="V1046" s="493"/>
      <c r="W1046" s="403"/>
      <c r="X1046" s="1"/>
      <c r="Y1046" s="2"/>
      <c r="Z1046" s="400" t="str">
        <f>IFERROR(VLOOKUP(Y1046, 【参考】数式用!$A$2:$B$48, 2, FALSE), "")</f>
        <v/>
      </c>
    </row>
    <row r="1047" spans="2:26" ht="20.100000000000001" customHeight="1">
      <c r="B1047" s="402">
        <f t="shared" si="12"/>
        <v>1009</v>
      </c>
      <c r="C1047" s="489"/>
      <c r="D1047" s="490"/>
      <c r="E1047" s="490"/>
      <c r="F1047" s="490"/>
      <c r="G1047" s="490"/>
      <c r="H1047" s="490"/>
      <c r="I1047" s="490"/>
      <c r="J1047" s="490"/>
      <c r="K1047" s="490"/>
      <c r="L1047" s="491"/>
      <c r="M1047" s="492"/>
      <c r="N1047" s="492"/>
      <c r="O1047" s="492"/>
      <c r="P1047" s="492"/>
      <c r="Q1047" s="492"/>
      <c r="R1047" s="493"/>
      <c r="S1047" s="493"/>
      <c r="T1047" s="493"/>
      <c r="U1047" s="493"/>
      <c r="V1047" s="493"/>
      <c r="W1047" s="403"/>
      <c r="X1047" s="1"/>
      <c r="Y1047" s="2"/>
      <c r="Z1047" s="400" t="str">
        <f>IFERROR(VLOOKUP(Y1047, 【参考】数式用!$A$2:$B$48, 2, FALSE), "")</f>
        <v/>
      </c>
    </row>
    <row r="1048" spans="2:26" ht="20.100000000000001" customHeight="1">
      <c r="B1048" s="402">
        <f t="shared" si="12"/>
        <v>1010</v>
      </c>
      <c r="C1048" s="489"/>
      <c r="D1048" s="490"/>
      <c r="E1048" s="490"/>
      <c r="F1048" s="490"/>
      <c r="G1048" s="490"/>
      <c r="H1048" s="490"/>
      <c r="I1048" s="490"/>
      <c r="J1048" s="490"/>
      <c r="K1048" s="490"/>
      <c r="L1048" s="491"/>
      <c r="M1048" s="492"/>
      <c r="N1048" s="492"/>
      <c r="O1048" s="492"/>
      <c r="P1048" s="492"/>
      <c r="Q1048" s="492"/>
      <c r="R1048" s="493"/>
      <c r="S1048" s="493"/>
      <c r="T1048" s="493"/>
      <c r="U1048" s="493"/>
      <c r="V1048" s="493"/>
      <c r="W1048" s="403"/>
      <c r="X1048" s="1"/>
      <c r="Y1048" s="2"/>
      <c r="Z1048" s="400" t="str">
        <f>IFERROR(VLOOKUP(Y1048, 【参考】数式用!$A$2:$B$48, 2, FALSE), "")</f>
        <v/>
      </c>
    </row>
    <row r="1049" spans="2:26" ht="20.100000000000001" customHeight="1">
      <c r="B1049" s="402">
        <f t="shared" si="12"/>
        <v>1011</v>
      </c>
      <c r="C1049" s="489"/>
      <c r="D1049" s="490"/>
      <c r="E1049" s="490"/>
      <c r="F1049" s="490"/>
      <c r="G1049" s="490"/>
      <c r="H1049" s="490"/>
      <c r="I1049" s="490"/>
      <c r="J1049" s="490"/>
      <c r="K1049" s="490"/>
      <c r="L1049" s="491"/>
      <c r="M1049" s="492"/>
      <c r="N1049" s="492"/>
      <c r="O1049" s="492"/>
      <c r="P1049" s="492"/>
      <c r="Q1049" s="492"/>
      <c r="R1049" s="493"/>
      <c r="S1049" s="493"/>
      <c r="T1049" s="493"/>
      <c r="U1049" s="493"/>
      <c r="V1049" s="493"/>
      <c r="W1049" s="403"/>
      <c r="X1049" s="1"/>
      <c r="Y1049" s="2"/>
      <c r="Z1049" s="400" t="str">
        <f>IFERROR(VLOOKUP(Y1049, 【参考】数式用!$A$2:$B$48, 2, FALSE), "")</f>
        <v/>
      </c>
    </row>
    <row r="1050" spans="2:26" ht="20.100000000000001" customHeight="1">
      <c r="B1050" s="402">
        <f t="shared" si="12"/>
        <v>1012</v>
      </c>
      <c r="C1050" s="489"/>
      <c r="D1050" s="490"/>
      <c r="E1050" s="490"/>
      <c r="F1050" s="490"/>
      <c r="G1050" s="490"/>
      <c r="H1050" s="490"/>
      <c r="I1050" s="490"/>
      <c r="J1050" s="490"/>
      <c r="K1050" s="490"/>
      <c r="L1050" s="491"/>
      <c r="M1050" s="492"/>
      <c r="N1050" s="492"/>
      <c r="O1050" s="492"/>
      <c r="P1050" s="492"/>
      <c r="Q1050" s="492"/>
      <c r="R1050" s="493"/>
      <c r="S1050" s="493"/>
      <c r="T1050" s="493"/>
      <c r="U1050" s="493"/>
      <c r="V1050" s="493"/>
      <c r="W1050" s="403"/>
      <c r="X1050" s="1"/>
      <c r="Y1050" s="2"/>
      <c r="Z1050" s="400" t="str">
        <f>IFERROR(VLOOKUP(Y1050, 【参考】数式用!$A$2:$B$48, 2, FALSE), "")</f>
        <v/>
      </c>
    </row>
    <row r="1051" spans="2:26" ht="20.100000000000001" customHeight="1">
      <c r="B1051" s="402">
        <f t="shared" si="12"/>
        <v>1013</v>
      </c>
      <c r="C1051" s="489"/>
      <c r="D1051" s="490"/>
      <c r="E1051" s="490"/>
      <c r="F1051" s="490"/>
      <c r="G1051" s="490"/>
      <c r="H1051" s="490"/>
      <c r="I1051" s="490"/>
      <c r="J1051" s="490"/>
      <c r="K1051" s="490"/>
      <c r="L1051" s="491"/>
      <c r="M1051" s="492"/>
      <c r="N1051" s="492"/>
      <c r="O1051" s="492"/>
      <c r="P1051" s="492"/>
      <c r="Q1051" s="492"/>
      <c r="R1051" s="493"/>
      <c r="S1051" s="493"/>
      <c r="T1051" s="493"/>
      <c r="U1051" s="493"/>
      <c r="V1051" s="493"/>
      <c r="W1051" s="403"/>
      <c r="X1051" s="1"/>
      <c r="Y1051" s="2"/>
      <c r="Z1051" s="400" t="str">
        <f>IFERROR(VLOOKUP(Y1051, 【参考】数式用!$A$2:$B$48, 2, FALSE), "")</f>
        <v/>
      </c>
    </row>
    <row r="1052" spans="2:26" ht="20.100000000000001" customHeight="1">
      <c r="B1052" s="402">
        <f t="shared" si="12"/>
        <v>1014</v>
      </c>
      <c r="C1052" s="489"/>
      <c r="D1052" s="490"/>
      <c r="E1052" s="490"/>
      <c r="F1052" s="490"/>
      <c r="G1052" s="490"/>
      <c r="H1052" s="490"/>
      <c r="I1052" s="490"/>
      <c r="J1052" s="490"/>
      <c r="K1052" s="490"/>
      <c r="L1052" s="491"/>
      <c r="M1052" s="492"/>
      <c r="N1052" s="492"/>
      <c r="O1052" s="492"/>
      <c r="P1052" s="492"/>
      <c r="Q1052" s="492"/>
      <c r="R1052" s="493"/>
      <c r="S1052" s="493"/>
      <c r="T1052" s="493"/>
      <c r="U1052" s="493"/>
      <c r="V1052" s="493"/>
      <c r="W1052" s="403"/>
      <c r="X1052" s="1"/>
      <c r="Y1052" s="2"/>
      <c r="Z1052" s="400" t="str">
        <f>IFERROR(VLOOKUP(Y1052, 【参考】数式用!$A$2:$B$48, 2, FALSE), "")</f>
        <v/>
      </c>
    </row>
    <row r="1053" spans="2:26" ht="20.100000000000001" customHeight="1">
      <c r="B1053" s="402">
        <f t="shared" si="12"/>
        <v>1015</v>
      </c>
      <c r="C1053" s="489"/>
      <c r="D1053" s="490"/>
      <c r="E1053" s="490"/>
      <c r="F1053" s="490"/>
      <c r="G1053" s="490"/>
      <c r="H1053" s="490"/>
      <c r="I1053" s="490"/>
      <c r="J1053" s="490"/>
      <c r="K1053" s="490"/>
      <c r="L1053" s="491"/>
      <c r="M1053" s="492"/>
      <c r="N1053" s="492"/>
      <c r="O1053" s="492"/>
      <c r="P1053" s="492"/>
      <c r="Q1053" s="492"/>
      <c r="R1053" s="493"/>
      <c r="S1053" s="493"/>
      <c r="T1053" s="493"/>
      <c r="U1053" s="493"/>
      <c r="V1053" s="493"/>
      <c r="W1053" s="403"/>
      <c r="X1053" s="1"/>
      <c r="Y1053" s="2"/>
      <c r="Z1053" s="400" t="str">
        <f>IFERROR(VLOOKUP(Y1053, 【参考】数式用!$A$2:$B$48, 2, FALSE), "")</f>
        <v/>
      </c>
    </row>
    <row r="1054" spans="2:26" ht="20.100000000000001" customHeight="1">
      <c r="B1054" s="402">
        <f t="shared" si="12"/>
        <v>1016</v>
      </c>
      <c r="C1054" s="489"/>
      <c r="D1054" s="490"/>
      <c r="E1054" s="490"/>
      <c r="F1054" s="490"/>
      <c r="G1054" s="490"/>
      <c r="H1054" s="490"/>
      <c r="I1054" s="490"/>
      <c r="J1054" s="490"/>
      <c r="K1054" s="490"/>
      <c r="L1054" s="491"/>
      <c r="M1054" s="492"/>
      <c r="N1054" s="492"/>
      <c r="O1054" s="492"/>
      <c r="P1054" s="492"/>
      <c r="Q1054" s="492"/>
      <c r="R1054" s="493"/>
      <c r="S1054" s="493"/>
      <c r="T1054" s="493"/>
      <c r="U1054" s="493"/>
      <c r="V1054" s="493"/>
      <c r="W1054" s="403"/>
      <c r="X1054" s="1"/>
      <c r="Y1054" s="2"/>
      <c r="Z1054" s="400" t="str">
        <f>IFERROR(VLOOKUP(Y1054, 【参考】数式用!$A$2:$B$48, 2, FALSE), "")</f>
        <v/>
      </c>
    </row>
    <row r="1055" spans="2:26" ht="20.100000000000001" customHeight="1">
      <c r="B1055" s="402">
        <f t="shared" si="12"/>
        <v>1017</v>
      </c>
      <c r="C1055" s="489"/>
      <c r="D1055" s="490"/>
      <c r="E1055" s="490"/>
      <c r="F1055" s="490"/>
      <c r="G1055" s="490"/>
      <c r="H1055" s="490"/>
      <c r="I1055" s="490"/>
      <c r="J1055" s="490"/>
      <c r="K1055" s="490"/>
      <c r="L1055" s="491"/>
      <c r="M1055" s="492"/>
      <c r="N1055" s="492"/>
      <c r="O1055" s="492"/>
      <c r="P1055" s="492"/>
      <c r="Q1055" s="492"/>
      <c r="R1055" s="493"/>
      <c r="S1055" s="493"/>
      <c r="T1055" s="493"/>
      <c r="U1055" s="493"/>
      <c r="V1055" s="493"/>
      <c r="W1055" s="403"/>
      <c r="X1055" s="1"/>
      <c r="Y1055" s="2"/>
      <c r="Z1055" s="400" t="str">
        <f>IFERROR(VLOOKUP(Y1055, 【参考】数式用!$A$2:$B$48, 2, FALSE), "")</f>
        <v/>
      </c>
    </row>
    <row r="1056" spans="2:26" ht="20.100000000000001" customHeight="1">
      <c r="B1056" s="402">
        <f t="shared" si="12"/>
        <v>1018</v>
      </c>
      <c r="C1056" s="489"/>
      <c r="D1056" s="490"/>
      <c r="E1056" s="490"/>
      <c r="F1056" s="490"/>
      <c r="G1056" s="490"/>
      <c r="H1056" s="490"/>
      <c r="I1056" s="490"/>
      <c r="J1056" s="490"/>
      <c r="K1056" s="490"/>
      <c r="L1056" s="491"/>
      <c r="M1056" s="492"/>
      <c r="N1056" s="492"/>
      <c r="O1056" s="492"/>
      <c r="P1056" s="492"/>
      <c r="Q1056" s="492"/>
      <c r="R1056" s="493"/>
      <c r="S1056" s="493"/>
      <c r="T1056" s="493"/>
      <c r="U1056" s="493"/>
      <c r="V1056" s="493"/>
      <c r="W1056" s="403"/>
      <c r="X1056" s="1"/>
      <c r="Y1056" s="2"/>
      <c r="Z1056" s="400" t="str">
        <f>IFERROR(VLOOKUP(Y1056, 【参考】数式用!$A$2:$B$48, 2, FALSE), "")</f>
        <v/>
      </c>
    </row>
    <row r="1057" spans="2:26" ht="20.100000000000001" customHeight="1">
      <c r="B1057" s="402">
        <f t="shared" ref="B1057:B1120" si="13">B1056+1</f>
        <v>1019</v>
      </c>
      <c r="C1057" s="489"/>
      <c r="D1057" s="490"/>
      <c r="E1057" s="490"/>
      <c r="F1057" s="490"/>
      <c r="G1057" s="490"/>
      <c r="H1057" s="490"/>
      <c r="I1057" s="490"/>
      <c r="J1057" s="490"/>
      <c r="K1057" s="490"/>
      <c r="L1057" s="491"/>
      <c r="M1057" s="492"/>
      <c r="N1057" s="492"/>
      <c r="O1057" s="492"/>
      <c r="P1057" s="492"/>
      <c r="Q1057" s="492"/>
      <c r="R1057" s="493"/>
      <c r="S1057" s="493"/>
      <c r="T1057" s="493"/>
      <c r="U1057" s="493"/>
      <c r="V1057" s="493"/>
      <c r="W1057" s="403"/>
      <c r="X1057" s="1"/>
      <c r="Y1057" s="2"/>
      <c r="Z1057" s="400" t="str">
        <f>IFERROR(VLOOKUP(Y1057, 【参考】数式用!$A$2:$B$48, 2, FALSE), "")</f>
        <v/>
      </c>
    </row>
    <row r="1058" spans="2:26" ht="20.100000000000001" customHeight="1">
      <c r="B1058" s="402">
        <f t="shared" si="13"/>
        <v>1020</v>
      </c>
      <c r="C1058" s="489"/>
      <c r="D1058" s="490"/>
      <c r="E1058" s="490"/>
      <c r="F1058" s="490"/>
      <c r="G1058" s="490"/>
      <c r="H1058" s="490"/>
      <c r="I1058" s="490"/>
      <c r="J1058" s="490"/>
      <c r="K1058" s="490"/>
      <c r="L1058" s="491"/>
      <c r="M1058" s="492"/>
      <c r="N1058" s="492"/>
      <c r="O1058" s="492"/>
      <c r="P1058" s="492"/>
      <c r="Q1058" s="492"/>
      <c r="R1058" s="493"/>
      <c r="S1058" s="493"/>
      <c r="T1058" s="493"/>
      <c r="U1058" s="493"/>
      <c r="V1058" s="493"/>
      <c r="W1058" s="403"/>
      <c r="X1058" s="1"/>
      <c r="Y1058" s="2"/>
      <c r="Z1058" s="400" t="str">
        <f>IFERROR(VLOOKUP(Y1058, 【参考】数式用!$A$2:$B$48, 2, FALSE), "")</f>
        <v/>
      </c>
    </row>
    <row r="1059" spans="2:26" ht="20.100000000000001" customHeight="1">
      <c r="B1059" s="402">
        <f t="shared" si="13"/>
        <v>1021</v>
      </c>
      <c r="C1059" s="489"/>
      <c r="D1059" s="490"/>
      <c r="E1059" s="490"/>
      <c r="F1059" s="490"/>
      <c r="G1059" s="490"/>
      <c r="H1059" s="490"/>
      <c r="I1059" s="490"/>
      <c r="J1059" s="490"/>
      <c r="K1059" s="490"/>
      <c r="L1059" s="491"/>
      <c r="M1059" s="492"/>
      <c r="N1059" s="492"/>
      <c r="O1059" s="492"/>
      <c r="P1059" s="492"/>
      <c r="Q1059" s="492"/>
      <c r="R1059" s="493"/>
      <c r="S1059" s="493"/>
      <c r="T1059" s="493"/>
      <c r="U1059" s="493"/>
      <c r="V1059" s="493"/>
      <c r="W1059" s="403"/>
      <c r="X1059" s="1"/>
      <c r="Y1059" s="2"/>
      <c r="Z1059" s="400" t="str">
        <f>IFERROR(VLOOKUP(Y1059, 【参考】数式用!$A$2:$B$48, 2, FALSE), "")</f>
        <v/>
      </c>
    </row>
    <row r="1060" spans="2:26" ht="20.100000000000001" customHeight="1">
      <c r="B1060" s="402">
        <f t="shared" si="13"/>
        <v>1022</v>
      </c>
      <c r="C1060" s="489"/>
      <c r="D1060" s="490"/>
      <c r="E1060" s="490"/>
      <c r="F1060" s="490"/>
      <c r="G1060" s="490"/>
      <c r="H1060" s="490"/>
      <c r="I1060" s="490"/>
      <c r="J1060" s="490"/>
      <c r="K1060" s="490"/>
      <c r="L1060" s="491"/>
      <c r="M1060" s="492"/>
      <c r="N1060" s="492"/>
      <c r="O1060" s="492"/>
      <c r="P1060" s="492"/>
      <c r="Q1060" s="492"/>
      <c r="R1060" s="493"/>
      <c r="S1060" s="493"/>
      <c r="T1060" s="493"/>
      <c r="U1060" s="493"/>
      <c r="V1060" s="493"/>
      <c r="W1060" s="403"/>
      <c r="X1060" s="1"/>
      <c r="Y1060" s="2"/>
      <c r="Z1060" s="400" t="str">
        <f>IFERROR(VLOOKUP(Y1060, 【参考】数式用!$A$2:$B$48, 2, FALSE), "")</f>
        <v/>
      </c>
    </row>
    <row r="1061" spans="2:26" ht="20.100000000000001" customHeight="1">
      <c r="B1061" s="402">
        <f t="shared" si="13"/>
        <v>1023</v>
      </c>
      <c r="C1061" s="489"/>
      <c r="D1061" s="490"/>
      <c r="E1061" s="490"/>
      <c r="F1061" s="490"/>
      <c r="G1061" s="490"/>
      <c r="H1061" s="490"/>
      <c r="I1061" s="490"/>
      <c r="J1061" s="490"/>
      <c r="K1061" s="490"/>
      <c r="L1061" s="491"/>
      <c r="M1061" s="492"/>
      <c r="N1061" s="492"/>
      <c r="O1061" s="492"/>
      <c r="P1061" s="492"/>
      <c r="Q1061" s="492"/>
      <c r="R1061" s="493"/>
      <c r="S1061" s="493"/>
      <c r="T1061" s="493"/>
      <c r="U1061" s="493"/>
      <c r="V1061" s="493"/>
      <c r="W1061" s="403"/>
      <c r="X1061" s="1"/>
      <c r="Y1061" s="2"/>
      <c r="Z1061" s="400" t="str">
        <f>IFERROR(VLOOKUP(Y1061, 【参考】数式用!$A$2:$B$48, 2, FALSE), "")</f>
        <v/>
      </c>
    </row>
    <row r="1062" spans="2:26" ht="20.100000000000001" customHeight="1">
      <c r="B1062" s="402">
        <f t="shared" si="13"/>
        <v>1024</v>
      </c>
      <c r="C1062" s="489"/>
      <c r="D1062" s="490"/>
      <c r="E1062" s="490"/>
      <c r="F1062" s="490"/>
      <c r="G1062" s="490"/>
      <c r="H1062" s="490"/>
      <c r="I1062" s="490"/>
      <c r="J1062" s="490"/>
      <c r="K1062" s="490"/>
      <c r="L1062" s="491"/>
      <c r="M1062" s="492"/>
      <c r="N1062" s="492"/>
      <c r="O1062" s="492"/>
      <c r="P1062" s="492"/>
      <c r="Q1062" s="492"/>
      <c r="R1062" s="493"/>
      <c r="S1062" s="493"/>
      <c r="T1062" s="493"/>
      <c r="U1062" s="493"/>
      <c r="V1062" s="493"/>
      <c r="W1062" s="403"/>
      <c r="X1062" s="1"/>
      <c r="Y1062" s="2"/>
      <c r="Z1062" s="400" t="str">
        <f>IFERROR(VLOOKUP(Y1062, 【参考】数式用!$A$2:$B$48, 2, FALSE), "")</f>
        <v/>
      </c>
    </row>
    <row r="1063" spans="2:26" ht="20.100000000000001" customHeight="1">
      <c r="B1063" s="402">
        <f t="shared" si="13"/>
        <v>1025</v>
      </c>
      <c r="C1063" s="489"/>
      <c r="D1063" s="490"/>
      <c r="E1063" s="490"/>
      <c r="F1063" s="490"/>
      <c r="G1063" s="490"/>
      <c r="H1063" s="490"/>
      <c r="I1063" s="490"/>
      <c r="J1063" s="490"/>
      <c r="K1063" s="490"/>
      <c r="L1063" s="491"/>
      <c r="M1063" s="492"/>
      <c r="N1063" s="492"/>
      <c r="O1063" s="492"/>
      <c r="P1063" s="492"/>
      <c r="Q1063" s="492"/>
      <c r="R1063" s="493"/>
      <c r="S1063" s="493"/>
      <c r="T1063" s="493"/>
      <c r="U1063" s="493"/>
      <c r="V1063" s="493"/>
      <c r="W1063" s="403"/>
      <c r="X1063" s="1"/>
      <c r="Y1063" s="2"/>
      <c r="Z1063" s="400" t="str">
        <f>IFERROR(VLOOKUP(Y1063, 【参考】数式用!$A$2:$B$48, 2, FALSE), "")</f>
        <v/>
      </c>
    </row>
    <row r="1064" spans="2:26" ht="20.100000000000001" customHeight="1">
      <c r="B1064" s="402">
        <f t="shared" si="13"/>
        <v>1026</v>
      </c>
      <c r="C1064" s="489"/>
      <c r="D1064" s="490"/>
      <c r="E1064" s="490"/>
      <c r="F1064" s="490"/>
      <c r="G1064" s="490"/>
      <c r="H1064" s="490"/>
      <c r="I1064" s="490"/>
      <c r="J1064" s="490"/>
      <c r="K1064" s="490"/>
      <c r="L1064" s="491"/>
      <c r="M1064" s="492"/>
      <c r="N1064" s="492"/>
      <c r="O1064" s="492"/>
      <c r="P1064" s="492"/>
      <c r="Q1064" s="492"/>
      <c r="R1064" s="493"/>
      <c r="S1064" s="493"/>
      <c r="T1064" s="493"/>
      <c r="U1064" s="493"/>
      <c r="V1064" s="493"/>
      <c r="W1064" s="403"/>
      <c r="X1064" s="1"/>
      <c r="Y1064" s="2"/>
      <c r="Z1064" s="400" t="str">
        <f>IFERROR(VLOOKUP(Y1064, 【参考】数式用!$A$2:$B$48, 2, FALSE), "")</f>
        <v/>
      </c>
    </row>
    <row r="1065" spans="2:26" ht="20.100000000000001" customHeight="1">
      <c r="B1065" s="402">
        <f t="shared" si="13"/>
        <v>1027</v>
      </c>
      <c r="C1065" s="489"/>
      <c r="D1065" s="490"/>
      <c r="E1065" s="490"/>
      <c r="F1065" s="490"/>
      <c r="G1065" s="490"/>
      <c r="H1065" s="490"/>
      <c r="I1065" s="490"/>
      <c r="J1065" s="490"/>
      <c r="K1065" s="490"/>
      <c r="L1065" s="491"/>
      <c r="M1065" s="492"/>
      <c r="N1065" s="492"/>
      <c r="O1065" s="492"/>
      <c r="P1065" s="492"/>
      <c r="Q1065" s="492"/>
      <c r="R1065" s="493"/>
      <c r="S1065" s="493"/>
      <c r="T1065" s="493"/>
      <c r="U1065" s="493"/>
      <c r="V1065" s="493"/>
      <c r="W1065" s="403"/>
      <c r="X1065" s="1"/>
      <c r="Y1065" s="2"/>
      <c r="Z1065" s="400" t="str">
        <f>IFERROR(VLOOKUP(Y1065, 【参考】数式用!$A$2:$B$48, 2, FALSE), "")</f>
        <v/>
      </c>
    </row>
    <row r="1066" spans="2:26" ht="20.100000000000001" customHeight="1">
      <c r="B1066" s="402">
        <f t="shared" si="13"/>
        <v>1028</v>
      </c>
      <c r="C1066" s="489"/>
      <c r="D1066" s="490"/>
      <c r="E1066" s="490"/>
      <c r="F1066" s="490"/>
      <c r="G1066" s="490"/>
      <c r="H1066" s="490"/>
      <c r="I1066" s="490"/>
      <c r="J1066" s="490"/>
      <c r="K1066" s="490"/>
      <c r="L1066" s="491"/>
      <c r="M1066" s="492"/>
      <c r="N1066" s="492"/>
      <c r="O1066" s="492"/>
      <c r="P1066" s="492"/>
      <c r="Q1066" s="492"/>
      <c r="R1066" s="493"/>
      <c r="S1066" s="493"/>
      <c r="T1066" s="493"/>
      <c r="U1066" s="493"/>
      <c r="V1066" s="493"/>
      <c r="W1066" s="403"/>
      <c r="X1066" s="1"/>
      <c r="Y1066" s="2"/>
      <c r="Z1066" s="400" t="str">
        <f>IFERROR(VLOOKUP(Y1066, 【参考】数式用!$A$2:$B$48, 2, FALSE), "")</f>
        <v/>
      </c>
    </row>
    <row r="1067" spans="2:26" ht="20.100000000000001" customHeight="1">
      <c r="B1067" s="402">
        <f t="shared" si="13"/>
        <v>1029</v>
      </c>
      <c r="C1067" s="489"/>
      <c r="D1067" s="490"/>
      <c r="E1067" s="490"/>
      <c r="F1067" s="490"/>
      <c r="G1067" s="490"/>
      <c r="H1067" s="490"/>
      <c r="I1067" s="490"/>
      <c r="J1067" s="490"/>
      <c r="K1067" s="490"/>
      <c r="L1067" s="491"/>
      <c r="M1067" s="492"/>
      <c r="N1067" s="492"/>
      <c r="O1067" s="492"/>
      <c r="P1067" s="492"/>
      <c r="Q1067" s="492"/>
      <c r="R1067" s="493"/>
      <c r="S1067" s="493"/>
      <c r="T1067" s="493"/>
      <c r="U1067" s="493"/>
      <c r="V1067" s="493"/>
      <c r="W1067" s="403"/>
      <c r="X1067" s="1"/>
      <c r="Y1067" s="2"/>
      <c r="Z1067" s="400" t="str">
        <f>IFERROR(VLOOKUP(Y1067, 【参考】数式用!$A$2:$B$48, 2, FALSE), "")</f>
        <v/>
      </c>
    </row>
    <row r="1068" spans="2:26" ht="20.100000000000001" customHeight="1">
      <c r="B1068" s="402">
        <f t="shared" si="13"/>
        <v>1030</v>
      </c>
      <c r="C1068" s="489"/>
      <c r="D1068" s="490"/>
      <c r="E1068" s="490"/>
      <c r="F1068" s="490"/>
      <c r="G1068" s="490"/>
      <c r="H1068" s="490"/>
      <c r="I1068" s="490"/>
      <c r="J1068" s="490"/>
      <c r="K1068" s="490"/>
      <c r="L1068" s="491"/>
      <c r="M1068" s="492"/>
      <c r="N1068" s="492"/>
      <c r="O1068" s="492"/>
      <c r="P1068" s="492"/>
      <c r="Q1068" s="492"/>
      <c r="R1068" s="493"/>
      <c r="S1068" s="493"/>
      <c r="T1068" s="493"/>
      <c r="U1068" s="493"/>
      <c r="V1068" s="493"/>
      <c r="W1068" s="403"/>
      <c r="X1068" s="1"/>
      <c r="Y1068" s="2"/>
      <c r="Z1068" s="400" t="str">
        <f>IFERROR(VLOOKUP(Y1068, 【参考】数式用!$A$2:$B$48, 2, FALSE), "")</f>
        <v/>
      </c>
    </row>
    <row r="1069" spans="2:26" ht="20.100000000000001" customHeight="1">
      <c r="B1069" s="402">
        <f t="shared" si="13"/>
        <v>1031</v>
      </c>
      <c r="C1069" s="489"/>
      <c r="D1069" s="490"/>
      <c r="E1069" s="490"/>
      <c r="F1069" s="490"/>
      <c r="G1069" s="490"/>
      <c r="H1069" s="490"/>
      <c r="I1069" s="490"/>
      <c r="J1069" s="490"/>
      <c r="K1069" s="490"/>
      <c r="L1069" s="491"/>
      <c r="M1069" s="492"/>
      <c r="N1069" s="492"/>
      <c r="O1069" s="492"/>
      <c r="P1069" s="492"/>
      <c r="Q1069" s="492"/>
      <c r="R1069" s="493"/>
      <c r="S1069" s="493"/>
      <c r="T1069" s="493"/>
      <c r="U1069" s="493"/>
      <c r="V1069" s="493"/>
      <c r="W1069" s="403"/>
      <c r="X1069" s="1"/>
      <c r="Y1069" s="2"/>
      <c r="Z1069" s="400" t="str">
        <f>IFERROR(VLOOKUP(Y1069, 【参考】数式用!$A$2:$B$48, 2, FALSE), "")</f>
        <v/>
      </c>
    </row>
    <row r="1070" spans="2:26" ht="20.100000000000001" customHeight="1">
      <c r="B1070" s="402">
        <f t="shared" si="13"/>
        <v>1032</v>
      </c>
      <c r="C1070" s="489"/>
      <c r="D1070" s="490"/>
      <c r="E1070" s="490"/>
      <c r="F1070" s="490"/>
      <c r="G1070" s="490"/>
      <c r="H1070" s="490"/>
      <c r="I1070" s="490"/>
      <c r="J1070" s="490"/>
      <c r="K1070" s="490"/>
      <c r="L1070" s="491"/>
      <c r="M1070" s="492"/>
      <c r="N1070" s="492"/>
      <c r="O1070" s="492"/>
      <c r="P1070" s="492"/>
      <c r="Q1070" s="492"/>
      <c r="R1070" s="493"/>
      <c r="S1070" s="493"/>
      <c r="T1070" s="493"/>
      <c r="U1070" s="493"/>
      <c r="V1070" s="493"/>
      <c r="W1070" s="403"/>
      <c r="X1070" s="1"/>
      <c r="Y1070" s="2"/>
      <c r="Z1070" s="400" t="str">
        <f>IFERROR(VLOOKUP(Y1070, 【参考】数式用!$A$2:$B$48, 2, FALSE), "")</f>
        <v/>
      </c>
    </row>
    <row r="1071" spans="2:26" ht="20.100000000000001" customHeight="1">
      <c r="B1071" s="402">
        <f t="shared" si="13"/>
        <v>1033</v>
      </c>
      <c r="C1071" s="489"/>
      <c r="D1071" s="490"/>
      <c r="E1071" s="490"/>
      <c r="F1071" s="490"/>
      <c r="G1071" s="490"/>
      <c r="H1071" s="490"/>
      <c r="I1071" s="490"/>
      <c r="J1071" s="490"/>
      <c r="K1071" s="490"/>
      <c r="L1071" s="491"/>
      <c r="M1071" s="492"/>
      <c r="N1071" s="492"/>
      <c r="O1071" s="492"/>
      <c r="P1071" s="492"/>
      <c r="Q1071" s="492"/>
      <c r="R1071" s="493"/>
      <c r="S1071" s="493"/>
      <c r="T1071" s="493"/>
      <c r="U1071" s="493"/>
      <c r="V1071" s="493"/>
      <c r="W1071" s="403"/>
      <c r="X1071" s="1"/>
      <c r="Y1071" s="2"/>
      <c r="Z1071" s="400" t="str">
        <f>IFERROR(VLOOKUP(Y1071, 【参考】数式用!$A$2:$B$48, 2, FALSE), "")</f>
        <v/>
      </c>
    </row>
    <row r="1072" spans="2:26" ht="20.100000000000001" customHeight="1">
      <c r="B1072" s="402">
        <f t="shared" si="13"/>
        <v>1034</v>
      </c>
      <c r="C1072" s="489"/>
      <c r="D1072" s="490"/>
      <c r="E1072" s="490"/>
      <c r="F1072" s="490"/>
      <c r="G1072" s="490"/>
      <c r="H1072" s="490"/>
      <c r="I1072" s="490"/>
      <c r="J1072" s="490"/>
      <c r="K1072" s="490"/>
      <c r="L1072" s="491"/>
      <c r="M1072" s="492"/>
      <c r="N1072" s="492"/>
      <c r="O1072" s="492"/>
      <c r="P1072" s="492"/>
      <c r="Q1072" s="492"/>
      <c r="R1072" s="493"/>
      <c r="S1072" s="493"/>
      <c r="T1072" s="493"/>
      <c r="U1072" s="493"/>
      <c r="V1072" s="493"/>
      <c r="W1072" s="403"/>
      <c r="X1072" s="1"/>
      <c r="Y1072" s="2"/>
      <c r="Z1072" s="400" t="str">
        <f>IFERROR(VLOOKUP(Y1072, 【参考】数式用!$A$2:$B$48, 2, FALSE), "")</f>
        <v/>
      </c>
    </row>
    <row r="1073" spans="2:26" ht="20.100000000000001" customHeight="1">
      <c r="B1073" s="402">
        <f t="shared" si="13"/>
        <v>1035</v>
      </c>
      <c r="C1073" s="489"/>
      <c r="D1073" s="490"/>
      <c r="E1073" s="490"/>
      <c r="F1073" s="490"/>
      <c r="G1073" s="490"/>
      <c r="H1073" s="490"/>
      <c r="I1073" s="490"/>
      <c r="J1073" s="490"/>
      <c r="K1073" s="490"/>
      <c r="L1073" s="491"/>
      <c r="M1073" s="492"/>
      <c r="N1073" s="492"/>
      <c r="O1073" s="492"/>
      <c r="P1073" s="492"/>
      <c r="Q1073" s="492"/>
      <c r="R1073" s="493"/>
      <c r="S1073" s="493"/>
      <c r="T1073" s="493"/>
      <c r="U1073" s="493"/>
      <c r="V1073" s="493"/>
      <c r="W1073" s="403"/>
      <c r="X1073" s="1"/>
      <c r="Y1073" s="2"/>
      <c r="Z1073" s="400" t="str">
        <f>IFERROR(VLOOKUP(Y1073, 【参考】数式用!$A$2:$B$48, 2, FALSE), "")</f>
        <v/>
      </c>
    </row>
    <row r="1074" spans="2:26" ht="20.100000000000001" customHeight="1">
      <c r="B1074" s="402">
        <f t="shared" si="13"/>
        <v>1036</v>
      </c>
      <c r="C1074" s="489"/>
      <c r="D1074" s="490"/>
      <c r="E1074" s="490"/>
      <c r="F1074" s="490"/>
      <c r="G1074" s="490"/>
      <c r="H1074" s="490"/>
      <c r="I1074" s="490"/>
      <c r="J1074" s="490"/>
      <c r="K1074" s="490"/>
      <c r="L1074" s="491"/>
      <c r="M1074" s="492"/>
      <c r="N1074" s="492"/>
      <c r="O1074" s="492"/>
      <c r="P1074" s="492"/>
      <c r="Q1074" s="492"/>
      <c r="R1074" s="493"/>
      <c r="S1074" s="493"/>
      <c r="T1074" s="493"/>
      <c r="U1074" s="493"/>
      <c r="V1074" s="493"/>
      <c r="W1074" s="403"/>
      <c r="X1074" s="1"/>
      <c r="Y1074" s="2"/>
      <c r="Z1074" s="400" t="str">
        <f>IFERROR(VLOOKUP(Y1074, 【参考】数式用!$A$2:$B$48, 2, FALSE), "")</f>
        <v/>
      </c>
    </row>
    <row r="1075" spans="2:26" ht="20.100000000000001" customHeight="1">
      <c r="B1075" s="402">
        <f t="shared" si="13"/>
        <v>1037</v>
      </c>
      <c r="C1075" s="489"/>
      <c r="D1075" s="490"/>
      <c r="E1075" s="490"/>
      <c r="F1075" s="490"/>
      <c r="G1075" s="490"/>
      <c r="H1075" s="490"/>
      <c r="I1075" s="490"/>
      <c r="J1075" s="490"/>
      <c r="K1075" s="490"/>
      <c r="L1075" s="491"/>
      <c r="M1075" s="492"/>
      <c r="N1075" s="492"/>
      <c r="O1075" s="492"/>
      <c r="P1075" s="492"/>
      <c r="Q1075" s="492"/>
      <c r="R1075" s="493"/>
      <c r="S1075" s="493"/>
      <c r="T1075" s="493"/>
      <c r="U1075" s="493"/>
      <c r="V1075" s="493"/>
      <c r="W1075" s="403"/>
      <c r="X1075" s="1"/>
      <c r="Y1075" s="2"/>
      <c r="Z1075" s="400" t="str">
        <f>IFERROR(VLOOKUP(Y1075, 【参考】数式用!$A$2:$B$48, 2, FALSE), "")</f>
        <v/>
      </c>
    </row>
    <row r="1076" spans="2:26" ht="20.100000000000001" customHeight="1">
      <c r="B1076" s="402">
        <f t="shared" si="13"/>
        <v>1038</v>
      </c>
      <c r="C1076" s="489"/>
      <c r="D1076" s="490"/>
      <c r="E1076" s="490"/>
      <c r="F1076" s="490"/>
      <c r="G1076" s="490"/>
      <c r="H1076" s="490"/>
      <c r="I1076" s="490"/>
      <c r="J1076" s="490"/>
      <c r="K1076" s="490"/>
      <c r="L1076" s="491"/>
      <c r="M1076" s="492"/>
      <c r="N1076" s="492"/>
      <c r="O1076" s="492"/>
      <c r="P1076" s="492"/>
      <c r="Q1076" s="492"/>
      <c r="R1076" s="493"/>
      <c r="S1076" s="493"/>
      <c r="T1076" s="493"/>
      <c r="U1076" s="493"/>
      <c r="V1076" s="493"/>
      <c r="W1076" s="403"/>
      <c r="X1076" s="1"/>
      <c r="Y1076" s="2"/>
      <c r="Z1076" s="400" t="str">
        <f>IFERROR(VLOOKUP(Y1076, 【参考】数式用!$A$2:$B$48, 2, FALSE), "")</f>
        <v/>
      </c>
    </row>
    <row r="1077" spans="2:26" ht="20.100000000000001" customHeight="1">
      <c r="B1077" s="402">
        <f t="shared" si="13"/>
        <v>1039</v>
      </c>
      <c r="C1077" s="489"/>
      <c r="D1077" s="490"/>
      <c r="E1077" s="490"/>
      <c r="F1077" s="490"/>
      <c r="G1077" s="490"/>
      <c r="H1077" s="490"/>
      <c r="I1077" s="490"/>
      <c r="J1077" s="490"/>
      <c r="K1077" s="490"/>
      <c r="L1077" s="491"/>
      <c r="M1077" s="492"/>
      <c r="N1077" s="492"/>
      <c r="O1077" s="492"/>
      <c r="P1077" s="492"/>
      <c r="Q1077" s="492"/>
      <c r="R1077" s="493"/>
      <c r="S1077" s="493"/>
      <c r="T1077" s="493"/>
      <c r="U1077" s="493"/>
      <c r="V1077" s="493"/>
      <c r="W1077" s="403"/>
      <c r="X1077" s="1"/>
      <c r="Y1077" s="2"/>
      <c r="Z1077" s="400" t="str">
        <f>IFERROR(VLOOKUP(Y1077, 【参考】数式用!$A$2:$B$48, 2, FALSE), "")</f>
        <v/>
      </c>
    </row>
    <row r="1078" spans="2:26" ht="20.100000000000001" customHeight="1">
      <c r="B1078" s="402">
        <f t="shared" si="13"/>
        <v>1040</v>
      </c>
      <c r="C1078" s="489"/>
      <c r="D1078" s="490"/>
      <c r="E1078" s="490"/>
      <c r="F1078" s="490"/>
      <c r="G1078" s="490"/>
      <c r="H1078" s="490"/>
      <c r="I1078" s="490"/>
      <c r="J1078" s="490"/>
      <c r="K1078" s="490"/>
      <c r="L1078" s="491"/>
      <c r="M1078" s="492"/>
      <c r="N1078" s="492"/>
      <c r="O1078" s="492"/>
      <c r="P1078" s="492"/>
      <c r="Q1078" s="492"/>
      <c r="R1078" s="493"/>
      <c r="S1078" s="493"/>
      <c r="T1078" s="493"/>
      <c r="U1078" s="493"/>
      <c r="V1078" s="493"/>
      <c r="W1078" s="403"/>
      <c r="X1078" s="1"/>
      <c r="Y1078" s="2"/>
      <c r="Z1078" s="400" t="str">
        <f>IFERROR(VLOOKUP(Y1078, 【参考】数式用!$A$2:$B$48, 2, FALSE), "")</f>
        <v/>
      </c>
    </row>
    <row r="1079" spans="2:26" ht="20.100000000000001" customHeight="1">
      <c r="B1079" s="402">
        <f t="shared" si="13"/>
        <v>1041</v>
      </c>
      <c r="C1079" s="489"/>
      <c r="D1079" s="490"/>
      <c r="E1079" s="490"/>
      <c r="F1079" s="490"/>
      <c r="G1079" s="490"/>
      <c r="H1079" s="490"/>
      <c r="I1079" s="490"/>
      <c r="J1079" s="490"/>
      <c r="K1079" s="490"/>
      <c r="L1079" s="491"/>
      <c r="M1079" s="492"/>
      <c r="N1079" s="492"/>
      <c r="O1079" s="492"/>
      <c r="P1079" s="492"/>
      <c r="Q1079" s="492"/>
      <c r="R1079" s="493"/>
      <c r="S1079" s="493"/>
      <c r="T1079" s="493"/>
      <c r="U1079" s="493"/>
      <c r="V1079" s="493"/>
      <c r="W1079" s="403"/>
      <c r="X1079" s="1"/>
      <c r="Y1079" s="2"/>
      <c r="Z1079" s="400" t="str">
        <f>IFERROR(VLOOKUP(Y1079, 【参考】数式用!$A$2:$B$48, 2, FALSE), "")</f>
        <v/>
      </c>
    </row>
    <row r="1080" spans="2:26" ht="20.100000000000001" customHeight="1">
      <c r="B1080" s="402">
        <f t="shared" si="13"/>
        <v>1042</v>
      </c>
      <c r="C1080" s="489"/>
      <c r="D1080" s="490"/>
      <c r="E1080" s="490"/>
      <c r="F1080" s="490"/>
      <c r="G1080" s="490"/>
      <c r="H1080" s="490"/>
      <c r="I1080" s="490"/>
      <c r="J1080" s="490"/>
      <c r="K1080" s="490"/>
      <c r="L1080" s="491"/>
      <c r="M1080" s="492"/>
      <c r="N1080" s="492"/>
      <c r="O1080" s="492"/>
      <c r="P1080" s="492"/>
      <c r="Q1080" s="492"/>
      <c r="R1080" s="493"/>
      <c r="S1080" s="493"/>
      <c r="T1080" s="493"/>
      <c r="U1080" s="493"/>
      <c r="V1080" s="493"/>
      <c r="W1080" s="403"/>
      <c r="X1080" s="1"/>
      <c r="Y1080" s="2"/>
      <c r="Z1080" s="400" t="str">
        <f>IFERROR(VLOOKUP(Y1080, 【参考】数式用!$A$2:$B$48, 2, FALSE), "")</f>
        <v/>
      </c>
    </row>
    <row r="1081" spans="2:26" ht="20.100000000000001" customHeight="1">
      <c r="B1081" s="402">
        <f t="shared" si="13"/>
        <v>1043</v>
      </c>
      <c r="C1081" s="489"/>
      <c r="D1081" s="490"/>
      <c r="E1081" s="490"/>
      <c r="F1081" s="490"/>
      <c r="G1081" s="490"/>
      <c r="H1081" s="490"/>
      <c r="I1081" s="490"/>
      <c r="J1081" s="490"/>
      <c r="K1081" s="490"/>
      <c r="L1081" s="491"/>
      <c r="M1081" s="492"/>
      <c r="N1081" s="492"/>
      <c r="O1081" s="492"/>
      <c r="P1081" s="492"/>
      <c r="Q1081" s="492"/>
      <c r="R1081" s="493"/>
      <c r="S1081" s="493"/>
      <c r="T1081" s="493"/>
      <c r="U1081" s="493"/>
      <c r="V1081" s="493"/>
      <c r="W1081" s="403"/>
      <c r="X1081" s="1"/>
      <c r="Y1081" s="2"/>
      <c r="Z1081" s="400" t="str">
        <f>IFERROR(VLOOKUP(Y1081, 【参考】数式用!$A$2:$B$48, 2, FALSE), "")</f>
        <v/>
      </c>
    </row>
    <row r="1082" spans="2:26" ht="20.100000000000001" customHeight="1">
      <c r="B1082" s="402">
        <f t="shared" si="13"/>
        <v>1044</v>
      </c>
      <c r="C1082" s="489"/>
      <c r="D1082" s="490"/>
      <c r="E1082" s="490"/>
      <c r="F1082" s="490"/>
      <c r="G1082" s="490"/>
      <c r="H1082" s="490"/>
      <c r="I1082" s="490"/>
      <c r="J1082" s="490"/>
      <c r="K1082" s="490"/>
      <c r="L1082" s="491"/>
      <c r="M1082" s="492"/>
      <c r="N1082" s="492"/>
      <c r="O1082" s="492"/>
      <c r="P1082" s="492"/>
      <c r="Q1082" s="492"/>
      <c r="R1082" s="493"/>
      <c r="S1082" s="493"/>
      <c r="T1082" s="493"/>
      <c r="U1082" s="493"/>
      <c r="V1082" s="493"/>
      <c r="W1082" s="403"/>
      <c r="X1082" s="1"/>
      <c r="Y1082" s="2"/>
      <c r="Z1082" s="400" t="str">
        <f>IFERROR(VLOOKUP(Y1082, 【参考】数式用!$A$2:$B$48, 2, FALSE), "")</f>
        <v/>
      </c>
    </row>
    <row r="1083" spans="2:26" ht="20.100000000000001" customHeight="1">
      <c r="B1083" s="402">
        <f t="shared" si="13"/>
        <v>1045</v>
      </c>
      <c r="C1083" s="489"/>
      <c r="D1083" s="490"/>
      <c r="E1083" s="490"/>
      <c r="F1083" s="490"/>
      <c r="G1083" s="490"/>
      <c r="H1083" s="490"/>
      <c r="I1083" s="490"/>
      <c r="J1083" s="490"/>
      <c r="K1083" s="490"/>
      <c r="L1083" s="491"/>
      <c r="M1083" s="492"/>
      <c r="N1083" s="492"/>
      <c r="O1083" s="492"/>
      <c r="P1083" s="492"/>
      <c r="Q1083" s="492"/>
      <c r="R1083" s="493"/>
      <c r="S1083" s="493"/>
      <c r="T1083" s="493"/>
      <c r="U1083" s="493"/>
      <c r="V1083" s="493"/>
      <c r="W1083" s="403"/>
      <c r="X1083" s="1"/>
      <c r="Y1083" s="2"/>
      <c r="Z1083" s="400" t="str">
        <f>IFERROR(VLOOKUP(Y1083, 【参考】数式用!$A$2:$B$48, 2, FALSE), "")</f>
        <v/>
      </c>
    </row>
    <row r="1084" spans="2:26" ht="20.100000000000001" customHeight="1">
      <c r="B1084" s="402">
        <f t="shared" si="13"/>
        <v>1046</v>
      </c>
      <c r="C1084" s="489"/>
      <c r="D1084" s="490"/>
      <c r="E1084" s="490"/>
      <c r="F1084" s="490"/>
      <c r="G1084" s="490"/>
      <c r="H1084" s="490"/>
      <c r="I1084" s="490"/>
      <c r="J1084" s="490"/>
      <c r="K1084" s="490"/>
      <c r="L1084" s="491"/>
      <c r="M1084" s="492"/>
      <c r="N1084" s="492"/>
      <c r="O1084" s="492"/>
      <c r="P1084" s="492"/>
      <c r="Q1084" s="492"/>
      <c r="R1084" s="493"/>
      <c r="S1084" s="493"/>
      <c r="T1084" s="493"/>
      <c r="U1084" s="493"/>
      <c r="V1084" s="493"/>
      <c r="W1084" s="403"/>
      <c r="X1084" s="1"/>
      <c r="Y1084" s="2"/>
      <c r="Z1084" s="400" t="str">
        <f>IFERROR(VLOOKUP(Y1084, 【参考】数式用!$A$2:$B$48, 2, FALSE), "")</f>
        <v/>
      </c>
    </row>
    <row r="1085" spans="2:26" ht="20.100000000000001" customHeight="1">
      <c r="B1085" s="402">
        <f t="shared" si="13"/>
        <v>1047</v>
      </c>
      <c r="C1085" s="489"/>
      <c r="D1085" s="490"/>
      <c r="E1085" s="490"/>
      <c r="F1085" s="490"/>
      <c r="G1085" s="490"/>
      <c r="H1085" s="490"/>
      <c r="I1085" s="490"/>
      <c r="J1085" s="490"/>
      <c r="K1085" s="490"/>
      <c r="L1085" s="491"/>
      <c r="M1085" s="492"/>
      <c r="N1085" s="492"/>
      <c r="O1085" s="492"/>
      <c r="P1085" s="492"/>
      <c r="Q1085" s="492"/>
      <c r="R1085" s="493"/>
      <c r="S1085" s="493"/>
      <c r="T1085" s="493"/>
      <c r="U1085" s="493"/>
      <c r="V1085" s="493"/>
      <c r="W1085" s="403"/>
      <c r="X1085" s="1"/>
      <c r="Y1085" s="2"/>
      <c r="Z1085" s="400" t="str">
        <f>IFERROR(VLOOKUP(Y1085, 【参考】数式用!$A$2:$B$48, 2, FALSE), "")</f>
        <v/>
      </c>
    </row>
    <row r="1086" spans="2:26" ht="20.100000000000001" customHeight="1">
      <c r="B1086" s="402">
        <f t="shared" si="13"/>
        <v>1048</v>
      </c>
      <c r="C1086" s="489"/>
      <c r="D1086" s="490"/>
      <c r="E1086" s="490"/>
      <c r="F1086" s="490"/>
      <c r="G1086" s="490"/>
      <c r="H1086" s="490"/>
      <c r="I1086" s="490"/>
      <c r="J1086" s="490"/>
      <c r="K1086" s="490"/>
      <c r="L1086" s="491"/>
      <c r="M1086" s="492"/>
      <c r="N1086" s="492"/>
      <c r="O1086" s="492"/>
      <c r="P1086" s="492"/>
      <c r="Q1086" s="492"/>
      <c r="R1086" s="493"/>
      <c r="S1086" s="493"/>
      <c r="T1086" s="493"/>
      <c r="U1086" s="493"/>
      <c r="V1086" s="493"/>
      <c r="W1086" s="403"/>
      <c r="X1086" s="1"/>
      <c r="Y1086" s="2"/>
      <c r="Z1086" s="400" t="str">
        <f>IFERROR(VLOOKUP(Y1086, 【参考】数式用!$A$2:$B$48, 2, FALSE), "")</f>
        <v/>
      </c>
    </row>
    <row r="1087" spans="2:26" ht="20.100000000000001" customHeight="1">
      <c r="B1087" s="402">
        <f t="shared" si="13"/>
        <v>1049</v>
      </c>
      <c r="C1087" s="489"/>
      <c r="D1087" s="490"/>
      <c r="E1087" s="490"/>
      <c r="F1087" s="490"/>
      <c r="G1087" s="490"/>
      <c r="H1087" s="490"/>
      <c r="I1087" s="490"/>
      <c r="J1087" s="490"/>
      <c r="K1087" s="490"/>
      <c r="L1087" s="491"/>
      <c r="M1087" s="492"/>
      <c r="N1087" s="492"/>
      <c r="O1087" s="492"/>
      <c r="P1087" s="492"/>
      <c r="Q1087" s="492"/>
      <c r="R1087" s="493"/>
      <c r="S1087" s="493"/>
      <c r="T1087" s="493"/>
      <c r="U1087" s="493"/>
      <c r="V1087" s="493"/>
      <c r="W1087" s="403"/>
      <c r="X1087" s="1"/>
      <c r="Y1087" s="2"/>
      <c r="Z1087" s="400" t="str">
        <f>IFERROR(VLOOKUP(Y1087, 【参考】数式用!$A$2:$B$48, 2, FALSE), "")</f>
        <v/>
      </c>
    </row>
    <row r="1088" spans="2:26" ht="20.100000000000001" customHeight="1">
      <c r="B1088" s="402">
        <f t="shared" si="13"/>
        <v>1050</v>
      </c>
      <c r="C1088" s="489"/>
      <c r="D1088" s="490"/>
      <c r="E1088" s="490"/>
      <c r="F1088" s="490"/>
      <c r="G1088" s="490"/>
      <c r="H1088" s="490"/>
      <c r="I1088" s="490"/>
      <c r="J1088" s="490"/>
      <c r="K1088" s="490"/>
      <c r="L1088" s="491"/>
      <c r="M1088" s="492"/>
      <c r="N1088" s="492"/>
      <c r="O1088" s="492"/>
      <c r="P1088" s="492"/>
      <c r="Q1088" s="492"/>
      <c r="R1088" s="493"/>
      <c r="S1088" s="493"/>
      <c r="T1088" s="493"/>
      <c r="U1088" s="493"/>
      <c r="V1088" s="493"/>
      <c r="W1088" s="403"/>
      <c r="X1088" s="1"/>
      <c r="Y1088" s="2"/>
      <c r="Z1088" s="400" t="str">
        <f>IFERROR(VLOOKUP(Y1088, 【参考】数式用!$A$2:$B$48, 2, FALSE), "")</f>
        <v/>
      </c>
    </row>
    <row r="1089" spans="2:26" ht="20.100000000000001" customHeight="1">
      <c r="B1089" s="402">
        <f t="shared" si="13"/>
        <v>1051</v>
      </c>
      <c r="C1089" s="489"/>
      <c r="D1089" s="490"/>
      <c r="E1089" s="490"/>
      <c r="F1089" s="490"/>
      <c r="G1089" s="490"/>
      <c r="H1089" s="490"/>
      <c r="I1089" s="490"/>
      <c r="J1089" s="490"/>
      <c r="K1089" s="490"/>
      <c r="L1089" s="491"/>
      <c r="M1089" s="492"/>
      <c r="N1089" s="492"/>
      <c r="O1089" s="492"/>
      <c r="P1089" s="492"/>
      <c r="Q1089" s="492"/>
      <c r="R1089" s="493"/>
      <c r="S1089" s="493"/>
      <c r="T1089" s="493"/>
      <c r="U1089" s="493"/>
      <c r="V1089" s="493"/>
      <c r="W1089" s="403"/>
      <c r="X1089" s="1"/>
      <c r="Y1089" s="2"/>
      <c r="Z1089" s="400" t="str">
        <f>IFERROR(VLOOKUP(Y1089, 【参考】数式用!$A$2:$B$48, 2, FALSE), "")</f>
        <v/>
      </c>
    </row>
    <row r="1090" spans="2:26" ht="20.100000000000001" customHeight="1">
      <c r="B1090" s="402">
        <f t="shared" si="13"/>
        <v>1052</v>
      </c>
      <c r="C1090" s="489"/>
      <c r="D1090" s="490"/>
      <c r="E1090" s="490"/>
      <c r="F1090" s="490"/>
      <c r="G1090" s="490"/>
      <c r="H1090" s="490"/>
      <c r="I1090" s="490"/>
      <c r="J1090" s="490"/>
      <c r="K1090" s="490"/>
      <c r="L1090" s="491"/>
      <c r="M1090" s="492"/>
      <c r="N1090" s="492"/>
      <c r="O1090" s="492"/>
      <c r="P1090" s="492"/>
      <c r="Q1090" s="492"/>
      <c r="R1090" s="493"/>
      <c r="S1090" s="493"/>
      <c r="T1090" s="493"/>
      <c r="U1090" s="493"/>
      <c r="V1090" s="493"/>
      <c r="W1090" s="403"/>
      <c r="X1090" s="1"/>
      <c r="Y1090" s="2"/>
      <c r="Z1090" s="400" t="str">
        <f>IFERROR(VLOOKUP(Y1090, 【参考】数式用!$A$2:$B$48, 2, FALSE), "")</f>
        <v/>
      </c>
    </row>
    <row r="1091" spans="2:26" ht="20.100000000000001" customHeight="1">
      <c r="B1091" s="402">
        <f t="shared" si="13"/>
        <v>1053</v>
      </c>
      <c r="C1091" s="489"/>
      <c r="D1091" s="490"/>
      <c r="E1091" s="490"/>
      <c r="F1091" s="490"/>
      <c r="G1091" s="490"/>
      <c r="H1091" s="490"/>
      <c r="I1091" s="490"/>
      <c r="J1091" s="490"/>
      <c r="K1091" s="490"/>
      <c r="L1091" s="491"/>
      <c r="M1091" s="492"/>
      <c r="N1091" s="492"/>
      <c r="O1091" s="492"/>
      <c r="P1091" s="492"/>
      <c r="Q1091" s="492"/>
      <c r="R1091" s="493"/>
      <c r="S1091" s="493"/>
      <c r="T1091" s="493"/>
      <c r="U1091" s="493"/>
      <c r="V1091" s="493"/>
      <c r="W1091" s="403"/>
      <c r="X1091" s="1"/>
      <c r="Y1091" s="2"/>
      <c r="Z1091" s="400" t="str">
        <f>IFERROR(VLOOKUP(Y1091, 【参考】数式用!$A$2:$B$48, 2, FALSE), "")</f>
        <v/>
      </c>
    </row>
    <row r="1092" spans="2:26" ht="20.100000000000001" customHeight="1">
      <c r="B1092" s="402">
        <f t="shared" si="13"/>
        <v>1054</v>
      </c>
      <c r="C1092" s="489"/>
      <c r="D1092" s="490"/>
      <c r="E1092" s="490"/>
      <c r="F1092" s="490"/>
      <c r="G1092" s="490"/>
      <c r="H1092" s="490"/>
      <c r="I1092" s="490"/>
      <c r="J1092" s="490"/>
      <c r="K1092" s="490"/>
      <c r="L1092" s="491"/>
      <c r="M1092" s="492"/>
      <c r="N1092" s="492"/>
      <c r="O1092" s="492"/>
      <c r="P1092" s="492"/>
      <c r="Q1092" s="492"/>
      <c r="R1092" s="493"/>
      <c r="S1092" s="493"/>
      <c r="T1092" s="493"/>
      <c r="U1092" s="493"/>
      <c r="V1092" s="493"/>
      <c r="W1092" s="403"/>
      <c r="X1092" s="1"/>
      <c r="Y1092" s="2"/>
      <c r="Z1092" s="400" t="str">
        <f>IFERROR(VLOOKUP(Y1092, 【参考】数式用!$A$2:$B$48, 2, FALSE), "")</f>
        <v/>
      </c>
    </row>
    <row r="1093" spans="2:26" ht="20.100000000000001" customHeight="1">
      <c r="B1093" s="402">
        <f t="shared" si="13"/>
        <v>1055</v>
      </c>
      <c r="C1093" s="489"/>
      <c r="D1093" s="490"/>
      <c r="E1093" s="490"/>
      <c r="F1093" s="490"/>
      <c r="G1093" s="490"/>
      <c r="H1093" s="490"/>
      <c r="I1093" s="490"/>
      <c r="J1093" s="490"/>
      <c r="K1093" s="490"/>
      <c r="L1093" s="491"/>
      <c r="M1093" s="492"/>
      <c r="N1093" s="492"/>
      <c r="O1093" s="492"/>
      <c r="P1093" s="492"/>
      <c r="Q1093" s="492"/>
      <c r="R1093" s="493"/>
      <c r="S1093" s="493"/>
      <c r="T1093" s="493"/>
      <c r="U1093" s="493"/>
      <c r="V1093" s="493"/>
      <c r="W1093" s="403"/>
      <c r="X1093" s="1"/>
      <c r="Y1093" s="2"/>
      <c r="Z1093" s="400" t="str">
        <f>IFERROR(VLOOKUP(Y1093, 【参考】数式用!$A$2:$B$48, 2, FALSE), "")</f>
        <v/>
      </c>
    </row>
    <row r="1094" spans="2:26" ht="20.100000000000001" customHeight="1">
      <c r="B1094" s="402">
        <f t="shared" si="13"/>
        <v>1056</v>
      </c>
      <c r="C1094" s="489"/>
      <c r="D1094" s="490"/>
      <c r="E1094" s="490"/>
      <c r="F1094" s="490"/>
      <c r="G1094" s="490"/>
      <c r="H1094" s="490"/>
      <c r="I1094" s="490"/>
      <c r="J1094" s="490"/>
      <c r="K1094" s="490"/>
      <c r="L1094" s="491"/>
      <c r="M1094" s="492"/>
      <c r="N1094" s="492"/>
      <c r="O1094" s="492"/>
      <c r="P1094" s="492"/>
      <c r="Q1094" s="492"/>
      <c r="R1094" s="493"/>
      <c r="S1094" s="493"/>
      <c r="T1094" s="493"/>
      <c r="U1094" s="493"/>
      <c r="V1094" s="493"/>
      <c r="W1094" s="403"/>
      <c r="X1094" s="1"/>
      <c r="Y1094" s="2"/>
      <c r="Z1094" s="400" t="str">
        <f>IFERROR(VLOOKUP(Y1094, 【参考】数式用!$A$2:$B$48, 2, FALSE), "")</f>
        <v/>
      </c>
    </row>
    <row r="1095" spans="2:26" ht="20.100000000000001" customHeight="1">
      <c r="B1095" s="402">
        <f t="shared" si="13"/>
        <v>1057</v>
      </c>
      <c r="C1095" s="489"/>
      <c r="D1095" s="490"/>
      <c r="E1095" s="490"/>
      <c r="F1095" s="490"/>
      <c r="G1095" s="490"/>
      <c r="H1095" s="490"/>
      <c r="I1095" s="490"/>
      <c r="J1095" s="490"/>
      <c r="K1095" s="490"/>
      <c r="L1095" s="491"/>
      <c r="M1095" s="492"/>
      <c r="N1095" s="492"/>
      <c r="O1095" s="492"/>
      <c r="P1095" s="492"/>
      <c r="Q1095" s="492"/>
      <c r="R1095" s="493"/>
      <c r="S1095" s="493"/>
      <c r="T1095" s="493"/>
      <c r="U1095" s="493"/>
      <c r="V1095" s="493"/>
      <c r="W1095" s="403"/>
      <c r="X1095" s="1"/>
      <c r="Y1095" s="2"/>
      <c r="Z1095" s="400" t="str">
        <f>IFERROR(VLOOKUP(Y1095, 【参考】数式用!$A$2:$B$48, 2, FALSE), "")</f>
        <v/>
      </c>
    </row>
    <row r="1096" spans="2:26" ht="20.100000000000001" customHeight="1">
      <c r="B1096" s="402">
        <f t="shared" si="13"/>
        <v>1058</v>
      </c>
      <c r="C1096" s="489"/>
      <c r="D1096" s="490"/>
      <c r="E1096" s="490"/>
      <c r="F1096" s="490"/>
      <c r="G1096" s="490"/>
      <c r="H1096" s="490"/>
      <c r="I1096" s="490"/>
      <c r="J1096" s="490"/>
      <c r="K1096" s="490"/>
      <c r="L1096" s="491"/>
      <c r="M1096" s="492"/>
      <c r="N1096" s="492"/>
      <c r="O1096" s="492"/>
      <c r="P1096" s="492"/>
      <c r="Q1096" s="492"/>
      <c r="R1096" s="493"/>
      <c r="S1096" s="493"/>
      <c r="T1096" s="493"/>
      <c r="U1096" s="493"/>
      <c r="V1096" s="493"/>
      <c r="W1096" s="403"/>
      <c r="X1096" s="1"/>
      <c r="Y1096" s="2"/>
      <c r="Z1096" s="400" t="str">
        <f>IFERROR(VLOOKUP(Y1096, 【参考】数式用!$A$2:$B$48, 2, FALSE), "")</f>
        <v/>
      </c>
    </row>
    <row r="1097" spans="2:26" ht="20.100000000000001" customHeight="1">
      <c r="B1097" s="402">
        <f t="shared" si="13"/>
        <v>1059</v>
      </c>
      <c r="C1097" s="489"/>
      <c r="D1097" s="490"/>
      <c r="E1097" s="490"/>
      <c r="F1097" s="490"/>
      <c r="G1097" s="490"/>
      <c r="H1097" s="490"/>
      <c r="I1097" s="490"/>
      <c r="J1097" s="490"/>
      <c r="K1097" s="490"/>
      <c r="L1097" s="491"/>
      <c r="M1097" s="492"/>
      <c r="N1097" s="492"/>
      <c r="O1097" s="492"/>
      <c r="P1097" s="492"/>
      <c r="Q1097" s="492"/>
      <c r="R1097" s="493"/>
      <c r="S1097" s="493"/>
      <c r="T1097" s="493"/>
      <c r="U1097" s="493"/>
      <c r="V1097" s="493"/>
      <c r="W1097" s="403"/>
      <c r="X1097" s="1"/>
      <c r="Y1097" s="2"/>
      <c r="Z1097" s="400" t="str">
        <f>IFERROR(VLOOKUP(Y1097, 【参考】数式用!$A$2:$B$48, 2, FALSE), "")</f>
        <v/>
      </c>
    </row>
    <row r="1098" spans="2:26" ht="20.100000000000001" customHeight="1">
      <c r="B1098" s="402">
        <f t="shared" si="13"/>
        <v>1060</v>
      </c>
      <c r="C1098" s="489"/>
      <c r="D1098" s="490"/>
      <c r="E1098" s="490"/>
      <c r="F1098" s="490"/>
      <c r="G1098" s="490"/>
      <c r="H1098" s="490"/>
      <c r="I1098" s="490"/>
      <c r="J1098" s="490"/>
      <c r="K1098" s="490"/>
      <c r="L1098" s="491"/>
      <c r="M1098" s="492"/>
      <c r="N1098" s="492"/>
      <c r="O1098" s="492"/>
      <c r="P1098" s="492"/>
      <c r="Q1098" s="492"/>
      <c r="R1098" s="493"/>
      <c r="S1098" s="493"/>
      <c r="T1098" s="493"/>
      <c r="U1098" s="493"/>
      <c r="V1098" s="493"/>
      <c r="W1098" s="403"/>
      <c r="X1098" s="1"/>
      <c r="Y1098" s="2"/>
      <c r="Z1098" s="400" t="str">
        <f>IFERROR(VLOOKUP(Y1098, 【参考】数式用!$A$2:$B$48, 2, FALSE), "")</f>
        <v/>
      </c>
    </row>
    <row r="1099" spans="2:26" ht="20.100000000000001" customHeight="1">
      <c r="B1099" s="402">
        <f t="shared" si="13"/>
        <v>1061</v>
      </c>
      <c r="C1099" s="489"/>
      <c r="D1099" s="490"/>
      <c r="E1099" s="490"/>
      <c r="F1099" s="490"/>
      <c r="G1099" s="490"/>
      <c r="H1099" s="490"/>
      <c r="I1099" s="490"/>
      <c r="J1099" s="490"/>
      <c r="K1099" s="490"/>
      <c r="L1099" s="491"/>
      <c r="M1099" s="492"/>
      <c r="N1099" s="492"/>
      <c r="O1099" s="492"/>
      <c r="P1099" s="492"/>
      <c r="Q1099" s="492"/>
      <c r="R1099" s="493"/>
      <c r="S1099" s="493"/>
      <c r="T1099" s="493"/>
      <c r="U1099" s="493"/>
      <c r="V1099" s="493"/>
      <c r="W1099" s="403"/>
      <c r="X1099" s="1"/>
      <c r="Y1099" s="2"/>
      <c r="Z1099" s="400" t="str">
        <f>IFERROR(VLOOKUP(Y1099, 【参考】数式用!$A$2:$B$48, 2, FALSE), "")</f>
        <v/>
      </c>
    </row>
    <row r="1100" spans="2:26" ht="20.100000000000001" customHeight="1">
      <c r="B1100" s="402">
        <f t="shared" si="13"/>
        <v>1062</v>
      </c>
      <c r="C1100" s="489"/>
      <c r="D1100" s="490"/>
      <c r="E1100" s="490"/>
      <c r="F1100" s="490"/>
      <c r="G1100" s="490"/>
      <c r="H1100" s="490"/>
      <c r="I1100" s="490"/>
      <c r="J1100" s="490"/>
      <c r="K1100" s="490"/>
      <c r="L1100" s="491"/>
      <c r="M1100" s="492"/>
      <c r="N1100" s="492"/>
      <c r="O1100" s="492"/>
      <c r="P1100" s="492"/>
      <c r="Q1100" s="492"/>
      <c r="R1100" s="493"/>
      <c r="S1100" s="493"/>
      <c r="T1100" s="493"/>
      <c r="U1100" s="493"/>
      <c r="V1100" s="493"/>
      <c r="W1100" s="403"/>
      <c r="X1100" s="1"/>
      <c r="Y1100" s="2"/>
      <c r="Z1100" s="400" t="str">
        <f>IFERROR(VLOOKUP(Y1100, 【参考】数式用!$A$2:$B$48, 2, FALSE), "")</f>
        <v/>
      </c>
    </row>
    <row r="1101" spans="2:26" ht="20.100000000000001" customHeight="1">
      <c r="B1101" s="402">
        <f t="shared" si="13"/>
        <v>1063</v>
      </c>
      <c r="C1101" s="489"/>
      <c r="D1101" s="490"/>
      <c r="E1101" s="490"/>
      <c r="F1101" s="490"/>
      <c r="G1101" s="490"/>
      <c r="H1101" s="490"/>
      <c r="I1101" s="490"/>
      <c r="J1101" s="490"/>
      <c r="K1101" s="490"/>
      <c r="L1101" s="491"/>
      <c r="M1101" s="492"/>
      <c r="N1101" s="492"/>
      <c r="O1101" s="492"/>
      <c r="P1101" s="492"/>
      <c r="Q1101" s="492"/>
      <c r="R1101" s="493"/>
      <c r="S1101" s="493"/>
      <c r="T1101" s="493"/>
      <c r="U1101" s="493"/>
      <c r="V1101" s="493"/>
      <c r="W1101" s="403"/>
      <c r="X1101" s="1"/>
      <c r="Y1101" s="2"/>
      <c r="Z1101" s="400" t="str">
        <f>IFERROR(VLOOKUP(Y1101, 【参考】数式用!$A$2:$B$48, 2, FALSE), "")</f>
        <v/>
      </c>
    </row>
    <row r="1102" spans="2:26" ht="20.100000000000001" customHeight="1">
      <c r="B1102" s="402">
        <f t="shared" si="13"/>
        <v>1064</v>
      </c>
      <c r="C1102" s="489"/>
      <c r="D1102" s="490"/>
      <c r="E1102" s="490"/>
      <c r="F1102" s="490"/>
      <c r="G1102" s="490"/>
      <c r="H1102" s="490"/>
      <c r="I1102" s="490"/>
      <c r="J1102" s="490"/>
      <c r="K1102" s="490"/>
      <c r="L1102" s="491"/>
      <c r="M1102" s="492"/>
      <c r="N1102" s="492"/>
      <c r="O1102" s="492"/>
      <c r="P1102" s="492"/>
      <c r="Q1102" s="492"/>
      <c r="R1102" s="493"/>
      <c r="S1102" s="493"/>
      <c r="T1102" s="493"/>
      <c r="U1102" s="493"/>
      <c r="V1102" s="493"/>
      <c r="W1102" s="403"/>
      <c r="X1102" s="1"/>
      <c r="Y1102" s="2"/>
      <c r="Z1102" s="400" t="str">
        <f>IFERROR(VLOOKUP(Y1102, 【参考】数式用!$A$2:$B$48, 2, FALSE), "")</f>
        <v/>
      </c>
    </row>
    <row r="1103" spans="2:26" ht="20.100000000000001" customHeight="1">
      <c r="B1103" s="402">
        <f t="shared" si="13"/>
        <v>1065</v>
      </c>
      <c r="C1103" s="489"/>
      <c r="D1103" s="490"/>
      <c r="E1103" s="490"/>
      <c r="F1103" s="490"/>
      <c r="G1103" s="490"/>
      <c r="H1103" s="490"/>
      <c r="I1103" s="490"/>
      <c r="J1103" s="490"/>
      <c r="K1103" s="490"/>
      <c r="L1103" s="491"/>
      <c r="M1103" s="492"/>
      <c r="N1103" s="492"/>
      <c r="O1103" s="492"/>
      <c r="P1103" s="492"/>
      <c r="Q1103" s="492"/>
      <c r="R1103" s="493"/>
      <c r="S1103" s="493"/>
      <c r="T1103" s="493"/>
      <c r="U1103" s="493"/>
      <c r="V1103" s="493"/>
      <c r="W1103" s="403"/>
      <c r="X1103" s="1"/>
      <c r="Y1103" s="2"/>
      <c r="Z1103" s="400" t="str">
        <f>IFERROR(VLOOKUP(Y1103, 【参考】数式用!$A$2:$B$48, 2, FALSE), "")</f>
        <v/>
      </c>
    </row>
    <row r="1104" spans="2:26" ht="20.100000000000001" customHeight="1">
      <c r="B1104" s="402">
        <f t="shared" si="13"/>
        <v>1066</v>
      </c>
      <c r="C1104" s="489"/>
      <c r="D1104" s="490"/>
      <c r="E1104" s="490"/>
      <c r="F1104" s="490"/>
      <c r="G1104" s="490"/>
      <c r="H1104" s="490"/>
      <c r="I1104" s="490"/>
      <c r="J1104" s="490"/>
      <c r="K1104" s="490"/>
      <c r="L1104" s="491"/>
      <c r="M1104" s="492"/>
      <c r="N1104" s="492"/>
      <c r="O1104" s="492"/>
      <c r="P1104" s="492"/>
      <c r="Q1104" s="492"/>
      <c r="R1104" s="493"/>
      <c r="S1104" s="493"/>
      <c r="T1104" s="493"/>
      <c r="U1104" s="493"/>
      <c r="V1104" s="493"/>
      <c r="W1104" s="403"/>
      <c r="X1104" s="1"/>
      <c r="Y1104" s="2"/>
      <c r="Z1104" s="400" t="str">
        <f>IFERROR(VLOOKUP(Y1104, 【参考】数式用!$A$2:$B$48, 2, FALSE), "")</f>
        <v/>
      </c>
    </row>
    <row r="1105" spans="2:26" ht="20.100000000000001" customHeight="1">
      <c r="B1105" s="402">
        <f t="shared" si="13"/>
        <v>1067</v>
      </c>
      <c r="C1105" s="489"/>
      <c r="D1105" s="490"/>
      <c r="E1105" s="490"/>
      <c r="F1105" s="490"/>
      <c r="G1105" s="490"/>
      <c r="H1105" s="490"/>
      <c r="I1105" s="490"/>
      <c r="J1105" s="490"/>
      <c r="K1105" s="490"/>
      <c r="L1105" s="491"/>
      <c r="M1105" s="492"/>
      <c r="N1105" s="492"/>
      <c r="O1105" s="492"/>
      <c r="P1105" s="492"/>
      <c r="Q1105" s="492"/>
      <c r="R1105" s="493"/>
      <c r="S1105" s="493"/>
      <c r="T1105" s="493"/>
      <c r="U1105" s="493"/>
      <c r="V1105" s="493"/>
      <c r="W1105" s="403"/>
      <c r="X1105" s="1"/>
      <c r="Y1105" s="2"/>
      <c r="Z1105" s="400" t="str">
        <f>IFERROR(VLOOKUP(Y1105, 【参考】数式用!$A$2:$B$48, 2, FALSE), "")</f>
        <v/>
      </c>
    </row>
    <row r="1106" spans="2:26" ht="20.100000000000001" customHeight="1">
      <c r="B1106" s="402">
        <f t="shared" si="13"/>
        <v>1068</v>
      </c>
      <c r="C1106" s="489"/>
      <c r="D1106" s="490"/>
      <c r="E1106" s="490"/>
      <c r="F1106" s="490"/>
      <c r="G1106" s="490"/>
      <c r="H1106" s="490"/>
      <c r="I1106" s="490"/>
      <c r="J1106" s="490"/>
      <c r="K1106" s="490"/>
      <c r="L1106" s="491"/>
      <c r="M1106" s="492"/>
      <c r="N1106" s="492"/>
      <c r="O1106" s="492"/>
      <c r="P1106" s="492"/>
      <c r="Q1106" s="492"/>
      <c r="R1106" s="493"/>
      <c r="S1106" s="493"/>
      <c r="T1106" s="493"/>
      <c r="U1106" s="493"/>
      <c r="V1106" s="493"/>
      <c r="W1106" s="403"/>
      <c r="X1106" s="1"/>
      <c r="Y1106" s="2"/>
      <c r="Z1106" s="400" t="str">
        <f>IFERROR(VLOOKUP(Y1106, 【参考】数式用!$A$2:$B$48, 2, FALSE), "")</f>
        <v/>
      </c>
    </row>
    <row r="1107" spans="2:26" ht="20.100000000000001" customHeight="1">
      <c r="B1107" s="402">
        <f t="shared" si="13"/>
        <v>1069</v>
      </c>
      <c r="C1107" s="489"/>
      <c r="D1107" s="490"/>
      <c r="E1107" s="490"/>
      <c r="F1107" s="490"/>
      <c r="G1107" s="490"/>
      <c r="H1107" s="490"/>
      <c r="I1107" s="490"/>
      <c r="J1107" s="490"/>
      <c r="K1107" s="490"/>
      <c r="L1107" s="491"/>
      <c r="M1107" s="492"/>
      <c r="N1107" s="492"/>
      <c r="O1107" s="492"/>
      <c r="P1107" s="492"/>
      <c r="Q1107" s="492"/>
      <c r="R1107" s="493"/>
      <c r="S1107" s="493"/>
      <c r="T1107" s="493"/>
      <c r="U1107" s="493"/>
      <c r="V1107" s="493"/>
      <c r="W1107" s="403"/>
      <c r="X1107" s="1"/>
      <c r="Y1107" s="2"/>
      <c r="Z1107" s="400" t="str">
        <f>IFERROR(VLOOKUP(Y1107, 【参考】数式用!$A$2:$B$48, 2, FALSE), "")</f>
        <v/>
      </c>
    </row>
    <row r="1108" spans="2:26" ht="20.100000000000001" customHeight="1">
      <c r="B1108" s="402">
        <f t="shared" si="13"/>
        <v>1070</v>
      </c>
      <c r="C1108" s="489"/>
      <c r="D1108" s="490"/>
      <c r="E1108" s="490"/>
      <c r="F1108" s="490"/>
      <c r="G1108" s="490"/>
      <c r="H1108" s="490"/>
      <c r="I1108" s="490"/>
      <c r="J1108" s="490"/>
      <c r="K1108" s="490"/>
      <c r="L1108" s="491"/>
      <c r="M1108" s="492"/>
      <c r="N1108" s="492"/>
      <c r="O1108" s="492"/>
      <c r="P1108" s="492"/>
      <c r="Q1108" s="492"/>
      <c r="R1108" s="493"/>
      <c r="S1108" s="493"/>
      <c r="T1108" s="493"/>
      <c r="U1108" s="493"/>
      <c r="V1108" s="493"/>
      <c r="W1108" s="403"/>
      <c r="X1108" s="1"/>
      <c r="Y1108" s="2"/>
      <c r="Z1108" s="400" t="str">
        <f>IFERROR(VLOOKUP(Y1108, 【参考】数式用!$A$2:$B$48, 2, FALSE), "")</f>
        <v/>
      </c>
    </row>
    <row r="1109" spans="2:26" ht="20.100000000000001" customHeight="1">
      <c r="B1109" s="402">
        <f t="shared" si="13"/>
        <v>1071</v>
      </c>
      <c r="C1109" s="489"/>
      <c r="D1109" s="490"/>
      <c r="E1109" s="490"/>
      <c r="F1109" s="490"/>
      <c r="G1109" s="490"/>
      <c r="H1109" s="490"/>
      <c r="I1109" s="490"/>
      <c r="J1109" s="490"/>
      <c r="K1109" s="490"/>
      <c r="L1109" s="491"/>
      <c r="M1109" s="492"/>
      <c r="N1109" s="492"/>
      <c r="O1109" s="492"/>
      <c r="P1109" s="492"/>
      <c r="Q1109" s="492"/>
      <c r="R1109" s="493"/>
      <c r="S1109" s="493"/>
      <c r="T1109" s="493"/>
      <c r="U1109" s="493"/>
      <c r="V1109" s="493"/>
      <c r="W1109" s="403"/>
      <c r="X1109" s="1"/>
      <c r="Y1109" s="2"/>
      <c r="Z1109" s="400" t="str">
        <f>IFERROR(VLOOKUP(Y1109, 【参考】数式用!$A$2:$B$48, 2, FALSE), "")</f>
        <v/>
      </c>
    </row>
    <row r="1110" spans="2:26" ht="20.100000000000001" customHeight="1">
      <c r="B1110" s="402">
        <f t="shared" si="13"/>
        <v>1072</v>
      </c>
      <c r="C1110" s="489"/>
      <c r="D1110" s="490"/>
      <c r="E1110" s="490"/>
      <c r="F1110" s="490"/>
      <c r="G1110" s="490"/>
      <c r="H1110" s="490"/>
      <c r="I1110" s="490"/>
      <c r="J1110" s="490"/>
      <c r="K1110" s="490"/>
      <c r="L1110" s="491"/>
      <c r="M1110" s="492"/>
      <c r="N1110" s="492"/>
      <c r="O1110" s="492"/>
      <c r="P1110" s="492"/>
      <c r="Q1110" s="492"/>
      <c r="R1110" s="493"/>
      <c r="S1110" s="493"/>
      <c r="T1110" s="493"/>
      <c r="U1110" s="493"/>
      <c r="V1110" s="493"/>
      <c r="W1110" s="403"/>
      <c r="X1110" s="1"/>
      <c r="Y1110" s="2"/>
      <c r="Z1110" s="400" t="str">
        <f>IFERROR(VLOOKUP(Y1110, 【参考】数式用!$A$2:$B$48, 2, FALSE), "")</f>
        <v/>
      </c>
    </row>
    <row r="1111" spans="2:26" ht="20.100000000000001" customHeight="1">
      <c r="B1111" s="402">
        <f t="shared" si="13"/>
        <v>1073</v>
      </c>
      <c r="C1111" s="489"/>
      <c r="D1111" s="490"/>
      <c r="E1111" s="490"/>
      <c r="F1111" s="490"/>
      <c r="G1111" s="490"/>
      <c r="H1111" s="490"/>
      <c r="I1111" s="490"/>
      <c r="J1111" s="490"/>
      <c r="K1111" s="490"/>
      <c r="L1111" s="491"/>
      <c r="M1111" s="492"/>
      <c r="N1111" s="492"/>
      <c r="O1111" s="492"/>
      <c r="P1111" s="492"/>
      <c r="Q1111" s="492"/>
      <c r="R1111" s="493"/>
      <c r="S1111" s="493"/>
      <c r="T1111" s="493"/>
      <c r="U1111" s="493"/>
      <c r="V1111" s="493"/>
      <c r="W1111" s="403"/>
      <c r="X1111" s="1"/>
      <c r="Y1111" s="2"/>
      <c r="Z1111" s="400" t="str">
        <f>IFERROR(VLOOKUP(Y1111, 【参考】数式用!$A$2:$B$48, 2, FALSE), "")</f>
        <v/>
      </c>
    </row>
    <row r="1112" spans="2:26" ht="20.100000000000001" customHeight="1">
      <c r="B1112" s="402">
        <f t="shared" si="13"/>
        <v>1074</v>
      </c>
      <c r="C1112" s="489"/>
      <c r="D1112" s="490"/>
      <c r="E1112" s="490"/>
      <c r="F1112" s="490"/>
      <c r="G1112" s="490"/>
      <c r="H1112" s="490"/>
      <c r="I1112" s="490"/>
      <c r="J1112" s="490"/>
      <c r="K1112" s="490"/>
      <c r="L1112" s="491"/>
      <c r="M1112" s="492"/>
      <c r="N1112" s="492"/>
      <c r="O1112" s="492"/>
      <c r="P1112" s="492"/>
      <c r="Q1112" s="492"/>
      <c r="R1112" s="493"/>
      <c r="S1112" s="493"/>
      <c r="T1112" s="493"/>
      <c r="U1112" s="493"/>
      <c r="V1112" s="493"/>
      <c r="W1112" s="403"/>
      <c r="X1112" s="1"/>
      <c r="Y1112" s="2"/>
      <c r="Z1112" s="400" t="str">
        <f>IFERROR(VLOOKUP(Y1112, 【参考】数式用!$A$2:$B$48, 2, FALSE), "")</f>
        <v/>
      </c>
    </row>
    <row r="1113" spans="2:26" ht="20.100000000000001" customHeight="1">
      <c r="B1113" s="402">
        <f t="shared" si="13"/>
        <v>1075</v>
      </c>
      <c r="C1113" s="489"/>
      <c r="D1113" s="490"/>
      <c r="E1113" s="490"/>
      <c r="F1113" s="490"/>
      <c r="G1113" s="490"/>
      <c r="H1113" s="490"/>
      <c r="I1113" s="490"/>
      <c r="J1113" s="490"/>
      <c r="K1113" s="490"/>
      <c r="L1113" s="491"/>
      <c r="M1113" s="492"/>
      <c r="N1113" s="492"/>
      <c r="O1113" s="492"/>
      <c r="P1113" s="492"/>
      <c r="Q1113" s="492"/>
      <c r="R1113" s="493"/>
      <c r="S1113" s="493"/>
      <c r="T1113" s="493"/>
      <c r="U1113" s="493"/>
      <c r="V1113" s="493"/>
      <c r="W1113" s="403"/>
      <c r="X1113" s="1"/>
      <c r="Y1113" s="2"/>
      <c r="Z1113" s="400" t="str">
        <f>IFERROR(VLOOKUP(Y1113, 【参考】数式用!$A$2:$B$48, 2, FALSE), "")</f>
        <v/>
      </c>
    </row>
    <row r="1114" spans="2:26" ht="20.100000000000001" customHeight="1">
      <c r="B1114" s="402">
        <f t="shared" si="13"/>
        <v>1076</v>
      </c>
      <c r="C1114" s="489"/>
      <c r="D1114" s="490"/>
      <c r="E1114" s="490"/>
      <c r="F1114" s="490"/>
      <c r="G1114" s="490"/>
      <c r="H1114" s="490"/>
      <c r="I1114" s="490"/>
      <c r="J1114" s="490"/>
      <c r="K1114" s="490"/>
      <c r="L1114" s="491"/>
      <c r="M1114" s="492"/>
      <c r="N1114" s="492"/>
      <c r="O1114" s="492"/>
      <c r="P1114" s="492"/>
      <c r="Q1114" s="492"/>
      <c r="R1114" s="493"/>
      <c r="S1114" s="493"/>
      <c r="T1114" s="493"/>
      <c r="U1114" s="493"/>
      <c r="V1114" s="493"/>
      <c r="W1114" s="403"/>
      <c r="X1114" s="1"/>
      <c r="Y1114" s="2"/>
      <c r="Z1114" s="400" t="str">
        <f>IFERROR(VLOOKUP(Y1114, 【参考】数式用!$A$2:$B$48, 2, FALSE), "")</f>
        <v/>
      </c>
    </row>
    <row r="1115" spans="2:26" ht="20.100000000000001" customHeight="1">
      <c r="B1115" s="402">
        <f t="shared" si="13"/>
        <v>1077</v>
      </c>
      <c r="C1115" s="489"/>
      <c r="D1115" s="490"/>
      <c r="E1115" s="490"/>
      <c r="F1115" s="490"/>
      <c r="G1115" s="490"/>
      <c r="H1115" s="490"/>
      <c r="I1115" s="490"/>
      <c r="J1115" s="490"/>
      <c r="K1115" s="490"/>
      <c r="L1115" s="491"/>
      <c r="M1115" s="492"/>
      <c r="N1115" s="492"/>
      <c r="O1115" s="492"/>
      <c r="P1115" s="492"/>
      <c r="Q1115" s="492"/>
      <c r="R1115" s="493"/>
      <c r="S1115" s="493"/>
      <c r="T1115" s="493"/>
      <c r="U1115" s="493"/>
      <c r="V1115" s="493"/>
      <c r="W1115" s="403"/>
      <c r="X1115" s="1"/>
      <c r="Y1115" s="2"/>
      <c r="Z1115" s="400" t="str">
        <f>IFERROR(VLOOKUP(Y1115, 【参考】数式用!$A$2:$B$48, 2, FALSE), "")</f>
        <v/>
      </c>
    </row>
    <row r="1116" spans="2:26" ht="20.100000000000001" customHeight="1">
      <c r="B1116" s="402">
        <f t="shared" si="13"/>
        <v>1078</v>
      </c>
      <c r="C1116" s="489"/>
      <c r="D1116" s="490"/>
      <c r="E1116" s="490"/>
      <c r="F1116" s="490"/>
      <c r="G1116" s="490"/>
      <c r="H1116" s="490"/>
      <c r="I1116" s="490"/>
      <c r="J1116" s="490"/>
      <c r="K1116" s="490"/>
      <c r="L1116" s="491"/>
      <c r="M1116" s="492"/>
      <c r="N1116" s="492"/>
      <c r="O1116" s="492"/>
      <c r="P1116" s="492"/>
      <c r="Q1116" s="492"/>
      <c r="R1116" s="493"/>
      <c r="S1116" s="493"/>
      <c r="T1116" s="493"/>
      <c r="U1116" s="493"/>
      <c r="V1116" s="493"/>
      <c r="W1116" s="403"/>
      <c r="X1116" s="1"/>
      <c r="Y1116" s="2"/>
      <c r="Z1116" s="400" t="str">
        <f>IFERROR(VLOOKUP(Y1116, 【参考】数式用!$A$2:$B$48, 2, FALSE), "")</f>
        <v/>
      </c>
    </row>
    <row r="1117" spans="2:26" ht="20.100000000000001" customHeight="1">
      <c r="B1117" s="402">
        <f t="shared" si="13"/>
        <v>1079</v>
      </c>
      <c r="C1117" s="489"/>
      <c r="D1117" s="490"/>
      <c r="E1117" s="490"/>
      <c r="F1117" s="490"/>
      <c r="G1117" s="490"/>
      <c r="H1117" s="490"/>
      <c r="I1117" s="490"/>
      <c r="J1117" s="490"/>
      <c r="K1117" s="490"/>
      <c r="L1117" s="491"/>
      <c r="M1117" s="492"/>
      <c r="N1117" s="492"/>
      <c r="O1117" s="492"/>
      <c r="P1117" s="492"/>
      <c r="Q1117" s="492"/>
      <c r="R1117" s="493"/>
      <c r="S1117" s="493"/>
      <c r="T1117" s="493"/>
      <c r="U1117" s="493"/>
      <c r="V1117" s="493"/>
      <c r="W1117" s="403"/>
      <c r="X1117" s="1"/>
      <c r="Y1117" s="2"/>
      <c r="Z1117" s="400" t="str">
        <f>IFERROR(VLOOKUP(Y1117, 【参考】数式用!$A$2:$B$48, 2, FALSE), "")</f>
        <v/>
      </c>
    </row>
    <row r="1118" spans="2:26" ht="20.100000000000001" customHeight="1">
      <c r="B1118" s="402">
        <f t="shared" si="13"/>
        <v>1080</v>
      </c>
      <c r="C1118" s="489"/>
      <c r="D1118" s="490"/>
      <c r="E1118" s="490"/>
      <c r="F1118" s="490"/>
      <c r="G1118" s="490"/>
      <c r="H1118" s="490"/>
      <c r="I1118" s="490"/>
      <c r="J1118" s="490"/>
      <c r="K1118" s="490"/>
      <c r="L1118" s="491"/>
      <c r="M1118" s="492"/>
      <c r="N1118" s="492"/>
      <c r="O1118" s="492"/>
      <c r="P1118" s="492"/>
      <c r="Q1118" s="492"/>
      <c r="R1118" s="493"/>
      <c r="S1118" s="493"/>
      <c r="T1118" s="493"/>
      <c r="U1118" s="493"/>
      <c r="V1118" s="493"/>
      <c r="W1118" s="403"/>
      <c r="X1118" s="1"/>
      <c r="Y1118" s="2"/>
      <c r="Z1118" s="400" t="str">
        <f>IFERROR(VLOOKUP(Y1118, 【参考】数式用!$A$2:$B$48, 2, FALSE), "")</f>
        <v/>
      </c>
    </row>
    <row r="1119" spans="2:26" ht="20.100000000000001" customHeight="1">
      <c r="B1119" s="402">
        <f t="shared" si="13"/>
        <v>1081</v>
      </c>
      <c r="C1119" s="489"/>
      <c r="D1119" s="490"/>
      <c r="E1119" s="490"/>
      <c r="F1119" s="490"/>
      <c r="G1119" s="490"/>
      <c r="H1119" s="490"/>
      <c r="I1119" s="490"/>
      <c r="J1119" s="490"/>
      <c r="K1119" s="490"/>
      <c r="L1119" s="491"/>
      <c r="M1119" s="492"/>
      <c r="N1119" s="492"/>
      <c r="O1119" s="492"/>
      <c r="P1119" s="492"/>
      <c r="Q1119" s="492"/>
      <c r="R1119" s="493"/>
      <c r="S1119" s="493"/>
      <c r="T1119" s="493"/>
      <c r="U1119" s="493"/>
      <c r="V1119" s="493"/>
      <c r="W1119" s="403"/>
      <c r="X1119" s="1"/>
      <c r="Y1119" s="2"/>
      <c r="Z1119" s="400" t="str">
        <f>IFERROR(VLOOKUP(Y1119, 【参考】数式用!$A$2:$B$48, 2, FALSE), "")</f>
        <v/>
      </c>
    </row>
    <row r="1120" spans="2:26" ht="20.100000000000001" customHeight="1">
      <c r="B1120" s="402">
        <f t="shared" si="13"/>
        <v>1082</v>
      </c>
      <c r="C1120" s="489"/>
      <c r="D1120" s="490"/>
      <c r="E1120" s="490"/>
      <c r="F1120" s="490"/>
      <c r="G1120" s="490"/>
      <c r="H1120" s="490"/>
      <c r="I1120" s="490"/>
      <c r="J1120" s="490"/>
      <c r="K1120" s="490"/>
      <c r="L1120" s="491"/>
      <c r="M1120" s="492"/>
      <c r="N1120" s="492"/>
      <c r="O1120" s="492"/>
      <c r="P1120" s="492"/>
      <c r="Q1120" s="492"/>
      <c r="R1120" s="493"/>
      <c r="S1120" s="493"/>
      <c r="T1120" s="493"/>
      <c r="U1120" s="493"/>
      <c r="V1120" s="493"/>
      <c r="W1120" s="403"/>
      <c r="X1120" s="1"/>
      <c r="Y1120" s="2"/>
      <c r="Z1120" s="400" t="str">
        <f>IFERROR(VLOOKUP(Y1120, 【参考】数式用!$A$2:$B$48, 2, FALSE), "")</f>
        <v/>
      </c>
    </row>
    <row r="1121" spans="2:26" ht="20.100000000000001" customHeight="1">
      <c r="B1121" s="402">
        <f t="shared" ref="B1121:B1184" si="14">B1120+1</f>
        <v>1083</v>
      </c>
      <c r="C1121" s="489"/>
      <c r="D1121" s="490"/>
      <c r="E1121" s="490"/>
      <c r="F1121" s="490"/>
      <c r="G1121" s="490"/>
      <c r="H1121" s="490"/>
      <c r="I1121" s="490"/>
      <c r="J1121" s="490"/>
      <c r="K1121" s="490"/>
      <c r="L1121" s="491"/>
      <c r="M1121" s="492"/>
      <c r="N1121" s="492"/>
      <c r="O1121" s="492"/>
      <c r="P1121" s="492"/>
      <c r="Q1121" s="492"/>
      <c r="R1121" s="493"/>
      <c r="S1121" s="493"/>
      <c r="T1121" s="493"/>
      <c r="U1121" s="493"/>
      <c r="V1121" s="493"/>
      <c r="W1121" s="403"/>
      <c r="X1121" s="1"/>
      <c r="Y1121" s="2"/>
      <c r="Z1121" s="400" t="str">
        <f>IFERROR(VLOOKUP(Y1121, 【参考】数式用!$A$2:$B$48, 2, FALSE), "")</f>
        <v/>
      </c>
    </row>
    <row r="1122" spans="2:26" ht="20.100000000000001" customHeight="1">
      <c r="B1122" s="402">
        <f t="shared" si="14"/>
        <v>1084</v>
      </c>
      <c r="C1122" s="489"/>
      <c r="D1122" s="490"/>
      <c r="E1122" s="490"/>
      <c r="F1122" s="490"/>
      <c r="G1122" s="490"/>
      <c r="H1122" s="490"/>
      <c r="I1122" s="490"/>
      <c r="J1122" s="490"/>
      <c r="K1122" s="490"/>
      <c r="L1122" s="491"/>
      <c r="M1122" s="492"/>
      <c r="N1122" s="492"/>
      <c r="O1122" s="492"/>
      <c r="P1122" s="492"/>
      <c r="Q1122" s="492"/>
      <c r="R1122" s="493"/>
      <c r="S1122" s="493"/>
      <c r="T1122" s="493"/>
      <c r="U1122" s="493"/>
      <c r="V1122" s="493"/>
      <c r="W1122" s="403"/>
      <c r="X1122" s="1"/>
      <c r="Y1122" s="2"/>
      <c r="Z1122" s="400" t="str">
        <f>IFERROR(VLOOKUP(Y1122, 【参考】数式用!$A$2:$B$48, 2, FALSE), "")</f>
        <v/>
      </c>
    </row>
    <row r="1123" spans="2:26" ht="20.100000000000001" customHeight="1">
      <c r="B1123" s="402">
        <f t="shared" si="14"/>
        <v>1085</v>
      </c>
      <c r="C1123" s="489"/>
      <c r="D1123" s="490"/>
      <c r="E1123" s="490"/>
      <c r="F1123" s="490"/>
      <c r="G1123" s="490"/>
      <c r="H1123" s="490"/>
      <c r="I1123" s="490"/>
      <c r="J1123" s="490"/>
      <c r="K1123" s="490"/>
      <c r="L1123" s="491"/>
      <c r="M1123" s="492"/>
      <c r="N1123" s="492"/>
      <c r="O1123" s="492"/>
      <c r="P1123" s="492"/>
      <c r="Q1123" s="492"/>
      <c r="R1123" s="493"/>
      <c r="S1123" s="493"/>
      <c r="T1123" s="493"/>
      <c r="U1123" s="493"/>
      <c r="V1123" s="493"/>
      <c r="W1123" s="403"/>
      <c r="X1123" s="1"/>
      <c r="Y1123" s="2"/>
      <c r="Z1123" s="400" t="str">
        <f>IFERROR(VLOOKUP(Y1123, 【参考】数式用!$A$2:$B$48, 2, FALSE), "")</f>
        <v/>
      </c>
    </row>
    <row r="1124" spans="2:26" ht="20.100000000000001" customHeight="1">
      <c r="B1124" s="402">
        <f t="shared" si="14"/>
        <v>1086</v>
      </c>
      <c r="C1124" s="489"/>
      <c r="D1124" s="490"/>
      <c r="E1124" s="490"/>
      <c r="F1124" s="490"/>
      <c r="G1124" s="490"/>
      <c r="H1124" s="490"/>
      <c r="I1124" s="490"/>
      <c r="J1124" s="490"/>
      <c r="K1124" s="490"/>
      <c r="L1124" s="491"/>
      <c r="M1124" s="492"/>
      <c r="N1124" s="492"/>
      <c r="O1124" s="492"/>
      <c r="P1124" s="492"/>
      <c r="Q1124" s="492"/>
      <c r="R1124" s="493"/>
      <c r="S1124" s="493"/>
      <c r="T1124" s="493"/>
      <c r="U1124" s="493"/>
      <c r="V1124" s="493"/>
      <c r="W1124" s="403"/>
      <c r="X1124" s="1"/>
      <c r="Y1124" s="2"/>
      <c r="Z1124" s="400" t="str">
        <f>IFERROR(VLOOKUP(Y1124, 【参考】数式用!$A$2:$B$48, 2, FALSE), "")</f>
        <v/>
      </c>
    </row>
    <row r="1125" spans="2:26" ht="20.100000000000001" customHeight="1">
      <c r="B1125" s="402">
        <f t="shared" si="14"/>
        <v>1087</v>
      </c>
      <c r="C1125" s="489"/>
      <c r="D1125" s="490"/>
      <c r="E1125" s="490"/>
      <c r="F1125" s="490"/>
      <c r="G1125" s="490"/>
      <c r="H1125" s="490"/>
      <c r="I1125" s="490"/>
      <c r="J1125" s="490"/>
      <c r="K1125" s="490"/>
      <c r="L1125" s="491"/>
      <c r="M1125" s="492"/>
      <c r="N1125" s="492"/>
      <c r="O1125" s="492"/>
      <c r="P1125" s="492"/>
      <c r="Q1125" s="492"/>
      <c r="R1125" s="493"/>
      <c r="S1125" s="493"/>
      <c r="T1125" s="493"/>
      <c r="U1125" s="493"/>
      <c r="V1125" s="493"/>
      <c r="W1125" s="403"/>
      <c r="X1125" s="1"/>
      <c r="Y1125" s="2"/>
      <c r="Z1125" s="400" t="str">
        <f>IFERROR(VLOOKUP(Y1125, 【参考】数式用!$A$2:$B$48, 2, FALSE), "")</f>
        <v/>
      </c>
    </row>
    <row r="1126" spans="2:26" ht="20.100000000000001" customHeight="1">
      <c r="B1126" s="402">
        <f t="shared" si="14"/>
        <v>1088</v>
      </c>
      <c r="C1126" s="489"/>
      <c r="D1126" s="490"/>
      <c r="E1126" s="490"/>
      <c r="F1126" s="490"/>
      <c r="G1126" s="490"/>
      <c r="H1126" s="490"/>
      <c r="I1126" s="490"/>
      <c r="J1126" s="490"/>
      <c r="K1126" s="490"/>
      <c r="L1126" s="491"/>
      <c r="M1126" s="492"/>
      <c r="N1126" s="492"/>
      <c r="O1126" s="492"/>
      <c r="P1126" s="492"/>
      <c r="Q1126" s="492"/>
      <c r="R1126" s="493"/>
      <c r="S1126" s="493"/>
      <c r="T1126" s="493"/>
      <c r="U1126" s="493"/>
      <c r="V1126" s="493"/>
      <c r="W1126" s="403"/>
      <c r="X1126" s="1"/>
      <c r="Y1126" s="2"/>
      <c r="Z1126" s="400" t="str">
        <f>IFERROR(VLOOKUP(Y1126, 【参考】数式用!$A$2:$B$48, 2, FALSE), "")</f>
        <v/>
      </c>
    </row>
    <row r="1127" spans="2:26" ht="20.100000000000001" customHeight="1">
      <c r="B1127" s="402">
        <f t="shared" si="14"/>
        <v>1089</v>
      </c>
      <c r="C1127" s="489"/>
      <c r="D1127" s="490"/>
      <c r="E1127" s="490"/>
      <c r="F1127" s="490"/>
      <c r="G1127" s="490"/>
      <c r="H1127" s="490"/>
      <c r="I1127" s="490"/>
      <c r="J1127" s="490"/>
      <c r="K1127" s="490"/>
      <c r="L1127" s="491"/>
      <c r="M1127" s="492"/>
      <c r="N1127" s="492"/>
      <c r="O1127" s="492"/>
      <c r="P1127" s="492"/>
      <c r="Q1127" s="492"/>
      <c r="R1127" s="493"/>
      <c r="S1127" s="493"/>
      <c r="T1127" s="493"/>
      <c r="U1127" s="493"/>
      <c r="V1127" s="493"/>
      <c r="W1127" s="403"/>
      <c r="X1127" s="1"/>
      <c r="Y1127" s="2"/>
      <c r="Z1127" s="400" t="str">
        <f>IFERROR(VLOOKUP(Y1127, 【参考】数式用!$A$2:$B$48, 2, FALSE), "")</f>
        <v/>
      </c>
    </row>
    <row r="1128" spans="2:26" ht="20.100000000000001" customHeight="1">
      <c r="B1128" s="402">
        <f t="shared" si="14"/>
        <v>1090</v>
      </c>
      <c r="C1128" s="489"/>
      <c r="D1128" s="490"/>
      <c r="E1128" s="490"/>
      <c r="F1128" s="490"/>
      <c r="G1128" s="490"/>
      <c r="H1128" s="490"/>
      <c r="I1128" s="490"/>
      <c r="J1128" s="490"/>
      <c r="K1128" s="490"/>
      <c r="L1128" s="491"/>
      <c r="M1128" s="492"/>
      <c r="N1128" s="492"/>
      <c r="O1128" s="492"/>
      <c r="P1128" s="492"/>
      <c r="Q1128" s="492"/>
      <c r="R1128" s="493"/>
      <c r="S1128" s="493"/>
      <c r="T1128" s="493"/>
      <c r="U1128" s="493"/>
      <c r="V1128" s="493"/>
      <c r="W1128" s="403"/>
      <c r="X1128" s="1"/>
      <c r="Y1128" s="2"/>
      <c r="Z1128" s="400" t="str">
        <f>IFERROR(VLOOKUP(Y1128, 【参考】数式用!$A$2:$B$48, 2, FALSE), "")</f>
        <v/>
      </c>
    </row>
    <row r="1129" spans="2:26" ht="20.100000000000001" customHeight="1">
      <c r="B1129" s="402">
        <f t="shared" si="14"/>
        <v>1091</v>
      </c>
      <c r="C1129" s="489"/>
      <c r="D1129" s="490"/>
      <c r="E1129" s="490"/>
      <c r="F1129" s="490"/>
      <c r="G1129" s="490"/>
      <c r="H1129" s="490"/>
      <c r="I1129" s="490"/>
      <c r="J1129" s="490"/>
      <c r="K1129" s="490"/>
      <c r="L1129" s="491"/>
      <c r="M1129" s="492"/>
      <c r="N1129" s="492"/>
      <c r="O1129" s="492"/>
      <c r="P1129" s="492"/>
      <c r="Q1129" s="492"/>
      <c r="R1129" s="493"/>
      <c r="S1129" s="493"/>
      <c r="T1129" s="493"/>
      <c r="U1129" s="493"/>
      <c r="V1129" s="493"/>
      <c r="W1129" s="403"/>
      <c r="X1129" s="1"/>
      <c r="Y1129" s="2"/>
      <c r="Z1129" s="400" t="str">
        <f>IFERROR(VLOOKUP(Y1129, 【参考】数式用!$A$2:$B$48, 2, FALSE), "")</f>
        <v/>
      </c>
    </row>
    <row r="1130" spans="2:26" ht="20.100000000000001" customHeight="1">
      <c r="B1130" s="402">
        <f t="shared" si="14"/>
        <v>1092</v>
      </c>
      <c r="C1130" s="489"/>
      <c r="D1130" s="490"/>
      <c r="E1130" s="490"/>
      <c r="F1130" s="490"/>
      <c r="G1130" s="490"/>
      <c r="H1130" s="490"/>
      <c r="I1130" s="490"/>
      <c r="J1130" s="490"/>
      <c r="K1130" s="490"/>
      <c r="L1130" s="491"/>
      <c r="M1130" s="492"/>
      <c r="N1130" s="492"/>
      <c r="O1130" s="492"/>
      <c r="P1130" s="492"/>
      <c r="Q1130" s="492"/>
      <c r="R1130" s="493"/>
      <c r="S1130" s="493"/>
      <c r="T1130" s="493"/>
      <c r="U1130" s="493"/>
      <c r="V1130" s="493"/>
      <c r="W1130" s="403"/>
      <c r="X1130" s="1"/>
      <c r="Y1130" s="2"/>
      <c r="Z1130" s="400" t="str">
        <f>IFERROR(VLOOKUP(Y1130, 【参考】数式用!$A$2:$B$48, 2, FALSE), "")</f>
        <v/>
      </c>
    </row>
    <row r="1131" spans="2:26" ht="20.100000000000001" customHeight="1">
      <c r="B1131" s="402">
        <f t="shared" si="14"/>
        <v>1093</v>
      </c>
      <c r="C1131" s="489"/>
      <c r="D1131" s="490"/>
      <c r="E1131" s="490"/>
      <c r="F1131" s="490"/>
      <c r="G1131" s="490"/>
      <c r="H1131" s="490"/>
      <c r="I1131" s="490"/>
      <c r="J1131" s="490"/>
      <c r="K1131" s="490"/>
      <c r="L1131" s="491"/>
      <c r="M1131" s="492"/>
      <c r="N1131" s="492"/>
      <c r="O1131" s="492"/>
      <c r="P1131" s="492"/>
      <c r="Q1131" s="492"/>
      <c r="R1131" s="493"/>
      <c r="S1131" s="493"/>
      <c r="T1131" s="493"/>
      <c r="U1131" s="493"/>
      <c r="V1131" s="493"/>
      <c r="W1131" s="403"/>
      <c r="X1131" s="1"/>
      <c r="Y1131" s="2"/>
      <c r="Z1131" s="400" t="str">
        <f>IFERROR(VLOOKUP(Y1131, 【参考】数式用!$A$2:$B$48, 2, FALSE), "")</f>
        <v/>
      </c>
    </row>
    <row r="1132" spans="2:26" ht="20.100000000000001" customHeight="1">
      <c r="B1132" s="402">
        <f t="shared" si="14"/>
        <v>1094</v>
      </c>
      <c r="C1132" s="489"/>
      <c r="D1132" s="490"/>
      <c r="E1132" s="490"/>
      <c r="F1132" s="490"/>
      <c r="G1132" s="490"/>
      <c r="H1132" s="490"/>
      <c r="I1132" s="490"/>
      <c r="J1132" s="490"/>
      <c r="K1132" s="490"/>
      <c r="L1132" s="491"/>
      <c r="M1132" s="492"/>
      <c r="N1132" s="492"/>
      <c r="O1132" s="492"/>
      <c r="P1132" s="492"/>
      <c r="Q1132" s="492"/>
      <c r="R1132" s="493"/>
      <c r="S1132" s="493"/>
      <c r="T1132" s="493"/>
      <c r="U1132" s="493"/>
      <c r="V1132" s="493"/>
      <c r="W1132" s="403"/>
      <c r="X1132" s="1"/>
      <c r="Y1132" s="2"/>
      <c r="Z1132" s="400" t="str">
        <f>IFERROR(VLOOKUP(Y1132, 【参考】数式用!$A$2:$B$48, 2, FALSE), "")</f>
        <v/>
      </c>
    </row>
    <row r="1133" spans="2:26" ht="20.100000000000001" customHeight="1">
      <c r="B1133" s="402">
        <f t="shared" si="14"/>
        <v>1095</v>
      </c>
      <c r="C1133" s="489"/>
      <c r="D1133" s="490"/>
      <c r="E1133" s="490"/>
      <c r="F1133" s="490"/>
      <c r="G1133" s="490"/>
      <c r="H1133" s="490"/>
      <c r="I1133" s="490"/>
      <c r="J1133" s="490"/>
      <c r="K1133" s="490"/>
      <c r="L1133" s="491"/>
      <c r="M1133" s="492"/>
      <c r="N1133" s="492"/>
      <c r="O1133" s="492"/>
      <c r="P1133" s="492"/>
      <c r="Q1133" s="492"/>
      <c r="R1133" s="493"/>
      <c r="S1133" s="493"/>
      <c r="T1133" s="493"/>
      <c r="U1133" s="493"/>
      <c r="V1133" s="493"/>
      <c r="W1133" s="403"/>
      <c r="X1133" s="1"/>
      <c r="Y1133" s="2"/>
      <c r="Z1133" s="400" t="str">
        <f>IFERROR(VLOOKUP(Y1133, 【参考】数式用!$A$2:$B$48, 2, FALSE), "")</f>
        <v/>
      </c>
    </row>
    <row r="1134" spans="2:26" ht="20.100000000000001" customHeight="1">
      <c r="B1134" s="402">
        <f t="shared" si="14"/>
        <v>1096</v>
      </c>
      <c r="C1134" s="489"/>
      <c r="D1134" s="490"/>
      <c r="E1134" s="490"/>
      <c r="F1134" s="490"/>
      <c r="G1134" s="490"/>
      <c r="H1134" s="490"/>
      <c r="I1134" s="490"/>
      <c r="J1134" s="490"/>
      <c r="K1134" s="490"/>
      <c r="L1134" s="491"/>
      <c r="M1134" s="492"/>
      <c r="N1134" s="492"/>
      <c r="O1134" s="492"/>
      <c r="P1134" s="492"/>
      <c r="Q1134" s="492"/>
      <c r="R1134" s="493"/>
      <c r="S1134" s="493"/>
      <c r="T1134" s="493"/>
      <c r="U1134" s="493"/>
      <c r="V1134" s="493"/>
      <c r="W1134" s="403"/>
      <c r="X1134" s="1"/>
      <c r="Y1134" s="2"/>
      <c r="Z1134" s="400" t="str">
        <f>IFERROR(VLOOKUP(Y1134, 【参考】数式用!$A$2:$B$48, 2, FALSE), "")</f>
        <v/>
      </c>
    </row>
    <row r="1135" spans="2:26" ht="20.100000000000001" customHeight="1">
      <c r="B1135" s="402">
        <f t="shared" si="14"/>
        <v>1097</v>
      </c>
      <c r="C1135" s="489"/>
      <c r="D1135" s="490"/>
      <c r="E1135" s="490"/>
      <c r="F1135" s="490"/>
      <c r="G1135" s="490"/>
      <c r="H1135" s="490"/>
      <c r="I1135" s="490"/>
      <c r="J1135" s="490"/>
      <c r="K1135" s="490"/>
      <c r="L1135" s="491"/>
      <c r="M1135" s="492"/>
      <c r="N1135" s="492"/>
      <c r="O1135" s="492"/>
      <c r="P1135" s="492"/>
      <c r="Q1135" s="492"/>
      <c r="R1135" s="493"/>
      <c r="S1135" s="493"/>
      <c r="T1135" s="493"/>
      <c r="U1135" s="493"/>
      <c r="V1135" s="493"/>
      <c r="W1135" s="403"/>
      <c r="X1135" s="1"/>
      <c r="Y1135" s="2"/>
      <c r="Z1135" s="400" t="str">
        <f>IFERROR(VLOOKUP(Y1135, 【参考】数式用!$A$2:$B$48, 2, FALSE), "")</f>
        <v/>
      </c>
    </row>
    <row r="1136" spans="2:26" ht="20.100000000000001" customHeight="1">
      <c r="B1136" s="402">
        <f t="shared" si="14"/>
        <v>1098</v>
      </c>
      <c r="C1136" s="489"/>
      <c r="D1136" s="490"/>
      <c r="E1136" s="490"/>
      <c r="F1136" s="490"/>
      <c r="G1136" s="490"/>
      <c r="H1136" s="490"/>
      <c r="I1136" s="490"/>
      <c r="J1136" s="490"/>
      <c r="K1136" s="490"/>
      <c r="L1136" s="491"/>
      <c r="M1136" s="492"/>
      <c r="N1136" s="492"/>
      <c r="O1136" s="492"/>
      <c r="P1136" s="492"/>
      <c r="Q1136" s="492"/>
      <c r="R1136" s="493"/>
      <c r="S1136" s="493"/>
      <c r="T1136" s="493"/>
      <c r="U1136" s="493"/>
      <c r="V1136" s="493"/>
      <c r="W1136" s="403"/>
      <c r="X1136" s="1"/>
      <c r="Y1136" s="2"/>
      <c r="Z1136" s="400" t="str">
        <f>IFERROR(VLOOKUP(Y1136, 【参考】数式用!$A$2:$B$48, 2, FALSE), "")</f>
        <v/>
      </c>
    </row>
    <row r="1137" spans="2:26" ht="20.100000000000001" customHeight="1">
      <c r="B1137" s="402">
        <f t="shared" si="14"/>
        <v>1099</v>
      </c>
      <c r="C1137" s="489"/>
      <c r="D1137" s="490"/>
      <c r="E1137" s="490"/>
      <c r="F1137" s="490"/>
      <c r="G1137" s="490"/>
      <c r="H1137" s="490"/>
      <c r="I1137" s="490"/>
      <c r="J1137" s="490"/>
      <c r="K1137" s="490"/>
      <c r="L1137" s="491"/>
      <c r="M1137" s="492"/>
      <c r="N1137" s="492"/>
      <c r="O1137" s="492"/>
      <c r="P1137" s="492"/>
      <c r="Q1137" s="492"/>
      <c r="R1137" s="493"/>
      <c r="S1137" s="493"/>
      <c r="T1137" s="493"/>
      <c r="U1137" s="493"/>
      <c r="V1137" s="493"/>
      <c r="W1137" s="403"/>
      <c r="X1137" s="1"/>
      <c r="Y1137" s="2"/>
      <c r="Z1137" s="400" t="str">
        <f>IFERROR(VLOOKUP(Y1137, 【参考】数式用!$A$2:$B$48, 2, FALSE), "")</f>
        <v/>
      </c>
    </row>
    <row r="1138" spans="2:26" ht="20.100000000000001" customHeight="1">
      <c r="B1138" s="402">
        <f t="shared" si="14"/>
        <v>1100</v>
      </c>
      <c r="C1138" s="489"/>
      <c r="D1138" s="490"/>
      <c r="E1138" s="490"/>
      <c r="F1138" s="490"/>
      <c r="G1138" s="490"/>
      <c r="H1138" s="490"/>
      <c r="I1138" s="490"/>
      <c r="J1138" s="490"/>
      <c r="K1138" s="490"/>
      <c r="L1138" s="491"/>
      <c r="M1138" s="492"/>
      <c r="N1138" s="492"/>
      <c r="O1138" s="492"/>
      <c r="P1138" s="492"/>
      <c r="Q1138" s="492"/>
      <c r="R1138" s="493"/>
      <c r="S1138" s="493"/>
      <c r="T1138" s="493"/>
      <c r="U1138" s="493"/>
      <c r="V1138" s="493"/>
      <c r="W1138" s="403"/>
      <c r="X1138" s="1"/>
      <c r="Y1138" s="2"/>
      <c r="Z1138" s="400" t="str">
        <f>IFERROR(VLOOKUP(Y1138, 【参考】数式用!$A$2:$B$48, 2, FALSE), "")</f>
        <v/>
      </c>
    </row>
    <row r="1139" spans="2:26" ht="20.100000000000001" customHeight="1">
      <c r="B1139" s="402">
        <f t="shared" si="14"/>
        <v>1101</v>
      </c>
      <c r="C1139" s="489"/>
      <c r="D1139" s="490"/>
      <c r="E1139" s="490"/>
      <c r="F1139" s="490"/>
      <c r="G1139" s="490"/>
      <c r="H1139" s="490"/>
      <c r="I1139" s="490"/>
      <c r="J1139" s="490"/>
      <c r="K1139" s="490"/>
      <c r="L1139" s="491"/>
      <c r="M1139" s="492"/>
      <c r="N1139" s="492"/>
      <c r="O1139" s="492"/>
      <c r="P1139" s="492"/>
      <c r="Q1139" s="492"/>
      <c r="R1139" s="493"/>
      <c r="S1139" s="493"/>
      <c r="T1139" s="493"/>
      <c r="U1139" s="493"/>
      <c r="V1139" s="493"/>
      <c r="W1139" s="403"/>
      <c r="X1139" s="1"/>
      <c r="Y1139" s="2"/>
      <c r="Z1139" s="400" t="str">
        <f>IFERROR(VLOOKUP(Y1139, 【参考】数式用!$A$2:$B$48, 2, FALSE), "")</f>
        <v/>
      </c>
    </row>
    <row r="1140" spans="2:26" ht="20.100000000000001" customHeight="1">
      <c r="B1140" s="402">
        <f t="shared" si="14"/>
        <v>1102</v>
      </c>
      <c r="C1140" s="489"/>
      <c r="D1140" s="490"/>
      <c r="E1140" s="490"/>
      <c r="F1140" s="490"/>
      <c r="G1140" s="490"/>
      <c r="H1140" s="490"/>
      <c r="I1140" s="490"/>
      <c r="J1140" s="490"/>
      <c r="K1140" s="490"/>
      <c r="L1140" s="491"/>
      <c r="M1140" s="492"/>
      <c r="N1140" s="492"/>
      <c r="O1140" s="492"/>
      <c r="P1140" s="492"/>
      <c r="Q1140" s="492"/>
      <c r="R1140" s="493"/>
      <c r="S1140" s="493"/>
      <c r="T1140" s="493"/>
      <c r="U1140" s="493"/>
      <c r="V1140" s="493"/>
      <c r="W1140" s="403"/>
      <c r="X1140" s="1"/>
      <c r="Y1140" s="2"/>
      <c r="Z1140" s="400" t="str">
        <f>IFERROR(VLOOKUP(Y1140, 【参考】数式用!$A$2:$B$48, 2, FALSE), "")</f>
        <v/>
      </c>
    </row>
    <row r="1141" spans="2:26" ht="20.100000000000001" customHeight="1">
      <c r="B1141" s="402">
        <f t="shared" si="14"/>
        <v>1103</v>
      </c>
      <c r="C1141" s="489"/>
      <c r="D1141" s="490"/>
      <c r="E1141" s="490"/>
      <c r="F1141" s="490"/>
      <c r="G1141" s="490"/>
      <c r="H1141" s="490"/>
      <c r="I1141" s="490"/>
      <c r="J1141" s="490"/>
      <c r="K1141" s="490"/>
      <c r="L1141" s="491"/>
      <c r="M1141" s="492"/>
      <c r="N1141" s="492"/>
      <c r="O1141" s="492"/>
      <c r="P1141" s="492"/>
      <c r="Q1141" s="492"/>
      <c r="R1141" s="493"/>
      <c r="S1141" s="493"/>
      <c r="T1141" s="493"/>
      <c r="U1141" s="493"/>
      <c r="V1141" s="493"/>
      <c r="W1141" s="403"/>
      <c r="X1141" s="1"/>
      <c r="Y1141" s="2"/>
      <c r="Z1141" s="400" t="str">
        <f>IFERROR(VLOOKUP(Y1141, 【参考】数式用!$A$2:$B$48, 2, FALSE), "")</f>
        <v/>
      </c>
    </row>
    <row r="1142" spans="2:26" ht="20.100000000000001" customHeight="1">
      <c r="B1142" s="402">
        <f t="shared" si="14"/>
        <v>1104</v>
      </c>
      <c r="C1142" s="489"/>
      <c r="D1142" s="490"/>
      <c r="E1142" s="490"/>
      <c r="F1142" s="490"/>
      <c r="G1142" s="490"/>
      <c r="H1142" s="490"/>
      <c r="I1142" s="490"/>
      <c r="J1142" s="490"/>
      <c r="K1142" s="490"/>
      <c r="L1142" s="491"/>
      <c r="M1142" s="492"/>
      <c r="N1142" s="492"/>
      <c r="O1142" s="492"/>
      <c r="P1142" s="492"/>
      <c r="Q1142" s="492"/>
      <c r="R1142" s="493"/>
      <c r="S1142" s="493"/>
      <c r="T1142" s="493"/>
      <c r="U1142" s="493"/>
      <c r="V1142" s="493"/>
      <c r="W1142" s="403"/>
      <c r="X1142" s="1"/>
      <c r="Y1142" s="2"/>
      <c r="Z1142" s="400" t="str">
        <f>IFERROR(VLOOKUP(Y1142, 【参考】数式用!$A$2:$B$48, 2, FALSE), "")</f>
        <v/>
      </c>
    </row>
    <row r="1143" spans="2:26" ht="20.100000000000001" customHeight="1">
      <c r="B1143" s="402">
        <f t="shared" si="14"/>
        <v>1105</v>
      </c>
      <c r="C1143" s="489"/>
      <c r="D1143" s="490"/>
      <c r="E1143" s="490"/>
      <c r="F1143" s="490"/>
      <c r="G1143" s="490"/>
      <c r="H1143" s="490"/>
      <c r="I1143" s="490"/>
      <c r="J1143" s="490"/>
      <c r="K1143" s="490"/>
      <c r="L1143" s="491"/>
      <c r="M1143" s="492"/>
      <c r="N1143" s="492"/>
      <c r="O1143" s="492"/>
      <c r="P1143" s="492"/>
      <c r="Q1143" s="492"/>
      <c r="R1143" s="493"/>
      <c r="S1143" s="493"/>
      <c r="T1143" s="493"/>
      <c r="U1143" s="493"/>
      <c r="V1143" s="493"/>
      <c r="W1143" s="403"/>
      <c r="X1143" s="1"/>
      <c r="Y1143" s="2"/>
      <c r="Z1143" s="400" t="str">
        <f>IFERROR(VLOOKUP(Y1143, 【参考】数式用!$A$2:$B$48, 2, FALSE), "")</f>
        <v/>
      </c>
    </row>
    <row r="1144" spans="2:26" ht="20.100000000000001" customHeight="1">
      <c r="B1144" s="402">
        <f t="shared" si="14"/>
        <v>1106</v>
      </c>
      <c r="C1144" s="489"/>
      <c r="D1144" s="490"/>
      <c r="E1144" s="490"/>
      <c r="F1144" s="490"/>
      <c r="G1144" s="490"/>
      <c r="H1144" s="490"/>
      <c r="I1144" s="490"/>
      <c r="J1144" s="490"/>
      <c r="K1144" s="490"/>
      <c r="L1144" s="491"/>
      <c r="M1144" s="492"/>
      <c r="N1144" s="492"/>
      <c r="O1144" s="492"/>
      <c r="P1144" s="492"/>
      <c r="Q1144" s="492"/>
      <c r="R1144" s="493"/>
      <c r="S1144" s="493"/>
      <c r="T1144" s="493"/>
      <c r="U1144" s="493"/>
      <c r="V1144" s="493"/>
      <c r="W1144" s="403"/>
      <c r="X1144" s="1"/>
      <c r="Y1144" s="2"/>
      <c r="Z1144" s="400" t="str">
        <f>IFERROR(VLOOKUP(Y1144, 【参考】数式用!$A$2:$B$48, 2, FALSE), "")</f>
        <v/>
      </c>
    </row>
    <row r="1145" spans="2:26" ht="20.100000000000001" customHeight="1">
      <c r="B1145" s="402">
        <f t="shared" si="14"/>
        <v>1107</v>
      </c>
      <c r="C1145" s="489"/>
      <c r="D1145" s="490"/>
      <c r="E1145" s="490"/>
      <c r="F1145" s="490"/>
      <c r="G1145" s="490"/>
      <c r="H1145" s="490"/>
      <c r="I1145" s="490"/>
      <c r="J1145" s="490"/>
      <c r="K1145" s="490"/>
      <c r="L1145" s="491"/>
      <c r="M1145" s="492"/>
      <c r="N1145" s="492"/>
      <c r="O1145" s="492"/>
      <c r="P1145" s="492"/>
      <c r="Q1145" s="492"/>
      <c r="R1145" s="493"/>
      <c r="S1145" s="493"/>
      <c r="T1145" s="493"/>
      <c r="U1145" s="493"/>
      <c r="V1145" s="493"/>
      <c r="W1145" s="403"/>
      <c r="X1145" s="1"/>
      <c r="Y1145" s="2"/>
      <c r="Z1145" s="400" t="str">
        <f>IFERROR(VLOOKUP(Y1145, 【参考】数式用!$A$2:$B$48, 2, FALSE), "")</f>
        <v/>
      </c>
    </row>
    <row r="1146" spans="2:26" ht="20.100000000000001" customHeight="1">
      <c r="B1146" s="402">
        <f t="shared" si="14"/>
        <v>1108</v>
      </c>
      <c r="C1146" s="489"/>
      <c r="D1146" s="490"/>
      <c r="E1146" s="490"/>
      <c r="F1146" s="490"/>
      <c r="G1146" s="490"/>
      <c r="H1146" s="490"/>
      <c r="I1146" s="490"/>
      <c r="J1146" s="490"/>
      <c r="K1146" s="490"/>
      <c r="L1146" s="491"/>
      <c r="M1146" s="492"/>
      <c r="N1146" s="492"/>
      <c r="O1146" s="492"/>
      <c r="P1146" s="492"/>
      <c r="Q1146" s="492"/>
      <c r="R1146" s="493"/>
      <c r="S1146" s="493"/>
      <c r="T1146" s="493"/>
      <c r="U1146" s="493"/>
      <c r="V1146" s="493"/>
      <c r="W1146" s="403"/>
      <c r="X1146" s="1"/>
      <c r="Y1146" s="2"/>
      <c r="Z1146" s="400" t="str">
        <f>IFERROR(VLOOKUP(Y1146, 【参考】数式用!$A$2:$B$48, 2, FALSE), "")</f>
        <v/>
      </c>
    </row>
    <row r="1147" spans="2:26" ht="20.100000000000001" customHeight="1">
      <c r="B1147" s="402">
        <f t="shared" si="14"/>
        <v>1109</v>
      </c>
      <c r="C1147" s="489"/>
      <c r="D1147" s="490"/>
      <c r="E1147" s="490"/>
      <c r="F1147" s="490"/>
      <c r="G1147" s="490"/>
      <c r="H1147" s="490"/>
      <c r="I1147" s="490"/>
      <c r="J1147" s="490"/>
      <c r="K1147" s="490"/>
      <c r="L1147" s="491"/>
      <c r="M1147" s="492"/>
      <c r="N1147" s="492"/>
      <c r="O1147" s="492"/>
      <c r="P1147" s="492"/>
      <c r="Q1147" s="492"/>
      <c r="R1147" s="493"/>
      <c r="S1147" s="493"/>
      <c r="T1147" s="493"/>
      <c r="U1147" s="493"/>
      <c r="V1147" s="493"/>
      <c r="W1147" s="403"/>
      <c r="X1147" s="1"/>
      <c r="Y1147" s="2"/>
      <c r="Z1147" s="400" t="str">
        <f>IFERROR(VLOOKUP(Y1147, 【参考】数式用!$A$2:$B$48, 2, FALSE), "")</f>
        <v/>
      </c>
    </row>
    <row r="1148" spans="2:26" ht="20.100000000000001" customHeight="1">
      <c r="B1148" s="402">
        <f t="shared" si="14"/>
        <v>1110</v>
      </c>
      <c r="C1148" s="489"/>
      <c r="D1148" s="490"/>
      <c r="E1148" s="490"/>
      <c r="F1148" s="490"/>
      <c r="G1148" s="490"/>
      <c r="H1148" s="490"/>
      <c r="I1148" s="490"/>
      <c r="J1148" s="490"/>
      <c r="K1148" s="490"/>
      <c r="L1148" s="491"/>
      <c r="M1148" s="492"/>
      <c r="N1148" s="492"/>
      <c r="O1148" s="492"/>
      <c r="P1148" s="492"/>
      <c r="Q1148" s="492"/>
      <c r="R1148" s="493"/>
      <c r="S1148" s="493"/>
      <c r="T1148" s="493"/>
      <c r="U1148" s="493"/>
      <c r="V1148" s="493"/>
      <c r="W1148" s="403"/>
      <c r="X1148" s="1"/>
      <c r="Y1148" s="2"/>
      <c r="Z1148" s="400" t="str">
        <f>IFERROR(VLOOKUP(Y1148, 【参考】数式用!$A$2:$B$48, 2, FALSE), "")</f>
        <v/>
      </c>
    </row>
    <row r="1149" spans="2:26" ht="20.100000000000001" customHeight="1">
      <c r="B1149" s="402">
        <f t="shared" si="14"/>
        <v>1111</v>
      </c>
      <c r="C1149" s="489"/>
      <c r="D1149" s="490"/>
      <c r="E1149" s="490"/>
      <c r="F1149" s="490"/>
      <c r="G1149" s="490"/>
      <c r="H1149" s="490"/>
      <c r="I1149" s="490"/>
      <c r="J1149" s="490"/>
      <c r="K1149" s="490"/>
      <c r="L1149" s="491"/>
      <c r="M1149" s="492"/>
      <c r="N1149" s="492"/>
      <c r="O1149" s="492"/>
      <c r="P1149" s="492"/>
      <c r="Q1149" s="492"/>
      <c r="R1149" s="493"/>
      <c r="S1149" s="493"/>
      <c r="T1149" s="493"/>
      <c r="U1149" s="493"/>
      <c r="V1149" s="493"/>
      <c r="W1149" s="403"/>
      <c r="X1149" s="1"/>
      <c r="Y1149" s="2"/>
      <c r="Z1149" s="400" t="str">
        <f>IFERROR(VLOOKUP(Y1149, 【参考】数式用!$A$2:$B$48, 2, FALSE), "")</f>
        <v/>
      </c>
    </row>
    <row r="1150" spans="2:26" ht="20.100000000000001" customHeight="1">
      <c r="B1150" s="402">
        <f t="shared" si="14"/>
        <v>1112</v>
      </c>
      <c r="C1150" s="489"/>
      <c r="D1150" s="490"/>
      <c r="E1150" s="490"/>
      <c r="F1150" s="490"/>
      <c r="G1150" s="490"/>
      <c r="H1150" s="490"/>
      <c r="I1150" s="490"/>
      <c r="J1150" s="490"/>
      <c r="K1150" s="490"/>
      <c r="L1150" s="491"/>
      <c r="M1150" s="492"/>
      <c r="N1150" s="492"/>
      <c r="O1150" s="492"/>
      <c r="P1150" s="492"/>
      <c r="Q1150" s="492"/>
      <c r="R1150" s="493"/>
      <c r="S1150" s="493"/>
      <c r="T1150" s="493"/>
      <c r="U1150" s="493"/>
      <c r="V1150" s="493"/>
      <c r="W1150" s="403"/>
      <c r="X1150" s="1"/>
      <c r="Y1150" s="2"/>
      <c r="Z1150" s="400" t="str">
        <f>IFERROR(VLOOKUP(Y1150, 【参考】数式用!$A$2:$B$48, 2, FALSE), "")</f>
        <v/>
      </c>
    </row>
    <row r="1151" spans="2:26" ht="20.100000000000001" customHeight="1">
      <c r="B1151" s="402">
        <f t="shared" si="14"/>
        <v>1113</v>
      </c>
      <c r="C1151" s="489"/>
      <c r="D1151" s="490"/>
      <c r="E1151" s="490"/>
      <c r="F1151" s="490"/>
      <c r="G1151" s="490"/>
      <c r="H1151" s="490"/>
      <c r="I1151" s="490"/>
      <c r="J1151" s="490"/>
      <c r="K1151" s="490"/>
      <c r="L1151" s="491"/>
      <c r="M1151" s="492"/>
      <c r="N1151" s="492"/>
      <c r="O1151" s="492"/>
      <c r="P1151" s="492"/>
      <c r="Q1151" s="492"/>
      <c r="R1151" s="493"/>
      <c r="S1151" s="493"/>
      <c r="T1151" s="493"/>
      <c r="U1151" s="493"/>
      <c r="V1151" s="493"/>
      <c r="W1151" s="403"/>
      <c r="X1151" s="1"/>
      <c r="Y1151" s="2"/>
      <c r="Z1151" s="400" t="str">
        <f>IFERROR(VLOOKUP(Y1151, 【参考】数式用!$A$2:$B$48, 2, FALSE), "")</f>
        <v/>
      </c>
    </row>
    <row r="1152" spans="2:26" ht="20.100000000000001" customHeight="1">
      <c r="B1152" s="402">
        <f t="shared" si="14"/>
        <v>1114</v>
      </c>
      <c r="C1152" s="489"/>
      <c r="D1152" s="490"/>
      <c r="E1152" s="490"/>
      <c r="F1152" s="490"/>
      <c r="G1152" s="490"/>
      <c r="H1152" s="490"/>
      <c r="I1152" s="490"/>
      <c r="J1152" s="490"/>
      <c r="K1152" s="490"/>
      <c r="L1152" s="491"/>
      <c r="M1152" s="492"/>
      <c r="N1152" s="492"/>
      <c r="O1152" s="492"/>
      <c r="P1152" s="492"/>
      <c r="Q1152" s="492"/>
      <c r="R1152" s="493"/>
      <c r="S1152" s="493"/>
      <c r="T1152" s="493"/>
      <c r="U1152" s="493"/>
      <c r="V1152" s="493"/>
      <c r="W1152" s="403"/>
      <c r="X1152" s="1"/>
      <c r="Y1152" s="2"/>
      <c r="Z1152" s="400" t="str">
        <f>IFERROR(VLOOKUP(Y1152, 【参考】数式用!$A$2:$B$48, 2, FALSE), "")</f>
        <v/>
      </c>
    </row>
    <row r="1153" spans="2:26" ht="20.100000000000001" customHeight="1">
      <c r="B1153" s="402">
        <f t="shared" si="14"/>
        <v>1115</v>
      </c>
      <c r="C1153" s="489"/>
      <c r="D1153" s="490"/>
      <c r="E1153" s="490"/>
      <c r="F1153" s="490"/>
      <c r="G1153" s="490"/>
      <c r="H1153" s="490"/>
      <c r="I1153" s="490"/>
      <c r="J1153" s="490"/>
      <c r="K1153" s="490"/>
      <c r="L1153" s="491"/>
      <c r="M1153" s="492"/>
      <c r="N1153" s="492"/>
      <c r="O1153" s="492"/>
      <c r="P1153" s="492"/>
      <c r="Q1153" s="492"/>
      <c r="R1153" s="493"/>
      <c r="S1153" s="493"/>
      <c r="T1153" s="493"/>
      <c r="U1153" s="493"/>
      <c r="V1153" s="493"/>
      <c r="W1153" s="403"/>
      <c r="X1153" s="1"/>
      <c r="Y1153" s="2"/>
      <c r="Z1153" s="400" t="str">
        <f>IFERROR(VLOOKUP(Y1153, 【参考】数式用!$A$2:$B$48, 2, FALSE), "")</f>
        <v/>
      </c>
    </row>
    <row r="1154" spans="2:26" ht="20.100000000000001" customHeight="1">
      <c r="B1154" s="402">
        <f t="shared" si="14"/>
        <v>1116</v>
      </c>
      <c r="C1154" s="489"/>
      <c r="D1154" s="490"/>
      <c r="E1154" s="490"/>
      <c r="F1154" s="490"/>
      <c r="G1154" s="490"/>
      <c r="H1154" s="490"/>
      <c r="I1154" s="490"/>
      <c r="J1154" s="490"/>
      <c r="K1154" s="490"/>
      <c r="L1154" s="491"/>
      <c r="M1154" s="492"/>
      <c r="N1154" s="492"/>
      <c r="O1154" s="492"/>
      <c r="P1154" s="492"/>
      <c r="Q1154" s="492"/>
      <c r="R1154" s="493"/>
      <c r="S1154" s="493"/>
      <c r="T1154" s="493"/>
      <c r="U1154" s="493"/>
      <c r="V1154" s="493"/>
      <c r="W1154" s="403"/>
      <c r="X1154" s="1"/>
      <c r="Y1154" s="2"/>
      <c r="Z1154" s="400" t="str">
        <f>IFERROR(VLOOKUP(Y1154, 【参考】数式用!$A$2:$B$48, 2, FALSE), "")</f>
        <v/>
      </c>
    </row>
    <row r="1155" spans="2:26" ht="20.100000000000001" customHeight="1">
      <c r="B1155" s="402">
        <f t="shared" si="14"/>
        <v>1117</v>
      </c>
      <c r="C1155" s="489"/>
      <c r="D1155" s="490"/>
      <c r="E1155" s="490"/>
      <c r="F1155" s="490"/>
      <c r="G1155" s="490"/>
      <c r="H1155" s="490"/>
      <c r="I1155" s="490"/>
      <c r="J1155" s="490"/>
      <c r="K1155" s="490"/>
      <c r="L1155" s="491"/>
      <c r="M1155" s="492"/>
      <c r="N1155" s="492"/>
      <c r="O1155" s="492"/>
      <c r="P1155" s="492"/>
      <c r="Q1155" s="492"/>
      <c r="R1155" s="493"/>
      <c r="S1155" s="493"/>
      <c r="T1155" s="493"/>
      <c r="U1155" s="493"/>
      <c r="V1155" s="493"/>
      <c r="W1155" s="403"/>
      <c r="X1155" s="1"/>
      <c r="Y1155" s="2"/>
      <c r="Z1155" s="400" t="str">
        <f>IFERROR(VLOOKUP(Y1155, 【参考】数式用!$A$2:$B$48, 2, FALSE), "")</f>
        <v/>
      </c>
    </row>
    <row r="1156" spans="2:26" ht="20.100000000000001" customHeight="1">
      <c r="B1156" s="402">
        <f t="shared" si="14"/>
        <v>1118</v>
      </c>
      <c r="C1156" s="489"/>
      <c r="D1156" s="490"/>
      <c r="E1156" s="490"/>
      <c r="F1156" s="490"/>
      <c r="G1156" s="490"/>
      <c r="H1156" s="490"/>
      <c r="I1156" s="490"/>
      <c r="J1156" s="490"/>
      <c r="K1156" s="490"/>
      <c r="L1156" s="491"/>
      <c r="M1156" s="492"/>
      <c r="N1156" s="492"/>
      <c r="O1156" s="492"/>
      <c r="P1156" s="492"/>
      <c r="Q1156" s="492"/>
      <c r="R1156" s="493"/>
      <c r="S1156" s="493"/>
      <c r="T1156" s="493"/>
      <c r="U1156" s="493"/>
      <c r="V1156" s="493"/>
      <c r="W1156" s="403"/>
      <c r="X1156" s="1"/>
      <c r="Y1156" s="2"/>
      <c r="Z1156" s="400" t="str">
        <f>IFERROR(VLOOKUP(Y1156, 【参考】数式用!$A$2:$B$48, 2, FALSE), "")</f>
        <v/>
      </c>
    </row>
    <row r="1157" spans="2:26" ht="20.100000000000001" customHeight="1">
      <c r="B1157" s="402">
        <f t="shared" si="14"/>
        <v>1119</v>
      </c>
      <c r="C1157" s="489"/>
      <c r="D1157" s="490"/>
      <c r="E1157" s="490"/>
      <c r="F1157" s="490"/>
      <c r="G1157" s="490"/>
      <c r="H1157" s="490"/>
      <c r="I1157" s="490"/>
      <c r="J1157" s="490"/>
      <c r="K1157" s="490"/>
      <c r="L1157" s="491"/>
      <c r="M1157" s="492"/>
      <c r="N1157" s="492"/>
      <c r="O1157" s="492"/>
      <c r="P1157" s="492"/>
      <c r="Q1157" s="492"/>
      <c r="R1157" s="493"/>
      <c r="S1157" s="493"/>
      <c r="T1157" s="493"/>
      <c r="U1157" s="493"/>
      <c r="V1157" s="493"/>
      <c r="W1157" s="403"/>
      <c r="X1157" s="1"/>
      <c r="Y1157" s="2"/>
      <c r="Z1157" s="400" t="str">
        <f>IFERROR(VLOOKUP(Y1157, 【参考】数式用!$A$2:$B$48, 2, FALSE), "")</f>
        <v/>
      </c>
    </row>
    <row r="1158" spans="2:26" ht="20.100000000000001" customHeight="1">
      <c r="B1158" s="402">
        <f t="shared" si="14"/>
        <v>1120</v>
      </c>
      <c r="C1158" s="489"/>
      <c r="D1158" s="490"/>
      <c r="E1158" s="490"/>
      <c r="F1158" s="490"/>
      <c r="G1158" s="490"/>
      <c r="H1158" s="490"/>
      <c r="I1158" s="490"/>
      <c r="J1158" s="490"/>
      <c r="K1158" s="490"/>
      <c r="L1158" s="491"/>
      <c r="M1158" s="492"/>
      <c r="N1158" s="492"/>
      <c r="O1158" s="492"/>
      <c r="P1158" s="492"/>
      <c r="Q1158" s="492"/>
      <c r="R1158" s="493"/>
      <c r="S1158" s="493"/>
      <c r="T1158" s="493"/>
      <c r="U1158" s="493"/>
      <c r="V1158" s="493"/>
      <c r="W1158" s="403"/>
      <c r="X1158" s="1"/>
      <c r="Y1158" s="2"/>
      <c r="Z1158" s="400" t="str">
        <f>IFERROR(VLOOKUP(Y1158, 【参考】数式用!$A$2:$B$48, 2, FALSE), "")</f>
        <v/>
      </c>
    </row>
    <row r="1159" spans="2:26" ht="20.100000000000001" customHeight="1">
      <c r="B1159" s="402">
        <f t="shared" si="14"/>
        <v>1121</v>
      </c>
      <c r="C1159" s="489"/>
      <c r="D1159" s="490"/>
      <c r="E1159" s="490"/>
      <c r="F1159" s="490"/>
      <c r="G1159" s="490"/>
      <c r="H1159" s="490"/>
      <c r="I1159" s="490"/>
      <c r="J1159" s="490"/>
      <c r="K1159" s="490"/>
      <c r="L1159" s="491"/>
      <c r="M1159" s="492"/>
      <c r="N1159" s="492"/>
      <c r="O1159" s="492"/>
      <c r="P1159" s="492"/>
      <c r="Q1159" s="492"/>
      <c r="R1159" s="493"/>
      <c r="S1159" s="493"/>
      <c r="T1159" s="493"/>
      <c r="U1159" s="493"/>
      <c r="V1159" s="493"/>
      <c r="W1159" s="403"/>
      <c r="X1159" s="1"/>
      <c r="Y1159" s="2"/>
      <c r="Z1159" s="400" t="str">
        <f>IFERROR(VLOOKUP(Y1159, 【参考】数式用!$A$2:$B$48, 2, FALSE), "")</f>
        <v/>
      </c>
    </row>
    <row r="1160" spans="2:26" ht="20.100000000000001" customHeight="1">
      <c r="B1160" s="402">
        <f t="shared" si="14"/>
        <v>1122</v>
      </c>
      <c r="C1160" s="489"/>
      <c r="D1160" s="490"/>
      <c r="E1160" s="490"/>
      <c r="F1160" s="490"/>
      <c r="G1160" s="490"/>
      <c r="H1160" s="490"/>
      <c r="I1160" s="490"/>
      <c r="J1160" s="490"/>
      <c r="K1160" s="490"/>
      <c r="L1160" s="491"/>
      <c r="M1160" s="492"/>
      <c r="N1160" s="492"/>
      <c r="O1160" s="492"/>
      <c r="P1160" s="492"/>
      <c r="Q1160" s="492"/>
      <c r="R1160" s="493"/>
      <c r="S1160" s="493"/>
      <c r="T1160" s="493"/>
      <c r="U1160" s="493"/>
      <c r="V1160" s="493"/>
      <c r="W1160" s="403"/>
      <c r="X1160" s="1"/>
      <c r="Y1160" s="2"/>
      <c r="Z1160" s="400" t="str">
        <f>IFERROR(VLOOKUP(Y1160, 【参考】数式用!$A$2:$B$48, 2, FALSE), "")</f>
        <v/>
      </c>
    </row>
    <row r="1161" spans="2:26" ht="20.100000000000001" customHeight="1">
      <c r="B1161" s="402">
        <f t="shared" si="14"/>
        <v>1123</v>
      </c>
      <c r="C1161" s="489"/>
      <c r="D1161" s="490"/>
      <c r="E1161" s="490"/>
      <c r="F1161" s="490"/>
      <c r="G1161" s="490"/>
      <c r="H1161" s="490"/>
      <c r="I1161" s="490"/>
      <c r="J1161" s="490"/>
      <c r="K1161" s="490"/>
      <c r="L1161" s="491"/>
      <c r="M1161" s="492"/>
      <c r="N1161" s="492"/>
      <c r="O1161" s="492"/>
      <c r="P1161" s="492"/>
      <c r="Q1161" s="492"/>
      <c r="R1161" s="493"/>
      <c r="S1161" s="493"/>
      <c r="T1161" s="493"/>
      <c r="U1161" s="493"/>
      <c r="V1161" s="493"/>
      <c r="W1161" s="403"/>
      <c r="X1161" s="1"/>
      <c r="Y1161" s="2"/>
      <c r="Z1161" s="400" t="str">
        <f>IFERROR(VLOOKUP(Y1161, 【参考】数式用!$A$2:$B$48, 2, FALSE), "")</f>
        <v/>
      </c>
    </row>
    <row r="1162" spans="2:26" ht="20.100000000000001" customHeight="1">
      <c r="B1162" s="402">
        <f t="shared" si="14"/>
        <v>1124</v>
      </c>
      <c r="C1162" s="489"/>
      <c r="D1162" s="490"/>
      <c r="E1162" s="490"/>
      <c r="F1162" s="490"/>
      <c r="G1162" s="490"/>
      <c r="H1162" s="490"/>
      <c r="I1162" s="490"/>
      <c r="J1162" s="490"/>
      <c r="K1162" s="490"/>
      <c r="L1162" s="491"/>
      <c r="M1162" s="492"/>
      <c r="N1162" s="492"/>
      <c r="O1162" s="492"/>
      <c r="P1162" s="492"/>
      <c r="Q1162" s="492"/>
      <c r="R1162" s="493"/>
      <c r="S1162" s="493"/>
      <c r="T1162" s="493"/>
      <c r="U1162" s="493"/>
      <c r="V1162" s="493"/>
      <c r="W1162" s="403"/>
      <c r="X1162" s="1"/>
      <c r="Y1162" s="2"/>
      <c r="Z1162" s="400" t="str">
        <f>IFERROR(VLOOKUP(Y1162, 【参考】数式用!$A$2:$B$48, 2, FALSE), "")</f>
        <v/>
      </c>
    </row>
    <row r="1163" spans="2:26" ht="20.100000000000001" customHeight="1">
      <c r="B1163" s="402">
        <f t="shared" si="14"/>
        <v>1125</v>
      </c>
      <c r="C1163" s="489"/>
      <c r="D1163" s="490"/>
      <c r="E1163" s="490"/>
      <c r="F1163" s="490"/>
      <c r="G1163" s="490"/>
      <c r="H1163" s="490"/>
      <c r="I1163" s="490"/>
      <c r="J1163" s="490"/>
      <c r="K1163" s="490"/>
      <c r="L1163" s="491"/>
      <c r="M1163" s="492"/>
      <c r="N1163" s="492"/>
      <c r="O1163" s="492"/>
      <c r="P1163" s="492"/>
      <c r="Q1163" s="492"/>
      <c r="R1163" s="493"/>
      <c r="S1163" s="493"/>
      <c r="T1163" s="493"/>
      <c r="U1163" s="493"/>
      <c r="V1163" s="493"/>
      <c r="W1163" s="403"/>
      <c r="X1163" s="1"/>
      <c r="Y1163" s="2"/>
      <c r="Z1163" s="400" t="str">
        <f>IFERROR(VLOOKUP(Y1163, 【参考】数式用!$A$2:$B$48, 2, FALSE), "")</f>
        <v/>
      </c>
    </row>
    <row r="1164" spans="2:26" ht="20.100000000000001" customHeight="1">
      <c r="B1164" s="402">
        <f t="shared" si="14"/>
        <v>1126</v>
      </c>
      <c r="C1164" s="489"/>
      <c r="D1164" s="490"/>
      <c r="E1164" s="490"/>
      <c r="F1164" s="490"/>
      <c r="G1164" s="490"/>
      <c r="H1164" s="490"/>
      <c r="I1164" s="490"/>
      <c r="J1164" s="490"/>
      <c r="K1164" s="490"/>
      <c r="L1164" s="491"/>
      <c r="M1164" s="492"/>
      <c r="N1164" s="492"/>
      <c r="O1164" s="492"/>
      <c r="P1164" s="492"/>
      <c r="Q1164" s="492"/>
      <c r="R1164" s="493"/>
      <c r="S1164" s="493"/>
      <c r="T1164" s="493"/>
      <c r="U1164" s="493"/>
      <c r="V1164" s="493"/>
      <c r="W1164" s="403"/>
      <c r="X1164" s="1"/>
      <c r="Y1164" s="2"/>
      <c r="Z1164" s="400" t="str">
        <f>IFERROR(VLOOKUP(Y1164, 【参考】数式用!$A$2:$B$48, 2, FALSE), "")</f>
        <v/>
      </c>
    </row>
    <row r="1165" spans="2:26" ht="20.100000000000001" customHeight="1">
      <c r="B1165" s="402">
        <f t="shared" si="14"/>
        <v>1127</v>
      </c>
      <c r="C1165" s="489"/>
      <c r="D1165" s="490"/>
      <c r="E1165" s="490"/>
      <c r="F1165" s="490"/>
      <c r="G1165" s="490"/>
      <c r="H1165" s="490"/>
      <c r="I1165" s="490"/>
      <c r="J1165" s="490"/>
      <c r="K1165" s="490"/>
      <c r="L1165" s="491"/>
      <c r="M1165" s="492"/>
      <c r="N1165" s="492"/>
      <c r="O1165" s="492"/>
      <c r="P1165" s="492"/>
      <c r="Q1165" s="492"/>
      <c r="R1165" s="493"/>
      <c r="S1165" s="493"/>
      <c r="T1165" s="493"/>
      <c r="U1165" s="493"/>
      <c r="V1165" s="493"/>
      <c r="W1165" s="403"/>
      <c r="X1165" s="1"/>
      <c r="Y1165" s="2"/>
      <c r="Z1165" s="400" t="str">
        <f>IFERROR(VLOOKUP(Y1165, 【参考】数式用!$A$2:$B$48, 2, FALSE), "")</f>
        <v/>
      </c>
    </row>
    <row r="1166" spans="2:26" ht="20.100000000000001" customHeight="1">
      <c r="B1166" s="402">
        <f t="shared" si="14"/>
        <v>1128</v>
      </c>
      <c r="C1166" s="489"/>
      <c r="D1166" s="490"/>
      <c r="E1166" s="490"/>
      <c r="F1166" s="490"/>
      <c r="G1166" s="490"/>
      <c r="H1166" s="490"/>
      <c r="I1166" s="490"/>
      <c r="J1166" s="490"/>
      <c r="K1166" s="490"/>
      <c r="L1166" s="491"/>
      <c r="M1166" s="492"/>
      <c r="N1166" s="492"/>
      <c r="O1166" s="492"/>
      <c r="P1166" s="492"/>
      <c r="Q1166" s="492"/>
      <c r="R1166" s="493"/>
      <c r="S1166" s="493"/>
      <c r="T1166" s="493"/>
      <c r="U1166" s="493"/>
      <c r="V1166" s="493"/>
      <c r="W1166" s="403"/>
      <c r="X1166" s="1"/>
      <c r="Y1166" s="2"/>
      <c r="Z1166" s="400" t="str">
        <f>IFERROR(VLOOKUP(Y1166, 【参考】数式用!$A$2:$B$48, 2, FALSE), "")</f>
        <v/>
      </c>
    </row>
    <row r="1167" spans="2:26" ht="20.100000000000001" customHeight="1">
      <c r="B1167" s="402">
        <f t="shared" si="14"/>
        <v>1129</v>
      </c>
      <c r="C1167" s="489"/>
      <c r="D1167" s="490"/>
      <c r="E1167" s="490"/>
      <c r="F1167" s="490"/>
      <c r="G1167" s="490"/>
      <c r="H1167" s="490"/>
      <c r="I1167" s="490"/>
      <c r="J1167" s="490"/>
      <c r="K1167" s="490"/>
      <c r="L1167" s="491"/>
      <c r="M1167" s="492"/>
      <c r="N1167" s="492"/>
      <c r="O1167" s="492"/>
      <c r="P1167" s="492"/>
      <c r="Q1167" s="492"/>
      <c r="R1167" s="493"/>
      <c r="S1167" s="493"/>
      <c r="T1167" s="493"/>
      <c r="U1167" s="493"/>
      <c r="V1167" s="493"/>
      <c r="W1167" s="403"/>
      <c r="X1167" s="1"/>
      <c r="Y1167" s="2"/>
      <c r="Z1167" s="400" t="str">
        <f>IFERROR(VLOOKUP(Y1167, 【参考】数式用!$A$2:$B$48, 2, FALSE), "")</f>
        <v/>
      </c>
    </row>
    <row r="1168" spans="2:26" ht="20.100000000000001" customHeight="1">
      <c r="B1168" s="402">
        <f t="shared" si="14"/>
        <v>1130</v>
      </c>
      <c r="C1168" s="489"/>
      <c r="D1168" s="490"/>
      <c r="E1168" s="490"/>
      <c r="F1168" s="490"/>
      <c r="G1168" s="490"/>
      <c r="H1168" s="490"/>
      <c r="I1168" s="490"/>
      <c r="J1168" s="490"/>
      <c r="K1168" s="490"/>
      <c r="L1168" s="491"/>
      <c r="M1168" s="492"/>
      <c r="N1168" s="492"/>
      <c r="O1168" s="492"/>
      <c r="P1168" s="492"/>
      <c r="Q1168" s="492"/>
      <c r="R1168" s="493"/>
      <c r="S1168" s="493"/>
      <c r="T1168" s="493"/>
      <c r="U1168" s="493"/>
      <c r="V1168" s="493"/>
      <c r="W1168" s="403"/>
      <c r="X1168" s="1"/>
      <c r="Y1168" s="2"/>
      <c r="Z1168" s="400" t="str">
        <f>IFERROR(VLOOKUP(Y1168, 【参考】数式用!$A$2:$B$48, 2, FALSE), "")</f>
        <v/>
      </c>
    </row>
    <row r="1169" spans="2:26" ht="20.100000000000001" customHeight="1">
      <c r="B1169" s="402">
        <f t="shared" si="14"/>
        <v>1131</v>
      </c>
      <c r="C1169" s="489"/>
      <c r="D1169" s="490"/>
      <c r="E1169" s="490"/>
      <c r="F1169" s="490"/>
      <c r="G1169" s="490"/>
      <c r="H1169" s="490"/>
      <c r="I1169" s="490"/>
      <c r="J1169" s="490"/>
      <c r="K1169" s="490"/>
      <c r="L1169" s="491"/>
      <c r="M1169" s="492"/>
      <c r="N1169" s="492"/>
      <c r="O1169" s="492"/>
      <c r="P1169" s="492"/>
      <c r="Q1169" s="492"/>
      <c r="R1169" s="493"/>
      <c r="S1169" s="493"/>
      <c r="T1169" s="493"/>
      <c r="U1169" s="493"/>
      <c r="V1169" s="493"/>
      <c r="W1169" s="403"/>
      <c r="X1169" s="1"/>
      <c r="Y1169" s="2"/>
      <c r="Z1169" s="400" t="str">
        <f>IFERROR(VLOOKUP(Y1169, 【参考】数式用!$A$2:$B$48, 2, FALSE), "")</f>
        <v/>
      </c>
    </row>
    <row r="1170" spans="2:26" ht="20.100000000000001" customHeight="1">
      <c r="B1170" s="402">
        <f t="shared" si="14"/>
        <v>1132</v>
      </c>
      <c r="C1170" s="489"/>
      <c r="D1170" s="490"/>
      <c r="E1170" s="490"/>
      <c r="F1170" s="490"/>
      <c r="G1170" s="490"/>
      <c r="H1170" s="490"/>
      <c r="I1170" s="490"/>
      <c r="J1170" s="490"/>
      <c r="K1170" s="490"/>
      <c r="L1170" s="491"/>
      <c r="M1170" s="492"/>
      <c r="N1170" s="492"/>
      <c r="O1170" s="492"/>
      <c r="P1170" s="492"/>
      <c r="Q1170" s="492"/>
      <c r="R1170" s="493"/>
      <c r="S1170" s="493"/>
      <c r="T1170" s="493"/>
      <c r="U1170" s="493"/>
      <c r="V1170" s="493"/>
      <c r="W1170" s="403"/>
      <c r="X1170" s="1"/>
      <c r="Y1170" s="2"/>
      <c r="Z1170" s="400" t="str">
        <f>IFERROR(VLOOKUP(Y1170, 【参考】数式用!$A$2:$B$48, 2, FALSE), "")</f>
        <v/>
      </c>
    </row>
    <row r="1171" spans="2:26" ht="20.100000000000001" customHeight="1">
      <c r="B1171" s="402">
        <f t="shared" si="14"/>
        <v>1133</v>
      </c>
      <c r="C1171" s="489"/>
      <c r="D1171" s="490"/>
      <c r="E1171" s="490"/>
      <c r="F1171" s="490"/>
      <c r="G1171" s="490"/>
      <c r="H1171" s="490"/>
      <c r="I1171" s="490"/>
      <c r="J1171" s="490"/>
      <c r="K1171" s="490"/>
      <c r="L1171" s="491"/>
      <c r="M1171" s="492"/>
      <c r="N1171" s="492"/>
      <c r="O1171" s="492"/>
      <c r="P1171" s="492"/>
      <c r="Q1171" s="492"/>
      <c r="R1171" s="493"/>
      <c r="S1171" s="493"/>
      <c r="T1171" s="493"/>
      <c r="U1171" s="493"/>
      <c r="V1171" s="493"/>
      <c r="W1171" s="403"/>
      <c r="X1171" s="1"/>
      <c r="Y1171" s="2"/>
      <c r="Z1171" s="400" t="str">
        <f>IFERROR(VLOOKUP(Y1171, 【参考】数式用!$A$2:$B$48, 2, FALSE), "")</f>
        <v/>
      </c>
    </row>
    <row r="1172" spans="2:26" ht="20.100000000000001" customHeight="1">
      <c r="B1172" s="402">
        <f t="shared" si="14"/>
        <v>1134</v>
      </c>
      <c r="C1172" s="489"/>
      <c r="D1172" s="490"/>
      <c r="E1172" s="490"/>
      <c r="F1172" s="490"/>
      <c r="G1172" s="490"/>
      <c r="H1172" s="490"/>
      <c r="I1172" s="490"/>
      <c r="J1172" s="490"/>
      <c r="K1172" s="490"/>
      <c r="L1172" s="491"/>
      <c r="M1172" s="492"/>
      <c r="N1172" s="492"/>
      <c r="O1172" s="492"/>
      <c r="P1172" s="492"/>
      <c r="Q1172" s="492"/>
      <c r="R1172" s="493"/>
      <c r="S1172" s="493"/>
      <c r="T1172" s="493"/>
      <c r="U1172" s="493"/>
      <c r="V1172" s="493"/>
      <c r="W1172" s="403"/>
      <c r="X1172" s="1"/>
      <c r="Y1172" s="2"/>
      <c r="Z1172" s="400" t="str">
        <f>IFERROR(VLOOKUP(Y1172, 【参考】数式用!$A$2:$B$48, 2, FALSE), "")</f>
        <v/>
      </c>
    </row>
    <row r="1173" spans="2:26" ht="20.100000000000001" customHeight="1">
      <c r="B1173" s="402">
        <f t="shared" si="14"/>
        <v>1135</v>
      </c>
      <c r="C1173" s="489"/>
      <c r="D1173" s="490"/>
      <c r="E1173" s="490"/>
      <c r="F1173" s="490"/>
      <c r="G1173" s="490"/>
      <c r="H1173" s="490"/>
      <c r="I1173" s="490"/>
      <c r="J1173" s="490"/>
      <c r="K1173" s="490"/>
      <c r="L1173" s="491"/>
      <c r="M1173" s="492"/>
      <c r="N1173" s="492"/>
      <c r="O1173" s="492"/>
      <c r="P1173" s="492"/>
      <c r="Q1173" s="492"/>
      <c r="R1173" s="493"/>
      <c r="S1173" s="493"/>
      <c r="T1173" s="493"/>
      <c r="U1173" s="493"/>
      <c r="V1173" s="493"/>
      <c r="W1173" s="403"/>
      <c r="X1173" s="1"/>
      <c r="Y1173" s="2"/>
      <c r="Z1173" s="400" t="str">
        <f>IFERROR(VLOOKUP(Y1173, 【参考】数式用!$A$2:$B$48, 2, FALSE), "")</f>
        <v/>
      </c>
    </row>
    <row r="1174" spans="2:26" ht="20.100000000000001" customHeight="1">
      <c r="B1174" s="402">
        <f t="shared" si="14"/>
        <v>1136</v>
      </c>
      <c r="C1174" s="489"/>
      <c r="D1174" s="490"/>
      <c r="E1174" s="490"/>
      <c r="F1174" s="490"/>
      <c r="G1174" s="490"/>
      <c r="H1174" s="490"/>
      <c r="I1174" s="490"/>
      <c r="J1174" s="490"/>
      <c r="K1174" s="490"/>
      <c r="L1174" s="491"/>
      <c r="M1174" s="492"/>
      <c r="N1174" s="492"/>
      <c r="O1174" s="492"/>
      <c r="P1174" s="492"/>
      <c r="Q1174" s="492"/>
      <c r="R1174" s="493"/>
      <c r="S1174" s="493"/>
      <c r="T1174" s="493"/>
      <c r="U1174" s="493"/>
      <c r="V1174" s="493"/>
      <c r="W1174" s="403"/>
      <c r="X1174" s="1"/>
      <c r="Y1174" s="2"/>
      <c r="Z1174" s="400" t="str">
        <f>IFERROR(VLOOKUP(Y1174, 【参考】数式用!$A$2:$B$48, 2, FALSE), "")</f>
        <v/>
      </c>
    </row>
    <row r="1175" spans="2:26" ht="20.100000000000001" customHeight="1">
      <c r="B1175" s="402">
        <f t="shared" si="14"/>
        <v>1137</v>
      </c>
      <c r="C1175" s="489"/>
      <c r="D1175" s="490"/>
      <c r="E1175" s="490"/>
      <c r="F1175" s="490"/>
      <c r="G1175" s="490"/>
      <c r="H1175" s="490"/>
      <c r="I1175" s="490"/>
      <c r="J1175" s="490"/>
      <c r="K1175" s="490"/>
      <c r="L1175" s="491"/>
      <c r="M1175" s="492"/>
      <c r="N1175" s="492"/>
      <c r="O1175" s="492"/>
      <c r="P1175" s="492"/>
      <c r="Q1175" s="492"/>
      <c r="R1175" s="493"/>
      <c r="S1175" s="493"/>
      <c r="T1175" s="493"/>
      <c r="U1175" s="493"/>
      <c r="V1175" s="493"/>
      <c r="W1175" s="403"/>
      <c r="X1175" s="1"/>
      <c r="Y1175" s="2"/>
      <c r="Z1175" s="400" t="str">
        <f>IFERROR(VLOOKUP(Y1175, 【参考】数式用!$A$2:$B$48, 2, FALSE), "")</f>
        <v/>
      </c>
    </row>
    <row r="1176" spans="2:26" ht="20.100000000000001" customHeight="1">
      <c r="B1176" s="402">
        <f t="shared" si="14"/>
        <v>1138</v>
      </c>
      <c r="C1176" s="489"/>
      <c r="D1176" s="490"/>
      <c r="E1176" s="490"/>
      <c r="F1176" s="490"/>
      <c r="G1176" s="490"/>
      <c r="H1176" s="490"/>
      <c r="I1176" s="490"/>
      <c r="J1176" s="490"/>
      <c r="K1176" s="490"/>
      <c r="L1176" s="491"/>
      <c r="M1176" s="492"/>
      <c r="N1176" s="492"/>
      <c r="O1176" s="492"/>
      <c r="P1176" s="492"/>
      <c r="Q1176" s="492"/>
      <c r="R1176" s="493"/>
      <c r="S1176" s="493"/>
      <c r="T1176" s="493"/>
      <c r="U1176" s="493"/>
      <c r="V1176" s="493"/>
      <c r="W1176" s="403"/>
      <c r="X1176" s="1"/>
      <c r="Y1176" s="2"/>
      <c r="Z1176" s="400" t="str">
        <f>IFERROR(VLOOKUP(Y1176, 【参考】数式用!$A$2:$B$48, 2, FALSE), "")</f>
        <v/>
      </c>
    </row>
    <row r="1177" spans="2:26" ht="20.100000000000001" customHeight="1">
      <c r="B1177" s="402">
        <f t="shared" si="14"/>
        <v>1139</v>
      </c>
      <c r="C1177" s="489"/>
      <c r="D1177" s="490"/>
      <c r="E1177" s="490"/>
      <c r="F1177" s="490"/>
      <c r="G1177" s="490"/>
      <c r="H1177" s="490"/>
      <c r="I1177" s="490"/>
      <c r="J1177" s="490"/>
      <c r="K1177" s="490"/>
      <c r="L1177" s="491"/>
      <c r="M1177" s="492"/>
      <c r="N1177" s="492"/>
      <c r="O1177" s="492"/>
      <c r="P1177" s="492"/>
      <c r="Q1177" s="492"/>
      <c r="R1177" s="493"/>
      <c r="S1177" s="493"/>
      <c r="T1177" s="493"/>
      <c r="U1177" s="493"/>
      <c r="V1177" s="493"/>
      <c r="W1177" s="403"/>
      <c r="X1177" s="1"/>
      <c r="Y1177" s="2"/>
      <c r="Z1177" s="400" t="str">
        <f>IFERROR(VLOOKUP(Y1177, 【参考】数式用!$A$2:$B$48, 2, FALSE), "")</f>
        <v/>
      </c>
    </row>
    <row r="1178" spans="2:26" ht="20.100000000000001" customHeight="1">
      <c r="B1178" s="402">
        <f t="shared" si="14"/>
        <v>1140</v>
      </c>
      <c r="C1178" s="489"/>
      <c r="D1178" s="490"/>
      <c r="E1178" s="490"/>
      <c r="F1178" s="490"/>
      <c r="G1178" s="490"/>
      <c r="H1178" s="490"/>
      <c r="I1178" s="490"/>
      <c r="J1178" s="490"/>
      <c r="K1178" s="490"/>
      <c r="L1178" s="491"/>
      <c r="M1178" s="492"/>
      <c r="N1178" s="492"/>
      <c r="O1178" s="492"/>
      <c r="P1178" s="492"/>
      <c r="Q1178" s="492"/>
      <c r="R1178" s="493"/>
      <c r="S1178" s="493"/>
      <c r="T1178" s="493"/>
      <c r="U1178" s="493"/>
      <c r="V1178" s="493"/>
      <c r="W1178" s="403"/>
      <c r="X1178" s="1"/>
      <c r="Y1178" s="2"/>
      <c r="Z1178" s="400" t="str">
        <f>IFERROR(VLOOKUP(Y1178, 【参考】数式用!$A$2:$B$48, 2, FALSE), "")</f>
        <v/>
      </c>
    </row>
    <row r="1179" spans="2:26" ht="20.100000000000001" customHeight="1">
      <c r="B1179" s="402">
        <f t="shared" si="14"/>
        <v>1141</v>
      </c>
      <c r="C1179" s="489"/>
      <c r="D1179" s="490"/>
      <c r="E1179" s="490"/>
      <c r="F1179" s="490"/>
      <c r="G1179" s="490"/>
      <c r="H1179" s="490"/>
      <c r="I1179" s="490"/>
      <c r="J1179" s="490"/>
      <c r="K1179" s="490"/>
      <c r="L1179" s="491"/>
      <c r="M1179" s="492"/>
      <c r="N1179" s="492"/>
      <c r="O1179" s="492"/>
      <c r="P1179" s="492"/>
      <c r="Q1179" s="492"/>
      <c r="R1179" s="493"/>
      <c r="S1179" s="493"/>
      <c r="T1179" s="493"/>
      <c r="U1179" s="493"/>
      <c r="V1179" s="493"/>
      <c r="W1179" s="403"/>
      <c r="X1179" s="1"/>
      <c r="Y1179" s="2"/>
      <c r="Z1179" s="400" t="str">
        <f>IFERROR(VLOOKUP(Y1179, 【参考】数式用!$A$2:$B$48, 2, FALSE), "")</f>
        <v/>
      </c>
    </row>
    <row r="1180" spans="2:26" ht="20.100000000000001" customHeight="1">
      <c r="B1180" s="402">
        <f t="shared" si="14"/>
        <v>1142</v>
      </c>
      <c r="C1180" s="489"/>
      <c r="D1180" s="490"/>
      <c r="E1180" s="490"/>
      <c r="F1180" s="490"/>
      <c r="G1180" s="490"/>
      <c r="H1180" s="490"/>
      <c r="I1180" s="490"/>
      <c r="J1180" s="490"/>
      <c r="K1180" s="490"/>
      <c r="L1180" s="491"/>
      <c r="M1180" s="492"/>
      <c r="N1180" s="492"/>
      <c r="O1180" s="492"/>
      <c r="P1180" s="492"/>
      <c r="Q1180" s="492"/>
      <c r="R1180" s="493"/>
      <c r="S1180" s="493"/>
      <c r="T1180" s="493"/>
      <c r="U1180" s="493"/>
      <c r="V1180" s="493"/>
      <c r="W1180" s="403"/>
      <c r="X1180" s="1"/>
      <c r="Y1180" s="2"/>
      <c r="Z1180" s="400" t="str">
        <f>IFERROR(VLOOKUP(Y1180, 【参考】数式用!$A$2:$B$48, 2, FALSE), "")</f>
        <v/>
      </c>
    </row>
    <row r="1181" spans="2:26" ht="20.100000000000001" customHeight="1">
      <c r="B1181" s="402">
        <f t="shared" si="14"/>
        <v>1143</v>
      </c>
      <c r="C1181" s="489"/>
      <c r="D1181" s="490"/>
      <c r="E1181" s="490"/>
      <c r="F1181" s="490"/>
      <c r="G1181" s="490"/>
      <c r="H1181" s="490"/>
      <c r="I1181" s="490"/>
      <c r="J1181" s="490"/>
      <c r="K1181" s="490"/>
      <c r="L1181" s="491"/>
      <c r="M1181" s="492"/>
      <c r="N1181" s="492"/>
      <c r="O1181" s="492"/>
      <c r="P1181" s="492"/>
      <c r="Q1181" s="492"/>
      <c r="R1181" s="493"/>
      <c r="S1181" s="493"/>
      <c r="T1181" s="493"/>
      <c r="U1181" s="493"/>
      <c r="V1181" s="493"/>
      <c r="W1181" s="403"/>
      <c r="X1181" s="1"/>
      <c r="Y1181" s="2"/>
      <c r="Z1181" s="400" t="str">
        <f>IFERROR(VLOOKUP(Y1181, 【参考】数式用!$A$2:$B$48, 2, FALSE), "")</f>
        <v/>
      </c>
    </row>
    <row r="1182" spans="2:26" ht="20.100000000000001" customHeight="1">
      <c r="B1182" s="402">
        <f t="shared" si="14"/>
        <v>1144</v>
      </c>
      <c r="C1182" s="489"/>
      <c r="D1182" s="490"/>
      <c r="E1182" s="490"/>
      <c r="F1182" s="490"/>
      <c r="G1182" s="490"/>
      <c r="H1182" s="490"/>
      <c r="I1182" s="490"/>
      <c r="J1182" s="490"/>
      <c r="K1182" s="490"/>
      <c r="L1182" s="491"/>
      <c r="M1182" s="492"/>
      <c r="N1182" s="492"/>
      <c r="O1182" s="492"/>
      <c r="P1182" s="492"/>
      <c r="Q1182" s="492"/>
      <c r="R1182" s="493"/>
      <c r="S1182" s="493"/>
      <c r="T1182" s="493"/>
      <c r="U1182" s="493"/>
      <c r="V1182" s="493"/>
      <c r="W1182" s="403"/>
      <c r="X1182" s="1"/>
      <c r="Y1182" s="2"/>
      <c r="Z1182" s="400" t="str">
        <f>IFERROR(VLOOKUP(Y1182, 【参考】数式用!$A$2:$B$48, 2, FALSE), "")</f>
        <v/>
      </c>
    </row>
    <row r="1183" spans="2:26" ht="20.100000000000001" customHeight="1">
      <c r="B1183" s="402">
        <f t="shared" si="14"/>
        <v>1145</v>
      </c>
      <c r="C1183" s="489"/>
      <c r="D1183" s="490"/>
      <c r="E1183" s="490"/>
      <c r="F1183" s="490"/>
      <c r="G1183" s="490"/>
      <c r="H1183" s="490"/>
      <c r="I1183" s="490"/>
      <c r="J1183" s="490"/>
      <c r="K1183" s="490"/>
      <c r="L1183" s="491"/>
      <c r="M1183" s="492"/>
      <c r="N1183" s="492"/>
      <c r="O1183" s="492"/>
      <c r="P1183" s="492"/>
      <c r="Q1183" s="492"/>
      <c r="R1183" s="493"/>
      <c r="S1183" s="493"/>
      <c r="T1183" s="493"/>
      <c r="U1183" s="493"/>
      <c r="V1183" s="493"/>
      <c r="W1183" s="403"/>
      <c r="X1183" s="1"/>
      <c r="Y1183" s="2"/>
      <c r="Z1183" s="400" t="str">
        <f>IFERROR(VLOOKUP(Y1183, 【参考】数式用!$A$2:$B$48, 2, FALSE), "")</f>
        <v/>
      </c>
    </row>
    <row r="1184" spans="2:26" ht="20.100000000000001" customHeight="1">
      <c r="B1184" s="402">
        <f t="shared" si="14"/>
        <v>1146</v>
      </c>
      <c r="C1184" s="489"/>
      <c r="D1184" s="490"/>
      <c r="E1184" s="490"/>
      <c r="F1184" s="490"/>
      <c r="G1184" s="490"/>
      <c r="H1184" s="490"/>
      <c r="I1184" s="490"/>
      <c r="J1184" s="490"/>
      <c r="K1184" s="490"/>
      <c r="L1184" s="491"/>
      <c r="M1184" s="492"/>
      <c r="N1184" s="492"/>
      <c r="O1184" s="492"/>
      <c r="P1184" s="492"/>
      <c r="Q1184" s="492"/>
      <c r="R1184" s="493"/>
      <c r="S1184" s="493"/>
      <c r="T1184" s="493"/>
      <c r="U1184" s="493"/>
      <c r="V1184" s="493"/>
      <c r="W1184" s="403"/>
      <c r="X1184" s="1"/>
      <c r="Y1184" s="2"/>
      <c r="Z1184" s="400" t="str">
        <f>IFERROR(VLOOKUP(Y1184, 【参考】数式用!$A$2:$B$48, 2, FALSE), "")</f>
        <v/>
      </c>
    </row>
    <row r="1185" spans="2:26" ht="20.100000000000001" customHeight="1">
      <c r="B1185" s="402">
        <f t="shared" ref="B1185:B1248" si="15">B1184+1</f>
        <v>1147</v>
      </c>
      <c r="C1185" s="489"/>
      <c r="D1185" s="490"/>
      <c r="E1185" s="490"/>
      <c r="F1185" s="490"/>
      <c r="G1185" s="490"/>
      <c r="H1185" s="490"/>
      <c r="I1185" s="490"/>
      <c r="J1185" s="490"/>
      <c r="K1185" s="490"/>
      <c r="L1185" s="491"/>
      <c r="M1185" s="492"/>
      <c r="N1185" s="492"/>
      <c r="O1185" s="492"/>
      <c r="P1185" s="492"/>
      <c r="Q1185" s="492"/>
      <c r="R1185" s="493"/>
      <c r="S1185" s="493"/>
      <c r="T1185" s="493"/>
      <c r="U1185" s="493"/>
      <c r="V1185" s="493"/>
      <c r="W1185" s="403"/>
      <c r="X1185" s="1"/>
      <c r="Y1185" s="2"/>
      <c r="Z1185" s="400" t="str">
        <f>IFERROR(VLOOKUP(Y1185, 【参考】数式用!$A$2:$B$48, 2, FALSE), "")</f>
        <v/>
      </c>
    </row>
    <row r="1186" spans="2:26" ht="20.100000000000001" customHeight="1">
      <c r="B1186" s="402">
        <f t="shared" si="15"/>
        <v>1148</v>
      </c>
      <c r="C1186" s="489"/>
      <c r="D1186" s="490"/>
      <c r="E1186" s="490"/>
      <c r="F1186" s="490"/>
      <c r="G1186" s="490"/>
      <c r="H1186" s="490"/>
      <c r="I1186" s="490"/>
      <c r="J1186" s="490"/>
      <c r="K1186" s="490"/>
      <c r="L1186" s="491"/>
      <c r="M1186" s="492"/>
      <c r="N1186" s="492"/>
      <c r="O1186" s="492"/>
      <c r="P1186" s="492"/>
      <c r="Q1186" s="492"/>
      <c r="R1186" s="493"/>
      <c r="S1186" s="493"/>
      <c r="T1186" s="493"/>
      <c r="U1186" s="493"/>
      <c r="V1186" s="493"/>
      <c r="W1186" s="403"/>
      <c r="X1186" s="1"/>
      <c r="Y1186" s="2"/>
      <c r="Z1186" s="400" t="str">
        <f>IFERROR(VLOOKUP(Y1186, 【参考】数式用!$A$2:$B$48, 2, FALSE), "")</f>
        <v/>
      </c>
    </row>
    <row r="1187" spans="2:26" ht="20.100000000000001" customHeight="1">
      <c r="B1187" s="402">
        <f t="shared" si="15"/>
        <v>1149</v>
      </c>
      <c r="C1187" s="489"/>
      <c r="D1187" s="490"/>
      <c r="E1187" s="490"/>
      <c r="F1187" s="490"/>
      <c r="G1187" s="490"/>
      <c r="H1187" s="490"/>
      <c r="I1187" s="490"/>
      <c r="J1187" s="490"/>
      <c r="K1187" s="490"/>
      <c r="L1187" s="491"/>
      <c r="M1187" s="492"/>
      <c r="N1187" s="492"/>
      <c r="O1187" s="492"/>
      <c r="P1187" s="492"/>
      <c r="Q1187" s="492"/>
      <c r="R1187" s="493"/>
      <c r="S1187" s="493"/>
      <c r="T1187" s="493"/>
      <c r="U1187" s="493"/>
      <c r="V1187" s="493"/>
      <c r="W1187" s="403"/>
      <c r="X1187" s="1"/>
      <c r="Y1187" s="2"/>
      <c r="Z1187" s="400" t="str">
        <f>IFERROR(VLOOKUP(Y1187, 【参考】数式用!$A$2:$B$48, 2, FALSE), "")</f>
        <v/>
      </c>
    </row>
    <row r="1188" spans="2:26" ht="20.100000000000001" customHeight="1">
      <c r="B1188" s="402">
        <f t="shared" si="15"/>
        <v>1150</v>
      </c>
      <c r="C1188" s="489"/>
      <c r="D1188" s="490"/>
      <c r="E1188" s="490"/>
      <c r="F1188" s="490"/>
      <c r="G1188" s="490"/>
      <c r="H1188" s="490"/>
      <c r="I1188" s="490"/>
      <c r="J1188" s="490"/>
      <c r="K1188" s="490"/>
      <c r="L1188" s="491"/>
      <c r="M1188" s="492"/>
      <c r="N1188" s="492"/>
      <c r="O1188" s="492"/>
      <c r="P1188" s="492"/>
      <c r="Q1188" s="492"/>
      <c r="R1188" s="493"/>
      <c r="S1188" s="493"/>
      <c r="T1188" s="493"/>
      <c r="U1188" s="493"/>
      <c r="V1188" s="493"/>
      <c r="W1188" s="403"/>
      <c r="X1188" s="1"/>
      <c r="Y1188" s="2"/>
      <c r="Z1188" s="400" t="str">
        <f>IFERROR(VLOOKUP(Y1188, 【参考】数式用!$A$2:$B$48, 2, FALSE), "")</f>
        <v/>
      </c>
    </row>
    <row r="1189" spans="2:26" ht="20.100000000000001" customHeight="1">
      <c r="B1189" s="402">
        <f t="shared" si="15"/>
        <v>1151</v>
      </c>
      <c r="C1189" s="489"/>
      <c r="D1189" s="490"/>
      <c r="E1189" s="490"/>
      <c r="F1189" s="490"/>
      <c r="G1189" s="490"/>
      <c r="H1189" s="490"/>
      <c r="I1189" s="490"/>
      <c r="J1189" s="490"/>
      <c r="K1189" s="490"/>
      <c r="L1189" s="491"/>
      <c r="M1189" s="492"/>
      <c r="N1189" s="492"/>
      <c r="O1189" s="492"/>
      <c r="P1189" s="492"/>
      <c r="Q1189" s="492"/>
      <c r="R1189" s="493"/>
      <c r="S1189" s="493"/>
      <c r="T1189" s="493"/>
      <c r="U1189" s="493"/>
      <c r="V1189" s="493"/>
      <c r="W1189" s="403"/>
      <c r="X1189" s="1"/>
      <c r="Y1189" s="2"/>
      <c r="Z1189" s="400" t="str">
        <f>IFERROR(VLOOKUP(Y1189, 【参考】数式用!$A$2:$B$48, 2, FALSE), "")</f>
        <v/>
      </c>
    </row>
    <row r="1190" spans="2:26" ht="20.100000000000001" customHeight="1">
      <c r="B1190" s="402">
        <f t="shared" si="15"/>
        <v>1152</v>
      </c>
      <c r="C1190" s="489"/>
      <c r="D1190" s="490"/>
      <c r="E1190" s="490"/>
      <c r="F1190" s="490"/>
      <c r="G1190" s="490"/>
      <c r="H1190" s="490"/>
      <c r="I1190" s="490"/>
      <c r="J1190" s="490"/>
      <c r="K1190" s="490"/>
      <c r="L1190" s="491"/>
      <c r="M1190" s="492"/>
      <c r="N1190" s="492"/>
      <c r="O1190" s="492"/>
      <c r="P1190" s="492"/>
      <c r="Q1190" s="492"/>
      <c r="R1190" s="493"/>
      <c r="S1190" s="493"/>
      <c r="T1190" s="493"/>
      <c r="U1190" s="493"/>
      <c r="V1190" s="493"/>
      <c r="W1190" s="403"/>
      <c r="X1190" s="1"/>
      <c r="Y1190" s="2"/>
      <c r="Z1190" s="400" t="str">
        <f>IFERROR(VLOOKUP(Y1190, 【参考】数式用!$A$2:$B$48, 2, FALSE), "")</f>
        <v/>
      </c>
    </row>
    <row r="1191" spans="2:26" ht="20.100000000000001" customHeight="1">
      <c r="B1191" s="402">
        <f t="shared" si="15"/>
        <v>1153</v>
      </c>
      <c r="C1191" s="489"/>
      <c r="D1191" s="490"/>
      <c r="E1191" s="490"/>
      <c r="F1191" s="490"/>
      <c r="G1191" s="490"/>
      <c r="H1191" s="490"/>
      <c r="I1191" s="490"/>
      <c r="J1191" s="490"/>
      <c r="K1191" s="490"/>
      <c r="L1191" s="491"/>
      <c r="M1191" s="492"/>
      <c r="N1191" s="492"/>
      <c r="O1191" s="492"/>
      <c r="P1191" s="492"/>
      <c r="Q1191" s="492"/>
      <c r="R1191" s="493"/>
      <c r="S1191" s="493"/>
      <c r="T1191" s="493"/>
      <c r="U1191" s="493"/>
      <c r="V1191" s="493"/>
      <c r="W1191" s="403"/>
      <c r="X1191" s="1"/>
      <c r="Y1191" s="2"/>
      <c r="Z1191" s="400" t="str">
        <f>IFERROR(VLOOKUP(Y1191, 【参考】数式用!$A$2:$B$48, 2, FALSE), "")</f>
        <v/>
      </c>
    </row>
    <row r="1192" spans="2:26" ht="20.100000000000001" customHeight="1">
      <c r="B1192" s="402">
        <f t="shared" si="15"/>
        <v>1154</v>
      </c>
      <c r="C1192" s="489"/>
      <c r="D1192" s="490"/>
      <c r="E1192" s="490"/>
      <c r="F1192" s="490"/>
      <c r="G1192" s="490"/>
      <c r="H1192" s="490"/>
      <c r="I1192" s="490"/>
      <c r="J1192" s="490"/>
      <c r="K1192" s="490"/>
      <c r="L1192" s="491"/>
      <c r="M1192" s="492"/>
      <c r="N1192" s="492"/>
      <c r="O1192" s="492"/>
      <c r="P1192" s="492"/>
      <c r="Q1192" s="492"/>
      <c r="R1192" s="493"/>
      <c r="S1192" s="493"/>
      <c r="T1192" s="493"/>
      <c r="U1192" s="493"/>
      <c r="V1192" s="493"/>
      <c r="W1192" s="403"/>
      <c r="X1192" s="1"/>
      <c r="Y1192" s="2"/>
      <c r="Z1192" s="400" t="str">
        <f>IFERROR(VLOOKUP(Y1192, 【参考】数式用!$A$2:$B$48, 2, FALSE), "")</f>
        <v/>
      </c>
    </row>
    <row r="1193" spans="2:26" ht="20.100000000000001" customHeight="1">
      <c r="B1193" s="402">
        <f t="shared" si="15"/>
        <v>1155</v>
      </c>
      <c r="C1193" s="489"/>
      <c r="D1193" s="490"/>
      <c r="E1193" s="490"/>
      <c r="F1193" s="490"/>
      <c r="G1193" s="490"/>
      <c r="H1193" s="490"/>
      <c r="I1193" s="490"/>
      <c r="J1193" s="490"/>
      <c r="K1193" s="490"/>
      <c r="L1193" s="491"/>
      <c r="M1193" s="492"/>
      <c r="N1193" s="492"/>
      <c r="O1193" s="492"/>
      <c r="P1193" s="492"/>
      <c r="Q1193" s="492"/>
      <c r="R1193" s="493"/>
      <c r="S1193" s="493"/>
      <c r="T1193" s="493"/>
      <c r="U1193" s="493"/>
      <c r="V1193" s="493"/>
      <c r="W1193" s="403"/>
      <c r="X1193" s="1"/>
      <c r="Y1193" s="2"/>
      <c r="Z1193" s="400" t="str">
        <f>IFERROR(VLOOKUP(Y1193, 【参考】数式用!$A$2:$B$48, 2, FALSE), "")</f>
        <v/>
      </c>
    </row>
    <row r="1194" spans="2:26" ht="20.100000000000001" customHeight="1">
      <c r="B1194" s="402">
        <f t="shared" si="15"/>
        <v>1156</v>
      </c>
      <c r="C1194" s="489"/>
      <c r="D1194" s="490"/>
      <c r="E1194" s="490"/>
      <c r="F1194" s="490"/>
      <c r="G1194" s="490"/>
      <c r="H1194" s="490"/>
      <c r="I1194" s="490"/>
      <c r="J1194" s="490"/>
      <c r="K1194" s="490"/>
      <c r="L1194" s="491"/>
      <c r="M1194" s="492"/>
      <c r="N1194" s="492"/>
      <c r="O1194" s="492"/>
      <c r="P1194" s="492"/>
      <c r="Q1194" s="492"/>
      <c r="R1194" s="493"/>
      <c r="S1194" s="493"/>
      <c r="T1194" s="493"/>
      <c r="U1194" s="493"/>
      <c r="V1194" s="493"/>
      <c r="W1194" s="403"/>
      <c r="X1194" s="1"/>
      <c r="Y1194" s="2"/>
      <c r="Z1194" s="400" t="str">
        <f>IFERROR(VLOOKUP(Y1194, 【参考】数式用!$A$2:$B$48, 2, FALSE), "")</f>
        <v/>
      </c>
    </row>
    <row r="1195" spans="2:26" ht="20.100000000000001" customHeight="1">
      <c r="B1195" s="402">
        <f t="shared" si="15"/>
        <v>1157</v>
      </c>
      <c r="C1195" s="489"/>
      <c r="D1195" s="490"/>
      <c r="E1195" s="490"/>
      <c r="F1195" s="490"/>
      <c r="G1195" s="490"/>
      <c r="H1195" s="490"/>
      <c r="I1195" s="490"/>
      <c r="J1195" s="490"/>
      <c r="K1195" s="490"/>
      <c r="L1195" s="491"/>
      <c r="M1195" s="492"/>
      <c r="N1195" s="492"/>
      <c r="O1195" s="492"/>
      <c r="P1195" s="492"/>
      <c r="Q1195" s="492"/>
      <c r="R1195" s="493"/>
      <c r="S1195" s="493"/>
      <c r="T1195" s="493"/>
      <c r="U1195" s="493"/>
      <c r="V1195" s="493"/>
      <c r="W1195" s="403"/>
      <c r="X1195" s="1"/>
      <c r="Y1195" s="2"/>
      <c r="Z1195" s="400" t="str">
        <f>IFERROR(VLOOKUP(Y1195, 【参考】数式用!$A$2:$B$48, 2, FALSE), "")</f>
        <v/>
      </c>
    </row>
    <row r="1196" spans="2:26" ht="20.100000000000001" customHeight="1">
      <c r="B1196" s="402">
        <f t="shared" si="15"/>
        <v>1158</v>
      </c>
      <c r="C1196" s="489"/>
      <c r="D1196" s="490"/>
      <c r="E1196" s="490"/>
      <c r="F1196" s="490"/>
      <c r="G1196" s="490"/>
      <c r="H1196" s="490"/>
      <c r="I1196" s="490"/>
      <c r="J1196" s="490"/>
      <c r="K1196" s="490"/>
      <c r="L1196" s="491"/>
      <c r="M1196" s="492"/>
      <c r="N1196" s="492"/>
      <c r="O1196" s="492"/>
      <c r="P1196" s="492"/>
      <c r="Q1196" s="492"/>
      <c r="R1196" s="493"/>
      <c r="S1196" s="493"/>
      <c r="T1196" s="493"/>
      <c r="U1196" s="493"/>
      <c r="V1196" s="493"/>
      <c r="W1196" s="403"/>
      <c r="X1196" s="1"/>
      <c r="Y1196" s="2"/>
      <c r="Z1196" s="400" t="str">
        <f>IFERROR(VLOOKUP(Y1196, 【参考】数式用!$A$2:$B$48, 2, FALSE), "")</f>
        <v/>
      </c>
    </row>
    <row r="1197" spans="2:26" ht="20.100000000000001" customHeight="1">
      <c r="B1197" s="402">
        <f t="shared" si="15"/>
        <v>1159</v>
      </c>
      <c r="C1197" s="489"/>
      <c r="D1197" s="490"/>
      <c r="E1197" s="490"/>
      <c r="F1197" s="490"/>
      <c r="G1197" s="490"/>
      <c r="H1197" s="490"/>
      <c r="I1197" s="490"/>
      <c r="J1197" s="490"/>
      <c r="K1197" s="490"/>
      <c r="L1197" s="491"/>
      <c r="M1197" s="492"/>
      <c r="N1197" s="492"/>
      <c r="O1197" s="492"/>
      <c r="P1197" s="492"/>
      <c r="Q1197" s="492"/>
      <c r="R1197" s="493"/>
      <c r="S1197" s="493"/>
      <c r="T1197" s="493"/>
      <c r="U1197" s="493"/>
      <c r="V1197" s="493"/>
      <c r="W1197" s="403"/>
      <c r="X1197" s="1"/>
      <c r="Y1197" s="2"/>
      <c r="Z1197" s="400" t="str">
        <f>IFERROR(VLOOKUP(Y1197, 【参考】数式用!$A$2:$B$48, 2, FALSE), "")</f>
        <v/>
      </c>
    </row>
    <row r="1198" spans="2:26" ht="20.100000000000001" customHeight="1">
      <c r="B1198" s="402">
        <f t="shared" si="15"/>
        <v>1160</v>
      </c>
      <c r="C1198" s="489"/>
      <c r="D1198" s="490"/>
      <c r="E1198" s="490"/>
      <c r="F1198" s="490"/>
      <c r="G1198" s="490"/>
      <c r="H1198" s="490"/>
      <c r="I1198" s="490"/>
      <c r="J1198" s="490"/>
      <c r="K1198" s="490"/>
      <c r="L1198" s="491"/>
      <c r="M1198" s="492"/>
      <c r="N1198" s="492"/>
      <c r="O1198" s="492"/>
      <c r="P1198" s="492"/>
      <c r="Q1198" s="492"/>
      <c r="R1198" s="493"/>
      <c r="S1198" s="493"/>
      <c r="T1198" s="493"/>
      <c r="U1198" s="493"/>
      <c r="V1198" s="493"/>
      <c r="W1198" s="403"/>
      <c r="X1198" s="1"/>
      <c r="Y1198" s="2"/>
      <c r="Z1198" s="400" t="str">
        <f>IFERROR(VLOOKUP(Y1198, 【参考】数式用!$A$2:$B$48, 2, FALSE), "")</f>
        <v/>
      </c>
    </row>
    <row r="1199" spans="2:26" ht="20.100000000000001" customHeight="1">
      <c r="B1199" s="402">
        <f t="shared" si="15"/>
        <v>1161</v>
      </c>
      <c r="C1199" s="489"/>
      <c r="D1199" s="490"/>
      <c r="E1199" s="490"/>
      <c r="F1199" s="490"/>
      <c r="G1199" s="490"/>
      <c r="H1199" s="490"/>
      <c r="I1199" s="490"/>
      <c r="J1199" s="490"/>
      <c r="K1199" s="490"/>
      <c r="L1199" s="491"/>
      <c r="M1199" s="492"/>
      <c r="N1199" s="492"/>
      <c r="O1199" s="492"/>
      <c r="P1199" s="492"/>
      <c r="Q1199" s="492"/>
      <c r="R1199" s="493"/>
      <c r="S1199" s="493"/>
      <c r="T1199" s="493"/>
      <c r="U1199" s="493"/>
      <c r="V1199" s="493"/>
      <c r="W1199" s="403"/>
      <c r="X1199" s="1"/>
      <c r="Y1199" s="2"/>
      <c r="Z1199" s="400" t="str">
        <f>IFERROR(VLOOKUP(Y1199, 【参考】数式用!$A$2:$B$48, 2, FALSE), "")</f>
        <v/>
      </c>
    </row>
    <row r="1200" spans="2:26" ht="20.100000000000001" customHeight="1">
      <c r="B1200" s="402">
        <f t="shared" si="15"/>
        <v>1162</v>
      </c>
      <c r="C1200" s="489"/>
      <c r="D1200" s="490"/>
      <c r="E1200" s="490"/>
      <c r="F1200" s="490"/>
      <c r="G1200" s="490"/>
      <c r="H1200" s="490"/>
      <c r="I1200" s="490"/>
      <c r="J1200" s="490"/>
      <c r="K1200" s="490"/>
      <c r="L1200" s="491"/>
      <c r="M1200" s="492"/>
      <c r="N1200" s="492"/>
      <c r="O1200" s="492"/>
      <c r="P1200" s="492"/>
      <c r="Q1200" s="492"/>
      <c r="R1200" s="493"/>
      <c r="S1200" s="493"/>
      <c r="T1200" s="493"/>
      <c r="U1200" s="493"/>
      <c r="V1200" s="493"/>
      <c r="W1200" s="403"/>
      <c r="X1200" s="1"/>
      <c r="Y1200" s="2"/>
      <c r="Z1200" s="400" t="str">
        <f>IFERROR(VLOOKUP(Y1200, 【参考】数式用!$A$2:$B$48, 2, FALSE), "")</f>
        <v/>
      </c>
    </row>
    <row r="1201" spans="2:26" ht="20.100000000000001" customHeight="1">
      <c r="B1201" s="402">
        <f t="shared" si="15"/>
        <v>1163</v>
      </c>
      <c r="C1201" s="489"/>
      <c r="D1201" s="490"/>
      <c r="E1201" s="490"/>
      <c r="F1201" s="490"/>
      <c r="G1201" s="490"/>
      <c r="H1201" s="490"/>
      <c r="I1201" s="490"/>
      <c r="J1201" s="490"/>
      <c r="K1201" s="490"/>
      <c r="L1201" s="491"/>
      <c r="M1201" s="492"/>
      <c r="N1201" s="492"/>
      <c r="O1201" s="492"/>
      <c r="P1201" s="492"/>
      <c r="Q1201" s="492"/>
      <c r="R1201" s="493"/>
      <c r="S1201" s="493"/>
      <c r="T1201" s="493"/>
      <c r="U1201" s="493"/>
      <c r="V1201" s="493"/>
      <c r="W1201" s="403"/>
      <c r="X1201" s="1"/>
      <c r="Y1201" s="2"/>
      <c r="Z1201" s="400" t="str">
        <f>IFERROR(VLOOKUP(Y1201, 【参考】数式用!$A$2:$B$48, 2, FALSE), "")</f>
        <v/>
      </c>
    </row>
    <row r="1202" spans="2:26" ht="20.100000000000001" customHeight="1">
      <c r="B1202" s="402">
        <f t="shared" si="15"/>
        <v>1164</v>
      </c>
      <c r="C1202" s="489"/>
      <c r="D1202" s="490"/>
      <c r="E1202" s="490"/>
      <c r="F1202" s="490"/>
      <c r="G1202" s="490"/>
      <c r="H1202" s="490"/>
      <c r="I1202" s="490"/>
      <c r="J1202" s="490"/>
      <c r="K1202" s="490"/>
      <c r="L1202" s="491"/>
      <c r="M1202" s="492"/>
      <c r="N1202" s="492"/>
      <c r="O1202" s="492"/>
      <c r="P1202" s="492"/>
      <c r="Q1202" s="492"/>
      <c r="R1202" s="493"/>
      <c r="S1202" s="493"/>
      <c r="T1202" s="493"/>
      <c r="U1202" s="493"/>
      <c r="V1202" s="493"/>
      <c r="W1202" s="403"/>
      <c r="X1202" s="1"/>
      <c r="Y1202" s="2"/>
      <c r="Z1202" s="400" t="str">
        <f>IFERROR(VLOOKUP(Y1202, 【参考】数式用!$A$2:$B$48, 2, FALSE), "")</f>
        <v/>
      </c>
    </row>
    <row r="1203" spans="2:26" ht="20.100000000000001" customHeight="1">
      <c r="B1203" s="402">
        <f t="shared" si="15"/>
        <v>1165</v>
      </c>
      <c r="C1203" s="489"/>
      <c r="D1203" s="490"/>
      <c r="E1203" s="490"/>
      <c r="F1203" s="490"/>
      <c r="G1203" s="490"/>
      <c r="H1203" s="490"/>
      <c r="I1203" s="490"/>
      <c r="J1203" s="490"/>
      <c r="K1203" s="490"/>
      <c r="L1203" s="491"/>
      <c r="M1203" s="492"/>
      <c r="N1203" s="492"/>
      <c r="O1203" s="492"/>
      <c r="P1203" s="492"/>
      <c r="Q1203" s="492"/>
      <c r="R1203" s="493"/>
      <c r="S1203" s="493"/>
      <c r="T1203" s="493"/>
      <c r="U1203" s="493"/>
      <c r="V1203" s="493"/>
      <c r="W1203" s="403"/>
      <c r="X1203" s="1"/>
      <c r="Y1203" s="2"/>
      <c r="Z1203" s="400" t="str">
        <f>IFERROR(VLOOKUP(Y1203, 【参考】数式用!$A$2:$B$48, 2, FALSE), "")</f>
        <v/>
      </c>
    </row>
    <row r="1204" spans="2:26" ht="20.100000000000001" customHeight="1">
      <c r="B1204" s="402">
        <f t="shared" si="15"/>
        <v>1166</v>
      </c>
      <c r="C1204" s="489"/>
      <c r="D1204" s="490"/>
      <c r="E1204" s="490"/>
      <c r="F1204" s="490"/>
      <c r="G1204" s="490"/>
      <c r="H1204" s="490"/>
      <c r="I1204" s="490"/>
      <c r="J1204" s="490"/>
      <c r="K1204" s="490"/>
      <c r="L1204" s="491"/>
      <c r="M1204" s="492"/>
      <c r="N1204" s="492"/>
      <c r="O1204" s="492"/>
      <c r="P1204" s="492"/>
      <c r="Q1204" s="492"/>
      <c r="R1204" s="493"/>
      <c r="S1204" s="493"/>
      <c r="T1204" s="493"/>
      <c r="U1204" s="493"/>
      <c r="V1204" s="493"/>
      <c r="W1204" s="403"/>
      <c r="X1204" s="1"/>
      <c r="Y1204" s="2"/>
      <c r="Z1204" s="400" t="str">
        <f>IFERROR(VLOOKUP(Y1204, 【参考】数式用!$A$2:$B$48, 2, FALSE), "")</f>
        <v/>
      </c>
    </row>
    <row r="1205" spans="2:26" ht="20.100000000000001" customHeight="1">
      <c r="B1205" s="402">
        <f t="shared" si="15"/>
        <v>1167</v>
      </c>
      <c r="C1205" s="489"/>
      <c r="D1205" s="490"/>
      <c r="E1205" s="490"/>
      <c r="F1205" s="490"/>
      <c r="G1205" s="490"/>
      <c r="H1205" s="490"/>
      <c r="I1205" s="490"/>
      <c r="J1205" s="490"/>
      <c r="K1205" s="490"/>
      <c r="L1205" s="491"/>
      <c r="M1205" s="492"/>
      <c r="N1205" s="492"/>
      <c r="O1205" s="492"/>
      <c r="P1205" s="492"/>
      <c r="Q1205" s="492"/>
      <c r="R1205" s="493"/>
      <c r="S1205" s="493"/>
      <c r="T1205" s="493"/>
      <c r="U1205" s="493"/>
      <c r="V1205" s="493"/>
      <c r="W1205" s="403"/>
      <c r="X1205" s="1"/>
      <c r="Y1205" s="2"/>
      <c r="Z1205" s="400" t="str">
        <f>IFERROR(VLOOKUP(Y1205, 【参考】数式用!$A$2:$B$48, 2, FALSE), "")</f>
        <v/>
      </c>
    </row>
    <row r="1206" spans="2:26" ht="20.100000000000001" customHeight="1">
      <c r="B1206" s="402">
        <f t="shared" si="15"/>
        <v>1168</v>
      </c>
      <c r="C1206" s="489"/>
      <c r="D1206" s="490"/>
      <c r="E1206" s="490"/>
      <c r="F1206" s="490"/>
      <c r="G1206" s="490"/>
      <c r="H1206" s="490"/>
      <c r="I1206" s="490"/>
      <c r="J1206" s="490"/>
      <c r="K1206" s="490"/>
      <c r="L1206" s="491"/>
      <c r="M1206" s="492"/>
      <c r="N1206" s="492"/>
      <c r="O1206" s="492"/>
      <c r="P1206" s="492"/>
      <c r="Q1206" s="492"/>
      <c r="R1206" s="493"/>
      <c r="S1206" s="493"/>
      <c r="T1206" s="493"/>
      <c r="U1206" s="493"/>
      <c r="V1206" s="493"/>
      <c r="W1206" s="403"/>
      <c r="X1206" s="1"/>
      <c r="Y1206" s="2"/>
      <c r="Z1206" s="400" t="str">
        <f>IFERROR(VLOOKUP(Y1206, 【参考】数式用!$A$2:$B$48, 2, FALSE), "")</f>
        <v/>
      </c>
    </row>
    <row r="1207" spans="2:26" ht="20.100000000000001" customHeight="1">
      <c r="B1207" s="402">
        <f t="shared" si="15"/>
        <v>1169</v>
      </c>
      <c r="C1207" s="489"/>
      <c r="D1207" s="490"/>
      <c r="E1207" s="490"/>
      <c r="F1207" s="490"/>
      <c r="G1207" s="490"/>
      <c r="H1207" s="490"/>
      <c r="I1207" s="490"/>
      <c r="J1207" s="490"/>
      <c r="K1207" s="490"/>
      <c r="L1207" s="491"/>
      <c r="M1207" s="492"/>
      <c r="N1207" s="492"/>
      <c r="O1207" s="492"/>
      <c r="P1207" s="492"/>
      <c r="Q1207" s="492"/>
      <c r="R1207" s="493"/>
      <c r="S1207" s="493"/>
      <c r="T1207" s="493"/>
      <c r="U1207" s="493"/>
      <c r="V1207" s="493"/>
      <c r="W1207" s="403"/>
      <c r="X1207" s="1"/>
      <c r="Y1207" s="2"/>
      <c r="Z1207" s="400" t="str">
        <f>IFERROR(VLOOKUP(Y1207, 【参考】数式用!$A$2:$B$48, 2, FALSE), "")</f>
        <v/>
      </c>
    </row>
    <row r="1208" spans="2:26" ht="20.100000000000001" customHeight="1">
      <c r="B1208" s="402">
        <f t="shared" si="15"/>
        <v>1170</v>
      </c>
      <c r="C1208" s="489"/>
      <c r="D1208" s="490"/>
      <c r="E1208" s="490"/>
      <c r="F1208" s="490"/>
      <c r="G1208" s="490"/>
      <c r="H1208" s="490"/>
      <c r="I1208" s="490"/>
      <c r="J1208" s="490"/>
      <c r="K1208" s="490"/>
      <c r="L1208" s="491"/>
      <c r="M1208" s="492"/>
      <c r="N1208" s="492"/>
      <c r="O1208" s="492"/>
      <c r="P1208" s="492"/>
      <c r="Q1208" s="492"/>
      <c r="R1208" s="493"/>
      <c r="S1208" s="493"/>
      <c r="T1208" s="493"/>
      <c r="U1208" s="493"/>
      <c r="V1208" s="493"/>
      <c r="W1208" s="403"/>
      <c r="X1208" s="1"/>
      <c r="Y1208" s="2"/>
      <c r="Z1208" s="400" t="str">
        <f>IFERROR(VLOOKUP(Y1208, 【参考】数式用!$A$2:$B$48, 2, FALSE), "")</f>
        <v/>
      </c>
    </row>
    <row r="1209" spans="2:26" ht="20.100000000000001" customHeight="1">
      <c r="B1209" s="402">
        <f t="shared" si="15"/>
        <v>1171</v>
      </c>
      <c r="C1209" s="489"/>
      <c r="D1209" s="490"/>
      <c r="E1209" s="490"/>
      <c r="F1209" s="490"/>
      <c r="G1209" s="490"/>
      <c r="H1209" s="490"/>
      <c r="I1209" s="490"/>
      <c r="J1209" s="490"/>
      <c r="K1209" s="490"/>
      <c r="L1209" s="491"/>
      <c r="M1209" s="492"/>
      <c r="N1209" s="492"/>
      <c r="O1209" s="492"/>
      <c r="P1209" s="492"/>
      <c r="Q1209" s="492"/>
      <c r="R1209" s="493"/>
      <c r="S1209" s="493"/>
      <c r="T1209" s="493"/>
      <c r="U1209" s="493"/>
      <c r="V1209" s="493"/>
      <c r="W1209" s="403"/>
      <c r="X1209" s="1"/>
      <c r="Y1209" s="2"/>
      <c r="Z1209" s="400" t="str">
        <f>IFERROR(VLOOKUP(Y1209, 【参考】数式用!$A$2:$B$48, 2, FALSE), "")</f>
        <v/>
      </c>
    </row>
    <row r="1210" spans="2:26" ht="20.100000000000001" customHeight="1">
      <c r="B1210" s="402">
        <f t="shared" si="15"/>
        <v>1172</v>
      </c>
      <c r="C1210" s="489"/>
      <c r="D1210" s="490"/>
      <c r="E1210" s="490"/>
      <c r="F1210" s="490"/>
      <c r="G1210" s="490"/>
      <c r="H1210" s="490"/>
      <c r="I1210" s="490"/>
      <c r="J1210" s="490"/>
      <c r="K1210" s="490"/>
      <c r="L1210" s="491"/>
      <c r="M1210" s="492"/>
      <c r="N1210" s="492"/>
      <c r="O1210" s="492"/>
      <c r="P1210" s="492"/>
      <c r="Q1210" s="492"/>
      <c r="R1210" s="493"/>
      <c r="S1210" s="493"/>
      <c r="T1210" s="493"/>
      <c r="U1210" s="493"/>
      <c r="V1210" s="493"/>
      <c r="W1210" s="403"/>
      <c r="X1210" s="1"/>
      <c r="Y1210" s="2"/>
      <c r="Z1210" s="400" t="str">
        <f>IFERROR(VLOOKUP(Y1210, 【参考】数式用!$A$2:$B$48, 2, FALSE), "")</f>
        <v/>
      </c>
    </row>
    <row r="1211" spans="2:26" ht="20.100000000000001" customHeight="1">
      <c r="B1211" s="402">
        <f t="shared" si="15"/>
        <v>1173</v>
      </c>
      <c r="C1211" s="489"/>
      <c r="D1211" s="490"/>
      <c r="E1211" s="490"/>
      <c r="F1211" s="490"/>
      <c r="G1211" s="490"/>
      <c r="H1211" s="490"/>
      <c r="I1211" s="490"/>
      <c r="J1211" s="490"/>
      <c r="K1211" s="490"/>
      <c r="L1211" s="491"/>
      <c r="M1211" s="492"/>
      <c r="N1211" s="492"/>
      <c r="O1211" s="492"/>
      <c r="P1211" s="492"/>
      <c r="Q1211" s="492"/>
      <c r="R1211" s="493"/>
      <c r="S1211" s="493"/>
      <c r="T1211" s="493"/>
      <c r="U1211" s="493"/>
      <c r="V1211" s="493"/>
      <c r="W1211" s="403"/>
      <c r="X1211" s="1"/>
      <c r="Y1211" s="2"/>
      <c r="Z1211" s="400" t="str">
        <f>IFERROR(VLOOKUP(Y1211, 【参考】数式用!$A$2:$B$48, 2, FALSE), "")</f>
        <v/>
      </c>
    </row>
    <row r="1212" spans="2:26" ht="20.100000000000001" customHeight="1">
      <c r="B1212" s="402">
        <f t="shared" si="15"/>
        <v>1174</v>
      </c>
      <c r="C1212" s="489"/>
      <c r="D1212" s="490"/>
      <c r="E1212" s="490"/>
      <c r="F1212" s="490"/>
      <c r="G1212" s="490"/>
      <c r="H1212" s="490"/>
      <c r="I1212" s="490"/>
      <c r="J1212" s="490"/>
      <c r="K1212" s="490"/>
      <c r="L1212" s="491"/>
      <c r="M1212" s="492"/>
      <c r="N1212" s="492"/>
      <c r="O1212" s="492"/>
      <c r="P1212" s="492"/>
      <c r="Q1212" s="492"/>
      <c r="R1212" s="493"/>
      <c r="S1212" s="493"/>
      <c r="T1212" s="493"/>
      <c r="U1212" s="493"/>
      <c r="V1212" s="493"/>
      <c r="W1212" s="403"/>
      <c r="X1212" s="1"/>
      <c r="Y1212" s="2"/>
      <c r="Z1212" s="400" t="str">
        <f>IFERROR(VLOOKUP(Y1212, 【参考】数式用!$A$2:$B$48, 2, FALSE), "")</f>
        <v/>
      </c>
    </row>
    <row r="1213" spans="2:26" ht="20.100000000000001" customHeight="1">
      <c r="B1213" s="402">
        <f t="shared" si="15"/>
        <v>1175</v>
      </c>
      <c r="C1213" s="489"/>
      <c r="D1213" s="490"/>
      <c r="E1213" s="490"/>
      <c r="F1213" s="490"/>
      <c r="G1213" s="490"/>
      <c r="H1213" s="490"/>
      <c r="I1213" s="490"/>
      <c r="J1213" s="490"/>
      <c r="K1213" s="490"/>
      <c r="L1213" s="491"/>
      <c r="M1213" s="492"/>
      <c r="N1213" s="492"/>
      <c r="O1213" s="492"/>
      <c r="P1213" s="492"/>
      <c r="Q1213" s="492"/>
      <c r="R1213" s="493"/>
      <c r="S1213" s="493"/>
      <c r="T1213" s="493"/>
      <c r="U1213" s="493"/>
      <c r="V1213" s="493"/>
      <c r="W1213" s="403"/>
      <c r="X1213" s="1"/>
      <c r="Y1213" s="2"/>
      <c r="Z1213" s="400" t="str">
        <f>IFERROR(VLOOKUP(Y1213, 【参考】数式用!$A$2:$B$48, 2, FALSE), "")</f>
        <v/>
      </c>
    </row>
    <row r="1214" spans="2:26" ht="20.100000000000001" customHeight="1">
      <c r="B1214" s="402">
        <f t="shared" si="15"/>
        <v>1176</v>
      </c>
      <c r="C1214" s="489"/>
      <c r="D1214" s="490"/>
      <c r="E1214" s="490"/>
      <c r="F1214" s="490"/>
      <c r="G1214" s="490"/>
      <c r="H1214" s="490"/>
      <c r="I1214" s="490"/>
      <c r="J1214" s="490"/>
      <c r="K1214" s="490"/>
      <c r="L1214" s="491"/>
      <c r="M1214" s="492"/>
      <c r="N1214" s="492"/>
      <c r="O1214" s="492"/>
      <c r="P1214" s="492"/>
      <c r="Q1214" s="492"/>
      <c r="R1214" s="493"/>
      <c r="S1214" s="493"/>
      <c r="T1214" s="493"/>
      <c r="U1214" s="493"/>
      <c r="V1214" s="493"/>
      <c r="W1214" s="403"/>
      <c r="X1214" s="1"/>
      <c r="Y1214" s="2"/>
      <c r="Z1214" s="400" t="str">
        <f>IFERROR(VLOOKUP(Y1214, 【参考】数式用!$A$2:$B$48, 2, FALSE), "")</f>
        <v/>
      </c>
    </row>
    <row r="1215" spans="2:26" ht="20.100000000000001" customHeight="1">
      <c r="B1215" s="402">
        <f t="shared" si="15"/>
        <v>1177</v>
      </c>
      <c r="C1215" s="489"/>
      <c r="D1215" s="490"/>
      <c r="E1215" s="490"/>
      <c r="F1215" s="490"/>
      <c r="G1215" s="490"/>
      <c r="H1215" s="490"/>
      <c r="I1215" s="490"/>
      <c r="J1215" s="490"/>
      <c r="K1215" s="490"/>
      <c r="L1215" s="491"/>
      <c r="M1215" s="492"/>
      <c r="N1215" s="492"/>
      <c r="O1215" s="492"/>
      <c r="P1215" s="492"/>
      <c r="Q1215" s="492"/>
      <c r="R1215" s="493"/>
      <c r="S1215" s="493"/>
      <c r="T1215" s="493"/>
      <c r="U1215" s="493"/>
      <c r="V1215" s="493"/>
      <c r="W1215" s="403"/>
      <c r="X1215" s="1"/>
      <c r="Y1215" s="2"/>
      <c r="Z1215" s="400" t="str">
        <f>IFERROR(VLOOKUP(Y1215, 【参考】数式用!$A$2:$B$48, 2, FALSE), "")</f>
        <v/>
      </c>
    </row>
    <row r="1216" spans="2:26" ht="20.100000000000001" customHeight="1">
      <c r="B1216" s="402">
        <f t="shared" si="15"/>
        <v>1178</v>
      </c>
      <c r="C1216" s="489"/>
      <c r="D1216" s="490"/>
      <c r="E1216" s="490"/>
      <c r="F1216" s="490"/>
      <c r="G1216" s="490"/>
      <c r="H1216" s="490"/>
      <c r="I1216" s="490"/>
      <c r="J1216" s="490"/>
      <c r="K1216" s="490"/>
      <c r="L1216" s="491"/>
      <c r="M1216" s="492"/>
      <c r="N1216" s="492"/>
      <c r="O1216" s="492"/>
      <c r="P1216" s="492"/>
      <c r="Q1216" s="492"/>
      <c r="R1216" s="493"/>
      <c r="S1216" s="493"/>
      <c r="T1216" s="493"/>
      <c r="U1216" s="493"/>
      <c r="V1216" s="493"/>
      <c r="W1216" s="403"/>
      <c r="X1216" s="1"/>
      <c r="Y1216" s="2"/>
      <c r="Z1216" s="400" t="str">
        <f>IFERROR(VLOOKUP(Y1216, 【参考】数式用!$A$2:$B$48, 2, FALSE), "")</f>
        <v/>
      </c>
    </row>
    <row r="1217" spans="2:26" ht="20.100000000000001" customHeight="1">
      <c r="B1217" s="402">
        <f t="shared" si="15"/>
        <v>1179</v>
      </c>
      <c r="C1217" s="489"/>
      <c r="D1217" s="490"/>
      <c r="E1217" s="490"/>
      <c r="F1217" s="490"/>
      <c r="G1217" s="490"/>
      <c r="H1217" s="490"/>
      <c r="I1217" s="490"/>
      <c r="J1217" s="490"/>
      <c r="K1217" s="490"/>
      <c r="L1217" s="491"/>
      <c r="M1217" s="492"/>
      <c r="N1217" s="492"/>
      <c r="O1217" s="492"/>
      <c r="P1217" s="492"/>
      <c r="Q1217" s="492"/>
      <c r="R1217" s="493"/>
      <c r="S1217" s="493"/>
      <c r="T1217" s="493"/>
      <c r="U1217" s="493"/>
      <c r="V1217" s="493"/>
      <c r="W1217" s="403"/>
      <c r="X1217" s="1"/>
      <c r="Y1217" s="2"/>
      <c r="Z1217" s="400" t="str">
        <f>IFERROR(VLOOKUP(Y1217, 【参考】数式用!$A$2:$B$48, 2, FALSE), "")</f>
        <v/>
      </c>
    </row>
    <row r="1218" spans="2:26" ht="20.100000000000001" customHeight="1">
      <c r="B1218" s="402">
        <f t="shared" si="15"/>
        <v>1180</v>
      </c>
      <c r="C1218" s="489"/>
      <c r="D1218" s="490"/>
      <c r="E1218" s="490"/>
      <c r="F1218" s="490"/>
      <c r="G1218" s="490"/>
      <c r="H1218" s="490"/>
      <c r="I1218" s="490"/>
      <c r="J1218" s="490"/>
      <c r="K1218" s="490"/>
      <c r="L1218" s="491"/>
      <c r="M1218" s="492"/>
      <c r="N1218" s="492"/>
      <c r="O1218" s="492"/>
      <c r="P1218" s="492"/>
      <c r="Q1218" s="492"/>
      <c r="R1218" s="493"/>
      <c r="S1218" s="493"/>
      <c r="T1218" s="493"/>
      <c r="U1218" s="493"/>
      <c r="V1218" s="493"/>
      <c r="W1218" s="403"/>
      <c r="X1218" s="1"/>
      <c r="Y1218" s="2"/>
      <c r="Z1218" s="400" t="str">
        <f>IFERROR(VLOOKUP(Y1218, 【参考】数式用!$A$2:$B$48, 2, FALSE), "")</f>
        <v/>
      </c>
    </row>
    <row r="1219" spans="2:26" ht="20.100000000000001" customHeight="1">
      <c r="B1219" s="402">
        <f t="shared" si="15"/>
        <v>1181</v>
      </c>
      <c r="C1219" s="489"/>
      <c r="D1219" s="490"/>
      <c r="E1219" s="490"/>
      <c r="F1219" s="490"/>
      <c r="G1219" s="490"/>
      <c r="H1219" s="490"/>
      <c r="I1219" s="490"/>
      <c r="J1219" s="490"/>
      <c r="K1219" s="490"/>
      <c r="L1219" s="491"/>
      <c r="M1219" s="492"/>
      <c r="N1219" s="492"/>
      <c r="O1219" s="492"/>
      <c r="P1219" s="492"/>
      <c r="Q1219" s="492"/>
      <c r="R1219" s="493"/>
      <c r="S1219" s="493"/>
      <c r="T1219" s="493"/>
      <c r="U1219" s="493"/>
      <c r="V1219" s="493"/>
      <c r="W1219" s="403"/>
      <c r="X1219" s="1"/>
      <c r="Y1219" s="2"/>
      <c r="Z1219" s="400" t="str">
        <f>IFERROR(VLOOKUP(Y1219, 【参考】数式用!$A$2:$B$48, 2, FALSE), "")</f>
        <v/>
      </c>
    </row>
    <row r="1220" spans="2:26" ht="20.100000000000001" customHeight="1">
      <c r="B1220" s="402">
        <f t="shared" si="15"/>
        <v>1182</v>
      </c>
      <c r="C1220" s="489"/>
      <c r="D1220" s="490"/>
      <c r="E1220" s="490"/>
      <c r="F1220" s="490"/>
      <c r="G1220" s="490"/>
      <c r="H1220" s="490"/>
      <c r="I1220" s="490"/>
      <c r="J1220" s="490"/>
      <c r="K1220" s="490"/>
      <c r="L1220" s="491"/>
      <c r="M1220" s="492"/>
      <c r="N1220" s="492"/>
      <c r="O1220" s="492"/>
      <c r="P1220" s="492"/>
      <c r="Q1220" s="492"/>
      <c r="R1220" s="493"/>
      <c r="S1220" s="493"/>
      <c r="T1220" s="493"/>
      <c r="U1220" s="493"/>
      <c r="V1220" s="493"/>
      <c r="W1220" s="403"/>
      <c r="X1220" s="1"/>
      <c r="Y1220" s="2"/>
      <c r="Z1220" s="400" t="str">
        <f>IFERROR(VLOOKUP(Y1220, 【参考】数式用!$A$2:$B$48, 2, FALSE), "")</f>
        <v/>
      </c>
    </row>
    <row r="1221" spans="2:26" ht="20.100000000000001" customHeight="1">
      <c r="B1221" s="402">
        <f t="shared" si="15"/>
        <v>1183</v>
      </c>
      <c r="C1221" s="489"/>
      <c r="D1221" s="490"/>
      <c r="E1221" s="490"/>
      <c r="F1221" s="490"/>
      <c r="G1221" s="490"/>
      <c r="H1221" s="490"/>
      <c r="I1221" s="490"/>
      <c r="J1221" s="490"/>
      <c r="K1221" s="490"/>
      <c r="L1221" s="491"/>
      <c r="M1221" s="492"/>
      <c r="N1221" s="492"/>
      <c r="O1221" s="492"/>
      <c r="P1221" s="492"/>
      <c r="Q1221" s="492"/>
      <c r="R1221" s="493"/>
      <c r="S1221" s="493"/>
      <c r="T1221" s="493"/>
      <c r="U1221" s="493"/>
      <c r="V1221" s="493"/>
      <c r="W1221" s="403"/>
      <c r="X1221" s="1"/>
      <c r="Y1221" s="2"/>
      <c r="Z1221" s="400" t="str">
        <f>IFERROR(VLOOKUP(Y1221, 【参考】数式用!$A$2:$B$48, 2, FALSE), "")</f>
        <v/>
      </c>
    </row>
    <row r="1222" spans="2:26" ht="20.100000000000001" customHeight="1">
      <c r="B1222" s="402">
        <f t="shared" si="15"/>
        <v>1184</v>
      </c>
      <c r="C1222" s="489"/>
      <c r="D1222" s="490"/>
      <c r="E1222" s="490"/>
      <c r="F1222" s="490"/>
      <c r="G1222" s="490"/>
      <c r="H1222" s="490"/>
      <c r="I1222" s="490"/>
      <c r="J1222" s="490"/>
      <c r="K1222" s="490"/>
      <c r="L1222" s="491"/>
      <c r="M1222" s="492"/>
      <c r="N1222" s="492"/>
      <c r="O1222" s="492"/>
      <c r="P1222" s="492"/>
      <c r="Q1222" s="492"/>
      <c r="R1222" s="493"/>
      <c r="S1222" s="493"/>
      <c r="T1222" s="493"/>
      <c r="U1222" s="493"/>
      <c r="V1222" s="493"/>
      <c r="W1222" s="403"/>
      <c r="X1222" s="1"/>
      <c r="Y1222" s="2"/>
      <c r="Z1222" s="400" t="str">
        <f>IFERROR(VLOOKUP(Y1222, 【参考】数式用!$A$2:$B$48, 2, FALSE), "")</f>
        <v/>
      </c>
    </row>
    <row r="1223" spans="2:26" ht="20.100000000000001" customHeight="1">
      <c r="B1223" s="402">
        <f t="shared" si="15"/>
        <v>1185</v>
      </c>
      <c r="C1223" s="489"/>
      <c r="D1223" s="490"/>
      <c r="E1223" s="490"/>
      <c r="F1223" s="490"/>
      <c r="G1223" s="490"/>
      <c r="H1223" s="490"/>
      <c r="I1223" s="490"/>
      <c r="J1223" s="490"/>
      <c r="K1223" s="490"/>
      <c r="L1223" s="491"/>
      <c r="M1223" s="492"/>
      <c r="N1223" s="492"/>
      <c r="O1223" s="492"/>
      <c r="P1223" s="492"/>
      <c r="Q1223" s="492"/>
      <c r="R1223" s="493"/>
      <c r="S1223" s="493"/>
      <c r="T1223" s="493"/>
      <c r="U1223" s="493"/>
      <c r="V1223" s="493"/>
      <c r="W1223" s="403"/>
      <c r="X1223" s="1"/>
      <c r="Y1223" s="2"/>
      <c r="Z1223" s="400" t="str">
        <f>IFERROR(VLOOKUP(Y1223, 【参考】数式用!$A$2:$B$48, 2, FALSE), "")</f>
        <v/>
      </c>
    </row>
    <row r="1224" spans="2:26" ht="20.100000000000001" customHeight="1">
      <c r="B1224" s="402">
        <f t="shared" si="15"/>
        <v>1186</v>
      </c>
      <c r="C1224" s="489"/>
      <c r="D1224" s="490"/>
      <c r="E1224" s="490"/>
      <c r="F1224" s="490"/>
      <c r="G1224" s="490"/>
      <c r="H1224" s="490"/>
      <c r="I1224" s="490"/>
      <c r="J1224" s="490"/>
      <c r="K1224" s="490"/>
      <c r="L1224" s="491"/>
      <c r="M1224" s="492"/>
      <c r="N1224" s="492"/>
      <c r="O1224" s="492"/>
      <c r="P1224" s="492"/>
      <c r="Q1224" s="492"/>
      <c r="R1224" s="493"/>
      <c r="S1224" s="493"/>
      <c r="T1224" s="493"/>
      <c r="U1224" s="493"/>
      <c r="V1224" s="493"/>
      <c r="W1224" s="403"/>
      <c r="X1224" s="1"/>
      <c r="Y1224" s="2"/>
      <c r="Z1224" s="400" t="str">
        <f>IFERROR(VLOOKUP(Y1224, 【参考】数式用!$A$2:$B$48, 2, FALSE), "")</f>
        <v/>
      </c>
    </row>
    <row r="1225" spans="2:26" ht="20.100000000000001" customHeight="1">
      <c r="B1225" s="402">
        <f t="shared" si="15"/>
        <v>1187</v>
      </c>
      <c r="C1225" s="489"/>
      <c r="D1225" s="490"/>
      <c r="E1225" s="490"/>
      <c r="F1225" s="490"/>
      <c r="G1225" s="490"/>
      <c r="H1225" s="490"/>
      <c r="I1225" s="490"/>
      <c r="J1225" s="490"/>
      <c r="K1225" s="490"/>
      <c r="L1225" s="491"/>
      <c r="M1225" s="492"/>
      <c r="N1225" s="492"/>
      <c r="O1225" s="492"/>
      <c r="P1225" s="492"/>
      <c r="Q1225" s="492"/>
      <c r="R1225" s="493"/>
      <c r="S1225" s="493"/>
      <c r="T1225" s="493"/>
      <c r="U1225" s="493"/>
      <c r="V1225" s="493"/>
      <c r="W1225" s="403"/>
      <c r="X1225" s="1"/>
      <c r="Y1225" s="2"/>
      <c r="Z1225" s="400" t="str">
        <f>IFERROR(VLOOKUP(Y1225, 【参考】数式用!$A$2:$B$48, 2, FALSE), "")</f>
        <v/>
      </c>
    </row>
    <row r="1226" spans="2:26" ht="20.100000000000001" customHeight="1">
      <c r="B1226" s="402">
        <f t="shared" si="15"/>
        <v>1188</v>
      </c>
      <c r="C1226" s="489"/>
      <c r="D1226" s="490"/>
      <c r="E1226" s="490"/>
      <c r="F1226" s="490"/>
      <c r="G1226" s="490"/>
      <c r="H1226" s="490"/>
      <c r="I1226" s="490"/>
      <c r="J1226" s="490"/>
      <c r="K1226" s="490"/>
      <c r="L1226" s="491"/>
      <c r="M1226" s="492"/>
      <c r="N1226" s="492"/>
      <c r="O1226" s="492"/>
      <c r="P1226" s="492"/>
      <c r="Q1226" s="492"/>
      <c r="R1226" s="493"/>
      <c r="S1226" s="493"/>
      <c r="T1226" s="493"/>
      <c r="U1226" s="493"/>
      <c r="V1226" s="493"/>
      <c r="W1226" s="403"/>
      <c r="X1226" s="1"/>
      <c r="Y1226" s="2"/>
      <c r="Z1226" s="400" t="str">
        <f>IFERROR(VLOOKUP(Y1226, 【参考】数式用!$A$2:$B$48, 2, FALSE), "")</f>
        <v/>
      </c>
    </row>
    <row r="1227" spans="2:26" ht="20.100000000000001" customHeight="1">
      <c r="B1227" s="402">
        <f t="shared" si="15"/>
        <v>1189</v>
      </c>
      <c r="C1227" s="489"/>
      <c r="D1227" s="490"/>
      <c r="E1227" s="490"/>
      <c r="F1227" s="490"/>
      <c r="G1227" s="490"/>
      <c r="H1227" s="490"/>
      <c r="I1227" s="490"/>
      <c r="J1227" s="490"/>
      <c r="K1227" s="490"/>
      <c r="L1227" s="491"/>
      <c r="M1227" s="492"/>
      <c r="N1227" s="492"/>
      <c r="O1227" s="492"/>
      <c r="P1227" s="492"/>
      <c r="Q1227" s="492"/>
      <c r="R1227" s="493"/>
      <c r="S1227" s="493"/>
      <c r="T1227" s="493"/>
      <c r="U1227" s="493"/>
      <c r="V1227" s="493"/>
      <c r="W1227" s="403"/>
      <c r="X1227" s="1"/>
      <c r="Y1227" s="2"/>
      <c r="Z1227" s="400" t="str">
        <f>IFERROR(VLOOKUP(Y1227, 【参考】数式用!$A$2:$B$48, 2, FALSE), "")</f>
        <v/>
      </c>
    </row>
    <row r="1228" spans="2:26" ht="20.100000000000001" customHeight="1">
      <c r="B1228" s="402">
        <f t="shared" si="15"/>
        <v>1190</v>
      </c>
      <c r="C1228" s="489"/>
      <c r="D1228" s="490"/>
      <c r="E1228" s="490"/>
      <c r="F1228" s="490"/>
      <c r="G1228" s="490"/>
      <c r="H1228" s="490"/>
      <c r="I1228" s="490"/>
      <c r="J1228" s="490"/>
      <c r="K1228" s="490"/>
      <c r="L1228" s="491"/>
      <c r="M1228" s="492"/>
      <c r="N1228" s="492"/>
      <c r="O1228" s="492"/>
      <c r="P1228" s="492"/>
      <c r="Q1228" s="492"/>
      <c r="R1228" s="493"/>
      <c r="S1228" s="493"/>
      <c r="T1228" s="493"/>
      <c r="U1228" s="493"/>
      <c r="V1228" s="493"/>
      <c r="W1228" s="403"/>
      <c r="X1228" s="1"/>
      <c r="Y1228" s="2"/>
      <c r="Z1228" s="400" t="str">
        <f>IFERROR(VLOOKUP(Y1228, 【参考】数式用!$A$2:$B$48, 2, FALSE), "")</f>
        <v/>
      </c>
    </row>
    <row r="1229" spans="2:26" ht="20.100000000000001" customHeight="1">
      <c r="B1229" s="402">
        <f t="shared" si="15"/>
        <v>1191</v>
      </c>
      <c r="C1229" s="489"/>
      <c r="D1229" s="490"/>
      <c r="E1229" s="490"/>
      <c r="F1229" s="490"/>
      <c r="G1229" s="490"/>
      <c r="H1229" s="490"/>
      <c r="I1229" s="490"/>
      <c r="J1229" s="490"/>
      <c r="K1229" s="490"/>
      <c r="L1229" s="491"/>
      <c r="M1229" s="492"/>
      <c r="N1229" s="492"/>
      <c r="O1229" s="492"/>
      <c r="P1229" s="492"/>
      <c r="Q1229" s="492"/>
      <c r="R1229" s="493"/>
      <c r="S1229" s="493"/>
      <c r="T1229" s="493"/>
      <c r="U1229" s="493"/>
      <c r="V1229" s="493"/>
      <c r="W1229" s="403"/>
      <c r="X1229" s="1"/>
      <c r="Y1229" s="2"/>
      <c r="Z1229" s="400" t="str">
        <f>IFERROR(VLOOKUP(Y1229, 【参考】数式用!$A$2:$B$48, 2, FALSE), "")</f>
        <v/>
      </c>
    </row>
    <row r="1230" spans="2:26" ht="20.100000000000001" customHeight="1">
      <c r="B1230" s="402">
        <f t="shared" si="15"/>
        <v>1192</v>
      </c>
      <c r="C1230" s="489"/>
      <c r="D1230" s="490"/>
      <c r="E1230" s="490"/>
      <c r="F1230" s="490"/>
      <c r="G1230" s="490"/>
      <c r="H1230" s="490"/>
      <c r="I1230" s="490"/>
      <c r="J1230" s="490"/>
      <c r="K1230" s="490"/>
      <c r="L1230" s="491"/>
      <c r="M1230" s="492"/>
      <c r="N1230" s="492"/>
      <c r="O1230" s="492"/>
      <c r="P1230" s="492"/>
      <c r="Q1230" s="492"/>
      <c r="R1230" s="493"/>
      <c r="S1230" s="493"/>
      <c r="T1230" s="493"/>
      <c r="U1230" s="493"/>
      <c r="V1230" s="493"/>
      <c r="W1230" s="403"/>
      <c r="X1230" s="1"/>
      <c r="Y1230" s="2"/>
      <c r="Z1230" s="400" t="str">
        <f>IFERROR(VLOOKUP(Y1230, 【参考】数式用!$A$2:$B$48, 2, FALSE), "")</f>
        <v/>
      </c>
    </row>
    <row r="1231" spans="2:26" ht="20.100000000000001" customHeight="1">
      <c r="B1231" s="402">
        <f t="shared" si="15"/>
        <v>1193</v>
      </c>
      <c r="C1231" s="489"/>
      <c r="D1231" s="490"/>
      <c r="E1231" s="490"/>
      <c r="F1231" s="490"/>
      <c r="G1231" s="490"/>
      <c r="H1231" s="490"/>
      <c r="I1231" s="490"/>
      <c r="J1231" s="490"/>
      <c r="K1231" s="490"/>
      <c r="L1231" s="491"/>
      <c r="M1231" s="492"/>
      <c r="N1231" s="492"/>
      <c r="O1231" s="492"/>
      <c r="P1231" s="492"/>
      <c r="Q1231" s="492"/>
      <c r="R1231" s="493"/>
      <c r="S1231" s="493"/>
      <c r="T1231" s="493"/>
      <c r="U1231" s="493"/>
      <c r="V1231" s="493"/>
      <c r="W1231" s="403"/>
      <c r="X1231" s="1"/>
      <c r="Y1231" s="2"/>
      <c r="Z1231" s="400" t="str">
        <f>IFERROR(VLOOKUP(Y1231, 【参考】数式用!$A$2:$B$48, 2, FALSE), "")</f>
        <v/>
      </c>
    </row>
    <row r="1232" spans="2:26" ht="20.100000000000001" customHeight="1">
      <c r="B1232" s="402">
        <f t="shared" si="15"/>
        <v>1194</v>
      </c>
      <c r="C1232" s="489"/>
      <c r="D1232" s="490"/>
      <c r="E1232" s="490"/>
      <c r="F1232" s="490"/>
      <c r="G1232" s="490"/>
      <c r="H1232" s="490"/>
      <c r="I1232" s="490"/>
      <c r="J1232" s="490"/>
      <c r="K1232" s="490"/>
      <c r="L1232" s="491"/>
      <c r="M1232" s="492"/>
      <c r="N1232" s="492"/>
      <c r="O1232" s="492"/>
      <c r="P1232" s="492"/>
      <c r="Q1232" s="492"/>
      <c r="R1232" s="493"/>
      <c r="S1232" s="493"/>
      <c r="T1232" s="493"/>
      <c r="U1232" s="493"/>
      <c r="V1232" s="493"/>
      <c r="W1232" s="403"/>
      <c r="X1232" s="1"/>
      <c r="Y1232" s="2"/>
      <c r="Z1232" s="400" t="str">
        <f>IFERROR(VLOOKUP(Y1232, 【参考】数式用!$A$2:$B$48, 2, FALSE), "")</f>
        <v/>
      </c>
    </row>
    <row r="1233" spans="2:26" ht="20.100000000000001" customHeight="1">
      <c r="B1233" s="402">
        <f t="shared" si="15"/>
        <v>1195</v>
      </c>
      <c r="C1233" s="489"/>
      <c r="D1233" s="490"/>
      <c r="E1233" s="490"/>
      <c r="F1233" s="490"/>
      <c r="G1233" s="490"/>
      <c r="H1233" s="490"/>
      <c r="I1233" s="490"/>
      <c r="J1233" s="490"/>
      <c r="K1233" s="490"/>
      <c r="L1233" s="491"/>
      <c r="M1233" s="492"/>
      <c r="N1233" s="492"/>
      <c r="O1233" s="492"/>
      <c r="P1233" s="492"/>
      <c r="Q1233" s="492"/>
      <c r="R1233" s="493"/>
      <c r="S1233" s="493"/>
      <c r="T1233" s="493"/>
      <c r="U1233" s="493"/>
      <c r="V1233" s="493"/>
      <c r="W1233" s="403"/>
      <c r="X1233" s="1"/>
      <c r="Y1233" s="2"/>
      <c r="Z1233" s="400" t="str">
        <f>IFERROR(VLOOKUP(Y1233, 【参考】数式用!$A$2:$B$48, 2, FALSE), "")</f>
        <v/>
      </c>
    </row>
    <row r="1234" spans="2:26" ht="20.100000000000001" customHeight="1">
      <c r="B1234" s="402">
        <f t="shared" si="15"/>
        <v>1196</v>
      </c>
      <c r="C1234" s="489"/>
      <c r="D1234" s="490"/>
      <c r="E1234" s="490"/>
      <c r="F1234" s="490"/>
      <c r="G1234" s="490"/>
      <c r="H1234" s="490"/>
      <c r="I1234" s="490"/>
      <c r="J1234" s="490"/>
      <c r="K1234" s="490"/>
      <c r="L1234" s="491"/>
      <c r="M1234" s="492"/>
      <c r="N1234" s="492"/>
      <c r="O1234" s="492"/>
      <c r="P1234" s="492"/>
      <c r="Q1234" s="492"/>
      <c r="R1234" s="493"/>
      <c r="S1234" s="493"/>
      <c r="T1234" s="493"/>
      <c r="U1234" s="493"/>
      <c r="V1234" s="493"/>
      <c r="W1234" s="403"/>
      <c r="X1234" s="1"/>
      <c r="Y1234" s="2"/>
      <c r="Z1234" s="400" t="str">
        <f>IFERROR(VLOOKUP(Y1234, 【参考】数式用!$A$2:$B$48, 2, FALSE), "")</f>
        <v/>
      </c>
    </row>
    <row r="1235" spans="2:26" ht="20.100000000000001" customHeight="1">
      <c r="B1235" s="402">
        <f t="shared" si="15"/>
        <v>1197</v>
      </c>
      <c r="C1235" s="489"/>
      <c r="D1235" s="490"/>
      <c r="E1235" s="490"/>
      <c r="F1235" s="490"/>
      <c r="G1235" s="490"/>
      <c r="H1235" s="490"/>
      <c r="I1235" s="490"/>
      <c r="J1235" s="490"/>
      <c r="K1235" s="490"/>
      <c r="L1235" s="491"/>
      <c r="M1235" s="492"/>
      <c r="N1235" s="492"/>
      <c r="O1235" s="492"/>
      <c r="P1235" s="492"/>
      <c r="Q1235" s="492"/>
      <c r="R1235" s="493"/>
      <c r="S1235" s="493"/>
      <c r="T1235" s="493"/>
      <c r="U1235" s="493"/>
      <c r="V1235" s="493"/>
      <c r="W1235" s="403"/>
      <c r="X1235" s="1"/>
      <c r="Y1235" s="2"/>
      <c r="Z1235" s="400" t="str">
        <f>IFERROR(VLOOKUP(Y1235, 【参考】数式用!$A$2:$B$48, 2, FALSE), "")</f>
        <v/>
      </c>
    </row>
    <row r="1236" spans="2:26" ht="20.100000000000001" customHeight="1">
      <c r="B1236" s="402">
        <f t="shared" si="15"/>
        <v>1198</v>
      </c>
      <c r="C1236" s="489"/>
      <c r="D1236" s="490"/>
      <c r="E1236" s="490"/>
      <c r="F1236" s="490"/>
      <c r="G1236" s="490"/>
      <c r="H1236" s="490"/>
      <c r="I1236" s="490"/>
      <c r="J1236" s="490"/>
      <c r="K1236" s="490"/>
      <c r="L1236" s="491"/>
      <c r="M1236" s="492"/>
      <c r="N1236" s="492"/>
      <c r="O1236" s="492"/>
      <c r="P1236" s="492"/>
      <c r="Q1236" s="492"/>
      <c r="R1236" s="493"/>
      <c r="S1236" s="493"/>
      <c r="T1236" s="493"/>
      <c r="U1236" s="493"/>
      <c r="V1236" s="493"/>
      <c r="W1236" s="403"/>
      <c r="X1236" s="1"/>
      <c r="Y1236" s="2"/>
      <c r="Z1236" s="400" t="str">
        <f>IFERROR(VLOOKUP(Y1236, 【参考】数式用!$A$2:$B$48, 2, FALSE), "")</f>
        <v/>
      </c>
    </row>
    <row r="1237" spans="2:26" ht="20.100000000000001" customHeight="1">
      <c r="B1237" s="402">
        <f t="shared" si="15"/>
        <v>1199</v>
      </c>
      <c r="C1237" s="489"/>
      <c r="D1237" s="490"/>
      <c r="E1237" s="490"/>
      <c r="F1237" s="490"/>
      <c r="G1237" s="490"/>
      <c r="H1237" s="490"/>
      <c r="I1237" s="490"/>
      <c r="J1237" s="490"/>
      <c r="K1237" s="490"/>
      <c r="L1237" s="491"/>
      <c r="M1237" s="492"/>
      <c r="N1237" s="492"/>
      <c r="O1237" s="492"/>
      <c r="P1237" s="492"/>
      <c r="Q1237" s="492"/>
      <c r="R1237" s="493"/>
      <c r="S1237" s="493"/>
      <c r="T1237" s="493"/>
      <c r="U1237" s="493"/>
      <c r="V1237" s="493"/>
      <c r="W1237" s="403"/>
      <c r="X1237" s="1"/>
      <c r="Y1237" s="2"/>
      <c r="Z1237" s="400" t="str">
        <f>IFERROR(VLOOKUP(Y1237, 【参考】数式用!$A$2:$B$48, 2, FALSE), "")</f>
        <v/>
      </c>
    </row>
    <row r="1238" spans="2:26" ht="20.100000000000001" customHeight="1">
      <c r="B1238" s="402">
        <f t="shared" si="15"/>
        <v>1200</v>
      </c>
      <c r="C1238" s="489"/>
      <c r="D1238" s="490"/>
      <c r="E1238" s="490"/>
      <c r="F1238" s="490"/>
      <c r="G1238" s="490"/>
      <c r="H1238" s="490"/>
      <c r="I1238" s="490"/>
      <c r="J1238" s="490"/>
      <c r="K1238" s="490"/>
      <c r="L1238" s="491"/>
      <c r="M1238" s="492"/>
      <c r="N1238" s="492"/>
      <c r="O1238" s="492"/>
      <c r="P1238" s="492"/>
      <c r="Q1238" s="492"/>
      <c r="R1238" s="493"/>
      <c r="S1238" s="493"/>
      <c r="T1238" s="493"/>
      <c r="U1238" s="493"/>
      <c r="V1238" s="493"/>
      <c r="W1238" s="403"/>
      <c r="X1238" s="1"/>
      <c r="Y1238" s="2"/>
      <c r="Z1238" s="400" t="str">
        <f>IFERROR(VLOOKUP(Y1238, 【参考】数式用!$A$2:$B$48, 2, FALSE), "")</f>
        <v/>
      </c>
    </row>
    <row r="1239" spans="2:26" ht="20.100000000000001" customHeight="1">
      <c r="B1239" s="402">
        <f t="shared" si="15"/>
        <v>1201</v>
      </c>
      <c r="C1239" s="489"/>
      <c r="D1239" s="490"/>
      <c r="E1239" s="490"/>
      <c r="F1239" s="490"/>
      <c r="G1239" s="490"/>
      <c r="H1239" s="490"/>
      <c r="I1239" s="490"/>
      <c r="J1239" s="490"/>
      <c r="K1239" s="490"/>
      <c r="L1239" s="491"/>
      <c r="M1239" s="492"/>
      <c r="N1239" s="492"/>
      <c r="O1239" s="492"/>
      <c r="P1239" s="492"/>
      <c r="Q1239" s="492"/>
      <c r="R1239" s="493"/>
      <c r="S1239" s="493"/>
      <c r="T1239" s="493"/>
      <c r="U1239" s="493"/>
      <c r="V1239" s="493"/>
      <c r="W1239" s="403"/>
      <c r="X1239" s="1"/>
      <c r="Y1239" s="2"/>
      <c r="Z1239" s="400" t="str">
        <f>IFERROR(VLOOKUP(Y1239, 【参考】数式用!$A$2:$B$48, 2, FALSE), "")</f>
        <v/>
      </c>
    </row>
    <row r="1240" spans="2:26" ht="20.100000000000001" customHeight="1">
      <c r="B1240" s="402">
        <f t="shared" si="15"/>
        <v>1202</v>
      </c>
      <c r="C1240" s="489"/>
      <c r="D1240" s="490"/>
      <c r="E1240" s="490"/>
      <c r="F1240" s="490"/>
      <c r="G1240" s="490"/>
      <c r="H1240" s="490"/>
      <c r="I1240" s="490"/>
      <c r="J1240" s="490"/>
      <c r="K1240" s="490"/>
      <c r="L1240" s="491"/>
      <c r="M1240" s="492"/>
      <c r="N1240" s="492"/>
      <c r="O1240" s="492"/>
      <c r="P1240" s="492"/>
      <c r="Q1240" s="492"/>
      <c r="R1240" s="493"/>
      <c r="S1240" s="493"/>
      <c r="T1240" s="493"/>
      <c r="U1240" s="493"/>
      <c r="V1240" s="493"/>
      <c r="W1240" s="403"/>
      <c r="X1240" s="1"/>
      <c r="Y1240" s="2"/>
      <c r="Z1240" s="400" t="str">
        <f>IFERROR(VLOOKUP(Y1240, 【参考】数式用!$A$2:$B$48, 2, FALSE), "")</f>
        <v/>
      </c>
    </row>
    <row r="1241" spans="2:26" ht="20.100000000000001" customHeight="1">
      <c r="B1241" s="402">
        <f t="shared" si="15"/>
        <v>1203</v>
      </c>
      <c r="C1241" s="489"/>
      <c r="D1241" s="490"/>
      <c r="E1241" s="490"/>
      <c r="F1241" s="490"/>
      <c r="G1241" s="490"/>
      <c r="H1241" s="490"/>
      <c r="I1241" s="490"/>
      <c r="J1241" s="490"/>
      <c r="K1241" s="490"/>
      <c r="L1241" s="491"/>
      <c r="M1241" s="492"/>
      <c r="N1241" s="492"/>
      <c r="O1241" s="492"/>
      <c r="P1241" s="492"/>
      <c r="Q1241" s="492"/>
      <c r="R1241" s="493"/>
      <c r="S1241" s="493"/>
      <c r="T1241" s="493"/>
      <c r="U1241" s="493"/>
      <c r="V1241" s="493"/>
      <c r="W1241" s="403"/>
      <c r="X1241" s="1"/>
      <c r="Y1241" s="2"/>
      <c r="Z1241" s="400" t="str">
        <f>IFERROR(VLOOKUP(Y1241, 【参考】数式用!$A$2:$B$48, 2, FALSE), "")</f>
        <v/>
      </c>
    </row>
    <row r="1242" spans="2:26" ht="20.100000000000001" customHeight="1">
      <c r="B1242" s="402">
        <f t="shared" si="15"/>
        <v>1204</v>
      </c>
      <c r="C1242" s="489"/>
      <c r="D1242" s="490"/>
      <c r="E1242" s="490"/>
      <c r="F1242" s="490"/>
      <c r="G1242" s="490"/>
      <c r="H1242" s="490"/>
      <c r="I1242" s="490"/>
      <c r="J1242" s="490"/>
      <c r="K1242" s="490"/>
      <c r="L1242" s="491"/>
      <c r="M1242" s="492"/>
      <c r="N1242" s="492"/>
      <c r="O1242" s="492"/>
      <c r="P1242" s="492"/>
      <c r="Q1242" s="492"/>
      <c r="R1242" s="493"/>
      <c r="S1242" s="493"/>
      <c r="T1242" s="493"/>
      <c r="U1242" s="493"/>
      <c r="V1242" s="493"/>
      <c r="W1242" s="403"/>
      <c r="X1242" s="1"/>
      <c r="Y1242" s="2"/>
      <c r="Z1242" s="400" t="str">
        <f>IFERROR(VLOOKUP(Y1242, 【参考】数式用!$A$2:$B$48, 2, FALSE), "")</f>
        <v/>
      </c>
    </row>
    <row r="1243" spans="2:26" ht="20.100000000000001" customHeight="1">
      <c r="B1243" s="402">
        <f t="shared" si="15"/>
        <v>1205</v>
      </c>
      <c r="C1243" s="489"/>
      <c r="D1243" s="490"/>
      <c r="E1243" s="490"/>
      <c r="F1243" s="490"/>
      <c r="G1243" s="490"/>
      <c r="H1243" s="490"/>
      <c r="I1243" s="490"/>
      <c r="J1243" s="490"/>
      <c r="K1243" s="490"/>
      <c r="L1243" s="491"/>
      <c r="M1243" s="492"/>
      <c r="N1243" s="492"/>
      <c r="O1243" s="492"/>
      <c r="P1243" s="492"/>
      <c r="Q1243" s="492"/>
      <c r="R1243" s="493"/>
      <c r="S1243" s="493"/>
      <c r="T1243" s="493"/>
      <c r="U1243" s="493"/>
      <c r="V1243" s="493"/>
      <c r="W1243" s="403"/>
      <c r="X1243" s="1"/>
      <c r="Y1243" s="2"/>
      <c r="Z1243" s="400" t="str">
        <f>IFERROR(VLOOKUP(Y1243, 【参考】数式用!$A$2:$B$48, 2, FALSE), "")</f>
        <v/>
      </c>
    </row>
    <row r="1244" spans="2:26" ht="20.100000000000001" customHeight="1">
      <c r="B1244" s="402">
        <f t="shared" si="15"/>
        <v>1206</v>
      </c>
      <c r="C1244" s="489"/>
      <c r="D1244" s="490"/>
      <c r="E1244" s="490"/>
      <c r="F1244" s="490"/>
      <c r="G1244" s="490"/>
      <c r="H1244" s="490"/>
      <c r="I1244" s="490"/>
      <c r="J1244" s="490"/>
      <c r="K1244" s="490"/>
      <c r="L1244" s="491"/>
      <c r="M1244" s="492"/>
      <c r="N1244" s="492"/>
      <c r="O1244" s="492"/>
      <c r="P1244" s="492"/>
      <c r="Q1244" s="492"/>
      <c r="R1244" s="493"/>
      <c r="S1244" s="493"/>
      <c r="T1244" s="493"/>
      <c r="U1244" s="493"/>
      <c r="V1244" s="493"/>
      <c r="W1244" s="403"/>
      <c r="X1244" s="1"/>
      <c r="Y1244" s="2"/>
      <c r="Z1244" s="400" t="str">
        <f>IFERROR(VLOOKUP(Y1244, 【参考】数式用!$A$2:$B$48, 2, FALSE), "")</f>
        <v/>
      </c>
    </row>
    <row r="1245" spans="2:26" ht="20.100000000000001" customHeight="1">
      <c r="B1245" s="402">
        <f t="shared" si="15"/>
        <v>1207</v>
      </c>
      <c r="C1245" s="489"/>
      <c r="D1245" s="490"/>
      <c r="E1245" s="490"/>
      <c r="F1245" s="490"/>
      <c r="G1245" s="490"/>
      <c r="H1245" s="490"/>
      <c r="I1245" s="490"/>
      <c r="J1245" s="490"/>
      <c r="K1245" s="490"/>
      <c r="L1245" s="491"/>
      <c r="M1245" s="492"/>
      <c r="N1245" s="492"/>
      <c r="O1245" s="492"/>
      <c r="P1245" s="492"/>
      <c r="Q1245" s="492"/>
      <c r="R1245" s="493"/>
      <c r="S1245" s="493"/>
      <c r="T1245" s="493"/>
      <c r="U1245" s="493"/>
      <c r="V1245" s="493"/>
      <c r="W1245" s="403"/>
      <c r="X1245" s="1"/>
      <c r="Y1245" s="2"/>
      <c r="Z1245" s="400" t="str">
        <f>IFERROR(VLOOKUP(Y1245, 【参考】数式用!$A$2:$B$48, 2, FALSE), "")</f>
        <v/>
      </c>
    </row>
    <row r="1246" spans="2:26" ht="20.100000000000001" customHeight="1">
      <c r="B1246" s="402">
        <f t="shared" si="15"/>
        <v>1208</v>
      </c>
      <c r="C1246" s="489"/>
      <c r="D1246" s="490"/>
      <c r="E1246" s="490"/>
      <c r="F1246" s="490"/>
      <c r="G1246" s="490"/>
      <c r="H1246" s="490"/>
      <c r="I1246" s="490"/>
      <c r="J1246" s="490"/>
      <c r="K1246" s="490"/>
      <c r="L1246" s="491"/>
      <c r="M1246" s="492"/>
      <c r="N1246" s="492"/>
      <c r="O1246" s="492"/>
      <c r="P1246" s="492"/>
      <c r="Q1246" s="492"/>
      <c r="R1246" s="493"/>
      <c r="S1246" s="493"/>
      <c r="T1246" s="493"/>
      <c r="U1246" s="493"/>
      <c r="V1246" s="493"/>
      <c r="W1246" s="403"/>
      <c r="X1246" s="1"/>
      <c r="Y1246" s="2"/>
      <c r="Z1246" s="400" t="str">
        <f>IFERROR(VLOOKUP(Y1246, 【参考】数式用!$A$2:$B$48, 2, FALSE), "")</f>
        <v/>
      </c>
    </row>
    <row r="1247" spans="2:26" ht="20.100000000000001" customHeight="1">
      <c r="B1247" s="402">
        <f t="shared" si="15"/>
        <v>1209</v>
      </c>
      <c r="C1247" s="489"/>
      <c r="D1247" s="490"/>
      <c r="E1247" s="490"/>
      <c r="F1247" s="490"/>
      <c r="G1247" s="490"/>
      <c r="H1247" s="490"/>
      <c r="I1247" s="490"/>
      <c r="J1247" s="490"/>
      <c r="K1247" s="490"/>
      <c r="L1247" s="491"/>
      <c r="M1247" s="492"/>
      <c r="N1247" s="492"/>
      <c r="O1247" s="492"/>
      <c r="P1247" s="492"/>
      <c r="Q1247" s="492"/>
      <c r="R1247" s="493"/>
      <c r="S1247" s="493"/>
      <c r="T1247" s="493"/>
      <c r="U1247" s="493"/>
      <c r="V1247" s="493"/>
      <c r="W1247" s="403"/>
      <c r="X1247" s="1"/>
      <c r="Y1247" s="2"/>
      <c r="Z1247" s="400" t="str">
        <f>IFERROR(VLOOKUP(Y1247, 【参考】数式用!$A$2:$B$48, 2, FALSE), "")</f>
        <v/>
      </c>
    </row>
    <row r="1248" spans="2:26" ht="20.100000000000001" customHeight="1">
      <c r="B1248" s="402">
        <f t="shared" si="15"/>
        <v>1210</v>
      </c>
      <c r="C1248" s="489"/>
      <c r="D1248" s="490"/>
      <c r="E1248" s="490"/>
      <c r="F1248" s="490"/>
      <c r="G1248" s="490"/>
      <c r="H1248" s="490"/>
      <c r="I1248" s="490"/>
      <c r="J1248" s="490"/>
      <c r="K1248" s="490"/>
      <c r="L1248" s="491"/>
      <c r="M1248" s="492"/>
      <c r="N1248" s="492"/>
      <c r="O1248" s="492"/>
      <c r="P1248" s="492"/>
      <c r="Q1248" s="492"/>
      <c r="R1248" s="493"/>
      <c r="S1248" s="493"/>
      <c r="T1248" s="493"/>
      <c r="U1248" s="493"/>
      <c r="V1248" s="493"/>
      <c r="W1248" s="403"/>
      <c r="X1248" s="1"/>
      <c r="Y1248" s="2"/>
      <c r="Z1248" s="400" t="str">
        <f>IFERROR(VLOOKUP(Y1248, 【参考】数式用!$A$2:$B$48, 2, FALSE), "")</f>
        <v/>
      </c>
    </row>
    <row r="1249" spans="2:26" ht="20.100000000000001" customHeight="1">
      <c r="B1249" s="402">
        <f t="shared" ref="B1249:B1312" si="16">B1248+1</f>
        <v>1211</v>
      </c>
      <c r="C1249" s="489"/>
      <c r="D1249" s="490"/>
      <c r="E1249" s="490"/>
      <c r="F1249" s="490"/>
      <c r="G1249" s="490"/>
      <c r="H1249" s="490"/>
      <c r="I1249" s="490"/>
      <c r="J1249" s="490"/>
      <c r="K1249" s="490"/>
      <c r="L1249" s="491"/>
      <c r="M1249" s="492"/>
      <c r="N1249" s="492"/>
      <c r="O1249" s="492"/>
      <c r="P1249" s="492"/>
      <c r="Q1249" s="492"/>
      <c r="R1249" s="493"/>
      <c r="S1249" s="493"/>
      <c r="T1249" s="493"/>
      <c r="U1249" s="493"/>
      <c r="V1249" s="493"/>
      <c r="W1249" s="403"/>
      <c r="X1249" s="1"/>
      <c r="Y1249" s="2"/>
      <c r="Z1249" s="400" t="str">
        <f>IFERROR(VLOOKUP(Y1249, 【参考】数式用!$A$2:$B$48, 2, FALSE), "")</f>
        <v/>
      </c>
    </row>
    <row r="1250" spans="2:26" ht="20.100000000000001" customHeight="1">
      <c r="B1250" s="402">
        <f t="shared" si="16"/>
        <v>1212</v>
      </c>
      <c r="C1250" s="489"/>
      <c r="D1250" s="490"/>
      <c r="E1250" s="490"/>
      <c r="F1250" s="490"/>
      <c r="G1250" s="490"/>
      <c r="H1250" s="490"/>
      <c r="I1250" s="490"/>
      <c r="J1250" s="490"/>
      <c r="K1250" s="490"/>
      <c r="L1250" s="491"/>
      <c r="M1250" s="492"/>
      <c r="N1250" s="492"/>
      <c r="O1250" s="492"/>
      <c r="P1250" s="492"/>
      <c r="Q1250" s="492"/>
      <c r="R1250" s="493"/>
      <c r="S1250" s="493"/>
      <c r="T1250" s="493"/>
      <c r="U1250" s="493"/>
      <c r="V1250" s="493"/>
      <c r="W1250" s="403"/>
      <c r="X1250" s="1"/>
      <c r="Y1250" s="2"/>
      <c r="Z1250" s="400" t="str">
        <f>IFERROR(VLOOKUP(Y1250, 【参考】数式用!$A$2:$B$48, 2, FALSE), "")</f>
        <v/>
      </c>
    </row>
    <row r="1251" spans="2:26" ht="20.100000000000001" customHeight="1">
      <c r="B1251" s="402">
        <f t="shared" si="16"/>
        <v>1213</v>
      </c>
      <c r="C1251" s="489"/>
      <c r="D1251" s="490"/>
      <c r="E1251" s="490"/>
      <c r="F1251" s="490"/>
      <c r="G1251" s="490"/>
      <c r="H1251" s="490"/>
      <c r="I1251" s="490"/>
      <c r="J1251" s="490"/>
      <c r="K1251" s="490"/>
      <c r="L1251" s="491"/>
      <c r="M1251" s="492"/>
      <c r="N1251" s="492"/>
      <c r="O1251" s="492"/>
      <c r="P1251" s="492"/>
      <c r="Q1251" s="492"/>
      <c r="R1251" s="493"/>
      <c r="S1251" s="493"/>
      <c r="T1251" s="493"/>
      <c r="U1251" s="493"/>
      <c r="V1251" s="493"/>
      <c r="W1251" s="403"/>
      <c r="X1251" s="1"/>
      <c r="Y1251" s="2"/>
      <c r="Z1251" s="400" t="str">
        <f>IFERROR(VLOOKUP(Y1251, 【参考】数式用!$A$2:$B$48, 2, FALSE), "")</f>
        <v/>
      </c>
    </row>
    <row r="1252" spans="2:26" ht="20.100000000000001" customHeight="1">
      <c r="B1252" s="402">
        <f t="shared" si="16"/>
        <v>1214</v>
      </c>
      <c r="C1252" s="489"/>
      <c r="D1252" s="490"/>
      <c r="E1252" s="490"/>
      <c r="F1252" s="490"/>
      <c r="G1252" s="490"/>
      <c r="H1252" s="490"/>
      <c r="I1252" s="490"/>
      <c r="J1252" s="490"/>
      <c r="K1252" s="490"/>
      <c r="L1252" s="491"/>
      <c r="M1252" s="492"/>
      <c r="N1252" s="492"/>
      <c r="O1252" s="492"/>
      <c r="P1252" s="492"/>
      <c r="Q1252" s="492"/>
      <c r="R1252" s="493"/>
      <c r="S1252" s="493"/>
      <c r="T1252" s="493"/>
      <c r="U1252" s="493"/>
      <c r="V1252" s="493"/>
      <c r="W1252" s="403"/>
      <c r="X1252" s="1"/>
      <c r="Y1252" s="2"/>
      <c r="Z1252" s="400" t="str">
        <f>IFERROR(VLOOKUP(Y1252, 【参考】数式用!$A$2:$B$48, 2, FALSE), "")</f>
        <v/>
      </c>
    </row>
    <row r="1253" spans="2:26" ht="20.100000000000001" customHeight="1">
      <c r="B1253" s="402">
        <f t="shared" si="16"/>
        <v>1215</v>
      </c>
      <c r="C1253" s="489"/>
      <c r="D1253" s="490"/>
      <c r="E1253" s="490"/>
      <c r="F1253" s="490"/>
      <c r="G1253" s="490"/>
      <c r="H1253" s="490"/>
      <c r="I1253" s="490"/>
      <c r="J1253" s="490"/>
      <c r="K1253" s="490"/>
      <c r="L1253" s="491"/>
      <c r="M1253" s="492"/>
      <c r="N1253" s="492"/>
      <c r="O1253" s="492"/>
      <c r="P1253" s="492"/>
      <c r="Q1253" s="492"/>
      <c r="R1253" s="493"/>
      <c r="S1253" s="493"/>
      <c r="T1253" s="493"/>
      <c r="U1253" s="493"/>
      <c r="V1253" s="493"/>
      <c r="W1253" s="403"/>
      <c r="X1253" s="1"/>
      <c r="Y1253" s="2"/>
      <c r="Z1253" s="400" t="str">
        <f>IFERROR(VLOOKUP(Y1253, 【参考】数式用!$A$2:$B$48, 2, FALSE), "")</f>
        <v/>
      </c>
    </row>
    <row r="1254" spans="2:26" ht="20.100000000000001" customHeight="1">
      <c r="B1254" s="402">
        <f t="shared" si="16"/>
        <v>1216</v>
      </c>
      <c r="C1254" s="489"/>
      <c r="D1254" s="490"/>
      <c r="E1254" s="490"/>
      <c r="F1254" s="490"/>
      <c r="G1254" s="490"/>
      <c r="H1254" s="490"/>
      <c r="I1254" s="490"/>
      <c r="J1254" s="490"/>
      <c r="K1254" s="490"/>
      <c r="L1254" s="491"/>
      <c r="M1254" s="492"/>
      <c r="N1254" s="492"/>
      <c r="O1254" s="492"/>
      <c r="P1254" s="492"/>
      <c r="Q1254" s="492"/>
      <c r="R1254" s="493"/>
      <c r="S1254" s="493"/>
      <c r="T1254" s="493"/>
      <c r="U1254" s="493"/>
      <c r="V1254" s="493"/>
      <c r="W1254" s="403"/>
      <c r="X1254" s="1"/>
      <c r="Y1254" s="2"/>
      <c r="Z1254" s="400" t="str">
        <f>IFERROR(VLOOKUP(Y1254, 【参考】数式用!$A$2:$B$48, 2, FALSE), "")</f>
        <v/>
      </c>
    </row>
    <row r="1255" spans="2:26" ht="20.100000000000001" customHeight="1">
      <c r="B1255" s="402">
        <f t="shared" si="16"/>
        <v>1217</v>
      </c>
      <c r="C1255" s="489"/>
      <c r="D1255" s="490"/>
      <c r="E1255" s="490"/>
      <c r="F1255" s="490"/>
      <c r="G1255" s="490"/>
      <c r="H1255" s="490"/>
      <c r="I1255" s="490"/>
      <c r="J1255" s="490"/>
      <c r="K1255" s="490"/>
      <c r="L1255" s="491"/>
      <c r="M1255" s="492"/>
      <c r="N1255" s="492"/>
      <c r="O1255" s="492"/>
      <c r="P1255" s="492"/>
      <c r="Q1255" s="492"/>
      <c r="R1255" s="493"/>
      <c r="S1255" s="493"/>
      <c r="T1255" s="493"/>
      <c r="U1255" s="493"/>
      <c r="V1255" s="493"/>
      <c r="W1255" s="403"/>
      <c r="X1255" s="1"/>
      <c r="Y1255" s="2"/>
      <c r="Z1255" s="400" t="str">
        <f>IFERROR(VLOOKUP(Y1255, 【参考】数式用!$A$2:$B$48, 2, FALSE), "")</f>
        <v/>
      </c>
    </row>
    <row r="1256" spans="2:26" ht="20.100000000000001" customHeight="1">
      <c r="B1256" s="402">
        <f t="shared" si="16"/>
        <v>1218</v>
      </c>
      <c r="C1256" s="489"/>
      <c r="D1256" s="490"/>
      <c r="E1256" s="490"/>
      <c r="F1256" s="490"/>
      <c r="G1256" s="490"/>
      <c r="H1256" s="490"/>
      <c r="I1256" s="490"/>
      <c r="J1256" s="490"/>
      <c r="K1256" s="490"/>
      <c r="L1256" s="491"/>
      <c r="M1256" s="492"/>
      <c r="N1256" s="492"/>
      <c r="O1256" s="492"/>
      <c r="P1256" s="492"/>
      <c r="Q1256" s="492"/>
      <c r="R1256" s="493"/>
      <c r="S1256" s="493"/>
      <c r="T1256" s="493"/>
      <c r="U1256" s="493"/>
      <c r="V1256" s="493"/>
      <c r="W1256" s="403"/>
      <c r="X1256" s="1"/>
      <c r="Y1256" s="2"/>
      <c r="Z1256" s="400" t="str">
        <f>IFERROR(VLOOKUP(Y1256, 【参考】数式用!$A$2:$B$48, 2, FALSE), "")</f>
        <v/>
      </c>
    </row>
    <row r="1257" spans="2:26" ht="20.100000000000001" customHeight="1">
      <c r="B1257" s="402">
        <f t="shared" si="16"/>
        <v>1219</v>
      </c>
      <c r="C1257" s="489"/>
      <c r="D1257" s="490"/>
      <c r="E1257" s="490"/>
      <c r="F1257" s="490"/>
      <c r="G1257" s="490"/>
      <c r="H1257" s="490"/>
      <c r="I1257" s="490"/>
      <c r="J1257" s="490"/>
      <c r="K1257" s="490"/>
      <c r="L1257" s="491"/>
      <c r="M1257" s="492"/>
      <c r="N1257" s="492"/>
      <c r="O1257" s="492"/>
      <c r="P1257" s="492"/>
      <c r="Q1257" s="492"/>
      <c r="R1257" s="493"/>
      <c r="S1257" s="493"/>
      <c r="T1257" s="493"/>
      <c r="U1257" s="493"/>
      <c r="V1257" s="493"/>
      <c r="W1257" s="403"/>
      <c r="X1257" s="1"/>
      <c r="Y1257" s="2"/>
      <c r="Z1257" s="400" t="str">
        <f>IFERROR(VLOOKUP(Y1257, 【参考】数式用!$A$2:$B$48, 2, FALSE), "")</f>
        <v/>
      </c>
    </row>
    <row r="1258" spans="2:26" ht="20.100000000000001" customHeight="1">
      <c r="B1258" s="402">
        <f t="shared" si="16"/>
        <v>1220</v>
      </c>
      <c r="C1258" s="489"/>
      <c r="D1258" s="490"/>
      <c r="E1258" s="490"/>
      <c r="F1258" s="490"/>
      <c r="G1258" s="490"/>
      <c r="H1258" s="490"/>
      <c r="I1258" s="490"/>
      <c r="J1258" s="490"/>
      <c r="K1258" s="490"/>
      <c r="L1258" s="491"/>
      <c r="M1258" s="492"/>
      <c r="N1258" s="492"/>
      <c r="O1258" s="492"/>
      <c r="P1258" s="492"/>
      <c r="Q1258" s="492"/>
      <c r="R1258" s="493"/>
      <c r="S1258" s="493"/>
      <c r="T1258" s="493"/>
      <c r="U1258" s="493"/>
      <c r="V1258" s="493"/>
      <c r="W1258" s="403"/>
      <c r="X1258" s="1"/>
      <c r="Y1258" s="2"/>
      <c r="Z1258" s="400" t="str">
        <f>IFERROR(VLOOKUP(Y1258, 【参考】数式用!$A$2:$B$48, 2, FALSE), "")</f>
        <v/>
      </c>
    </row>
    <row r="1259" spans="2:26" ht="20.100000000000001" customHeight="1">
      <c r="B1259" s="402">
        <f t="shared" si="16"/>
        <v>1221</v>
      </c>
      <c r="C1259" s="489"/>
      <c r="D1259" s="490"/>
      <c r="E1259" s="490"/>
      <c r="F1259" s="490"/>
      <c r="G1259" s="490"/>
      <c r="H1259" s="490"/>
      <c r="I1259" s="490"/>
      <c r="J1259" s="490"/>
      <c r="K1259" s="490"/>
      <c r="L1259" s="491"/>
      <c r="M1259" s="492"/>
      <c r="N1259" s="492"/>
      <c r="O1259" s="492"/>
      <c r="P1259" s="492"/>
      <c r="Q1259" s="492"/>
      <c r="R1259" s="493"/>
      <c r="S1259" s="493"/>
      <c r="T1259" s="493"/>
      <c r="U1259" s="493"/>
      <c r="V1259" s="493"/>
      <c r="W1259" s="403"/>
      <c r="X1259" s="1"/>
      <c r="Y1259" s="2"/>
      <c r="Z1259" s="400" t="str">
        <f>IFERROR(VLOOKUP(Y1259, 【参考】数式用!$A$2:$B$48, 2, FALSE), "")</f>
        <v/>
      </c>
    </row>
    <row r="1260" spans="2:26" ht="20.100000000000001" customHeight="1">
      <c r="B1260" s="402">
        <f t="shared" si="16"/>
        <v>1222</v>
      </c>
      <c r="C1260" s="489"/>
      <c r="D1260" s="490"/>
      <c r="E1260" s="490"/>
      <c r="F1260" s="490"/>
      <c r="G1260" s="490"/>
      <c r="H1260" s="490"/>
      <c r="I1260" s="490"/>
      <c r="J1260" s="490"/>
      <c r="K1260" s="490"/>
      <c r="L1260" s="491"/>
      <c r="M1260" s="492"/>
      <c r="N1260" s="492"/>
      <c r="O1260" s="492"/>
      <c r="P1260" s="492"/>
      <c r="Q1260" s="492"/>
      <c r="R1260" s="493"/>
      <c r="S1260" s="493"/>
      <c r="T1260" s="493"/>
      <c r="U1260" s="493"/>
      <c r="V1260" s="493"/>
      <c r="W1260" s="403"/>
      <c r="X1260" s="1"/>
      <c r="Y1260" s="2"/>
      <c r="Z1260" s="400" t="str">
        <f>IFERROR(VLOOKUP(Y1260, 【参考】数式用!$A$2:$B$48, 2, FALSE), "")</f>
        <v/>
      </c>
    </row>
    <row r="1261" spans="2:26" ht="20.100000000000001" customHeight="1">
      <c r="B1261" s="402">
        <f t="shared" si="16"/>
        <v>1223</v>
      </c>
      <c r="C1261" s="489"/>
      <c r="D1261" s="490"/>
      <c r="E1261" s="490"/>
      <c r="F1261" s="490"/>
      <c r="G1261" s="490"/>
      <c r="H1261" s="490"/>
      <c r="I1261" s="490"/>
      <c r="J1261" s="490"/>
      <c r="K1261" s="490"/>
      <c r="L1261" s="491"/>
      <c r="M1261" s="492"/>
      <c r="N1261" s="492"/>
      <c r="O1261" s="492"/>
      <c r="P1261" s="492"/>
      <c r="Q1261" s="492"/>
      <c r="R1261" s="493"/>
      <c r="S1261" s="493"/>
      <c r="T1261" s="493"/>
      <c r="U1261" s="493"/>
      <c r="V1261" s="493"/>
      <c r="W1261" s="403"/>
      <c r="X1261" s="1"/>
      <c r="Y1261" s="2"/>
      <c r="Z1261" s="400" t="str">
        <f>IFERROR(VLOOKUP(Y1261, 【参考】数式用!$A$2:$B$48, 2, FALSE), "")</f>
        <v/>
      </c>
    </row>
    <row r="1262" spans="2:26" ht="20.100000000000001" customHeight="1">
      <c r="B1262" s="402">
        <f t="shared" si="16"/>
        <v>1224</v>
      </c>
      <c r="C1262" s="489"/>
      <c r="D1262" s="490"/>
      <c r="E1262" s="490"/>
      <c r="F1262" s="490"/>
      <c r="G1262" s="490"/>
      <c r="H1262" s="490"/>
      <c r="I1262" s="490"/>
      <c r="J1262" s="490"/>
      <c r="K1262" s="490"/>
      <c r="L1262" s="491"/>
      <c r="M1262" s="492"/>
      <c r="N1262" s="492"/>
      <c r="O1262" s="492"/>
      <c r="P1262" s="492"/>
      <c r="Q1262" s="492"/>
      <c r="R1262" s="493"/>
      <c r="S1262" s="493"/>
      <c r="T1262" s="493"/>
      <c r="U1262" s="493"/>
      <c r="V1262" s="493"/>
      <c r="W1262" s="403"/>
      <c r="X1262" s="1"/>
      <c r="Y1262" s="2"/>
      <c r="Z1262" s="400" t="str">
        <f>IFERROR(VLOOKUP(Y1262, 【参考】数式用!$A$2:$B$48, 2, FALSE), "")</f>
        <v/>
      </c>
    </row>
    <row r="1263" spans="2:26" ht="20.100000000000001" customHeight="1">
      <c r="B1263" s="402">
        <f t="shared" si="16"/>
        <v>1225</v>
      </c>
      <c r="C1263" s="489"/>
      <c r="D1263" s="490"/>
      <c r="E1263" s="490"/>
      <c r="F1263" s="490"/>
      <c r="G1263" s="490"/>
      <c r="H1263" s="490"/>
      <c r="I1263" s="490"/>
      <c r="J1263" s="490"/>
      <c r="K1263" s="490"/>
      <c r="L1263" s="491"/>
      <c r="M1263" s="492"/>
      <c r="N1263" s="492"/>
      <c r="O1263" s="492"/>
      <c r="P1263" s="492"/>
      <c r="Q1263" s="492"/>
      <c r="R1263" s="493"/>
      <c r="S1263" s="493"/>
      <c r="T1263" s="493"/>
      <c r="U1263" s="493"/>
      <c r="V1263" s="493"/>
      <c r="W1263" s="403"/>
      <c r="X1263" s="1"/>
      <c r="Y1263" s="2"/>
      <c r="Z1263" s="400" t="str">
        <f>IFERROR(VLOOKUP(Y1263, 【参考】数式用!$A$2:$B$48, 2, FALSE), "")</f>
        <v/>
      </c>
    </row>
    <row r="1264" spans="2:26" ht="20.100000000000001" customHeight="1">
      <c r="B1264" s="402">
        <f t="shared" si="16"/>
        <v>1226</v>
      </c>
      <c r="C1264" s="489"/>
      <c r="D1264" s="490"/>
      <c r="E1264" s="490"/>
      <c r="F1264" s="490"/>
      <c r="G1264" s="490"/>
      <c r="H1264" s="490"/>
      <c r="I1264" s="490"/>
      <c r="J1264" s="490"/>
      <c r="K1264" s="490"/>
      <c r="L1264" s="491"/>
      <c r="M1264" s="492"/>
      <c r="N1264" s="492"/>
      <c r="O1264" s="492"/>
      <c r="P1264" s="492"/>
      <c r="Q1264" s="492"/>
      <c r="R1264" s="493"/>
      <c r="S1264" s="493"/>
      <c r="T1264" s="493"/>
      <c r="U1264" s="493"/>
      <c r="V1264" s="493"/>
      <c r="W1264" s="403"/>
      <c r="X1264" s="1"/>
      <c r="Y1264" s="2"/>
      <c r="Z1264" s="400" t="str">
        <f>IFERROR(VLOOKUP(Y1264, 【参考】数式用!$A$2:$B$48, 2, FALSE), "")</f>
        <v/>
      </c>
    </row>
    <row r="1265" spans="2:26" ht="20.100000000000001" customHeight="1">
      <c r="B1265" s="402">
        <f t="shared" si="16"/>
        <v>1227</v>
      </c>
      <c r="C1265" s="489"/>
      <c r="D1265" s="490"/>
      <c r="E1265" s="490"/>
      <c r="F1265" s="490"/>
      <c r="G1265" s="490"/>
      <c r="H1265" s="490"/>
      <c r="I1265" s="490"/>
      <c r="J1265" s="490"/>
      <c r="K1265" s="490"/>
      <c r="L1265" s="491"/>
      <c r="M1265" s="492"/>
      <c r="N1265" s="492"/>
      <c r="O1265" s="492"/>
      <c r="P1265" s="492"/>
      <c r="Q1265" s="492"/>
      <c r="R1265" s="493"/>
      <c r="S1265" s="493"/>
      <c r="T1265" s="493"/>
      <c r="U1265" s="493"/>
      <c r="V1265" s="493"/>
      <c r="W1265" s="403"/>
      <c r="X1265" s="1"/>
      <c r="Y1265" s="2"/>
      <c r="Z1265" s="400" t="str">
        <f>IFERROR(VLOOKUP(Y1265, 【参考】数式用!$A$2:$B$48, 2, FALSE), "")</f>
        <v/>
      </c>
    </row>
    <row r="1266" spans="2:26" ht="20.100000000000001" customHeight="1">
      <c r="B1266" s="402">
        <f t="shared" si="16"/>
        <v>1228</v>
      </c>
      <c r="C1266" s="489"/>
      <c r="D1266" s="490"/>
      <c r="E1266" s="490"/>
      <c r="F1266" s="490"/>
      <c r="G1266" s="490"/>
      <c r="H1266" s="490"/>
      <c r="I1266" s="490"/>
      <c r="J1266" s="490"/>
      <c r="K1266" s="490"/>
      <c r="L1266" s="491"/>
      <c r="M1266" s="492"/>
      <c r="N1266" s="492"/>
      <c r="O1266" s="492"/>
      <c r="P1266" s="492"/>
      <c r="Q1266" s="492"/>
      <c r="R1266" s="493"/>
      <c r="S1266" s="493"/>
      <c r="T1266" s="493"/>
      <c r="U1266" s="493"/>
      <c r="V1266" s="493"/>
      <c r="W1266" s="403"/>
      <c r="X1266" s="1"/>
      <c r="Y1266" s="2"/>
      <c r="Z1266" s="400" t="str">
        <f>IFERROR(VLOOKUP(Y1266, 【参考】数式用!$A$2:$B$48, 2, FALSE), "")</f>
        <v/>
      </c>
    </row>
    <row r="1267" spans="2:26" ht="20.100000000000001" customHeight="1">
      <c r="B1267" s="402">
        <f t="shared" si="16"/>
        <v>1229</v>
      </c>
      <c r="C1267" s="489"/>
      <c r="D1267" s="490"/>
      <c r="E1267" s="490"/>
      <c r="F1267" s="490"/>
      <c r="G1267" s="490"/>
      <c r="H1267" s="490"/>
      <c r="I1267" s="490"/>
      <c r="J1267" s="490"/>
      <c r="K1267" s="490"/>
      <c r="L1267" s="491"/>
      <c r="M1267" s="492"/>
      <c r="N1267" s="492"/>
      <c r="O1267" s="492"/>
      <c r="P1267" s="492"/>
      <c r="Q1267" s="492"/>
      <c r="R1267" s="493"/>
      <c r="S1267" s="493"/>
      <c r="T1267" s="493"/>
      <c r="U1267" s="493"/>
      <c r="V1267" s="493"/>
      <c r="W1267" s="403"/>
      <c r="X1267" s="1"/>
      <c r="Y1267" s="2"/>
      <c r="Z1267" s="400" t="str">
        <f>IFERROR(VLOOKUP(Y1267, 【参考】数式用!$A$2:$B$48, 2, FALSE), "")</f>
        <v/>
      </c>
    </row>
    <row r="1268" spans="2:26" ht="20.100000000000001" customHeight="1">
      <c r="B1268" s="402">
        <f t="shared" si="16"/>
        <v>1230</v>
      </c>
      <c r="C1268" s="489"/>
      <c r="D1268" s="490"/>
      <c r="E1268" s="490"/>
      <c r="F1268" s="490"/>
      <c r="G1268" s="490"/>
      <c r="H1268" s="490"/>
      <c r="I1268" s="490"/>
      <c r="J1268" s="490"/>
      <c r="K1268" s="490"/>
      <c r="L1268" s="491"/>
      <c r="M1268" s="492"/>
      <c r="N1268" s="492"/>
      <c r="O1268" s="492"/>
      <c r="P1268" s="492"/>
      <c r="Q1268" s="492"/>
      <c r="R1268" s="493"/>
      <c r="S1268" s="493"/>
      <c r="T1268" s="493"/>
      <c r="U1268" s="493"/>
      <c r="V1268" s="493"/>
      <c r="W1268" s="403"/>
      <c r="X1268" s="1"/>
      <c r="Y1268" s="2"/>
      <c r="Z1268" s="400" t="str">
        <f>IFERROR(VLOOKUP(Y1268, 【参考】数式用!$A$2:$B$48, 2, FALSE), "")</f>
        <v/>
      </c>
    </row>
    <row r="1269" spans="2:26" ht="20.100000000000001" customHeight="1">
      <c r="B1269" s="402">
        <f t="shared" si="16"/>
        <v>1231</v>
      </c>
      <c r="C1269" s="489"/>
      <c r="D1269" s="490"/>
      <c r="E1269" s="490"/>
      <c r="F1269" s="490"/>
      <c r="G1269" s="490"/>
      <c r="H1269" s="490"/>
      <c r="I1269" s="490"/>
      <c r="J1269" s="490"/>
      <c r="K1269" s="490"/>
      <c r="L1269" s="491"/>
      <c r="M1269" s="492"/>
      <c r="N1269" s="492"/>
      <c r="O1269" s="492"/>
      <c r="P1269" s="492"/>
      <c r="Q1269" s="492"/>
      <c r="R1269" s="493"/>
      <c r="S1269" s="493"/>
      <c r="T1269" s="493"/>
      <c r="U1269" s="493"/>
      <c r="V1269" s="493"/>
      <c r="W1269" s="403"/>
      <c r="X1269" s="1"/>
      <c r="Y1269" s="2"/>
      <c r="Z1269" s="400" t="str">
        <f>IFERROR(VLOOKUP(Y1269, 【参考】数式用!$A$2:$B$48, 2, FALSE), "")</f>
        <v/>
      </c>
    </row>
    <row r="1270" spans="2:26" ht="20.100000000000001" customHeight="1">
      <c r="B1270" s="402">
        <f t="shared" si="16"/>
        <v>1232</v>
      </c>
      <c r="C1270" s="489"/>
      <c r="D1270" s="490"/>
      <c r="E1270" s="490"/>
      <c r="F1270" s="490"/>
      <c r="G1270" s="490"/>
      <c r="H1270" s="490"/>
      <c r="I1270" s="490"/>
      <c r="J1270" s="490"/>
      <c r="K1270" s="490"/>
      <c r="L1270" s="491"/>
      <c r="M1270" s="492"/>
      <c r="N1270" s="492"/>
      <c r="O1270" s="492"/>
      <c r="P1270" s="492"/>
      <c r="Q1270" s="492"/>
      <c r="R1270" s="493"/>
      <c r="S1270" s="493"/>
      <c r="T1270" s="493"/>
      <c r="U1270" s="493"/>
      <c r="V1270" s="493"/>
      <c r="W1270" s="403"/>
      <c r="X1270" s="1"/>
      <c r="Y1270" s="2"/>
      <c r="Z1270" s="400" t="str">
        <f>IFERROR(VLOOKUP(Y1270, 【参考】数式用!$A$2:$B$48, 2, FALSE), "")</f>
        <v/>
      </c>
    </row>
    <row r="1271" spans="2:26" ht="20.100000000000001" customHeight="1">
      <c r="B1271" s="402">
        <f t="shared" si="16"/>
        <v>1233</v>
      </c>
      <c r="C1271" s="489"/>
      <c r="D1271" s="490"/>
      <c r="E1271" s="490"/>
      <c r="F1271" s="490"/>
      <c r="G1271" s="490"/>
      <c r="H1271" s="490"/>
      <c r="I1271" s="490"/>
      <c r="J1271" s="490"/>
      <c r="K1271" s="490"/>
      <c r="L1271" s="491"/>
      <c r="M1271" s="492"/>
      <c r="N1271" s="492"/>
      <c r="O1271" s="492"/>
      <c r="P1271" s="492"/>
      <c r="Q1271" s="492"/>
      <c r="R1271" s="493"/>
      <c r="S1271" s="493"/>
      <c r="T1271" s="493"/>
      <c r="U1271" s="493"/>
      <c r="V1271" s="493"/>
      <c r="W1271" s="403"/>
      <c r="X1271" s="1"/>
      <c r="Y1271" s="2"/>
      <c r="Z1271" s="400" t="str">
        <f>IFERROR(VLOOKUP(Y1271, 【参考】数式用!$A$2:$B$48, 2, FALSE), "")</f>
        <v/>
      </c>
    </row>
    <row r="1272" spans="2:26" ht="20.100000000000001" customHeight="1">
      <c r="B1272" s="402">
        <f t="shared" si="16"/>
        <v>1234</v>
      </c>
      <c r="C1272" s="489"/>
      <c r="D1272" s="490"/>
      <c r="E1272" s="490"/>
      <c r="F1272" s="490"/>
      <c r="G1272" s="490"/>
      <c r="H1272" s="490"/>
      <c r="I1272" s="490"/>
      <c r="J1272" s="490"/>
      <c r="K1272" s="490"/>
      <c r="L1272" s="491"/>
      <c r="M1272" s="492"/>
      <c r="N1272" s="492"/>
      <c r="O1272" s="492"/>
      <c r="P1272" s="492"/>
      <c r="Q1272" s="492"/>
      <c r="R1272" s="493"/>
      <c r="S1272" s="493"/>
      <c r="T1272" s="493"/>
      <c r="U1272" s="493"/>
      <c r="V1272" s="493"/>
      <c r="W1272" s="403"/>
      <c r="X1272" s="1"/>
      <c r="Y1272" s="2"/>
      <c r="Z1272" s="400" t="str">
        <f>IFERROR(VLOOKUP(Y1272, 【参考】数式用!$A$2:$B$48, 2, FALSE), "")</f>
        <v/>
      </c>
    </row>
    <row r="1273" spans="2:26" ht="20.100000000000001" customHeight="1">
      <c r="B1273" s="402">
        <f t="shared" si="16"/>
        <v>1235</v>
      </c>
      <c r="C1273" s="489"/>
      <c r="D1273" s="490"/>
      <c r="E1273" s="490"/>
      <c r="F1273" s="490"/>
      <c r="G1273" s="490"/>
      <c r="H1273" s="490"/>
      <c r="I1273" s="490"/>
      <c r="J1273" s="490"/>
      <c r="K1273" s="490"/>
      <c r="L1273" s="491"/>
      <c r="M1273" s="492"/>
      <c r="N1273" s="492"/>
      <c r="O1273" s="492"/>
      <c r="P1273" s="492"/>
      <c r="Q1273" s="492"/>
      <c r="R1273" s="493"/>
      <c r="S1273" s="493"/>
      <c r="T1273" s="493"/>
      <c r="U1273" s="493"/>
      <c r="V1273" s="493"/>
      <c r="W1273" s="403"/>
      <c r="X1273" s="1"/>
      <c r="Y1273" s="2"/>
      <c r="Z1273" s="400" t="str">
        <f>IFERROR(VLOOKUP(Y1273, 【参考】数式用!$A$2:$B$48, 2, FALSE), "")</f>
        <v/>
      </c>
    </row>
    <row r="1274" spans="2:26" ht="20.100000000000001" customHeight="1">
      <c r="B1274" s="402">
        <f t="shared" si="16"/>
        <v>1236</v>
      </c>
      <c r="C1274" s="489"/>
      <c r="D1274" s="490"/>
      <c r="E1274" s="490"/>
      <c r="F1274" s="490"/>
      <c r="G1274" s="490"/>
      <c r="H1274" s="490"/>
      <c r="I1274" s="490"/>
      <c r="J1274" s="490"/>
      <c r="K1274" s="490"/>
      <c r="L1274" s="491"/>
      <c r="M1274" s="492"/>
      <c r="N1274" s="492"/>
      <c r="O1274" s="492"/>
      <c r="P1274" s="492"/>
      <c r="Q1274" s="492"/>
      <c r="R1274" s="493"/>
      <c r="S1274" s="493"/>
      <c r="T1274" s="493"/>
      <c r="U1274" s="493"/>
      <c r="V1274" s="493"/>
      <c r="W1274" s="403"/>
      <c r="X1274" s="1"/>
      <c r="Y1274" s="2"/>
      <c r="Z1274" s="400" t="str">
        <f>IFERROR(VLOOKUP(Y1274, 【参考】数式用!$A$2:$B$48, 2, FALSE), "")</f>
        <v/>
      </c>
    </row>
    <row r="1275" spans="2:26" ht="20.100000000000001" customHeight="1">
      <c r="B1275" s="402">
        <f t="shared" si="16"/>
        <v>1237</v>
      </c>
      <c r="C1275" s="489"/>
      <c r="D1275" s="490"/>
      <c r="E1275" s="490"/>
      <c r="F1275" s="490"/>
      <c r="G1275" s="490"/>
      <c r="H1275" s="490"/>
      <c r="I1275" s="490"/>
      <c r="J1275" s="490"/>
      <c r="K1275" s="490"/>
      <c r="L1275" s="491"/>
      <c r="M1275" s="492"/>
      <c r="N1275" s="492"/>
      <c r="O1275" s="492"/>
      <c r="P1275" s="492"/>
      <c r="Q1275" s="492"/>
      <c r="R1275" s="493"/>
      <c r="S1275" s="493"/>
      <c r="T1275" s="493"/>
      <c r="U1275" s="493"/>
      <c r="V1275" s="493"/>
      <c r="W1275" s="403"/>
      <c r="X1275" s="1"/>
      <c r="Y1275" s="2"/>
      <c r="Z1275" s="400" t="str">
        <f>IFERROR(VLOOKUP(Y1275, 【参考】数式用!$A$2:$B$48, 2, FALSE), "")</f>
        <v/>
      </c>
    </row>
    <row r="1276" spans="2:26" ht="20.100000000000001" customHeight="1">
      <c r="B1276" s="402">
        <f t="shared" si="16"/>
        <v>1238</v>
      </c>
      <c r="C1276" s="489"/>
      <c r="D1276" s="490"/>
      <c r="E1276" s="490"/>
      <c r="F1276" s="490"/>
      <c r="G1276" s="490"/>
      <c r="H1276" s="490"/>
      <c r="I1276" s="490"/>
      <c r="J1276" s="490"/>
      <c r="K1276" s="490"/>
      <c r="L1276" s="491"/>
      <c r="M1276" s="492"/>
      <c r="N1276" s="492"/>
      <c r="O1276" s="492"/>
      <c r="P1276" s="492"/>
      <c r="Q1276" s="492"/>
      <c r="R1276" s="493"/>
      <c r="S1276" s="493"/>
      <c r="T1276" s="493"/>
      <c r="U1276" s="493"/>
      <c r="V1276" s="493"/>
      <c r="W1276" s="403"/>
      <c r="X1276" s="1"/>
      <c r="Y1276" s="2"/>
      <c r="Z1276" s="400" t="str">
        <f>IFERROR(VLOOKUP(Y1276, 【参考】数式用!$A$2:$B$48, 2, FALSE), "")</f>
        <v/>
      </c>
    </row>
    <row r="1277" spans="2:26" ht="20.100000000000001" customHeight="1">
      <c r="B1277" s="402">
        <f t="shared" si="16"/>
        <v>1239</v>
      </c>
      <c r="C1277" s="489"/>
      <c r="D1277" s="490"/>
      <c r="E1277" s="490"/>
      <c r="F1277" s="490"/>
      <c r="G1277" s="490"/>
      <c r="H1277" s="490"/>
      <c r="I1277" s="490"/>
      <c r="J1277" s="490"/>
      <c r="K1277" s="490"/>
      <c r="L1277" s="491"/>
      <c r="M1277" s="492"/>
      <c r="N1277" s="492"/>
      <c r="O1277" s="492"/>
      <c r="P1277" s="492"/>
      <c r="Q1277" s="492"/>
      <c r="R1277" s="493"/>
      <c r="S1277" s="493"/>
      <c r="T1277" s="493"/>
      <c r="U1277" s="493"/>
      <c r="V1277" s="493"/>
      <c r="W1277" s="403"/>
      <c r="X1277" s="1"/>
      <c r="Y1277" s="2"/>
      <c r="Z1277" s="400" t="str">
        <f>IFERROR(VLOOKUP(Y1277, 【参考】数式用!$A$2:$B$48, 2, FALSE), "")</f>
        <v/>
      </c>
    </row>
    <row r="1278" spans="2:26" ht="20.100000000000001" customHeight="1">
      <c r="B1278" s="402">
        <f t="shared" si="16"/>
        <v>1240</v>
      </c>
      <c r="C1278" s="489"/>
      <c r="D1278" s="490"/>
      <c r="E1278" s="490"/>
      <c r="F1278" s="490"/>
      <c r="G1278" s="490"/>
      <c r="H1278" s="490"/>
      <c r="I1278" s="490"/>
      <c r="J1278" s="490"/>
      <c r="K1278" s="490"/>
      <c r="L1278" s="491"/>
      <c r="M1278" s="492"/>
      <c r="N1278" s="492"/>
      <c r="O1278" s="492"/>
      <c r="P1278" s="492"/>
      <c r="Q1278" s="492"/>
      <c r="R1278" s="493"/>
      <c r="S1278" s="493"/>
      <c r="T1278" s="493"/>
      <c r="U1278" s="493"/>
      <c r="V1278" s="493"/>
      <c r="W1278" s="403"/>
      <c r="X1278" s="1"/>
      <c r="Y1278" s="2"/>
      <c r="Z1278" s="400" t="str">
        <f>IFERROR(VLOOKUP(Y1278, 【参考】数式用!$A$2:$B$48, 2, FALSE), "")</f>
        <v/>
      </c>
    </row>
    <row r="1279" spans="2:26" ht="20.100000000000001" customHeight="1">
      <c r="B1279" s="402">
        <f t="shared" si="16"/>
        <v>1241</v>
      </c>
      <c r="C1279" s="489"/>
      <c r="D1279" s="490"/>
      <c r="E1279" s="490"/>
      <c r="F1279" s="490"/>
      <c r="G1279" s="490"/>
      <c r="H1279" s="490"/>
      <c r="I1279" s="490"/>
      <c r="J1279" s="490"/>
      <c r="K1279" s="490"/>
      <c r="L1279" s="491"/>
      <c r="M1279" s="492"/>
      <c r="N1279" s="492"/>
      <c r="O1279" s="492"/>
      <c r="P1279" s="492"/>
      <c r="Q1279" s="492"/>
      <c r="R1279" s="493"/>
      <c r="S1279" s="493"/>
      <c r="T1279" s="493"/>
      <c r="U1279" s="493"/>
      <c r="V1279" s="493"/>
      <c r="W1279" s="403"/>
      <c r="X1279" s="1"/>
      <c r="Y1279" s="2"/>
      <c r="Z1279" s="400" t="str">
        <f>IFERROR(VLOOKUP(Y1279, 【参考】数式用!$A$2:$B$48, 2, FALSE), "")</f>
        <v/>
      </c>
    </row>
    <row r="1280" spans="2:26" ht="20.100000000000001" customHeight="1">
      <c r="B1280" s="402">
        <f t="shared" si="16"/>
        <v>1242</v>
      </c>
      <c r="C1280" s="489"/>
      <c r="D1280" s="490"/>
      <c r="E1280" s="490"/>
      <c r="F1280" s="490"/>
      <c r="G1280" s="490"/>
      <c r="H1280" s="490"/>
      <c r="I1280" s="490"/>
      <c r="J1280" s="490"/>
      <c r="K1280" s="490"/>
      <c r="L1280" s="491"/>
      <c r="M1280" s="492"/>
      <c r="N1280" s="492"/>
      <c r="O1280" s="492"/>
      <c r="P1280" s="492"/>
      <c r="Q1280" s="492"/>
      <c r="R1280" s="493"/>
      <c r="S1280" s="493"/>
      <c r="T1280" s="493"/>
      <c r="U1280" s="493"/>
      <c r="V1280" s="493"/>
      <c r="W1280" s="403"/>
      <c r="X1280" s="1"/>
      <c r="Y1280" s="2"/>
      <c r="Z1280" s="400" t="str">
        <f>IFERROR(VLOOKUP(Y1280, 【参考】数式用!$A$2:$B$48, 2, FALSE), "")</f>
        <v/>
      </c>
    </row>
    <row r="1281" spans="2:26" ht="20.100000000000001" customHeight="1">
      <c r="B1281" s="402">
        <f t="shared" si="16"/>
        <v>1243</v>
      </c>
      <c r="C1281" s="489"/>
      <c r="D1281" s="490"/>
      <c r="E1281" s="490"/>
      <c r="F1281" s="490"/>
      <c r="G1281" s="490"/>
      <c r="H1281" s="490"/>
      <c r="I1281" s="490"/>
      <c r="J1281" s="490"/>
      <c r="K1281" s="490"/>
      <c r="L1281" s="491"/>
      <c r="M1281" s="492"/>
      <c r="N1281" s="492"/>
      <c r="O1281" s="492"/>
      <c r="P1281" s="492"/>
      <c r="Q1281" s="492"/>
      <c r="R1281" s="493"/>
      <c r="S1281" s="493"/>
      <c r="T1281" s="493"/>
      <c r="U1281" s="493"/>
      <c r="V1281" s="493"/>
      <c r="W1281" s="403"/>
      <c r="X1281" s="1"/>
      <c r="Y1281" s="2"/>
      <c r="Z1281" s="400" t="str">
        <f>IFERROR(VLOOKUP(Y1281, 【参考】数式用!$A$2:$B$48, 2, FALSE), "")</f>
        <v/>
      </c>
    </row>
    <row r="1282" spans="2:26" ht="20.100000000000001" customHeight="1">
      <c r="B1282" s="402">
        <f t="shared" si="16"/>
        <v>1244</v>
      </c>
      <c r="C1282" s="489"/>
      <c r="D1282" s="490"/>
      <c r="E1282" s="490"/>
      <c r="F1282" s="490"/>
      <c r="G1282" s="490"/>
      <c r="H1282" s="490"/>
      <c r="I1282" s="490"/>
      <c r="J1282" s="490"/>
      <c r="K1282" s="490"/>
      <c r="L1282" s="491"/>
      <c r="M1282" s="492"/>
      <c r="N1282" s="492"/>
      <c r="O1282" s="492"/>
      <c r="P1282" s="492"/>
      <c r="Q1282" s="492"/>
      <c r="R1282" s="493"/>
      <c r="S1282" s="493"/>
      <c r="T1282" s="493"/>
      <c r="U1282" s="493"/>
      <c r="V1282" s="493"/>
      <c r="W1282" s="403"/>
      <c r="X1282" s="1"/>
      <c r="Y1282" s="2"/>
      <c r="Z1282" s="400" t="str">
        <f>IFERROR(VLOOKUP(Y1282, 【参考】数式用!$A$2:$B$48, 2, FALSE), "")</f>
        <v/>
      </c>
    </row>
    <row r="1283" spans="2:26" ht="20.100000000000001" customHeight="1">
      <c r="B1283" s="402">
        <f t="shared" si="16"/>
        <v>1245</v>
      </c>
      <c r="C1283" s="489"/>
      <c r="D1283" s="490"/>
      <c r="E1283" s="490"/>
      <c r="F1283" s="490"/>
      <c r="G1283" s="490"/>
      <c r="H1283" s="490"/>
      <c r="I1283" s="490"/>
      <c r="J1283" s="490"/>
      <c r="K1283" s="490"/>
      <c r="L1283" s="491"/>
      <c r="M1283" s="492"/>
      <c r="N1283" s="492"/>
      <c r="O1283" s="492"/>
      <c r="P1283" s="492"/>
      <c r="Q1283" s="492"/>
      <c r="R1283" s="493"/>
      <c r="S1283" s="493"/>
      <c r="T1283" s="493"/>
      <c r="U1283" s="493"/>
      <c r="V1283" s="493"/>
      <c r="W1283" s="403"/>
      <c r="X1283" s="1"/>
      <c r="Y1283" s="2"/>
      <c r="Z1283" s="400" t="str">
        <f>IFERROR(VLOOKUP(Y1283, 【参考】数式用!$A$2:$B$48, 2, FALSE), "")</f>
        <v/>
      </c>
    </row>
    <row r="1284" spans="2:26" ht="20.100000000000001" customHeight="1">
      <c r="B1284" s="402">
        <f t="shared" si="16"/>
        <v>1246</v>
      </c>
      <c r="C1284" s="489"/>
      <c r="D1284" s="490"/>
      <c r="E1284" s="490"/>
      <c r="F1284" s="490"/>
      <c r="G1284" s="490"/>
      <c r="H1284" s="490"/>
      <c r="I1284" s="490"/>
      <c r="J1284" s="490"/>
      <c r="K1284" s="490"/>
      <c r="L1284" s="491"/>
      <c r="M1284" s="492"/>
      <c r="N1284" s="492"/>
      <c r="O1284" s="492"/>
      <c r="P1284" s="492"/>
      <c r="Q1284" s="492"/>
      <c r="R1284" s="493"/>
      <c r="S1284" s="493"/>
      <c r="T1284" s="493"/>
      <c r="U1284" s="493"/>
      <c r="V1284" s="493"/>
      <c r="W1284" s="403"/>
      <c r="X1284" s="1"/>
      <c r="Y1284" s="2"/>
      <c r="Z1284" s="400" t="str">
        <f>IFERROR(VLOOKUP(Y1284, 【参考】数式用!$A$2:$B$48, 2, FALSE), "")</f>
        <v/>
      </c>
    </row>
    <row r="1285" spans="2:26" ht="20.100000000000001" customHeight="1">
      <c r="B1285" s="402">
        <f t="shared" si="16"/>
        <v>1247</v>
      </c>
      <c r="C1285" s="489"/>
      <c r="D1285" s="490"/>
      <c r="E1285" s="490"/>
      <c r="F1285" s="490"/>
      <c r="G1285" s="490"/>
      <c r="H1285" s="490"/>
      <c r="I1285" s="490"/>
      <c r="J1285" s="490"/>
      <c r="K1285" s="490"/>
      <c r="L1285" s="491"/>
      <c r="M1285" s="492"/>
      <c r="N1285" s="492"/>
      <c r="O1285" s="492"/>
      <c r="P1285" s="492"/>
      <c r="Q1285" s="492"/>
      <c r="R1285" s="493"/>
      <c r="S1285" s="493"/>
      <c r="T1285" s="493"/>
      <c r="U1285" s="493"/>
      <c r="V1285" s="493"/>
      <c r="W1285" s="403"/>
      <c r="X1285" s="1"/>
      <c r="Y1285" s="2"/>
      <c r="Z1285" s="400" t="str">
        <f>IFERROR(VLOOKUP(Y1285, 【参考】数式用!$A$2:$B$48, 2, FALSE), "")</f>
        <v/>
      </c>
    </row>
    <row r="1286" spans="2:26" ht="20.100000000000001" customHeight="1">
      <c r="B1286" s="402">
        <f t="shared" si="16"/>
        <v>1248</v>
      </c>
      <c r="C1286" s="489"/>
      <c r="D1286" s="490"/>
      <c r="E1286" s="490"/>
      <c r="F1286" s="490"/>
      <c r="G1286" s="490"/>
      <c r="H1286" s="490"/>
      <c r="I1286" s="490"/>
      <c r="J1286" s="490"/>
      <c r="K1286" s="490"/>
      <c r="L1286" s="491"/>
      <c r="M1286" s="492"/>
      <c r="N1286" s="492"/>
      <c r="O1286" s="492"/>
      <c r="P1286" s="492"/>
      <c r="Q1286" s="492"/>
      <c r="R1286" s="493"/>
      <c r="S1286" s="493"/>
      <c r="T1286" s="493"/>
      <c r="U1286" s="493"/>
      <c r="V1286" s="493"/>
      <c r="W1286" s="403"/>
      <c r="X1286" s="1"/>
      <c r="Y1286" s="2"/>
      <c r="Z1286" s="400" t="str">
        <f>IFERROR(VLOOKUP(Y1286, 【参考】数式用!$A$2:$B$48, 2, FALSE), "")</f>
        <v/>
      </c>
    </row>
    <row r="1287" spans="2:26" ht="20.100000000000001" customHeight="1">
      <c r="B1287" s="402">
        <f t="shared" si="16"/>
        <v>1249</v>
      </c>
      <c r="C1287" s="489"/>
      <c r="D1287" s="490"/>
      <c r="E1287" s="490"/>
      <c r="F1287" s="490"/>
      <c r="G1287" s="490"/>
      <c r="H1287" s="490"/>
      <c r="I1287" s="490"/>
      <c r="J1287" s="490"/>
      <c r="K1287" s="490"/>
      <c r="L1287" s="491"/>
      <c r="M1287" s="492"/>
      <c r="N1287" s="492"/>
      <c r="O1287" s="492"/>
      <c r="P1287" s="492"/>
      <c r="Q1287" s="492"/>
      <c r="R1287" s="493"/>
      <c r="S1287" s="493"/>
      <c r="T1287" s="493"/>
      <c r="U1287" s="493"/>
      <c r="V1287" s="493"/>
      <c r="W1287" s="403"/>
      <c r="X1287" s="1"/>
      <c r="Y1287" s="2"/>
      <c r="Z1287" s="400" t="str">
        <f>IFERROR(VLOOKUP(Y1287, 【参考】数式用!$A$2:$B$48, 2, FALSE), "")</f>
        <v/>
      </c>
    </row>
    <row r="1288" spans="2:26" ht="20.100000000000001" customHeight="1">
      <c r="B1288" s="402">
        <f t="shared" si="16"/>
        <v>1250</v>
      </c>
      <c r="C1288" s="489"/>
      <c r="D1288" s="490"/>
      <c r="E1288" s="490"/>
      <c r="F1288" s="490"/>
      <c r="G1288" s="490"/>
      <c r="H1288" s="490"/>
      <c r="I1288" s="490"/>
      <c r="J1288" s="490"/>
      <c r="K1288" s="490"/>
      <c r="L1288" s="491"/>
      <c r="M1288" s="492"/>
      <c r="N1288" s="492"/>
      <c r="O1288" s="492"/>
      <c r="P1288" s="492"/>
      <c r="Q1288" s="492"/>
      <c r="R1288" s="493"/>
      <c r="S1288" s="493"/>
      <c r="T1288" s="493"/>
      <c r="U1288" s="493"/>
      <c r="V1288" s="493"/>
      <c r="W1288" s="403"/>
      <c r="X1288" s="1"/>
      <c r="Y1288" s="2"/>
      <c r="Z1288" s="400" t="str">
        <f>IFERROR(VLOOKUP(Y1288, 【参考】数式用!$A$2:$B$48, 2, FALSE), "")</f>
        <v/>
      </c>
    </row>
    <row r="1289" spans="2:26" ht="20.100000000000001" customHeight="1">
      <c r="B1289" s="402">
        <f t="shared" si="16"/>
        <v>1251</v>
      </c>
      <c r="C1289" s="489"/>
      <c r="D1289" s="490"/>
      <c r="E1289" s="490"/>
      <c r="F1289" s="490"/>
      <c r="G1289" s="490"/>
      <c r="H1289" s="490"/>
      <c r="I1289" s="490"/>
      <c r="J1289" s="490"/>
      <c r="K1289" s="490"/>
      <c r="L1289" s="491"/>
      <c r="M1289" s="492"/>
      <c r="N1289" s="492"/>
      <c r="O1289" s="492"/>
      <c r="P1289" s="492"/>
      <c r="Q1289" s="492"/>
      <c r="R1289" s="493"/>
      <c r="S1289" s="493"/>
      <c r="T1289" s="493"/>
      <c r="U1289" s="493"/>
      <c r="V1289" s="493"/>
      <c r="W1289" s="403"/>
      <c r="X1289" s="1"/>
      <c r="Y1289" s="2"/>
      <c r="Z1289" s="400" t="str">
        <f>IFERROR(VLOOKUP(Y1289, 【参考】数式用!$A$2:$B$48, 2, FALSE), "")</f>
        <v/>
      </c>
    </row>
    <row r="1290" spans="2:26" ht="20.100000000000001" customHeight="1">
      <c r="B1290" s="402">
        <f t="shared" si="16"/>
        <v>1252</v>
      </c>
      <c r="C1290" s="489"/>
      <c r="D1290" s="490"/>
      <c r="E1290" s="490"/>
      <c r="F1290" s="490"/>
      <c r="G1290" s="490"/>
      <c r="H1290" s="490"/>
      <c r="I1290" s="490"/>
      <c r="J1290" s="490"/>
      <c r="K1290" s="490"/>
      <c r="L1290" s="491"/>
      <c r="M1290" s="492"/>
      <c r="N1290" s="492"/>
      <c r="O1290" s="492"/>
      <c r="P1290" s="492"/>
      <c r="Q1290" s="492"/>
      <c r="R1290" s="493"/>
      <c r="S1290" s="493"/>
      <c r="T1290" s="493"/>
      <c r="U1290" s="493"/>
      <c r="V1290" s="493"/>
      <c r="W1290" s="403"/>
      <c r="X1290" s="1"/>
      <c r="Y1290" s="2"/>
      <c r="Z1290" s="400" t="str">
        <f>IFERROR(VLOOKUP(Y1290, 【参考】数式用!$A$2:$B$48, 2, FALSE), "")</f>
        <v/>
      </c>
    </row>
    <row r="1291" spans="2:26" ht="20.100000000000001" customHeight="1">
      <c r="B1291" s="402">
        <f t="shared" si="16"/>
        <v>1253</v>
      </c>
      <c r="C1291" s="489"/>
      <c r="D1291" s="490"/>
      <c r="E1291" s="490"/>
      <c r="F1291" s="490"/>
      <c r="G1291" s="490"/>
      <c r="H1291" s="490"/>
      <c r="I1291" s="490"/>
      <c r="J1291" s="490"/>
      <c r="K1291" s="490"/>
      <c r="L1291" s="491"/>
      <c r="M1291" s="492"/>
      <c r="N1291" s="492"/>
      <c r="O1291" s="492"/>
      <c r="P1291" s="492"/>
      <c r="Q1291" s="492"/>
      <c r="R1291" s="493"/>
      <c r="S1291" s="493"/>
      <c r="T1291" s="493"/>
      <c r="U1291" s="493"/>
      <c r="V1291" s="493"/>
      <c r="W1291" s="403"/>
      <c r="X1291" s="1"/>
      <c r="Y1291" s="2"/>
      <c r="Z1291" s="400" t="str">
        <f>IFERROR(VLOOKUP(Y1291, 【参考】数式用!$A$2:$B$48, 2, FALSE), "")</f>
        <v/>
      </c>
    </row>
    <row r="1292" spans="2:26" ht="20.100000000000001" customHeight="1">
      <c r="B1292" s="402">
        <f t="shared" si="16"/>
        <v>1254</v>
      </c>
      <c r="C1292" s="489"/>
      <c r="D1292" s="490"/>
      <c r="E1292" s="490"/>
      <c r="F1292" s="490"/>
      <c r="G1292" s="490"/>
      <c r="H1292" s="490"/>
      <c r="I1292" s="490"/>
      <c r="J1292" s="490"/>
      <c r="K1292" s="490"/>
      <c r="L1292" s="491"/>
      <c r="M1292" s="492"/>
      <c r="N1292" s="492"/>
      <c r="O1292" s="492"/>
      <c r="P1292" s="492"/>
      <c r="Q1292" s="492"/>
      <c r="R1292" s="493"/>
      <c r="S1292" s="493"/>
      <c r="T1292" s="493"/>
      <c r="U1292" s="493"/>
      <c r="V1292" s="493"/>
      <c r="W1292" s="403"/>
      <c r="X1292" s="1"/>
      <c r="Y1292" s="2"/>
      <c r="Z1292" s="400" t="str">
        <f>IFERROR(VLOOKUP(Y1292, 【参考】数式用!$A$2:$B$48, 2, FALSE), "")</f>
        <v/>
      </c>
    </row>
    <row r="1293" spans="2:26" ht="20.100000000000001" customHeight="1">
      <c r="B1293" s="402">
        <f t="shared" si="16"/>
        <v>1255</v>
      </c>
      <c r="C1293" s="489"/>
      <c r="D1293" s="490"/>
      <c r="E1293" s="490"/>
      <c r="F1293" s="490"/>
      <c r="G1293" s="490"/>
      <c r="H1293" s="490"/>
      <c r="I1293" s="490"/>
      <c r="J1293" s="490"/>
      <c r="K1293" s="490"/>
      <c r="L1293" s="491"/>
      <c r="M1293" s="492"/>
      <c r="N1293" s="492"/>
      <c r="O1293" s="492"/>
      <c r="P1293" s="492"/>
      <c r="Q1293" s="492"/>
      <c r="R1293" s="493"/>
      <c r="S1293" s="493"/>
      <c r="T1293" s="493"/>
      <c r="U1293" s="493"/>
      <c r="V1293" s="493"/>
      <c r="W1293" s="403"/>
      <c r="X1293" s="1"/>
      <c r="Y1293" s="2"/>
      <c r="Z1293" s="400" t="str">
        <f>IFERROR(VLOOKUP(Y1293, 【参考】数式用!$A$2:$B$48, 2, FALSE), "")</f>
        <v/>
      </c>
    </row>
    <row r="1294" spans="2:26" ht="20.100000000000001" customHeight="1">
      <c r="B1294" s="402">
        <f t="shared" si="16"/>
        <v>1256</v>
      </c>
      <c r="C1294" s="489"/>
      <c r="D1294" s="490"/>
      <c r="E1294" s="490"/>
      <c r="F1294" s="490"/>
      <c r="G1294" s="490"/>
      <c r="H1294" s="490"/>
      <c r="I1294" s="490"/>
      <c r="J1294" s="490"/>
      <c r="K1294" s="490"/>
      <c r="L1294" s="491"/>
      <c r="M1294" s="492"/>
      <c r="N1294" s="492"/>
      <c r="O1294" s="492"/>
      <c r="P1294" s="492"/>
      <c r="Q1294" s="492"/>
      <c r="R1294" s="493"/>
      <c r="S1294" s="493"/>
      <c r="T1294" s="493"/>
      <c r="U1294" s="493"/>
      <c r="V1294" s="493"/>
      <c r="W1294" s="403"/>
      <c r="X1294" s="1"/>
      <c r="Y1294" s="2"/>
      <c r="Z1294" s="400" t="str">
        <f>IFERROR(VLOOKUP(Y1294, 【参考】数式用!$A$2:$B$48, 2, FALSE), "")</f>
        <v/>
      </c>
    </row>
    <row r="1295" spans="2:26" ht="20.100000000000001" customHeight="1">
      <c r="B1295" s="402">
        <f t="shared" si="16"/>
        <v>1257</v>
      </c>
      <c r="C1295" s="489"/>
      <c r="D1295" s="490"/>
      <c r="E1295" s="490"/>
      <c r="F1295" s="490"/>
      <c r="G1295" s="490"/>
      <c r="H1295" s="490"/>
      <c r="I1295" s="490"/>
      <c r="J1295" s="490"/>
      <c r="K1295" s="490"/>
      <c r="L1295" s="491"/>
      <c r="M1295" s="492"/>
      <c r="N1295" s="492"/>
      <c r="O1295" s="492"/>
      <c r="P1295" s="492"/>
      <c r="Q1295" s="492"/>
      <c r="R1295" s="493"/>
      <c r="S1295" s="493"/>
      <c r="T1295" s="493"/>
      <c r="U1295" s="493"/>
      <c r="V1295" s="493"/>
      <c r="W1295" s="403"/>
      <c r="X1295" s="1"/>
      <c r="Y1295" s="2"/>
      <c r="Z1295" s="400" t="str">
        <f>IFERROR(VLOOKUP(Y1295, 【参考】数式用!$A$2:$B$48, 2, FALSE), "")</f>
        <v/>
      </c>
    </row>
    <row r="1296" spans="2:26" ht="20.100000000000001" customHeight="1">
      <c r="B1296" s="402">
        <f t="shared" si="16"/>
        <v>1258</v>
      </c>
      <c r="C1296" s="489"/>
      <c r="D1296" s="490"/>
      <c r="E1296" s="490"/>
      <c r="F1296" s="490"/>
      <c r="G1296" s="490"/>
      <c r="H1296" s="490"/>
      <c r="I1296" s="490"/>
      <c r="J1296" s="490"/>
      <c r="K1296" s="490"/>
      <c r="L1296" s="491"/>
      <c r="M1296" s="492"/>
      <c r="N1296" s="492"/>
      <c r="O1296" s="492"/>
      <c r="P1296" s="492"/>
      <c r="Q1296" s="492"/>
      <c r="R1296" s="493"/>
      <c r="S1296" s="493"/>
      <c r="T1296" s="493"/>
      <c r="U1296" s="493"/>
      <c r="V1296" s="493"/>
      <c r="W1296" s="403"/>
      <c r="X1296" s="1"/>
      <c r="Y1296" s="2"/>
      <c r="Z1296" s="400" t="str">
        <f>IFERROR(VLOOKUP(Y1296, 【参考】数式用!$A$2:$B$48, 2, FALSE), "")</f>
        <v/>
      </c>
    </row>
    <row r="1297" spans="2:26" ht="20.100000000000001" customHeight="1">
      <c r="B1297" s="402">
        <f t="shared" si="16"/>
        <v>1259</v>
      </c>
      <c r="C1297" s="489"/>
      <c r="D1297" s="490"/>
      <c r="E1297" s="490"/>
      <c r="F1297" s="490"/>
      <c r="G1297" s="490"/>
      <c r="H1297" s="490"/>
      <c r="I1297" s="490"/>
      <c r="J1297" s="490"/>
      <c r="K1297" s="490"/>
      <c r="L1297" s="491"/>
      <c r="M1297" s="492"/>
      <c r="N1297" s="492"/>
      <c r="O1297" s="492"/>
      <c r="P1297" s="492"/>
      <c r="Q1297" s="492"/>
      <c r="R1297" s="493"/>
      <c r="S1297" s="493"/>
      <c r="T1297" s="493"/>
      <c r="U1297" s="493"/>
      <c r="V1297" s="493"/>
      <c r="W1297" s="403"/>
      <c r="X1297" s="1"/>
      <c r="Y1297" s="2"/>
      <c r="Z1297" s="400" t="str">
        <f>IFERROR(VLOOKUP(Y1297, 【参考】数式用!$A$2:$B$48, 2, FALSE), "")</f>
        <v/>
      </c>
    </row>
    <row r="1298" spans="2:26" ht="20.100000000000001" customHeight="1">
      <c r="B1298" s="402">
        <f t="shared" si="16"/>
        <v>1260</v>
      </c>
      <c r="C1298" s="489"/>
      <c r="D1298" s="490"/>
      <c r="E1298" s="490"/>
      <c r="F1298" s="490"/>
      <c r="G1298" s="490"/>
      <c r="H1298" s="490"/>
      <c r="I1298" s="490"/>
      <c r="J1298" s="490"/>
      <c r="K1298" s="490"/>
      <c r="L1298" s="491"/>
      <c r="M1298" s="492"/>
      <c r="N1298" s="492"/>
      <c r="O1298" s="492"/>
      <c r="P1298" s="492"/>
      <c r="Q1298" s="492"/>
      <c r="R1298" s="493"/>
      <c r="S1298" s="493"/>
      <c r="T1298" s="493"/>
      <c r="U1298" s="493"/>
      <c r="V1298" s="493"/>
      <c r="W1298" s="403"/>
      <c r="X1298" s="1"/>
      <c r="Y1298" s="2"/>
      <c r="Z1298" s="400" t="str">
        <f>IFERROR(VLOOKUP(Y1298, 【参考】数式用!$A$2:$B$48, 2, FALSE), "")</f>
        <v/>
      </c>
    </row>
    <row r="1299" spans="2:26" ht="20.100000000000001" customHeight="1">
      <c r="B1299" s="402">
        <f t="shared" si="16"/>
        <v>1261</v>
      </c>
      <c r="C1299" s="489"/>
      <c r="D1299" s="490"/>
      <c r="E1299" s="490"/>
      <c r="F1299" s="490"/>
      <c r="G1299" s="490"/>
      <c r="H1299" s="490"/>
      <c r="I1299" s="490"/>
      <c r="J1299" s="490"/>
      <c r="K1299" s="490"/>
      <c r="L1299" s="491"/>
      <c r="M1299" s="492"/>
      <c r="N1299" s="492"/>
      <c r="O1299" s="492"/>
      <c r="P1299" s="492"/>
      <c r="Q1299" s="492"/>
      <c r="R1299" s="493"/>
      <c r="S1299" s="493"/>
      <c r="T1299" s="493"/>
      <c r="U1299" s="493"/>
      <c r="V1299" s="493"/>
      <c r="W1299" s="403"/>
      <c r="X1299" s="1"/>
      <c r="Y1299" s="2"/>
      <c r="Z1299" s="400" t="str">
        <f>IFERROR(VLOOKUP(Y1299, 【参考】数式用!$A$2:$B$48, 2, FALSE), "")</f>
        <v/>
      </c>
    </row>
    <row r="1300" spans="2:26" ht="20.100000000000001" customHeight="1">
      <c r="B1300" s="402">
        <f t="shared" si="16"/>
        <v>1262</v>
      </c>
      <c r="C1300" s="489"/>
      <c r="D1300" s="490"/>
      <c r="E1300" s="490"/>
      <c r="F1300" s="490"/>
      <c r="G1300" s="490"/>
      <c r="H1300" s="490"/>
      <c r="I1300" s="490"/>
      <c r="J1300" s="490"/>
      <c r="K1300" s="490"/>
      <c r="L1300" s="491"/>
      <c r="M1300" s="492"/>
      <c r="N1300" s="492"/>
      <c r="O1300" s="492"/>
      <c r="P1300" s="492"/>
      <c r="Q1300" s="492"/>
      <c r="R1300" s="493"/>
      <c r="S1300" s="493"/>
      <c r="T1300" s="493"/>
      <c r="U1300" s="493"/>
      <c r="V1300" s="493"/>
      <c r="W1300" s="403"/>
      <c r="X1300" s="1"/>
      <c r="Y1300" s="2"/>
      <c r="Z1300" s="400" t="str">
        <f>IFERROR(VLOOKUP(Y1300, 【参考】数式用!$A$2:$B$48, 2, FALSE), "")</f>
        <v/>
      </c>
    </row>
    <row r="1301" spans="2:26" ht="20.100000000000001" customHeight="1">
      <c r="B1301" s="402">
        <f t="shared" si="16"/>
        <v>1263</v>
      </c>
      <c r="C1301" s="489"/>
      <c r="D1301" s="490"/>
      <c r="E1301" s="490"/>
      <c r="F1301" s="490"/>
      <c r="G1301" s="490"/>
      <c r="H1301" s="490"/>
      <c r="I1301" s="490"/>
      <c r="J1301" s="490"/>
      <c r="K1301" s="490"/>
      <c r="L1301" s="491"/>
      <c r="M1301" s="492"/>
      <c r="N1301" s="492"/>
      <c r="O1301" s="492"/>
      <c r="P1301" s="492"/>
      <c r="Q1301" s="492"/>
      <c r="R1301" s="493"/>
      <c r="S1301" s="493"/>
      <c r="T1301" s="493"/>
      <c r="U1301" s="493"/>
      <c r="V1301" s="493"/>
      <c r="W1301" s="403"/>
      <c r="X1301" s="1"/>
      <c r="Y1301" s="2"/>
      <c r="Z1301" s="400" t="str">
        <f>IFERROR(VLOOKUP(Y1301, 【参考】数式用!$A$2:$B$48, 2, FALSE), "")</f>
        <v/>
      </c>
    </row>
    <row r="1302" spans="2:26" ht="20.100000000000001" customHeight="1">
      <c r="B1302" s="402">
        <f t="shared" si="16"/>
        <v>1264</v>
      </c>
      <c r="C1302" s="489"/>
      <c r="D1302" s="490"/>
      <c r="E1302" s="490"/>
      <c r="F1302" s="490"/>
      <c r="G1302" s="490"/>
      <c r="H1302" s="490"/>
      <c r="I1302" s="490"/>
      <c r="J1302" s="490"/>
      <c r="K1302" s="490"/>
      <c r="L1302" s="491"/>
      <c r="M1302" s="492"/>
      <c r="N1302" s="492"/>
      <c r="O1302" s="492"/>
      <c r="P1302" s="492"/>
      <c r="Q1302" s="492"/>
      <c r="R1302" s="493"/>
      <c r="S1302" s="493"/>
      <c r="T1302" s="493"/>
      <c r="U1302" s="493"/>
      <c r="V1302" s="493"/>
      <c r="W1302" s="403"/>
      <c r="X1302" s="1"/>
      <c r="Y1302" s="2"/>
      <c r="Z1302" s="400" t="str">
        <f>IFERROR(VLOOKUP(Y1302, 【参考】数式用!$A$2:$B$48, 2, FALSE), "")</f>
        <v/>
      </c>
    </row>
    <row r="1303" spans="2:26" ht="20.100000000000001" customHeight="1">
      <c r="B1303" s="402">
        <f t="shared" si="16"/>
        <v>1265</v>
      </c>
      <c r="C1303" s="489"/>
      <c r="D1303" s="490"/>
      <c r="E1303" s="490"/>
      <c r="F1303" s="490"/>
      <c r="G1303" s="490"/>
      <c r="H1303" s="490"/>
      <c r="I1303" s="490"/>
      <c r="J1303" s="490"/>
      <c r="K1303" s="490"/>
      <c r="L1303" s="491"/>
      <c r="M1303" s="492"/>
      <c r="N1303" s="492"/>
      <c r="O1303" s="492"/>
      <c r="P1303" s="492"/>
      <c r="Q1303" s="492"/>
      <c r="R1303" s="493"/>
      <c r="S1303" s="493"/>
      <c r="T1303" s="493"/>
      <c r="U1303" s="493"/>
      <c r="V1303" s="493"/>
      <c r="W1303" s="403"/>
      <c r="X1303" s="1"/>
      <c r="Y1303" s="2"/>
      <c r="Z1303" s="400" t="str">
        <f>IFERROR(VLOOKUP(Y1303, 【参考】数式用!$A$2:$B$48, 2, FALSE), "")</f>
        <v/>
      </c>
    </row>
    <row r="1304" spans="2:26" ht="20.100000000000001" customHeight="1">
      <c r="B1304" s="402">
        <f t="shared" si="16"/>
        <v>1266</v>
      </c>
      <c r="C1304" s="489"/>
      <c r="D1304" s="490"/>
      <c r="E1304" s="490"/>
      <c r="F1304" s="490"/>
      <c r="G1304" s="490"/>
      <c r="H1304" s="490"/>
      <c r="I1304" s="490"/>
      <c r="J1304" s="490"/>
      <c r="K1304" s="490"/>
      <c r="L1304" s="491"/>
      <c r="M1304" s="492"/>
      <c r="N1304" s="492"/>
      <c r="O1304" s="492"/>
      <c r="P1304" s="492"/>
      <c r="Q1304" s="492"/>
      <c r="R1304" s="493"/>
      <c r="S1304" s="493"/>
      <c r="T1304" s="493"/>
      <c r="U1304" s="493"/>
      <c r="V1304" s="493"/>
      <c r="W1304" s="403"/>
      <c r="X1304" s="1"/>
      <c r="Y1304" s="2"/>
      <c r="Z1304" s="400" t="str">
        <f>IFERROR(VLOOKUP(Y1304, 【参考】数式用!$A$2:$B$48, 2, FALSE), "")</f>
        <v/>
      </c>
    </row>
    <row r="1305" spans="2:26" ht="20.100000000000001" customHeight="1">
      <c r="B1305" s="402">
        <f t="shared" si="16"/>
        <v>1267</v>
      </c>
      <c r="C1305" s="489"/>
      <c r="D1305" s="490"/>
      <c r="E1305" s="490"/>
      <c r="F1305" s="490"/>
      <c r="G1305" s="490"/>
      <c r="H1305" s="490"/>
      <c r="I1305" s="490"/>
      <c r="J1305" s="490"/>
      <c r="K1305" s="490"/>
      <c r="L1305" s="491"/>
      <c r="M1305" s="492"/>
      <c r="N1305" s="492"/>
      <c r="O1305" s="492"/>
      <c r="P1305" s="492"/>
      <c r="Q1305" s="492"/>
      <c r="R1305" s="493"/>
      <c r="S1305" s="493"/>
      <c r="T1305" s="493"/>
      <c r="U1305" s="493"/>
      <c r="V1305" s="493"/>
      <c r="W1305" s="403"/>
      <c r="X1305" s="1"/>
      <c r="Y1305" s="2"/>
      <c r="Z1305" s="400" t="str">
        <f>IFERROR(VLOOKUP(Y1305, 【参考】数式用!$A$2:$B$48, 2, FALSE), "")</f>
        <v/>
      </c>
    </row>
    <row r="1306" spans="2:26" ht="20.100000000000001" customHeight="1">
      <c r="B1306" s="402">
        <f t="shared" si="16"/>
        <v>1268</v>
      </c>
      <c r="C1306" s="489"/>
      <c r="D1306" s="490"/>
      <c r="E1306" s="490"/>
      <c r="F1306" s="490"/>
      <c r="G1306" s="490"/>
      <c r="H1306" s="490"/>
      <c r="I1306" s="490"/>
      <c r="J1306" s="490"/>
      <c r="K1306" s="490"/>
      <c r="L1306" s="491"/>
      <c r="M1306" s="492"/>
      <c r="N1306" s="492"/>
      <c r="O1306" s="492"/>
      <c r="P1306" s="492"/>
      <c r="Q1306" s="492"/>
      <c r="R1306" s="493"/>
      <c r="S1306" s="493"/>
      <c r="T1306" s="493"/>
      <c r="U1306" s="493"/>
      <c r="V1306" s="493"/>
      <c r="W1306" s="403"/>
      <c r="X1306" s="1"/>
      <c r="Y1306" s="2"/>
      <c r="Z1306" s="400" t="str">
        <f>IFERROR(VLOOKUP(Y1306, 【参考】数式用!$A$2:$B$48, 2, FALSE), "")</f>
        <v/>
      </c>
    </row>
    <row r="1307" spans="2:26" ht="20.100000000000001" customHeight="1">
      <c r="B1307" s="402">
        <f t="shared" si="16"/>
        <v>1269</v>
      </c>
      <c r="C1307" s="489"/>
      <c r="D1307" s="490"/>
      <c r="E1307" s="490"/>
      <c r="F1307" s="490"/>
      <c r="G1307" s="490"/>
      <c r="H1307" s="490"/>
      <c r="I1307" s="490"/>
      <c r="J1307" s="490"/>
      <c r="K1307" s="490"/>
      <c r="L1307" s="491"/>
      <c r="M1307" s="492"/>
      <c r="N1307" s="492"/>
      <c r="O1307" s="492"/>
      <c r="P1307" s="492"/>
      <c r="Q1307" s="492"/>
      <c r="R1307" s="493"/>
      <c r="S1307" s="493"/>
      <c r="T1307" s="493"/>
      <c r="U1307" s="493"/>
      <c r="V1307" s="493"/>
      <c r="W1307" s="403"/>
      <c r="X1307" s="1"/>
      <c r="Y1307" s="2"/>
      <c r="Z1307" s="400" t="str">
        <f>IFERROR(VLOOKUP(Y1307, 【参考】数式用!$A$2:$B$48, 2, FALSE), "")</f>
        <v/>
      </c>
    </row>
    <row r="1308" spans="2:26" ht="20.100000000000001" customHeight="1">
      <c r="B1308" s="402">
        <f t="shared" si="16"/>
        <v>1270</v>
      </c>
      <c r="C1308" s="489"/>
      <c r="D1308" s="490"/>
      <c r="E1308" s="490"/>
      <c r="F1308" s="490"/>
      <c r="G1308" s="490"/>
      <c r="H1308" s="490"/>
      <c r="I1308" s="490"/>
      <c r="J1308" s="490"/>
      <c r="K1308" s="490"/>
      <c r="L1308" s="491"/>
      <c r="M1308" s="492"/>
      <c r="N1308" s="492"/>
      <c r="O1308" s="492"/>
      <c r="P1308" s="492"/>
      <c r="Q1308" s="492"/>
      <c r="R1308" s="493"/>
      <c r="S1308" s="493"/>
      <c r="T1308" s="493"/>
      <c r="U1308" s="493"/>
      <c r="V1308" s="493"/>
      <c r="W1308" s="403"/>
      <c r="X1308" s="1"/>
      <c r="Y1308" s="2"/>
      <c r="Z1308" s="400" t="str">
        <f>IFERROR(VLOOKUP(Y1308, 【参考】数式用!$A$2:$B$48, 2, FALSE), "")</f>
        <v/>
      </c>
    </row>
    <row r="1309" spans="2:26" ht="20.100000000000001" customHeight="1">
      <c r="B1309" s="402">
        <f t="shared" si="16"/>
        <v>1271</v>
      </c>
      <c r="C1309" s="489"/>
      <c r="D1309" s="490"/>
      <c r="E1309" s="490"/>
      <c r="F1309" s="490"/>
      <c r="G1309" s="490"/>
      <c r="H1309" s="490"/>
      <c r="I1309" s="490"/>
      <c r="J1309" s="490"/>
      <c r="K1309" s="490"/>
      <c r="L1309" s="491"/>
      <c r="M1309" s="492"/>
      <c r="N1309" s="492"/>
      <c r="O1309" s="492"/>
      <c r="P1309" s="492"/>
      <c r="Q1309" s="492"/>
      <c r="R1309" s="493"/>
      <c r="S1309" s="493"/>
      <c r="T1309" s="493"/>
      <c r="U1309" s="493"/>
      <c r="V1309" s="493"/>
      <c r="W1309" s="403"/>
      <c r="X1309" s="1"/>
      <c r="Y1309" s="2"/>
      <c r="Z1309" s="400" t="str">
        <f>IFERROR(VLOOKUP(Y1309, 【参考】数式用!$A$2:$B$48, 2, FALSE), "")</f>
        <v/>
      </c>
    </row>
    <row r="1310" spans="2:26" ht="20.100000000000001" customHeight="1">
      <c r="B1310" s="402">
        <f t="shared" si="16"/>
        <v>1272</v>
      </c>
      <c r="C1310" s="489"/>
      <c r="D1310" s="490"/>
      <c r="E1310" s="490"/>
      <c r="F1310" s="490"/>
      <c r="G1310" s="490"/>
      <c r="H1310" s="490"/>
      <c r="I1310" s="490"/>
      <c r="J1310" s="490"/>
      <c r="K1310" s="490"/>
      <c r="L1310" s="491"/>
      <c r="M1310" s="492"/>
      <c r="N1310" s="492"/>
      <c r="O1310" s="492"/>
      <c r="P1310" s="492"/>
      <c r="Q1310" s="492"/>
      <c r="R1310" s="493"/>
      <c r="S1310" s="493"/>
      <c r="T1310" s="493"/>
      <c r="U1310" s="493"/>
      <c r="V1310" s="493"/>
      <c r="W1310" s="403"/>
      <c r="X1310" s="1"/>
      <c r="Y1310" s="2"/>
      <c r="Z1310" s="400" t="str">
        <f>IFERROR(VLOOKUP(Y1310, 【参考】数式用!$A$2:$B$48, 2, FALSE), "")</f>
        <v/>
      </c>
    </row>
    <row r="1311" spans="2:26" ht="20.100000000000001" customHeight="1">
      <c r="B1311" s="402">
        <f t="shared" si="16"/>
        <v>1273</v>
      </c>
      <c r="C1311" s="489"/>
      <c r="D1311" s="490"/>
      <c r="E1311" s="490"/>
      <c r="F1311" s="490"/>
      <c r="G1311" s="490"/>
      <c r="H1311" s="490"/>
      <c r="I1311" s="490"/>
      <c r="J1311" s="490"/>
      <c r="K1311" s="490"/>
      <c r="L1311" s="491"/>
      <c r="M1311" s="492"/>
      <c r="N1311" s="492"/>
      <c r="O1311" s="492"/>
      <c r="P1311" s="492"/>
      <c r="Q1311" s="492"/>
      <c r="R1311" s="493"/>
      <c r="S1311" s="493"/>
      <c r="T1311" s="493"/>
      <c r="U1311" s="493"/>
      <c r="V1311" s="493"/>
      <c r="W1311" s="403"/>
      <c r="X1311" s="1"/>
      <c r="Y1311" s="2"/>
      <c r="Z1311" s="400" t="str">
        <f>IFERROR(VLOOKUP(Y1311, 【参考】数式用!$A$2:$B$48, 2, FALSE), "")</f>
        <v/>
      </c>
    </row>
    <row r="1312" spans="2:26" ht="20.100000000000001" customHeight="1">
      <c r="B1312" s="402">
        <f t="shared" si="16"/>
        <v>1274</v>
      </c>
      <c r="C1312" s="489"/>
      <c r="D1312" s="490"/>
      <c r="E1312" s="490"/>
      <c r="F1312" s="490"/>
      <c r="G1312" s="490"/>
      <c r="H1312" s="490"/>
      <c r="I1312" s="490"/>
      <c r="J1312" s="490"/>
      <c r="K1312" s="490"/>
      <c r="L1312" s="491"/>
      <c r="M1312" s="492"/>
      <c r="N1312" s="492"/>
      <c r="O1312" s="492"/>
      <c r="P1312" s="492"/>
      <c r="Q1312" s="492"/>
      <c r="R1312" s="493"/>
      <c r="S1312" s="493"/>
      <c r="T1312" s="493"/>
      <c r="U1312" s="493"/>
      <c r="V1312" s="493"/>
      <c r="W1312" s="403"/>
      <c r="X1312" s="1"/>
      <c r="Y1312" s="2"/>
      <c r="Z1312" s="400" t="str">
        <f>IFERROR(VLOOKUP(Y1312, 【参考】数式用!$A$2:$B$48, 2, FALSE), "")</f>
        <v/>
      </c>
    </row>
    <row r="1313" spans="2:26" ht="20.100000000000001" customHeight="1">
      <c r="B1313" s="402">
        <f t="shared" ref="B1313:B1376" si="17">B1312+1</f>
        <v>1275</v>
      </c>
      <c r="C1313" s="489"/>
      <c r="D1313" s="490"/>
      <c r="E1313" s="490"/>
      <c r="F1313" s="490"/>
      <c r="G1313" s="490"/>
      <c r="H1313" s="490"/>
      <c r="I1313" s="490"/>
      <c r="J1313" s="490"/>
      <c r="K1313" s="490"/>
      <c r="L1313" s="491"/>
      <c r="M1313" s="492"/>
      <c r="N1313" s="492"/>
      <c r="O1313" s="492"/>
      <c r="P1313" s="492"/>
      <c r="Q1313" s="492"/>
      <c r="R1313" s="493"/>
      <c r="S1313" s="493"/>
      <c r="T1313" s="493"/>
      <c r="U1313" s="493"/>
      <c r="V1313" s="493"/>
      <c r="W1313" s="403"/>
      <c r="X1313" s="1"/>
      <c r="Y1313" s="2"/>
      <c r="Z1313" s="400" t="str">
        <f>IFERROR(VLOOKUP(Y1313, 【参考】数式用!$A$2:$B$48, 2, FALSE), "")</f>
        <v/>
      </c>
    </row>
    <row r="1314" spans="2:26" ht="20.100000000000001" customHeight="1">
      <c r="B1314" s="402">
        <f t="shared" si="17"/>
        <v>1276</v>
      </c>
      <c r="C1314" s="489"/>
      <c r="D1314" s="490"/>
      <c r="E1314" s="490"/>
      <c r="F1314" s="490"/>
      <c r="G1314" s="490"/>
      <c r="H1314" s="490"/>
      <c r="I1314" s="490"/>
      <c r="J1314" s="490"/>
      <c r="K1314" s="490"/>
      <c r="L1314" s="491"/>
      <c r="M1314" s="492"/>
      <c r="N1314" s="492"/>
      <c r="O1314" s="492"/>
      <c r="P1314" s="492"/>
      <c r="Q1314" s="492"/>
      <c r="R1314" s="493"/>
      <c r="S1314" s="493"/>
      <c r="T1314" s="493"/>
      <c r="U1314" s="493"/>
      <c r="V1314" s="493"/>
      <c r="W1314" s="403"/>
      <c r="X1314" s="1"/>
      <c r="Y1314" s="2"/>
      <c r="Z1314" s="400" t="str">
        <f>IFERROR(VLOOKUP(Y1314, 【参考】数式用!$A$2:$B$48, 2, FALSE), "")</f>
        <v/>
      </c>
    </row>
    <row r="1315" spans="2:26" ht="20.100000000000001" customHeight="1">
      <c r="B1315" s="402">
        <f t="shared" si="17"/>
        <v>1277</v>
      </c>
      <c r="C1315" s="489"/>
      <c r="D1315" s="490"/>
      <c r="E1315" s="490"/>
      <c r="F1315" s="490"/>
      <c r="G1315" s="490"/>
      <c r="H1315" s="490"/>
      <c r="I1315" s="490"/>
      <c r="J1315" s="490"/>
      <c r="K1315" s="490"/>
      <c r="L1315" s="491"/>
      <c r="M1315" s="492"/>
      <c r="N1315" s="492"/>
      <c r="O1315" s="492"/>
      <c r="P1315" s="492"/>
      <c r="Q1315" s="492"/>
      <c r="R1315" s="493"/>
      <c r="S1315" s="493"/>
      <c r="T1315" s="493"/>
      <c r="U1315" s="493"/>
      <c r="V1315" s="493"/>
      <c r="W1315" s="403"/>
      <c r="X1315" s="1"/>
      <c r="Y1315" s="2"/>
      <c r="Z1315" s="400" t="str">
        <f>IFERROR(VLOOKUP(Y1315, 【参考】数式用!$A$2:$B$48, 2, FALSE), "")</f>
        <v/>
      </c>
    </row>
    <row r="1316" spans="2:26" ht="20.100000000000001" customHeight="1">
      <c r="B1316" s="402">
        <f t="shared" si="17"/>
        <v>1278</v>
      </c>
      <c r="C1316" s="489"/>
      <c r="D1316" s="490"/>
      <c r="E1316" s="490"/>
      <c r="F1316" s="490"/>
      <c r="G1316" s="490"/>
      <c r="H1316" s="490"/>
      <c r="I1316" s="490"/>
      <c r="J1316" s="490"/>
      <c r="K1316" s="490"/>
      <c r="L1316" s="491"/>
      <c r="M1316" s="492"/>
      <c r="N1316" s="492"/>
      <c r="O1316" s="492"/>
      <c r="P1316" s="492"/>
      <c r="Q1316" s="492"/>
      <c r="R1316" s="493"/>
      <c r="S1316" s="493"/>
      <c r="T1316" s="493"/>
      <c r="U1316" s="493"/>
      <c r="V1316" s="493"/>
      <c r="W1316" s="403"/>
      <c r="X1316" s="1"/>
      <c r="Y1316" s="2"/>
      <c r="Z1316" s="400" t="str">
        <f>IFERROR(VLOOKUP(Y1316, 【参考】数式用!$A$2:$B$48, 2, FALSE), "")</f>
        <v/>
      </c>
    </row>
    <row r="1317" spans="2:26" ht="20.100000000000001" customHeight="1">
      <c r="B1317" s="402">
        <f t="shared" si="17"/>
        <v>1279</v>
      </c>
      <c r="C1317" s="489"/>
      <c r="D1317" s="490"/>
      <c r="E1317" s="490"/>
      <c r="F1317" s="490"/>
      <c r="G1317" s="490"/>
      <c r="H1317" s="490"/>
      <c r="I1317" s="490"/>
      <c r="J1317" s="490"/>
      <c r="K1317" s="490"/>
      <c r="L1317" s="491"/>
      <c r="M1317" s="492"/>
      <c r="N1317" s="492"/>
      <c r="O1317" s="492"/>
      <c r="P1317" s="492"/>
      <c r="Q1317" s="492"/>
      <c r="R1317" s="493"/>
      <c r="S1317" s="493"/>
      <c r="T1317" s="493"/>
      <c r="U1317" s="493"/>
      <c r="V1317" s="493"/>
      <c r="W1317" s="403"/>
      <c r="X1317" s="1"/>
      <c r="Y1317" s="2"/>
      <c r="Z1317" s="400" t="str">
        <f>IFERROR(VLOOKUP(Y1317, 【参考】数式用!$A$2:$B$48, 2, FALSE), "")</f>
        <v/>
      </c>
    </row>
    <row r="1318" spans="2:26" ht="20.100000000000001" customHeight="1">
      <c r="B1318" s="402">
        <f t="shared" si="17"/>
        <v>1280</v>
      </c>
      <c r="C1318" s="489"/>
      <c r="D1318" s="490"/>
      <c r="E1318" s="490"/>
      <c r="F1318" s="490"/>
      <c r="G1318" s="490"/>
      <c r="H1318" s="490"/>
      <c r="I1318" s="490"/>
      <c r="J1318" s="490"/>
      <c r="K1318" s="490"/>
      <c r="L1318" s="491"/>
      <c r="M1318" s="492"/>
      <c r="N1318" s="492"/>
      <c r="O1318" s="492"/>
      <c r="P1318" s="492"/>
      <c r="Q1318" s="492"/>
      <c r="R1318" s="493"/>
      <c r="S1318" s="493"/>
      <c r="T1318" s="493"/>
      <c r="U1318" s="493"/>
      <c r="V1318" s="493"/>
      <c r="W1318" s="403"/>
      <c r="X1318" s="1"/>
      <c r="Y1318" s="2"/>
      <c r="Z1318" s="400" t="str">
        <f>IFERROR(VLOOKUP(Y1318, 【参考】数式用!$A$2:$B$48, 2, FALSE), "")</f>
        <v/>
      </c>
    </row>
    <row r="1319" spans="2:26" ht="20.100000000000001" customHeight="1">
      <c r="B1319" s="402">
        <f t="shared" si="17"/>
        <v>1281</v>
      </c>
      <c r="C1319" s="489"/>
      <c r="D1319" s="490"/>
      <c r="E1319" s="490"/>
      <c r="F1319" s="490"/>
      <c r="G1319" s="490"/>
      <c r="H1319" s="490"/>
      <c r="I1319" s="490"/>
      <c r="J1319" s="490"/>
      <c r="K1319" s="490"/>
      <c r="L1319" s="491"/>
      <c r="M1319" s="492"/>
      <c r="N1319" s="492"/>
      <c r="O1319" s="492"/>
      <c r="P1319" s="492"/>
      <c r="Q1319" s="492"/>
      <c r="R1319" s="493"/>
      <c r="S1319" s="493"/>
      <c r="T1319" s="493"/>
      <c r="U1319" s="493"/>
      <c r="V1319" s="493"/>
      <c r="W1319" s="403"/>
      <c r="X1319" s="1"/>
      <c r="Y1319" s="2"/>
      <c r="Z1319" s="400" t="str">
        <f>IFERROR(VLOOKUP(Y1319, 【参考】数式用!$A$2:$B$48, 2, FALSE), "")</f>
        <v/>
      </c>
    </row>
    <row r="1320" spans="2:26" ht="20.100000000000001" customHeight="1">
      <c r="B1320" s="402">
        <f t="shared" si="17"/>
        <v>1282</v>
      </c>
      <c r="C1320" s="489"/>
      <c r="D1320" s="490"/>
      <c r="E1320" s="490"/>
      <c r="F1320" s="490"/>
      <c r="G1320" s="490"/>
      <c r="H1320" s="490"/>
      <c r="I1320" s="490"/>
      <c r="J1320" s="490"/>
      <c r="K1320" s="490"/>
      <c r="L1320" s="491"/>
      <c r="M1320" s="492"/>
      <c r="N1320" s="492"/>
      <c r="O1320" s="492"/>
      <c r="P1320" s="492"/>
      <c r="Q1320" s="492"/>
      <c r="R1320" s="493"/>
      <c r="S1320" s="493"/>
      <c r="T1320" s="493"/>
      <c r="U1320" s="493"/>
      <c r="V1320" s="493"/>
      <c r="W1320" s="403"/>
      <c r="X1320" s="1"/>
      <c r="Y1320" s="2"/>
      <c r="Z1320" s="400" t="str">
        <f>IFERROR(VLOOKUP(Y1320, 【参考】数式用!$A$2:$B$48, 2, FALSE), "")</f>
        <v/>
      </c>
    </row>
    <row r="1321" spans="2:26" ht="20.100000000000001" customHeight="1">
      <c r="B1321" s="402">
        <f t="shared" si="17"/>
        <v>1283</v>
      </c>
      <c r="C1321" s="489"/>
      <c r="D1321" s="490"/>
      <c r="E1321" s="490"/>
      <c r="F1321" s="490"/>
      <c r="G1321" s="490"/>
      <c r="H1321" s="490"/>
      <c r="I1321" s="490"/>
      <c r="J1321" s="490"/>
      <c r="K1321" s="490"/>
      <c r="L1321" s="491"/>
      <c r="M1321" s="492"/>
      <c r="N1321" s="492"/>
      <c r="O1321" s="492"/>
      <c r="P1321" s="492"/>
      <c r="Q1321" s="492"/>
      <c r="R1321" s="493"/>
      <c r="S1321" s="493"/>
      <c r="T1321" s="493"/>
      <c r="U1321" s="493"/>
      <c r="V1321" s="493"/>
      <c r="W1321" s="403"/>
      <c r="X1321" s="1"/>
      <c r="Y1321" s="2"/>
      <c r="Z1321" s="400" t="str">
        <f>IFERROR(VLOOKUP(Y1321, 【参考】数式用!$A$2:$B$48, 2, FALSE), "")</f>
        <v/>
      </c>
    </row>
    <row r="1322" spans="2:26" ht="20.100000000000001" customHeight="1">
      <c r="B1322" s="402">
        <f t="shared" si="17"/>
        <v>1284</v>
      </c>
      <c r="C1322" s="489"/>
      <c r="D1322" s="490"/>
      <c r="E1322" s="490"/>
      <c r="F1322" s="490"/>
      <c r="G1322" s="490"/>
      <c r="H1322" s="490"/>
      <c r="I1322" s="490"/>
      <c r="J1322" s="490"/>
      <c r="K1322" s="490"/>
      <c r="L1322" s="491"/>
      <c r="M1322" s="492"/>
      <c r="N1322" s="492"/>
      <c r="O1322" s="492"/>
      <c r="P1322" s="492"/>
      <c r="Q1322" s="492"/>
      <c r="R1322" s="493"/>
      <c r="S1322" s="493"/>
      <c r="T1322" s="493"/>
      <c r="U1322" s="493"/>
      <c r="V1322" s="493"/>
      <c r="W1322" s="403"/>
      <c r="X1322" s="1"/>
      <c r="Y1322" s="2"/>
      <c r="Z1322" s="400" t="str">
        <f>IFERROR(VLOOKUP(Y1322, 【参考】数式用!$A$2:$B$48, 2, FALSE), "")</f>
        <v/>
      </c>
    </row>
    <row r="1323" spans="2:26" ht="20.100000000000001" customHeight="1">
      <c r="B1323" s="402">
        <f t="shared" si="17"/>
        <v>1285</v>
      </c>
      <c r="C1323" s="489"/>
      <c r="D1323" s="490"/>
      <c r="E1323" s="490"/>
      <c r="F1323" s="490"/>
      <c r="G1323" s="490"/>
      <c r="H1323" s="490"/>
      <c r="I1323" s="490"/>
      <c r="J1323" s="490"/>
      <c r="K1323" s="490"/>
      <c r="L1323" s="491"/>
      <c r="M1323" s="492"/>
      <c r="N1323" s="492"/>
      <c r="O1323" s="492"/>
      <c r="P1323" s="492"/>
      <c r="Q1323" s="492"/>
      <c r="R1323" s="493"/>
      <c r="S1323" s="493"/>
      <c r="T1323" s="493"/>
      <c r="U1323" s="493"/>
      <c r="V1323" s="493"/>
      <c r="W1323" s="403"/>
      <c r="X1323" s="1"/>
      <c r="Y1323" s="2"/>
      <c r="Z1323" s="400" t="str">
        <f>IFERROR(VLOOKUP(Y1323, 【参考】数式用!$A$2:$B$48, 2, FALSE), "")</f>
        <v/>
      </c>
    </row>
    <row r="1324" spans="2:26" ht="20.100000000000001" customHeight="1">
      <c r="B1324" s="402">
        <f t="shared" si="17"/>
        <v>1286</v>
      </c>
      <c r="C1324" s="489"/>
      <c r="D1324" s="490"/>
      <c r="E1324" s="490"/>
      <c r="F1324" s="490"/>
      <c r="G1324" s="490"/>
      <c r="H1324" s="490"/>
      <c r="I1324" s="490"/>
      <c r="J1324" s="490"/>
      <c r="K1324" s="490"/>
      <c r="L1324" s="491"/>
      <c r="M1324" s="492"/>
      <c r="N1324" s="492"/>
      <c r="O1324" s="492"/>
      <c r="P1324" s="492"/>
      <c r="Q1324" s="492"/>
      <c r="R1324" s="493"/>
      <c r="S1324" s="493"/>
      <c r="T1324" s="493"/>
      <c r="U1324" s="493"/>
      <c r="V1324" s="493"/>
      <c r="W1324" s="403"/>
      <c r="X1324" s="1"/>
      <c r="Y1324" s="2"/>
      <c r="Z1324" s="400" t="str">
        <f>IFERROR(VLOOKUP(Y1324, 【参考】数式用!$A$2:$B$48, 2, FALSE), "")</f>
        <v/>
      </c>
    </row>
    <row r="1325" spans="2:26" ht="20.100000000000001" customHeight="1">
      <c r="B1325" s="402">
        <f t="shared" si="17"/>
        <v>1287</v>
      </c>
      <c r="C1325" s="489"/>
      <c r="D1325" s="490"/>
      <c r="E1325" s="490"/>
      <c r="F1325" s="490"/>
      <c r="G1325" s="490"/>
      <c r="H1325" s="490"/>
      <c r="I1325" s="490"/>
      <c r="J1325" s="490"/>
      <c r="K1325" s="490"/>
      <c r="L1325" s="491"/>
      <c r="M1325" s="492"/>
      <c r="N1325" s="492"/>
      <c r="O1325" s="492"/>
      <c r="P1325" s="492"/>
      <c r="Q1325" s="492"/>
      <c r="R1325" s="493"/>
      <c r="S1325" s="493"/>
      <c r="T1325" s="493"/>
      <c r="U1325" s="493"/>
      <c r="V1325" s="493"/>
      <c r="W1325" s="403"/>
      <c r="X1325" s="1"/>
      <c r="Y1325" s="2"/>
      <c r="Z1325" s="400" t="str">
        <f>IFERROR(VLOOKUP(Y1325, 【参考】数式用!$A$2:$B$48, 2, FALSE), "")</f>
        <v/>
      </c>
    </row>
    <row r="1326" spans="2:26" ht="20.100000000000001" customHeight="1">
      <c r="B1326" s="402">
        <f t="shared" si="17"/>
        <v>1288</v>
      </c>
      <c r="C1326" s="489"/>
      <c r="D1326" s="490"/>
      <c r="E1326" s="490"/>
      <c r="F1326" s="490"/>
      <c r="G1326" s="490"/>
      <c r="H1326" s="490"/>
      <c r="I1326" s="490"/>
      <c r="J1326" s="490"/>
      <c r="K1326" s="490"/>
      <c r="L1326" s="491"/>
      <c r="M1326" s="492"/>
      <c r="N1326" s="492"/>
      <c r="O1326" s="492"/>
      <c r="P1326" s="492"/>
      <c r="Q1326" s="492"/>
      <c r="R1326" s="493"/>
      <c r="S1326" s="493"/>
      <c r="T1326" s="493"/>
      <c r="U1326" s="493"/>
      <c r="V1326" s="493"/>
      <c r="W1326" s="403"/>
      <c r="X1326" s="1"/>
      <c r="Y1326" s="2"/>
      <c r="Z1326" s="400" t="str">
        <f>IFERROR(VLOOKUP(Y1326, 【参考】数式用!$A$2:$B$48, 2, FALSE), "")</f>
        <v/>
      </c>
    </row>
    <row r="1327" spans="2:26" ht="20.100000000000001" customHeight="1">
      <c r="B1327" s="402">
        <f t="shared" si="17"/>
        <v>1289</v>
      </c>
      <c r="C1327" s="489"/>
      <c r="D1327" s="490"/>
      <c r="E1327" s="490"/>
      <c r="F1327" s="490"/>
      <c r="G1327" s="490"/>
      <c r="H1327" s="490"/>
      <c r="I1327" s="490"/>
      <c r="J1327" s="490"/>
      <c r="K1327" s="490"/>
      <c r="L1327" s="491"/>
      <c r="M1327" s="492"/>
      <c r="N1327" s="492"/>
      <c r="O1327" s="492"/>
      <c r="P1327" s="492"/>
      <c r="Q1327" s="492"/>
      <c r="R1327" s="493"/>
      <c r="S1327" s="493"/>
      <c r="T1327" s="493"/>
      <c r="U1327" s="493"/>
      <c r="V1327" s="493"/>
      <c r="W1327" s="403"/>
      <c r="X1327" s="1"/>
      <c r="Y1327" s="2"/>
      <c r="Z1327" s="400" t="str">
        <f>IFERROR(VLOOKUP(Y1327, 【参考】数式用!$A$2:$B$48, 2, FALSE), "")</f>
        <v/>
      </c>
    </row>
    <row r="1328" spans="2:26" ht="20.100000000000001" customHeight="1">
      <c r="B1328" s="402">
        <f t="shared" si="17"/>
        <v>1290</v>
      </c>
      <c r="C1328" s="489"/>
      <c r="D1328" s="490"/>
      <c r="E1328" s="490"/>
      <c r="F1328" s="490"/>
      <c r="G1328" s="490"/>
      <c r="H1328" s="490"/>
      <c r="I1328" s="490"/>
      <c r="J1328" s="490"/>
      <c r="K1328" s="490"/>
      <c r="L1328" s="491"/>
      <c r="M1328" s="492"/>
      <c r="N1328" s="492"/>
      <c r="O1328" s="492"/>
      <c r="P1328" s="492"/>
      <c r="Q1328" s="492"/>
      <c r="R1328" s="493"/>
      <c r="S1328" s="493"/>
      <c r="T1328" s="493"/>
      <c r="U1328" s="493"/>
      <c r="V1328" s="493"/>
      <c r="W1328" s="403"/>
      <c r="X1328" s="1"/>
      <c r="Y1328" s="2"/>
      <c r="Z1328" s="400" t="str">
        <f>IFERROR(VLOOKUP(Y1328, 【参考】数式用!$A$2:$B$48, 2, FALSE), "")</f>
        <v/>
      </c>
    </row>
    <row r="1329" spans="2:26" ht="20.100000000000001" customHeight="1">
      <c r="B1329" s="402">
        <f t="shared" si="17"/>
        <v>1291</v>
      </c>
      <c r="C1329" s="489"/>
      <c r="D1329" s="490"/>
      <c r="E1329" s="490"/>
      <c r="F1329" s="490"/>
      <c r="G1329" s="490"/>
      <c r="H1329" s="490"/>
      <c r="I1329" s="490"/>
      <c r="J1329" s="490"/>
      <c r="K1329" s="490"/>
      <c r="L1329" s="491"/>
      <c r="M1329" s="492"/>
      <c r="N1329" s="492"/>
      <c r="O1329" s="492"/>
      <c r="P1329" s="492"/>
      <c r="Q1329" s="492"/>
      <c r="R1329" s="493"/>
      <c r="S1329" s="493"/>
      <c r="T1329" s="493"/>
      <c r="U1329" s="493"/>
      <c r="V1329" s="493"/>
      <c r="W1329" s="403"/>
      <c r="X1329" s="1"/>
      <c r="Y1329" s="2"/>
      <c r="Z1329" s="400" t="str">
        <f>IFERROR(VLOOKUP(Y1329, 【参考】数式用!$A$2:$B$48, 2, FALSE), "")</f>
        <v/>
      </c>
    </row>
    <row r="1330" spans="2:26" ht="20.100000000000001" customHeight="1">
      <c r="B1330" s="402">
        <f t="shared" si="17"/>
        <v>1292</v>
      </c>
      <c r="C1330" s="489"/>
      <c r="D1330" s="490"/>
      <c r="E1330" s="490"/>
      <c r="F1330" s="490"/>
      <c r="G1330" s="490"/>
      <c r="H1330" s="490"/>
      <c r="I1330" s="490"/>
      <c r="J1330" s="490"/>
      <c r="K1330" s="490"/>
      <c r="L1330" s="491"/>
      <c r="M1330" s="492"/>
      <c r="N1330" s="492"/>
      <c r="O1330" s="492"/>
      <c r="P1330" s="492"/>
      <c r="Q1330" s="492"/>
      <c r="R1330" s="493"/>
      <c r="S1330" s="493"/>
      <c r="T1330" s="493"/>
      <c r="U1330" s="493"/>
      <c r="V1330" s="493"/>
      <c r="W1330" s="403"/>
      <c r="X1330" s="1"/>
      <c r="Y1330" s="2"/>
      <c r="Z1330" s="400" t="str">
        <f>IFERROR(VLOOKUP(Y1330, 【参考】数式用!$A$2:$B$48, 2, FALSE), "")</f>
        <v/>
      </c>
    </row>
    <row r="1331" spans="2:26" ht="20.100000000000001" customHeight="1">
      <c r="B1331" s="402">
        <f t="shared" si="17"/>
        <v>1293</v>
      </c>
      <c r="C1331" s="489"/>
      <c r="D1331" s="490"/>
      <c r="E1331" s="490"/>
      <c r="F1331" s="490"/>
      <c r="G1331" s="490"/>
      <c r="H1331" s="490"/>
      <c r="I1331" s="490"/>
      <c r="J1331" s="490"/>
      <c r="K1331" s="490"/>
      <c r="L1331" s="491"/>
      <c r="M1331" s="492"/>
      <c r="N1331" s="492"/>
      <c r="O1331" s="492"/>
      <c r="P1331" s="492"/>
      <c r="Q1331" s="492"/>
      <c r="R1331" s="493"/>
      <c r="S1331" s="493"/>
      <c r="T1331" s="493"/>
      <c r="U1331" s="493"/>
      <c r="V1331" s="493"/>
      <c r="W1331" s="403"/>
      <c r="X1331" s="1"/>
      <c r="Y1331" s="2"/>
      <c r="Z1331" s="400" t="str">
        <f>IFERROR(VLOOKUP(Y1331, 【参考】数式用!$A$2:$B$48, 2, FALSE), "")</f>
        <v/>
      </c>
    </row>
    <row r="1332" spans="2:26" ht="20.100000000000001" customHeight="1">
      <c r="B1332" s="402">
        <f t="shared" si="17"/>
        <v>1294</v>
      </c>
      <c r="C1332" s="489"/>
      <c r="D1332" s="490"/>
      <c r="E1332" s="490"/>
      <c r="F1332" s="490"/>
      <c r="G1332" s="490"/>
      <c r="H1332" s="490"/>
      <c r="I1332" s="490"/>
      <c r="J1332" s="490"/>
      <c r="K1332" s="490"/>
      <c r="L1332" s="491"/>
      <c r="M1332" s="492"/>
      <c r="N1332" s="492"/>
      <c r="O1332" s="492"/>
      <c r="P1332" s="492"/>
      <c r="Q1332" s="492"/>
      <c r="R1332" s="493"/>
      <c r="S1332" s="493"/>
      <c r="T1332" s="493"/>
      <c r="U1332" s="493"/>
      <c r="V1332" s="493"/>
      <c r="W1332" s="403"/>
      <c r="X1332" s="1"/>
      <c r="Y1332" s="2"/>
      <c r="Z1332" s="400" t="str">
        <f>IFERROR(VLOOKUP(Y1332, 【参考】数式用!$A$2:$B$48, 2, FALSE), "")</f>
        <v/>
      </c>
    </row>
    <row r="1333" spans="2:26" ht="20.100000000000001" customHeight="1">
      <c r="B1333" s="402">
        <f t="shared" si="17"/>
        <v>1295</v>
      </c>
      <c r="C1333" s="489"/>
      <c r="D1333" s="490"/>
      <c r="E1333" s="490"/>
      <c r="F1333" s="490"/>
      <c r="G1333" s="490"/>
      <c r="H1333" s="490"/>
      <c r="I1333" s="490"/>
      <c r="J1333" s="490"/>
      <c r="K1333" s="490"/>
      <c r="L1333" s="491"/>
      <c r="M1333" s="492"/>
      <c r="N1333" s="492"/>
      <c r="O1333" s="492"/>
      <c r="P1333" s="492"/>
      <c r="Q1333" s="492"/>
      <c r="R1333" s="493"/>
      <c r="S1333" s="493"/>
      <c r="T1333" s="493"/>
      <c r="U1333" s="493"/>
      <c r="V1333" s="493"/>
      <c r="W1333" s="403"/>
      <c r="X1333" s="1"/>
      <c r="Y1333" s="2"/>
      <c r="Z1333" s="400" t="str">
        <f>IFERROR(VLOOKUP(Y1333, 【参考】数式用!$A$2:$B$48, 2, FALSE), "")</f>
        <v/>
      </c>
    </row>
    <row r="1334" spans="2:26" ht="20.100000000000001" customHeight="1">
      <c r="B1334" s="402">
        <f t="shared" si="17"/>
        <v>1296</v>
      </c>
      <c r="C1334" s="489"/>
      <c r="D1334" s="490"/>
      <c r="E1334" s="490"/>
      <c r="F1334" s="490"/>
      <c r="G1334" s="490"/>
      <c r="H1334" s="490"/>
      <c r="I1334" s="490"/>
      <c r="J1334" s="490"/>
      <c r="K1334" s="490"/>
      <c r="L1334" s="491"/>
      <c r="M1334" s="492"/>
      <c r="N1334" s="492"/>
      <c r="O1334" s="492"/>
      <c r="P1334" s="492"/>
      <c r="Q1334" s="492"/>
      <c r="R1334" s="493"/>
      <c r="S1334" s="493"/>
      <c r="T1334" s="493"/>
      <c r="U1334" s="493"/>
      <c r="V1334" s="493"/>
      <c r="W1334" s="403"/>
      <c r="X1334" s="1"/>
      <c r="Y1334" s="2"/>
      <c r="Z1334" s="400" t="str">
        <f>IFERROR(VLOOKUP(Y1334, 【参考】数式用!$A$2:$B$48, 2, FALSE), "")</f>
        <v/>
      </c>
    </row>
    <row r="1335" spans="2:26" ht="20.100000000000001" customHeight="1">
      <c r="B1335" s="402">
        <f t="shared" si="17"/>
        <v>1297</v>
      </c>
      <c r="C1335" s="489"/>
      <c r="D1335" s="490"/>
      <c r="E1335" s="490"/>
      <c r="F1335" s="490"/>
      <c r="G1335" s="490"/>
      <c r="H1335" s="490"/>
      <c r="I1335" s="490"/>
      <c r="J1335" s="490"/>
      <c r="K1335" s="490"/>
      <c r="L1335" s="491"/>
      <c r="M1335" s="492"/>
      <c r="N1335" s="492"/>
      <c r="O1335" s="492"/>
      <c r="P1335" s="492"/>
      <c r="Q1335" s="492"/>
      <c r="R1335" s="493"/>
      <c r="S1335" s="493"/>
      <c r="T1335" s="493"/>
      <c r="U1335" s="493"/>
      <c r="V1335" s="493"/>
      <c r="W1335" s="403"/>
      <c r="X1335" s="1"/>
      <c r="Y1335" s="2"/>
      <c r="Z1335" s="400" t="str">
        <f>IFERROR(VLOOKUP(Y1335, 【参考】数式用!$A$2:$B$48, 2, FALSE), "")</f>
        <v/>
      </c>
    </row>
    <row r="1336" spans="2:26" ht="20.100000000000001" customHeight="1">
      <c r="B1336" s="402">
        <f t="shared" si="17"/>
        <v>1298</v>
      </c>
      <c r="C1336" s="489"/>
      <c r="D1336" s="490"/>
      <c r="E1336" s="490"/>
      <c r="F1336" s="490"/>
      <c r="G1336" s="490"/>
      <c r="H1336" s="490"/>
      <c r="I1336" s="490"/>
      <c r="J1336" s="490"/>
      <c r="K1336" s="490"/>
      <c r="L1336" s="491"/>
      <c r="M1336" s="492"/>
      <c r="N1336" s="492"/>
      <c r="O1336" s="492"/>
      <c r="P1336" s="492"/>
      <c r="Q1336" s="492"/>
      <c r="R1336" s="493"/>
      <c r="S1336" s="493"/>
      <c r="T1336" s="493"/>
      <c r="U1336" s="493"/>
      <c r="V1336" s="493"/>
      <c r="W1336" s="403"/>
      <c r="X1336" s="1"/>
      <c r="Y1336" s="2"/>
      <c r="Z1336" s="400" t="str">
        <f>IFERROR(VLOOKUP(Y1336, 【参考】数式用!$A$2:$B$48, 2, FALSE), "")</f>
        <v/>
      </c>
    </row>
    <row r="1337" spans="2:26" ht="20.100000000000001" customHeight="1">
      <c r="B1337" s="402">
        <f t="shared" si="17"/>
        <v>1299</v>
      </c>
      <c r="C1337" s="489"/>
      <c r="D1337" s="490"/>
      <c r="E1337" s="490"/>
      <c r="F1337" s="490"/>
      <c r="G1337" s="490"/>
      <c r="H1337" s="490"/>
      <c r="I1337" s="490"/>
      <c r="J1337" s="490"/>
      <c r="K1337" s="490"/>
      <c r="L1337" s="491"/>
      <c r="M1337" s="492"/>
      <c r="N1337" s="492"/>
      <c r="O1337" s="492"/>
      <c r="P1337" s="492"/>
      <c r="Q1337" s="492"/>
      <c r="R1337" s="493"/>
      <c r="S1337" s="493"/>
      <c r="T1337" s="493"/>
      <c r="U1337" s="493"/>
      <c r="V1337" s="493"/>
      <c r="W1337" s="403"/>
      <c r="X1337" s="1"/>
      <c r="Y1337" s="2"/>
      <c r="Z1337" s="400" t="str">
        <f>IFERROR(VLOOKUP(Y1337, 【参考】数式用!$A$2:$B$48, 2, FALSE), "")</f>
        <v/>
      </c>
    </row>
    <row r="1338" spans="2:26" ht="20.100000000000001" customHeight="1">
      <c r="B1338" s="402">
        <f t="shared" si="17"/>
        <v>1300</v>
      </c>
      <c r="C1338" s="489"/>
      <c r="D1338" s="490"/>
      <c r="E1338" s="490"/>
      <c r="F1338" s="490"/>
      <c r="G1338" s="490"/>
      <c r="H1338" s="490"/>
      <c r="I1338" s="490"/>
      <c r="J1338" s="490"/>
      <c r="K1338" s="490"/>
      <c r="L1338" s="491"/>
      <c r="M1338" s="492"/>
      <c r="N1338" s="492"/>
      <c r="O1338" s="492"/>
      <c r="P1338" s="492"/>
      <c r="Q1338" s="492"/>
      <c r="R1338" s="493"/>
      <c r="S1338" s="493"/>
      <c r="T1338" s="493"/>
      <c r="U1338" s="493"/>
      <c r="V1338" s="493"/>
      <c r="W1338" s="403"/>
      <c r="X1338" s="1"/>
      <c r="Y1338" s="2"/>
      <c r="Z1338" s="400" t="str">
        <f>IFERROR(VLOOKUP(Y1338, 【参考】数式用!$A$2:$B$48, 2, FALSE), "")</f>
        <v/>
      </c>
    </row>
    <row r="1339" spans="2:26" ht="20.100000000000001" customHeight="1">
      <c r="B1339" s="402">
        <f t="shared" si="17"/>
        <v>1301</v>
      </c>
      <c r="C1339" s="489"/>
      <c r="D1339" s="490"/>
      <c r="E1339" s="490"/>
      <c r="F1339" s="490"/>
      <c r="G1339" s="490"/>
      <c r="H1339" s="490"/>
      <c r="I1339" s="490"/>
      <c r="J1339" s="490"/>
      <c r="K1339" s="490"/>
      <c r="L1339" s="491"/>
      <c r="M1339" s="492"/>
      <c r="N1339" s="492"/>
      <c r="O1339" s="492"/>
      <c r="P1339" s="492"/>
      <c r="Q1339" s="492"/>
      <c r="R1339" s="493"/>
      <c r="S1339" s="493"/>
      <c r="T1339" s="493"/>
      <c r="U1339" s="493"/>
      <c r="V1339" s="493"/>
      <c r="W1339" s="403"/>
      <c r="X1339" s="1"/>
      <c r="Y1339" s="2"/>
      <c r="Z1339" s="400" t="str">
        <f>IFERROR(VLOOKUP(Y1339, 【参考】数式用!$A$2:$B$48, 2, FALSE), "")</f>
        <v/>
      </c>
    </row>
    <row r="1340" spans="2:26" ht="20.100000000000001" customHeight="1">
      <c r="B1340" s="402">
        <f t="shared" si="17"/>
        <v>1302</v>
      </c>
      <c r="C1340" s="489"/>
      <c r="D1340" s="490"/>
      <c r="E1340" s="490"/>
      <c r="F1340" s="490"/>
      <c r="G1340" s="490"/>
      <c r="H1340" s="490"/>
      <c r="I1340" s="490"/>
      <c r="J1340" s="490"/>
      <c r="K1340" s="490"/>
      <c r="L1340" s="491"/>
      <c r="M1340" s="492"/>
      <c r="N1340" s="492"/>
      <c r="O1340" s="492"/>
      <c r="P1340" s="492"/>
      <c r="Q1340" s="492"/>
      <c r="R1340" s="493"/>
      <c r="S1340" s="493"/>
      <c r="T1340" s="493"/>
      <c r="U1340" s="493"/>
      <c r="V1340" s="493"/>
      <c r="W1340" s="403"/>
      <c r="X1340" s="1"/>
      <c r="Y1340" s="2"/>
      <c r="Z1340" s="400" t="str">
        <f>IFERROR(VLOOKUP(Y1340, 【参考】数式用!$A$2:$B$48, 2, FALSE), "")</f>
        <v/>
      </c>
    </row>
    <row r="1341" spans="2:26" ht="20.100000000000001" customHeight="1">
      <c r="B1341" s="402">
        <f t="shared" si="17"/>
        <v>1303</v>
      </c>
      <c r="C1341" s="489"/>
      <c r="D1341" s="490"/>
      <c r="E1341" s="490"/>
      <c r="F1341" s="490"/>
      <c r="G1341" s="490"/>
      <c r="H1341" s="490"/>
      <c r="I1341" s="490"/>
      <c r="J1341" s="490"/>
      <c r="K1341" s="490"/>
      <c r="L1341" s="491"/>
      <c r="M1341" s="492"/>
      <c r="N1341" s="492"/>
      <c r="O1341" s="492"/>
      <c r="P1341" s="492"/>
      <c r="Q1341" s="492"/>
      <c r="R1341" s="493"/>
      <c r="S1341" s="493"/>
      <c r="T1341" s="493"/>
      <c r="U1341" s="493"/>
      <c r="V1341" s="493"/>
      <c r="W1341" s="403"/>
      <c r="X1341" s="1"/>
      <c r="Y1341" s="2"/>
      <c r="Z1341" s="400" t="str">
        <f>IFERROR(VLOOKUP(Y1341, 【参考】数式用!$A$2:$B$48, 2, FALSE), "")</f>
        <v/>
      </c>
    </row>
    <row r="1342" spans="2:26" ht="20.100000000000001" customHeight="1">
      <c r="B1342" s="402">
        <f t="shared" si="17"/>
        <v>1304</v>
      </c>
      <c r="C1342" s="489"/>
      <c r="D1342" s="490"/>
      <c r="E1342" s="490"/>
      <c r="F1342" s="490"/>
      <c r="G1342" s="490"/>
      <c r="H1342" s="490"/>
      <c r="I1342" s="490"/>
      <c r="J1342" s="490"/>
      <c r="K1342" s="490"/>
      <c r="L1342" s="491"/>
      <c r="M1342" s="492"/>
      <c r="N1342" s="492"/>
      <c r="O1342" s="492"/>
      <c r="P1342" s="492"/>
      <c r="Q1342" s="492"/>
      <c r="R1342" s="493"/>
      <c r="S1342" s="493"/>
      <c r="T1342" s="493"/>
      <c r="U1342" s="493"/>
      <c r="V1342" s="493"/>
      <c r="W1342" s="403"/>
      <c r="X1342" s="1"/>
      <c r="Y1342" s="2"/>
      <c r="Z1342" s="400" t="str">
        <f>IFERROR(VLOOKUP(Y1342, 【参考】数式用!$A$2:$B$48, 2, FALSE), "")</f>
        <v/>
      </c>
    </row>
    <row r="1343" spans="2:26" ht="20.100000000000001" customHeight="1">
      <c r="B1343" s="402">
        <f t="shared" si="17"/>
        <v>1305</v>
      </c>
      <c r="C1343" s="489"/>
      <c r="D1343" s="490"/>
      <c r="E1343" s="490"/>
      <c r="F1343" s="490"/>
      <c r="G1343" s="490"/>
      <c r="H1343" s="490"/>
      <c r="I1343" s="490"/>
      <c r="J1343" s="490"/>
      <c r="K1343" s="490"/>
      <c r="L1343" s="491"/>
      <c r="M1343" s="492"/>
      <c r="N1343" s="492"/>
      <c r="O1343" s="492"/>
      <c r="P1343" s="492"/>
      <c r="Q1343" s="492"/>
      <c r="R1343" s="493"/>
      <c r="S1343" s="493"/>
      <c r="T1343" s="493"/>
      <c r="U1343" s="493"/>
      <c r="V1343" s="493"/>
      <c r="W1343" s="403"/>
      <c r="X1343" s="1"/>
      <c r="Y1343" s="2"/>
      <c r="Z1343" s="400" t="str">
        <f>IFERROR(VLOOKUP(Y1343, 【参考】数式用!$A$2:$B$48, 2, FALSE), "")</f>
        <v/>
      </c>
    </row>
    <row r="1344" spans="2:26" ht="20.100000000000001" customHeight="1">
      <c r="B1344" s="402">
        <f t="shared" si="17"/>
        <v>1306</v>
      </c>
      <c r="C1344" s="489"/>
      <c r="D1344" s="490"/>
      <c r="E1344" s="490"/>
      <c r="F1344" s="490"/>
      <c r="G1344" s="490"/>
      <c r="H1344" s="490"/>
      <c r="I1344" s="490"/>
      <c r="J1344" s="490"/>
      <c r="K1344" s="490"/>
      <c r="L1344" s="491"/>
      <c r="M1344" s="492"/>
      <c r="N1344" s="492"/>
      <c r="O1344" s="492"/>
      <c r="P1344" s="492"/>
      <c r="Q1344" s="492"/>
      <c r="R1344" s="493"/>
      <c r="S1344" s="493"/>
      <c r="T1344" s="493"/>
      <c r="U1344" s="493"/>
      <c r="V1344" s="493"/>
      <c r="W1344" s="403"/>
      <c r="X1344" s="1"/>
      <c r="Y1344" s="2"/>
      <c r="Z1344" s="400" t="str">
        <f>IFERROR(VLOOKUP(Y1344, 【参考】数式用!$A$2:$B$48, 2, FALSE), "")</f>
        <v/>
      </c>
    </row>
    <row r="1345" spans="2:26" ht="20.100000000000001" customHeight="1">
      <c r="B1345" s="402">
        <f t="shared" si="17"/>
        <v>1307</v>
      </c>
      <c r="C1345" s="489"/>
      <c r="D1345" s="490"/>
      <c r="E1345" s="490"/>
      <c r="F1345" s="490"/>
      <c r="G1345" s="490"/>
      <c r="H1345" s="490"/>
      <c r="I1345" s="490"/>
      <c r="J1345" s="490"/>
      <c r="K1345" s="490"/>
      <c r="L1345" s="491"/>
      <c r="M1345" s="492"/>
      <c r="N1345" s="492"/>
      <c r="O1345" s="492"/>
      <c r="P1345" s="492"/>
      <c r="Q1345" s="492"/>
      <c r="R1345" s="493"/>
      <c r="S1345" s="493"/>
      <c r="T1345" s="493"/>
      <c r="U1345" s="493"/>
      <c r="V1345" s="493"/>
      <c r="W1345" s="403"/>
      <c r="X1345" s="1"/>
      <c r="Y1345" s="2"/>
      <c r="Z1345" s="400" t="str">
        <f>IFERROR(VLOOKUP(Y1345, 【参考】数式用!$A$2:$B$48, 2, FALSE), "")</f>
        <v/>
      </c>
    </row>
    <row r="1346" spans="2:26" ht="20.100000000000001" customHeight="1">
      <c r="B1346" s="402">
        <f t="shared" si="17"/>
        <v>1308</v>
      </c>
      <c r="C1346" s="489"/>
      <c r="D1346" s="490"/>
      <c r="E1346" s="490"/>
      <c r="F1346" s="490"/>
      <c r="G1346" s="490"/>
      <c r="H1346" s="490"/>
      <c r="I1346" s="490"/>
      <c r="J1346" s="490"/>
      <c r="K1346" s="490"/>
      <c r="L1346" s="491"/>
      <c r="M1346" s="492"/>
      <c r="N1346" s="492"/>
      <c r="O1346" s="492"/>
      <c r="P1346" s="492"/>
      <c r="Q1346" s="492"/>
      <c r="R1346" s="493"/>
      <c r="S1346" s="493"/>
      <c r="T1346" s="493"/>
      <c r="U1346" s="493"/>
      <c r="V1346" s="493"/>
      <c r="W1346" s="403"/>
      <c r="X1346" s="1"/>
      <c r="Y1346" s="2"/>
      <c r="Z1346" s="400" t="str">
        <f>IFERROR(VLOOKUP(Y1346, 【参考】数式用!$A$2:$B$48, 2, FALSE), "")</f>
        <v/>
      </c>
    </row>
    <row r="1347" spans="2:26" ht="20.100000000000001" customHeight="1">
      <c r="B1347" s="402">
        <f t="shared" si="17"/>
        <v>1309</v>
      </c>
      <c r="C1347" s="489"/>
      <c r="D1347" s="490"/>
      <c r="E1347" s="490"/>
      <c r="F1347" s="490"/>
      <c r="G1347" s="490"/>
      <c r="H1347" s="490"/>
      <c r="I1347" s="490"/>
      <c r="J1347" s="490"/>
      <c r="K1347" s="490"/>
      <c r="L1347" s="491"/>
      <c r="M1347" s="492"/>
      <c r="N1347" s="492"/>
      <c r="O1347" s="492"/>
      <c r="P1347" s="492"/>
      <c r="Q1347" s="492"/>
      <c r="R1347" s="493"/>
      <c r="S1347" s="493"/>
      <c r="T1347" s="493"/>
      <c r="U1347" s="493"/>
      <c r="V1347" s="493"/>
      <c r="W1347" s="403"/>
      <c r="X1347" s="1"/>
      <c r="Y1347" s="2"/>
      <c r="Z1347" s="400" t="str">
        <f>IFERROR(VLOOKUP(Y1347, 【参考】数式用!$A$2:$B$48, 2, FALSE), "")</f>
        <v/>
      </c>
    </row>
    <row r="1348" spans="2:26" ht="20.100000000000001" customHeight="1">
      <c r="B1348" s="402">
        <f t="shared" si="17"/>
        <v>1310</v>
      </c>
      <c r="C1348" s="489"/>
      <c r="D1348" s="490"/>
      <c r="E1348" s="490"/>
      <c r="F1348" s="490"/>
      <c r="G1348" s="490"/>
      <c r="H1348" s="490"/>
      <c r="I1348" s="490"/>
      <c r="J1348" s="490"/>
      <c r="K1348" s="490"/>
      <c r="L1348" s="491"/>
      <c r="M1348" s="492"/>
      <c r="N1348" s="492"/>
      <c r="O1348" s="492"/>
      <c r="P1348" s="492"/>
      <c r="Q1348" s="492"/>
      <c r="R1348" s="493"/>
      <c r="S1348" s="493"/>
      <c r="T1348" s="493"/>
      <c r="U1348" s="493"/>
      <c r="V1348" s="493"/>
      <c r="W1348" s="403"/>
      <c r="X1348" s="1"/>
      <c r="Y1348" s="2"/>
      <c r="Z1348" s="400" t="str">
        <f>IFERROR(VLOOKUP(Y1348, 【参考】数式用!$A$2:$B$48, 2, FALSE), "")</f>
        <v/>
      </c>
    </row>
    <row r="1349" spans="2:26" ht="20.100000000000001" customHeight="1">
      <c r="B1349" s="402">
        <f t="shared" si="17"/>
        <v>1311</v>
      </c>
      <c r="C1349" s="489"/>
      <c r="D1349" s="490"/>
      <c r="E1349" s="490"/>
      <c r="F1349" s="490"/>
      <c r="G1349" s="490"/>
      <c r="H1349" s="490"/>
      <c r="I1349" s="490"/>
      <c r="J1349" s="490"/>
      <c r="K1349" s="490"/>
      <c r="L1349" s="491"/>
      <c r="M1349" s="492"/>
      <c r="N1349" s="492"/>
      <c r="O1349" s="492"/>
      <c r="P1349" s="492"/>
      <c r="Q1349" s="492"/>
      <c r="R1349" s="493"/>
      <c r="S1349" s="493"/>
      <c r="T1349" s="493"/>
      <c r="U1349" s="493"/>
      <c r="V1349" s="493"/>
      <c r="W1349" s="403"/>
      <c r="X1349" s="1"/>
      <c r="Y1349" s="2"/>
      <c r="Z1349" s="400" t="str">
        <f>IFERROR(VLOOKUP(Y1349, 【参考】数式用!$A$2:$B$48, 2, FALSE), "")</f>
        <v/>
      </c>
    </row>
    <row r="1350" spans="2:26" ht="20.100000000000001" customHeight="1">
      <c r="B1350" s="402">
        <f t="shared" si="17"/>
        <v>1312</v>
      </c>
      <c r="C1350" s="489"/>
      <c r="D1350" s="490"/>
      <c r="E1350" s="490"/>
      <c r="F1350" s="490"/>
      <c r="G1350" s="490"/>
      <c r="H1350" s="490"/>
      <c r="I1350" s="490"/>
      <c r="J1350" s="490"/>
      <c r="K1350" s="490"/>
      <c r="L1350" s="491"/>
      <c r="M1350" s="492"/>
      <c r="N1350" s="492"/>
      <c r="O1350" s="492"/>
      <c r="P1350" s="492"/>
      <c r="Q1350" s="492"/>
      <c r="R1350" s="493"/>
      <c r="S1350" s="493"/>
      <c r="T1350" s="493"/>
      <c r="U1350" s="493"/>
      <c r="V1350" s="493"/>
      <c r="W1350" s="403"/>
      <c r="X1350" s="1"/>
      <c r="Y1350" s="2"/>
      <c r="Z1350" s="400" t="str">
        <f>IFERROR(VLOOKUP(Y1350, 【参考】数式用!$A$2:$B$48, 2, FALSE), "")</f>
        <v/>
      </c>
    </row>
    <row r="1351" spans="2:26" ht="20.100000000000001" customHeight="1">
      <c r="B1351" s="402">
        <f t="shared" si="17"/>
        <v>1313</v>
      </c>
      <c r="C1351" s="489"/>
      <c r="D1351" s="490"/>
      <c r="E1351" s="490"/>
      <c r="F1351" s="490"/>
      <c r="G1351" s="490"/>
      <c r="H1351" s="490"/>
      <c r="I1351" s="490"/>
      <c r="J1351" s="490"/>
      <c r="K1351" s="490"/>
      <c r="L1351" s="491"/>
      <c r="M1351" s="492"/>
      <c r="N1351" s="492"/>
      <c r="O1351" s="492"/>
      <c r="P1351" s="492"/>
      <c r="Q1351" s="492"/>
      <c r="R1351" s="493"/>
      <c r="S1351" s="493"/>
      <c r="T1351" s="493"/>
      <c r="U1351" s="493"/>
      <c r="V1351" s="493"/>
      <c r="W1351" s="403"/>
      <c r="X1351" s="1"/>
      <c r="Y1351" s="2"/>
      <c r="Z1351" s="400" t="str">
        <f>IFERROR(VLOOKUP(Y1351, 【参考】数式用!$A$2:$B$48, 2, FALSE), "")</f>
        <v/>
      </c>
    </row>
    <row r="1352" spans="2:26" ht="20.100000000000001" customHeight="1">
      <c r="B1352" s="402">
        <f t="shared" si="17"/>
        <v>1314</v>
      </c>
      <c r="C1352" s="489"/>
      <c r="D1352" s="490"/>
      <c r="E1352" s="490"/>
      <c r="F1352" s="490"/>
      <c r="G1352" s="490"/>
      <c r="H1352" s="490"/>
      <c r="I1352" s="490"/>
      <c r="J1352" s="490"/>
      <c r="K1352" s="490"/>
      <c r="L1352" s="491"/>
      <c r="M1352" s="492"/>
      <c r="N1352" s="492"/>
      <c r="O1352" s="492"/>
      <c r="P1352" s="492"/>
      <c r="Q1352" s="492"/>
      <c r="R1352" s="493"/>
      <c r="S1352" s="493"/>
      <c r="T1352" s="493"/>
      <c r="U1352" s="493"/>
      <c r="V1352" s="493"/>
      <c r="W1352" s="403"/>
      <c r="X1352" s="1"/>
      <c r="Y1352" s="2"/>
      <c r="Z1352" s="400" t="str">
        <f>IFERROR(VLOOKUP(Y1352, 【参考】数式用!$A$2:$B$48, 2, FALSE), "")</f>
        <v/>
      </c>
    </row>
    <row r="1353" spans="2:26" ht="20.100000000000001" customHeight="1">
      <c r="B1353" s="402">
        <f t="shared" si="17"/>
        <v>1315</v>
      </c>
      <c r="C1353" s="489"/>
      <c r="D1353" s="490"/>
      <c r="E1353" s="490"/>
      <c r="F1353" s="490"/>
      <c r="G1353" s="490"/>
      <c r="H1353" s="490"/>
      <c r="I1353" s="490"/>
      <c r="J1353" s="490"/>
      <c r="K1353" s="490"/>
      <c r="L1353" s="491"/>
      <c r="M1353" s="492"/>
      <c r="N1353" s="492"/>
      <c r="O1353" s="492"/>
      <c r="P1353" s="492"/>
      <c r="Q1353" s="492"/>
      <c r="R1353" s="493"/>
      <c r="S1353" s="493"/>
      <c r="T1353" s="493"/>
      <c r="U1353" s="493"/>
      <c r="V1353" s="493"/>
      <c r="W1353" s="403"/>
      <c r="X1353" s="1"/>
      <c r="Y1353" s="2"/>
      <c r="Z1353" s="400" t="str">
        <f>IFERROR(VLOOKUP(Y1353, 【参考】数式用!$A$2:$B$48, 2, FALSE), "")</f>
        <v/>
      </c>
    </row>
    <row r="1354" spans="2:26" ht="20.100000000000001" customHeight="1">
      <c r="B1354" s="402">
        <f t="shared" si="17"/>
        <v>1316</v>
      </c>
      <c r="C1354" s="489"/>
      <c r="D1354" s="490"/>
      <c r="E1354" s="490"/>
      <c r="F1354" s="490"/>
      <c r="G1354" s="490"/>
      <c r="H1354" s="490"/>
      <c r="I1354" s="490"/>
      <c r="J1354" s="490"/>
      <c r="K1354" s="490"/>
      <c r="L1354" s="491"/>
      <c r="M1354" s="492"/>
      <c r="N1354" s="492"/>
      <c r="O1354" s="492"/>
      <c r="P1354" s="492"/>
      <c r="Q1354" s="492"/>
      <c r="R1354" s="493"/>
      <c r="S1354" s="493"/>
      <c r="T1354" s="493"/>
      <c r="U1354" s="493"/>
      <c r="V1354" s="493"/>
      <c r="W1354" s="403"/>
      <c r="X1354" s="1"/>
      <c r="Y1354" s="2"/>
      <c r="Z1354" s="400" t="str">
        <f>IFERROR(VLOOKUP(Y1354, 【参考】数式用!$A$2:$B$48, 2, FALSE), "")</f>
        <v/>
      </c>
    </row>
    <row r="1355" spans="2:26" ht="20.100000000000001" customHeight="1">
      <c r="B1355" s="402">
        <f t="shared" si="17"/>
        <v>1317</v>
      </c>
      <c r="C1355" s="489"/>
      <c r="D1355" s="490"/>
      <c r="E1355" s="490"/>
      <c r="F1355" s="490"/>
      <c r="G1355" s="490"/>
      <c r="H1355" s="490"/>
      <c r="I1355" s="490"/>
      <c r="J1355" s="490"/>
      <c r="K1355" s="490"/>
      <c r="L1355" s="491"/>
      <c r="M1355" s="492"/>
      <c r="N1355" s="492"/>
      <c r="O1355" s="492"/>
      <c r="P1355" s="492"/>
      <c r="Q1355" s="492"/>
      <c r="R1355" s="493"/>
      <c r="S1355" s="493"/>
      <c r="T1355" s="493"/>
      <c r="U1355" s="493"/>
      <c r="V1355" s="493"/>
      <c r="W1355" s="403"/>
      <c r="X1355" s="1"/>
      <c r="Y1355" s="2"/>
      <c r="Z1355" s="400" t="str">
        <f>IFERROR(VLOOKUP(Y1355, 【参考】数式用!$A$2:$B$48, 2, FALSE), "")</f>
        <v/>
      </c>
    </row>
    <row r="1356" spans="2:26" ht="20.100000000000001" customHeight="1">
      <c r="B1356" s="402">
        <f t="shared" si="17"/>
        <v>1318</v>
      </c>
      <c r="C1356" s="489"/>
      <c r="D1356" s="490"/>
      <c r="E1356" s="490"/>
      <c r="F1356" s="490"/>
      <c r="G1356" s="490"/>
      <c r="H1356" s="490"/>
      <c r="I1356" s="490"/>
      <c r="J1356" s="490"/>
      <c r="K1356" s="490"/>
      <c r="L1356" s="491"/>
      <c r="M1356" s="492"/>
      <c r="N1356" s="492"/>
      <c r="O1356" s="492"/>
      <c r="P1356" s="492"/>
      <c r="Q1356" s="492"/>
      <c r="R1356" s="493"/>
      <c r="S1356" s="493"/>
      <c r="T1356" s="493"/>
      <c r="U1356" s="493"/>
      <c r="V1356" s="493"/>
      <c r="W1356" s="403"/>
      <c r="X1356" s="1"/>
      <c r="Y1356" s="2"/>
      <c r="Z1356" s="400" t="str">
        <f>IFERROR(VLOOKUP(Y1356, 【参考】数式用!$A$2:$B$48, 2, FALSE), "")</f>
        <v/>
      </c>
    </row>
    <row r="1357" spans="2:26" ht="20.100000000000001" customHeight="1">
      <c r="B1357" s="402">
        <f t="shared" si="17"/>
        <v>1319</v>
      </c>
      <c r="C1357" s="489"/>
      <c r="D1357" s="490"/>
      <c r="E1357" s="490"/>
      <c r="F1357" s="490"/>
      <c r="G1357" s="490"/>
      <c r="H1357" s="490"/>
      <c r="I1357" s="490"/>
      <c r="J1357" s="490"/>
      <c r="K1357" s="490"/>
      <c r="L1357" s="491"/>
      <c r="M1357" s="492"/>
      <c r="N1357" s="492"/>
      <c r="O1357" s="492"/>
      <c r="P1357" s="492"/>
      <c r="Q1357" s="492"/>
      <c r="R1357" s="493"/>
      <c r="S1357" s="493"/>
      <c r="T1357" s="493"/>
      <c r="U1357" s="493"/>
      <c r="V1357" s="493"/>
      <c r="W1357" s="403"/>
      <c r="X1357" s="1"/>
      <c r="Y1357" s="2"/>
      <c r="Z1357" s="400" t="str">
        <f>IFERROR(VLOOKUP(Y1357, 【参考】数式用!$A$2:$B$48, 2, FALSE), "")</f>
        <v/>
      </c>
    </row>
    <row r="1358" spans="2:26" ht="20.100000000000001" customHeight="1">
      <c r="B1358" s="402">
        <f t="shared" si="17"/>
        <v>1320</v>
      </c>
      <c r="C1358" s="489"/>
      <c r="D1358" s="490"/>
      <c r="E1358" s="490"/>
      <c r="F1358" s="490"/>
      <c r="G1358" s="490"/>
      <c r="H1358" s="490"/>
      <c r="I1358" s="490"/>
      <c r="J1358" s="490"/>
      <c r="K1358" s="490"/>
      <c r="L1358" s="491"/>
      <c r="M1358" s="492"/>
      <c r="N1358" s="492"/>
      <c r="O1358" s="492"/>
      <c r="P1358" s="492"/>
      <c r="Q1358" s="492"/>
      <c r="R1358" s="493"/>
      <c r="S1358" s="493"/>
      <c r="T1358" s="493"/>
      <c r="U1358" s="493"/>
      <c r="V1358" s="493"/>
      <c r="W1358" s="403"/>
      <c r="X1358" s="1"/>
      <c r="Y1358" s="2"/>
      <c r="Z1358" s="400" t="str">
        <f>IFERROR(VLOOKUP(Y1358, 【参考】数式用!$A$2:$B$48, 2, FALSE), "")</f>
        <v/>
      </c>
    </row>
    <row r="1359" spans="2:26" ht="20.100000000000001" customHeight="1">
      <c r="B1359" s="402">
        <f t="shared" si="17"/>
        <v>1321</v>
      </c>
      <c r="C1359" s="489"/>
      <c r="D1359" s="490"/>
      <c r="E1359" s="490"/>
      <c r="F1359" s="490"/>
      <c r="G1359" s="490"/>
      <c r="H1359" s="490"/>
      <c r="I1359" s="490"/>
      <c r="J1359" s="490"/>
      <c r="K1359" s="490"/>
      <c r="L1359" s="491"/>
      <c r="M1359" s="492"/>
      <c r="N1359" s="492"/>
      <c r="O1359" s="492"/>
      <c r="P1359" s="492"/>
      <c r="Q1359" s="492"/>
      <c r="R1359" s="493"/>
      <c r="S1359" s="493"/>
      <c r="T1359" s="493"/>
      <c r="U1359" s="493"/>
      <c r="V1359" s="493"/>
      <c r="W1359" s="403"/>
      <c r="X1359" s="1"/>
      <c r="Y1359" s="2"/>
      <c r="Z1359" s="400" t="str">
        <f>IFERROR(VLOOKUP(Y1359, 【参考】数式用!$A$2:$B$48, 2, FALSE), "")</f>
        <v/>
      </c>
    </row>
    <row r="1360" spans="2:26" ht="20.100000000000001" customHeight="1">
      <c r="B1360" s="402">
        <f t="shared" si="17"/>
        <v>1322</v>
      </c>
      <c r="C1360" s="489"/>
      <c r="D1360" s="490"/>
      <c r="E1360" s="490"/>
      <c r="F1360" s="490"/>
      <c r="G1360" s="490"/>
      <c r="H1360" s="490"/>
      <c r="I1360" s="490"/>
      <c r="J1360" s="490"/>
      <c r="K1360" s="490"/>
      <c r="L1360" s="491"/>
      <c r="M1360" s="492"/>
      <c r="N1360" s="492"/>
      <c r="O1360" s="492"/>
      <c r="P1360" s="492"/>
      <c r="Q1360" s="492"/>
      <c r="R1360" s="493"/>
      <c r="S1360" s="493"/>
      <c r="T1360" s="493"/>
      <c r="U1360" s="493"/>
      <c r="V1360" s="493"/>
      <c r="W1360" s="403"/>
      <c r="X1360" s="1"/>
      <c r="Y1360" s="2"/>
      <c r="Z1360" s="400" t="str">
        <f>IFERROR(VLOOKUP(Y1360, 【参考】数式用!$A$2:$B$48, 2, FALSE), "")</f>
        <v/>
      </c>
    </row>
    <row r="1361" spans="2:26" ht="20.100000000000001" customHeight="1">
      <c r="B1361" s="402">
        <f t="shared" si="17"/>
        <v>1323</v>
      </c>
      <c r="C1361" s="489"/>
      <c r="D1361" s="490"/>
      <c r="E1361" s="490"/>
      <c r="F1361" s="490"/>
      <c r="G1361" s="490"/>
      <c r="H1361" s="490"/>
      <c r="I1361" s="490"/>
      <c r="J1361" s="490"/>
      <c r="K1361" s="490"/>
      <c r="L1361" s="491"/>
      <c r="M1361" s="492"/>
      <c r="N1361" s="492"/>
      <c r="O1361" s="492"/>
      <c r="P1361" s="492"/>
      <c r="Q1361" s="492"/>
      <c r="R1361" s="493"/>
      <c r="S1361" s="493"/>
      <c r="T1361" s="493"/>
      <c r="U1361" s="493"/>
      <c r="V1361" s="493"/>
      <c r="W1361" s="403"/>
      <c r="X1361" s="1"/>
      <c r="Y1361" s="2"/>
      <c r="Z1361" s="400" t="str">
        <f>IFERROR(VLOOKUP(Y1361, 【参考】数式用!$A$2:$B$48, 2, FALSE), "")</f>
        <v/>
      </c>
    </row>
    <row r="1362" spans="2:26" ht="20.100000000000001" customHeight="1">
      <c r="B1362" s="402">
        <f t="shared" si="17"/>
        <v>1324</v>
      </c>
      <c r="C1362" s="489"/>
      <c r="D1362" s="490"/>
      <c r="E1362" s="490"/>
      <c r="F1362" s="490"/>
      <c r="G1362" s="490"/>
      <c r="H1362" s="490"/>
      <c r="I1362" s="490"/>
      <c r="J1362" s="490"/>
      <c r="K1362" s="490"/>
      <c r="L1362" s="491"/>
      <c r="M1362" s="492"/>
      <c r="N1362" s="492"/>
      <c r="O1362" s="492"/>
      <c r="P1362" s="492"/>
      <c r="Q1362" s="492"/>
      <c r="R1362" s="493"/>
      <c r="S1362" s="493"/>
      <c r="T1362" s="493"/>
      <c r="U1362" s="493"/>
      <c r="V1362" s="493"/>
      <c r="W1362" s="403"/>
      <c r="X1362" s="1"/>
      <c r="Y1362" s="2"/>
      <c r="Z1362" s="400" t="str">
        <f>IFERROR(VLOOKUP(Y1362, 【参考】数式用!$A$2:$B$48, 2, FALSE), "")</f>
        <v/>
      </c>
    </row>
    <row r="1363" spans="2:26" ht="20.100000000000001" customHeight="1">
      <c r="B1363" s="402">
        <f t="shared" si="17"/>
        <v>1325</v>
      </c>
      <c r="C1363" s="489"/>
      <c r="D1363" s="490"/>
      <c r="E1363" s="490"/>
      <c r="F1363" s="490"/>
      <c r="G1363" s="490"/>
      <c r="H1363" s="490"/>
      <c r="I1363" s="490"/>
      <c r="J1363" s="490"/>
      <c r="K1363" s="490"/>
      <c r="L1363" s="491"/>
      <c r="M1363" s="492"/>
      <c r="N1363" s="492"/>
      <c r="O1363" s="492"/>
      <c r="P1363" s="492"/>
      <c r="Q1363" s="492"/>
      <c r="R1363" s="493"/>
      <c r="S1363" s="493"/>
      <c r="T1363" s="493"/>
      <c r="U1363" s="493"/>
      <c r="V1363" s="493"/>
      <c r="W1363" s="403"/>
      <c r="X1363" s="1"/>
      <c r="Y1363" s="2"/>
      <c r="Z1363" s="400" t="str">
        <f>IFERROR(VLOOKUP(Y1363, 【参考】数式用!$A$2:$B$48, 2, FALSE), "")</f>
        <v/>
      </c>
    </row>
    <row r="1364" spans="2:26" ht="20.100000000000001" customHeight="1">
      <c r="B1364" s="402">
        <f t="shared" si="17"/>
        <v>1326</v>
      </c>
      <c r="C1364" s="489"/>
      <c r="D1364" s="490"/>
      <c r="E1364" s="490"/>
      <c r="F1364" s="490"/>
      <c r="G1364" s="490"/>
      <c r="H1364" s="490"/>
      <c r="I1364" s="490"/>
      <c r="J1364" s="490"/>
      <c r="K1364" s="490"/>
      <c r="L1364" s="491"/>
      <c r="M1364" s="492"/>
      <c r="N1364" s="492"/>
      <c r="O1364" s="492"/>
      <c r="P1364" s="492"/>
      <c r="Q1364" s="492"/>
      <c r="R1364" s="493"/>
      <c r="S1364" s="493"/>
      <c r="T1364" s="493"/>
      <c r="U1364" s="493"/>
      <c r="V1364" s="493"/>
      <c r="W1364" s="403"/>
      <c r="X1364" s="1"/>
      <c r="Y1364" s="2"/>
      <c r="Z1364" s="400" t="str">
        <f>IFERROR(VLOOKUP(Y1364, 【参考】数式用!$A$2:$B$48, 2, FALSE), "")</f>
        <v/>
      </c>
    </row>
    <row r="1365" spans="2:26" ht="20.100000000000001" customHeight="1">
      <c r="B1365" s="402">
        <f t="shared" si="17"/>
        <v>1327</v>
      </c>
      <c r="C1365" s="489"/>
      <c r="D1365" s="490"/>
      <c r="E1365" s="490"/>
      <c r="F1365" s="490"/>
      <c r="G1365" s="490"/>
      <c r="H1365" s="490"/>
      <c r="I1365" s="490"/>
      <c r="J1365" s="490"/>
      <c r="K1365" s="490"/>
      <c r="L1365" s="491"/>
      <c r="M1365" s="492"/>
      <c r="N1365" s="492"/>
      <c r="O1365" s="492"/>
      <c r="P1365" s="492"/>
      <c r="Q1365" s="492"/>
      <c r="R1365" s="493"/>
      <c r="S1365" s="493"/>
      <c r="T1365" s="493"/>
      <c r="U1365" s="493"/>
      <c r="V1365" s="493"/>
      <c r="W1365" s="403"/>
      <c r="X1365" s="1"/>
      <c r="Y1365" s="2"/>
      <c r="Z1365" s="400" t="str">
        <f>IFERROR(VLOOKUP(Y1365, 【参考】数式用!$A$2:$B$48, 2, FALSE), "")</f>
        <v/>
      </c>
    </row>
    <row r="1366" spans="2:26" ht="20.100000000000001" customHeight="1">
      <c r="B1366" s="402">
        <f t="shared" si="17"/>
        <v>1328</v>
      </c>
      <c r="C1366" s="489"/>
      <c r="D1366" s="490"/>
      <c r="E1366" s="490"/>
      <c r="F1366" s="490"/>
      <c r="G1366" s="490"/>
      <c r="H1366" s="490"/>
      <c r="I1366" s="490"/>
      <c r="J1366" s="490"/>
      <c r="K1366" s="490"/>
      <c r="L1366" s="491"/>
      <c r="M1366" s="492"/>
      <c r="N1366" s="492"/>
      <c r="O1366" s="492"/>
      <c r="P1366" s="492"/>
      <c r="Q1366" s="492"/>
      <c r="R1366" s="493"/>
      <c r="S1366" s="493"/>
      <c r="T1366" s="493"/>
      <c r="U1366" s="493"/>
      <c r="V1366" s="493"/>
      <c r="W1366" s="403"/>
      <c r="X1366" s="1"/>
      <c r="Y1366" s="2"/>
      <c r="Z1366" s="400" t="str">
        <f>IFERROR(VLOOKUP(Y1366, 【参考】数式用!$A$2:$B$48, 2, FALSE), "")</f>
        <v/>
      </c>
    </row>
    <row r="1367" spans="2:26" ht="20.100000000000001" customHeight="1">
      <c r="B1367" s="402">
        <f t="shared" si="17"/>
        <v>1329</v>
      </c>
      <c r="C1367" s="489"/>
      <c r="D1367" s="490"/>
      <c r="E1367" s="490"/>
      <c r="F1367" s="490"/>
      <c r="G1367" s="490"/>
      <c r="H1367" s="490"/>
      <c r="I1367" s="490"/>
      <c r="J1367" s="490"/>
      <c r="K1367" s="490"/>
      <c r="L1367" s="491"/>
      <c r="M1367" s="492"/>
      <c r="N1367" s="492"/>
      <c r="O1367" s="492"/>
      <c r="P1367" s="492"/>
      <c r="Q1367" s="492"/>
      <c r="R1367" s="493"/>
      <c r="S1367" s="493"/>
      <c r="T1367" s="493"/>
      <c r="U1367" s="493"/>
      <c r="V1367" s="493"/>
      <c r="W1367" s="403"/>
      <c r="X1367" s="1"/>
      <c r="Y1367" s="2"/>
      <c r="Z1367" s="400" t="str">
        <f>IFERROR(VLOOKUP(Y1367, 【参考】数式用!$A$2:$B$48, 2, FALSE), "")</f>
        <v/>
      </c>
    </row>
    <row r="1368" spans="2:26" ht="20.100000000000001" customHeight="1">
      <c r="B1368" s="402">
        <f t="shared" si="17"/>
        <v>1330</v>
      </c>
      <c r="C1368" s="489"/>
      <c r="D1368" s="490"/>
      <c r="E1368" s="490"/>
      <c r="F1368" s="490"/>
      <c r="G1368" s="490"/>
      <c r="H1368" s="490"/>
      <c r="I1368" s="490"/>
      <c r="J1368" s="490"/>
      <c r="K1368" s="490"/>
      <c r="L1368" s="491"/>
      <c r="M1368" s="492"/>
      <c r="N1368" s="492"/>
      <c r="O1368" s="492"/>
      <c r="P1368" s="492"/>
      <c r="Q1368" s="492"/>
      <c r="R1368" s="493"/>
      <c r="S1368" s="493"/>
      <c r="T1368" s="493"/>
      <c r="U1368" s="493"/>
      <c r="V1368" s="493"/>
      <c r="W1368" s="403"/>
      <c r="X1368" s="1"/>
      <c r="Y1368" s="2"/>
      <c r="Z1368" s="400" t="str">
        <f>IFERROR(VLOOKUP(Y1368, 【参考】数式用!$A$2:$B$48, 2, FALSE), "")</f>
        <v/>
      </c>
    </row>
    <row r="1369" spans="2:26" ht="20.100000000000001" customHeight="1">
      <c r="B1369" s="402">
        <f t="shared" si="17"/>
        <v>1331</v>
      </c>
      <c r="C1369" s="489"/>
      <c r="D1369" s="490"/>
      <c r="E1369" s="490"/>
      <c r="F1369" s="490"/>
      <c r="G1369" s="490"/>
      <c r="H1369" s="490"/>
      <c r="I1369" s="490"/>
      <c r="J1369" s="490"/>
      <c r="K1369" s="490"/>
      <c r="L1369" s="491"/>
      <c r="M1369" s="492"/>
      <c r="N1369" s="492"/>
      <c r="O1369" s="492"/>
      <c r="P1369" s="492"/>
      <c r="Q1369" s="492"/>
      <c r="R1369" s="493"/>
      <c r="S1369" s="493"/>
      <c r="T1369" s="493"/>
      <c r="U1369" s="493"/>
      <c r="V1369" s="493"/>
      <c r="W1369" s="403"/>
      <c r="X1369" s="1"/>
      <c r="Y1369" s="2"/>
      <c r="Z1369" s="400" t="str">
        <f>IFERROR(VLOOKUP(Y1369, 【参考】数式用!$A$2:$B$48, 2, FALSE), "")</f>
        <v/>
      </c>
    </row>
    <row r="1370" spans="2:26" ht="20.100000000000001" customHeight="1">
      <c r="B1370" s="402">
        <f t="shared" si="17"/>
        <v>1332</v>
      </c>
      <c r="C1370" s="489"/>
      <c r="D1370" s="490"/>
      <c r="E1370" s="490"/>
      <c r="F1370" s="490"/>
      <c r="G1370" s="490"/>
      <c r="H1370" s="490"/>
      <c r="I1370" s="490"/>
      <c r="J1370" s="490"/>
      <c r="K1370" s="490"/>
      <c r="L1370" s="491"/>
      <c r="M1370" s="492"/>
      <c r="N1370" s="492"/>
      <c r="O1370" s="492"/>
      <c r="P1370" s="492"/>
      <c r="Q1370" s="492"/>
      <c r="R1370" s="493"/>
      <c r="S1370" s="493"/>
      <c r="T1370" s="493"/>
      <c r="U1370" s="493"/>
      <c r="V1370" s="493"/>
      <c r="W1370" s="403"/>
      <c r="X1370" s="1"/>
      <c r="Y1370" s="2"/>
      <c r="Z1370" s="400" t="str">
        <f>IFERROR(VLOOKUP(Y1370, 【参考】数式用!$A$2:$B$48, 2, FALSE), "")</f>
        <v/>
      </c>
    </row>
    <row r="1371" spans="2:26" ht="20.100000000000001" customHeight="1">
      <c r="B1371" s="402">
        <f t="shared" si="17"/>
        <v>1333</v>
      </c>
      <c r="C1371" s="489"/>
      <c r="D1371" s="490"/>
      <c r="E1371" s="490"/>
      <c r="F1371" s="490"/>
      <c r="G1371" s="490"/>
      <c r="H1371" s="490"/>
      <c r="I1371" s="490"/>
      <c r="J1371" s="490"/>
      <c r="K1371" s="490"/>
      <c r="L1371" s="491"/>
      <c r="M1371" s="492"/>
      <c r="N1371" s="492"/>
      <c r="O1371" s="492"/>
      <c r="P1371" s="492"/>
      <c r="Q1371" s="492"/>
      <c r="R1371" s="493"/>
      <c r="S1371" s="493"/>
      <c r="T1371" s="493"/>
      <c r="U1371" s="493"/>
      <c r="V1371" s="493"/>
      <c r="W1371" s="403"/>
      <c r="X1371" s="1"/>
      <c r="Y1371" s="2"/>
      <c r="Z1371" s="400" t="str">
        <f>IFERROR(VLOOKUP(Y1371, 【参考】数式用!$A$2:$B$48, 2, FALSE), "")</f>
        <v/>
      </c>
    </row>
    <row r="1372" spans="2:26" ht="20.100000000000001" customHeight="1">
      <c r="B1372" s="402">
        <f t="shared" si="17"/>
        <v>1334</v>
      </c>
      <c r="C1372" s="489"/>
      <c r="D1372" s="490"/>
      <c r="E1372" s="490"/>
      <c r="F1372" s="490"/>
      <c r="G1372" s="490"/>
      <c r="H1372" s="490"/>
      <c r="I1372" s="490"/>
      <c r="J1372" s="490"/>
      <c r="K1372" s="490"/>
      <c r="L1372" s="491"/>
      <c r="M1372" s="492"/>
      <c r="N1372" s="492"/>
      <c r="O1372" s="492"/>
      <c r="P1372" s="492"/>
      <c r="Q1372" s="492"/>
      <c r="R1372" s="493"/>
      <c r="S1372" s="493"/>
      <c r="T1372" s="493"/>
      <c r="U1372" s="493"/>
      <c r="V1372" s="493"/>
      <c r="W1372" s="403"/>
      <c r="X1372" s="1"/>
      <c r="Y1372" s="2"/>
      <c r="Z1372" s="400" t="str">
        <f>IFERROR(VLOOKUP(Y1372, 【参考】数式用!$A$2:$B$48, 2, FALSE), "")</f>
        <v/>
      </c>
    </row>
    <row r="1373" spans="2:26" ht="20.100000000000001" customHeight="1">
      <c r="B1373" s="402">
        <f t="shared" si="17"/>
        <v>1335</v>
      </c>
      <c r="C1373" s="489"/>
      <c r="D1373" s="490"/>
      <c r="E1373" s="490"/>
      <c r="F1373" s="490"/>
      <c r="G1373" s="490"/>
      <c r="H1373" s="490"/>
      <c r="I1373" s="490"/>
      <c r="J1373" s="490"/>
      <c r="K1373" s="490"/>
      <c r="L1373" s="491"/>
      <c r="M1373" s="492"/>
      <c r="N1373" s="492"/>
      <c r="O1373" s="492"/>
      <c r="P1373" s="492"/>
      <c r="Q1373" s="492"/>
      <c r="R1373" s="493"/>
      <c r="S1373" s="493"/>
      <c r="T1373" s="493"/>
      <c r="U1373" s="493"/>
      <c r="V1373" s="493"/>
      <c r="W1373" s="403"/>
      <c r="X1373" s="1"/>
      <c r="Y1373" s="2"/>
      <c r="Z1373" s="400" t="str">
        <f>IFERROR(VLOOKUP(Y1373, 【参考】数式用!$A$2:$B$48, 2, FALSE), "")</f>
        <v/>
      </c>
    </row>
    <row r="1374" spans="2:26" ht="20.100000000000001" customHeight="1">
      <c r="B1374" s="402">
        <f t="shared" si="17"/>
        <v>1336</v>
      </c>
      <c r="C1374" s="489"/>
      <c r="D1374" s="490"/>
      <c r="E1374" s="490"/>
      <c r="F1374" s="490"/>
      <c r="G1374" s="490"/>
      <c r="H1374" s="490"/>
      <c r="I1374" s="490"/>
      <c r="J1374" s="490"/>
      <c r="K1374" s="490"/>
      <c r="L1374" s="491"/>
      <c r="M1374" s="492"/>
      <c r="N1374" s="492"/>
      <c r="O1374" s="492"/>
      <c r="P1374" s="492"/>
      <c r="Q1374" s="492"/>
      <c r="R1374" s="493"/>
      <c r="S1374" s="493"/>
      <c r="T1374" s="493"/>
      <c r="U1374" s="493"/>
      <c r="V1374" s="493"/>
      <c r="W1374" s="403"/>
      <c r="X1374" s="1"/>
      <c r="Y1374" s="2"/>
      <c r="Z1374" s="400" t="str">
        <f>IFERROR(VLOOKUP(Y1374, 【参考】数式用!$A$2:$B$48, 2, FALSE), "")</f>
        <v/>
      </c>
    </row>
    <row r="1375" spans="2:26" ht="20.100000000000001" customHeight="1">
      <c r="B1375" s="402">
        <f t="shared" si="17"/>
        <v>1337</v>
      </c>
      <c r="C1375" s="489"/>
      <c r="D1375" s="490"/>
      <c r="E1375" s="490"/>
      <c r="F1375" s="490"/>
      <c r="G1375" s="490"/>
      <c r="H1375" s="490"/>
      <c r="I1375" s="490"/>
      <c r="J1375" s="490"/>
      <c r="K1375" s="490"/>
      <c r="L1375" s="491"/>
      <c r="M1375" s="492"/>
      <c r="N1375" s="492"/>
      <c r="O1375" s="492"/>
      <c r="P1375" s="492"/>
      <c r="Q1375" s="492"/>
      <c r="R1375" s="493"/>
      <c r="S1375" s="493"/>
      <c r="T1375" s="493"/>
      <c r="U1375" s="493"/>
      <c r="V1375" s="493"/>
      <c r="W1375" s="403"/>
      <c r="X1375" s="1"/>
      <c r="Y1375" s="2"/>
      <c r="Z1375" s="400" t="str">
        <f>IFERROR(VLOOKUP(Y1375, 【参考】数式用!$A$2:$B$48, 2, FALSE), "")</f>
        <v/>
      </c>
    </row>
    <row r="1376" spans="2:26" ht="20.100000000000001" customHeight="1">
      <c r="B1376" s="402">
        <f t="shared" si="17"/>
        <v>1338</v>
      </c>
      <c r="C1376" s="489"/>
      <c r="D1376" s="490"/>
      <c r="E1376" s="490"/>
      <c r="F1376" s="490"/>
      <c r="G1376" s="490"/>
      <c r="H1376" s="490"/>
      <c r="I1376" s="490"/>
      <c r="J1376" s="490"/>
      <c r="K1376" s="490"/>
      <c r="L1376" s="491"/>
      <c r="M1376" s="492"/>
      <c r="N1376" s="492"/>
      <c r="O1376" s="492"/>
      <c r="P1376" s="492"/>
      <c r="Q1376" s="492"/>
      <c r="R1376" s="493"/>
      <c r="S1376" s="493"/>
      <c r="T1376" s="493"/>
      <c r="U1376" s="493"/>
      <c r="V1376" s="493"/>
      <c r="W1376" s="403"/>
      <c r="X1376" s="1"/>
      <c r="Y1376" s="2"/>
      <c r="Z1376" s="400" t="str">
        <f>IFERROR(VLOOKUP(Y1376, 【参考】数式用!$A$2:$B$48, 2, FALSE), "")</f>
        <v/>
      </c>
    </row>
    <row r="1377" spans="2:26" ht="20.100000000000001" customHeight="1">
      <c r="B1377" s="402">
        <f t="shared" ref="B1377:B1440" si="18">B1376+1</f>
        <v>1339</v>
      </c>
      <c r="C1377" s="489"/>
      <c r="D1377" s="490"/>
      <c r="E1377" s="490"/>
      <c r="F1377" s="490"/>
      <c r="G1377" s="490"/>
      <c r="H1377" s="490"/>
      <c r="I1377" s="490"/>
      <c r="J1377" s="490"/>
      <c r="K1377" s="490"/>
      <c r="L1377" s="491"/>
      <c r="M1377" s="492"/>
      <c r="N1377" s="492"/>
      <c r="O1377" s="492"/>
      <c r="P1377" s="492"/>
      <c r="Q1377" s="492"/>
      <c r="R1377" s="493"/>
      <c r="S1377" s="493"/>
      <c r="T1377" s="493"/>
      <c r="U1377" s="493"/>
      <c r="V1377" s="493"/>
      <c r="W1377" s="403"/>
      <c r="X1377" s="1"/>
      <c r="Y1377" s="2"/>
      <c r="Z1377" s="400" t="str">
        <f>IFERROR(VLOOKUP(Y1377, 【参考】数式用!$A$2:$B$48, 2, FALSE), "")</f>
        <v/>
      </c>
    </row>
    <row r="1378" spans="2:26" ht="20.100000000000001" customHeight="1">
      <c r="B1378" s="402">
        <f t="shared" si="18"/>
        <v>1340</v>
      </c>
      <c r="C1378" s="489"/>
      <c r="D1378" s="490"/>
      <c r="E1378" s="490"/>
      <c r="F1378" s="490"/>
      <c r="G1378" s="490"/>
      <c r="H1378" s="490"/>
      <c r="I1378" s="490"/>
      <c r="J1378" s="490"/>
      <c r="K1378" s="490"/>
      <c r="L1378" s="491"/>
      <c r="M1378" s="492"/>
      <c r="N1378" s="492"/>
      <c r="O1378" s="492"/>
      <c r="P1378" s="492"/>
      <c r="Q1378" s="492"/>
      <c r="R1378" s="493"/>
      <c r="S1378" s="493"/>
      <c r="T1378" s="493"/>
      <c r="U1378" s="493"/>
      <c r="V1378" s="493"/>
      <c r="W1378" s="403"/>
      <c r="X1378" s="1"/>
      <c r="Y1378" s="2"/>
      <c r="Z1378" s="400" t="str">
        <f>IFERROR(VLOOKUP(Y1378, 【参考】数式用!$A$2:$B$48, 2, FALSE), "")</f>
        <v/>
      </c>
    </row>
    <row r="1379" spans="2:26" ht="20.100000000000001" customHeight="1">
      <c r="B1379" s="402">
        <f t="shared" si="18"/>
        <v>1341</v>
      </c>
      <c r="C1379" s="489"/>
      <c r="D1379" s="490"/>
      <c r="E1379" s="490"/>
      <c r="F1379" s="490"/>
      <c r="G1379" s="490"/>
      <c r="H1379" s="490"/>
      <c r="I1379" s="490"/>
      <c r="J1379" s="490"/>
      <c r="K1379" s="490"/>
      <c r="L1379" s="491"/>
      <c r="M1379" s="492"/>
      <c r="N1379" s="492"/>
      <c r="O1379" s="492"/>
      <c r="P1379" s="492"/>
      <c r="Q1379" s="492"/>
      <c r="R1379" s="493"/>
      <c r="S1379" s="493"/>
      <c r="T1379" s="493"/>
      <c r="U1379" s="493"/>
      <c r="V1379" s="493"/>
      <c r="W1379" s="403"/>
      <c r="X1379" s="1"/>
      <c r="Y1379" s="2"/>
      <c r="Z1379" s="400" t="str">
        <f>IFERROR(VLOOKUP(Y1379, 【参考】数式用!$A$2:$B$48, 2, FALSE), "")</f>
        <v/>
      </c>
    </row>
    <row r="1380" spans="2:26" ht="20.100000000000001" customHeight="1">
      <c r="B1380" s="402">
        <f t="shared" si="18"/>
        <v>1342</v>
      </c>
      <c r="C1380" s="489"/>
      <c r="D1380" s="490"/>
      <c r="E1380" s="490"/>
      <c r="F1380" s="490"/>
      <c r="G1380" s="490"/>
      <c r="H1380" s="490"/>
      <c r="I1380" s="490"/>
      <c r="J1380" s="490"/>
      <c r="K1380" s="490"/>
      <c r="L1380" s="491"/>
      <c r="M1380" s="492"/>
      <c r="N1380" s="492"/>
      <c r="O1380" s="492"/>
      <c r="P1380" s="492"/>
      <c r="Q1380" s="492"/>
      <c r="R1380" s="493"/>
      <c r="S1380" s="493"/>
      <c r="T1380" s="493"/>
      <c r="U1380" s="493"/>
      <c r="V1380" s="493"/>
      <c r="W1380" s="403"/>
      <c r="X1380" s="1"/>
      <c r="Y1380" s="2"/>
      <c r="Z1380" s="400" t="str">
        <f>IFERROR(VLOOKUP(Y1380, 【参考】数式用!$A$2:$B$48, 2, FALSE), "")</f>
        <v/>
      </c>
    </row>
    <row r="1381" spans="2:26" ht="20.100000000000001" customHeight="1">
      <c r="B1381" s="402">
        <f t="shared" si="18"/>
        <v>1343</v>
      </c>
      <c r="C1381" s="489"/>
      <c r="D1381" s="490"/>
      <c r="E1381" s="490"/>
      <c r="F1381" s="490"/>
      <c r="G1381" s="490"/>
      <c r="H1381" s="490"/>
      <c r="I1381" s="490"/>
      <c r="J1381" s="490"/>
      <c r="K1381" s="490"/>
      <c r="L1381" s="491"/>
      <c r="M1381" s="492"/>
      <c r="N1381" s="492"/>
      <c r="O1381" s="492"/>
      <c r="P1381" s="492"/>
      <c r="Q1381" s="492"/>
      <c r="R1381" s="493"/>
      <c r="S1381" s="493"/>
      <c r="T1381" s="493"/>
      <c r="U1381" s="493"/>
      <c r="V1381" s="493"/>
      <c r="W1381" s="403"/>
      <c r="X1381" s="1"/>
      <c r="Y1381" s="2"/>
      <c r="Z1381" s="400" t="str">
        <f>IFERROR(VLOOKUP(Y1381, 【参考】数式用!$A$2:$B$48, 2, FALSE), "")</f>
        <v/>
      </c>
    </row>
    <row r="1382" spans="2:26" ht="20.100000000000001" customHeight="1">
      <c r="B1382" s="402">
        <f t="shared" si="18"/>
        <v>1344</v>
      </c>
      <c r="C1382" s="489"/>
      <c r="D1382" s="490"/>
      <c r="E1382" s="490"/>
      <c r="F1382" s="490"/>
      <c r="G1382" s="490"/>
      <c r="H1382" s="490"/>
      <c r="I1382" s="490"/>
      <c r="J1382" s="490"/>
      <c r="K1382" s="490"/>
      <c r="L1382" s="491"/>
      <c r="M1382" s="492"/>
      <c r="N1382" s="492"/>
      <c r="O1382" s="492"/>
      <c r="P1382" s="492"/>
      <c r="Q1382" s="492"/>
      <c r="R1382" s="493"/>
      <c r="S1382" s="493"/>
      <c r="T1382" s="493"/>
      <c r="U1382" s="493"/>
      <c r="V1382" s="493"/>
      <c r="W1382" s="403"/>
      <c r="X1382" s="1"/>
      <c r="Y1382" s="2"/>
      <c r="Z1382" s="400" t="str">
        <f>IFERROR(VLOOKUP(Y1382, 【参考】数式用!$A$2:$B$48, 2, FALSE), "")</f>
        <v/>
      </c>
    </row>
    <row r="1383" spans="2:26" ht="20.100000000000001" customHeight="1">
      <c r="B1383" s="402">
        <f t="shared" si="18"/>
        <v>1345</v>
      </c>
      <c r="C1383" s="489"/>
      <c r="D1383" s="490"/>
      <c r="E1383" s="490"/>
      <c r="F1383" s="490"/>
      <c r="G1383" s="490"/>
      <c r="H1383" s="490"/>
      <c r="I1383" s="490"/>
      <c r="J1383" s="490"/>
      <c r="K1383" s="490"/>
      <c r="L1383" s="491"/>
      <c r="M1383" s="492"/>
      <c r="N1383" s="492"/>
      <c r="O1383" s="492"/>
      <c r="P1383" s="492"/>
      <c r="Q1383" s="492"/>
      <c r="R1383" s="493"/>
      <c r="S1383" s="493"/>
      <c r="T1383" s="493"/>
      <c r="U1383" s="493"/>
      <c r="V1383" s="493"/>
      <c r="W1383" s="403"/>
      <c r="X1383" s="1"/>
      <c r="Y1383" s="2"/>
      <c r="Z1383" s="400" t="str">
        <f>IFERROR(VLOOKUP(Y1383, 【参考】数式用!$A$2:$B$48, 2, FALSE), "")</f>
        <v/>
      </c>
    </row>
    <row r="1384" spans="2:26" ht="20.100000000000001" customHeight="1">
      <c r="B1384" s="402">
        <f t="shared" si="18"/>
        <v>1346</v>
      </c>
      <c r="C1384" s="489"/>
      <c r="D1384" s="490"/>
      <c r="E1384" s="490"/>
      <c r="F1384" s="490"/>
      <c r="G1384" s="490"/>
      <c r="H1384" s="490"/>
      <c r="I1384" s="490"/>
      <c r="J1384" s="490"/>
      <c r="K1384" s="490"/>
      <c r="L1384" s="491"/>
      <c r="M1384" s="492"/>
      <c r="N1384" s="492"/>
      <c r="O1384" s="492"/>
      <c r="P1384" s="492"/>
      <c r="Q1384" s="492"/>
      <c r="R1384" s="493"/>
      <c r="S1384" s="493"/>
      <c r="T1384" s="493"/>
      <c r="U1384" s="493"/>
      <c r="V1384" s="493"/>
      <c r="W1384" s="403"/>
      <c r="X1384" s="1"/>
      <c r="Y1384" s="2"/>
      <c r="Z1384" s="400" t="str">
        <f>IFERROR(VLOOKUP(Y1384, 【参考】数式用!$A$2:$B$48, 2, FALSE), "")</f>
        <v/>
      </c>
    </row>
    <row r="1385" spans="2:26" ht="20.100000000000001" customHeight="1">
      <c r="B1385" s="402">
        <f t="shared" si="18"/>
        <v>1347</v>
      </c>
      <c r="C1385" s="489"/>
      <c r="D1385" s="490"/>
      <c r="E1385" s="490"/>
      <c r="F1385" s="490"/>
      <c r="G1385" s="490"/>
      <c r="H1385" s="490"/>
      <c r="I1385" s="490"/>
      <c r="J1385" s="490"/>
      <c r="K1385" s="490"/>
      <c r="L1385" s="491"/>
      <c r="M1385" s="492"/>
      <c r="N1385" s="492"/>
      <c r="O1385" s="492"/>
      <c r="P1385" s="492"/>
      <c r="Q1385" s="492"/>
      <c r="R1385" s="493"/>
      <c r="S1385" s="493"/>
      <c r="T1385" s="493"/>
      <c r="U1385" s="493"/>
      <c r="V1385" s="493"/>
      <c r="W1385" s="403"/>
      <c r="X1385" s="1"/>
      <c r="Y1385" s="2"/>
      <c r="Z1385" s="400" t="str">
        <f>IFERROR(VLOOKUP(Y1385, 【参考】数式用!$A$2:$B$48, 2, FALSE), "")</f>
        <v/>
      </c>
    </row>
    <row r="1386" spans="2:26" ht="20.100000000000001" customHeight="1">
      <c r="B1386" s="402">
        <f t="shared" si="18"/>
        <v>1348</v>
      </c>
      <c r="C1386" s="489"/>
      <c r="D1386" s="490"/>
      <c r="E1386" s="490"/>
      <c r="F1386" s="490"/>
      <c r="G1386" s="490"/>
      <c r="H1386" s="490"/>
      <c r="I1386" s="490"/>
      <c r="J1386" s="490"/>
      <c r="K1386" s="490"/>
      <c r="L1386" s="491"/>
      <c r="M1386" s="492"/>
      <c r="N1386" s="492"/>
      <c r="O1386" s="492"/>
      <c r="P1386" s="492"/>
      <c r="Q1386" s="492"/>
      <c r="R1386" s="493"/>
      <c r="S1386" s="493"/>
      <c r="T1386" s="493"/>
      <c r="U1386" s="493"/>
      <c r="V1386" s="493"/>
      <c r="W1386" s="403"/>
      <c r="X1386" s="1"/>
      <c r="Y1386" s="2"/>
      <c r="Z1386" s="400" t="str">
        <f>IFERROR(VLOOKUP(Y1386, 【参考】数式用!$A$2:$B$48, 2, FALSE), "")</f>
        <v/>
      </c>
    </row>
    <row r="1387" spans="2:26" ht="20.100000000000001" customHeight="1">
      <c r="B1387" s="402">
        <f t="shared" si="18"/>
        <v>1349</v>
      </c>
      <c r="C1387" s="489"/>
      <c r="D1387" s="490"/>
      <c r="E1387" s="490"/>
      <c r="F1387" s="490"/>
      <c r="G1387" s="490"/>
      <c r="H1387" s="490"/>
      <c r="I1387" s="490"/>
      <c r="J1387" s="490"/>
      <c r="K1387" s="490"/>
      <c r="L1387" s="491"/>
      <c r="M1387" s="492"/>
      <c r="N1387" s="492"/>
      <c r="O1387" s="492"/>
      <c r="P1387" s="492"/>
      <c r="Q1387" s="492"/>
      <c r="R1387" s="493"/>
      <c r="S1387" s="493"/>
      <c r="T1387" s="493"/>
      <c r="U1387" s="493"/>
      <c r="V1387" s="493"/>
      <c r="W1387" s="403"/>
      <c r="X1387" s="1"/>
      <c r="Y1387" s="2"/>
      <c r="Z1387" s="400" t="str">
        <f>IFERROR(VLOOKUP(Y1387, 【参考】数式用!$A$2:$B$48, 2, FALSE), "")</f>
        <v/>
      </c>
    </row>
    <row r="1388" spans="2:26" ht="20.100000000000001" customHeight="1">
      <c r="B1388" s="402">
        <f t="shared" si="18"/>
        <v>1350</v>
      </c>
      <c r="C1388" s="489"/>
      <c r="D1388" s="490"/>
      <c r="E1388" s="490"/>
      <c r="F1388" s="490"/>
      <c r="G1388" s="490"/>
      <c r="H1388" s="490"/>
      <c r="I1388" s="490"/>
      <c r="J1388" s="490"/>
      <c r="K1388" s="490"/>
      <c r="L1388" s="491"/>
      <c r="M1388" s="492"/>
      <c r="N1388" s="492"/>
      <c r="O1388" s="492"/>
      <c r="P1388" s="492"/>
      <c r="Q1388" s="492"/>
      <c r="R1388" s="493"/>
      <c r="S1388" s="493"/>
      <c r="T1388" s="493"/>
      <c r="U1388" s="493"/>
      <c r="V1388" s="493"/>
      <c r="W1388" s="403"/>
      <c r="X1388" s="1"/>
      <c r="Y1388" s="2"/>
      <c r="Z1388" s="400" t="str">
        <f>IFERROR(VLOOKUP(Y1388, 【参考】数式用!$A$2:$B$48, 2, FALSE), "")</f>
        <v/>
      </c>
    </row>
    <row r="1389" spans="2:26" ht="20.100000000000001" customHeight="1">
      <c r="B1389" s="402">
        <f t="shared" si="18"/>
        <v>1351</v>
      </c>
      <c r="C1389" s="489"/>
      <c r="D1389" s="490"/>
      <c r="E1389" s="490"/>
      <c r="F1389" s="490"/>
      <c r="G1389" s="490"/>
      <c r="H1389" s="490"/>
      <c r="I1389" s="490"/>
      <c r="J1389" s="490"/>
      <c r="K1389" s="490"/>
      <c r="L1389" s="491"/>
      <c r="M1389" s="492"/>
      <c r="N1389" s="492"/>
      <c r="O1389" s="492"/>
      <c r="P1389" s="492"/>
      <c r="Q1389" s="492"/>
      <c r="R1389" s="493"/>
      <c r="S1389" s="493"/>
      <c r="T1389" s="493"/>
      <c r="U1389" s="493"/>
      <c r="V1389" s="493"/>
      <c r="W1389" s="403"/>
      <c r="X1389" s="1"/>
      <c r="Y1389" s="2"/>
      <c r="Z1389" s="400" t="str">
        <f>IFERROR(VLOOKUP(Y1389, 【参考】数式用!$A$2:$B$48, 2, FALSE), "")</f>
        <v/>
      </c>
    </row>
    <row r="1390" spans="2:26" ht="20.100000000000001" customHeight="1">
      <c r="B1390" s="402">
        <f t="shared" si="18"/>
        <v>1352</v>
      </c>
      <c r="C1390" s="489"/>
      <c r="D1390" s="490"/>
      <c r="E1390" s="490"/>
      <c r="F1390" s="490"/>
      <c r="G1390" s="490"/>
      <c r="H1390" s="490"/>
      <c r="I1390" s="490"/>
      <c r="J1390" s="490"/>
      <c r="K1390" s="490"/>
      <c r="L1390" s="491"/>
      <c r="M1390" s="492"/>
      <c r="N1390" s="492"/>
      <c r="O1390" s="492"/>
      <c r="P1390" s="492"/>
      <c r="Q1390" s="492"/>
      <c r="R1390" s="493"/>
      <c r="S1390" s="493"/>
      <c r="T1390" s="493"/>
      <c r="U1390" s="493"/>
      <c r="V1390" s="493"/>
      <c r="W1390" s="403"/>
      <c r="X1390" s="1"/>
      <c r="Y1390" s="2"/>
      <c r="Z1390" s="400" t="str">
        <f>IFERROR(VLOOKUP(Y1390, 【参考】数式用!$A$2:$B$48, 2, FALSE), "")</f>
        <v/>
      </c>
    </row>
    <row r="1391" spans="2:26" ht="20.100000000000001" customHeight="1">
      <c r="B1391" s="402">
        <f t="shared" si="18"/>
        <v>1353</v>
      </c>
      <c r="C1391" s="489"/>
      <c r="D1391" s="490"/>
      <c r="E1391" s="490"/>
      <c r="F1391" s="490"/>
      <c r="G1391" s="490"/>
      <c r="H1391" s="490"/>
      <c r="I1391" s="490"/>
      <c r="J1391" s="490"/>
      <c r="K1391" s="490"/>
      <c r="L1391" s="491"/>
      <c r="M1391" s="492"/>
      <c r="N1391" s="492"/>
      <c r="O1391" s="492"/>
      <c r="P1391" s="492"/>
      <c r="Q1391" s="492"/>
      <c r="R1391" s="493"/>
      <c r="S1391" s="493"/>
      <c r="T1391" s="493"/>
      <c r="U1391" s="493"/>
      <c r="V1391" s="493"/>
      <c r="W1391" s="403"/>
      <c r="X1391" s="1"/>
      <c r="Y1391" s="2"/>
      <c r="Z1391" s="400" t="str">
        <f>IFERROR(VLOOKUP(Y1391, 【参考】数式用!$A$2:$B$48, 2, FALSE), "")</f>
        <v/>
      </c>
    </row>
    <row r="1392" spans="2:26" ht="20.100000000000001" customHeight="1">
      <c r="B1392" s="402">
        <f t="shared" si="18"/>
        <v>1354</v>
      </c>
      <c r="C1392" s="489"/>
      <c r="D1392" s="490"/>
      <c r="E1392" s="490"/>
      <c r="F1392" s="490"/>
      <c r="G1392" s="490"/>
      <c r="H1392" s="490"/>
      <c r="I1392" s="490"/>
      <c r="J1392" s="490"/>
      <c r="K1392" s="490"/>
      <c r="L1392" s="491"/>
      <c r="M1392" s="492"/>
      <c r="N1392" s="492"/>
      <c r="O1392" s="492"/>
      <c r="P1392" s="492"/>
      <c r="Q1392" s="492"/>
      <c r="R1392" s="493"/>
      <c r="S1392" s="493"/>
      <c r="T1392" s="493"/>
      <c r="U1392" s="493"/>
      <c r="V1392" s="493"/>
      <c r="W1392" s="403"/>
      <c r="X1392" s="1"/>
      <c r="Y1392" s="2"/>
      <c r="Z1392" s="400" t="str">
        <f>IFERROR(VLOOKUP(Y1392, 【参考】数式用!$A$2:$B$48, 2, FALSE), "")</f>
        <v/>
      </c>
    </row>
    <row r="1393" spans="2:26" ht="20.100000000000001" customHeight="1">
      <c r="B1393" s="402">
        <f t="shared" si="18"/>
        <v>1355</v>
      </c>
      <c r="C1393" s="489"/>
      <c r="D1393" s="490"/>
      <c r="E1393" s="490"/>
      <c r="F1393" s="490"/>
      <c r="G1393" s="490"/>
      <c r="H1393" s="490"/>
      <c r="I1393" s="490"/>
      <c r="J1393" s="490"/>
      <c r="K1393" s="490"/>
      <c r="L1393" s="491"/>
      <c r="M1393" s="492"/>
      <c r="N1393" s="492"/>
      <c r="O1393" s="492"/>
      <c r="P1393" s="492"/>
      <c r="Q1393" s="492"/>
      <c r="R1393" s="493"/>
      <c r="S1393" s="493"/>
      <c r="T1393" s="493"/>
      <c r="U1393" s="493"/>
      <c r="V1393" s="493"/>
      <c r="W1393" s="403"/>
      <c r="X1393" s="1"/>
      <c r="Y1393" s="2"/>
      <c r="Z1393" s="400" t="str">
        <f>IFERROR(VLOOKUP(Y1393, 【参考】数式用!$A$2:$B$48, 2, FALSE), "")</f>
        <v/>
      </c>
    </row>
    <row r="1394" spans="2:26" ht="20.100000000000001" customHeight="1">
      <c r="B1394" s="402">
        <f t="shared" si="18"/>
        <v>1356</v>
      </c>
      <c r="C1394" s="489"/>
      <c r="D1394" s="490"/>
      <c r="E1394" s="490"/>
      <c r="F1394" s="490"/>
      <c r="G1394" s="490"/>
      <c r="H1394" s="490"/>
      <c r="I1394" s="490"/>
      <c r="J1394" s="490"/>
      <c r="K1394" s="490"/>
      <c r="L1394" s="491"/>
      <c r="M1394" s="492"/>
      <c r="N1394" s="492"/>
      <c r="O1394" s="492"/>
      <c r="P1394" s="492"/>
      <c r="Q1394" s="492"/>
      <c r="R1394" s="493"/>
      <c r="S1394" s="493"/>
      <c r="T1394" s="493"/>
      <c r="U1394" s="493"/>
      <c r="V1394" s="493"/>
      <c r="W1394" s="403"/>
      <c r="X1394" s="1"/>
      <c r="Y1394" s="2"/>
      <c r="Z1394" s="400" t="str">
        <f>IFERROR(VLOOKUP(Y1394, 【参考】数式用!$A$2:$B$48, 2, FALSE), "")</f>
        <v/>
      </c>
    </row>
    <row r="1395" spans="2:26" ht="20.100000000000001" customHeight="1">
      <c r="B1395" s="402">
        <f t="shared" si="18"/>
        <v>1357</v>
      </c>
      <c r="C1395" s="489"/>
      <c r="D1395" s="490"/>
      <c r="E1395" s="490"/>
      <c r="F1395" s="490"/>
      <c r="G1395" s="490"/>
      <c r="H1395" s="490"/>
      <c r="I1395" s="490"/>
      <c r="J1395" s="490"/>
      <c r="K1395" s="490"/>
      <c r="L1395" s="491"/>
      <c r="M1395" s="492"/>
      <c r="N1395" s="492"/>
      <c r="O1395" s="492"/>
      <c r="P1395" s="492"/>
      <c r="Q1395" s="492"/>
      <c r="R1395" s="493"/>
      <c r="S1395" s="493"/>
      <c r="T1395" s="493"/>
      <c r="U1395" s="493"/>
      <c r="V1395" s="493"/>
      <c r="W1395" s="403"/>
      <c r="X1395" s="1"/>
      <c r="Y1395" s="2"/>
      <c r="Z1395" s="400" t="str">
        <f>IFERROR(VLOOKUP(Y1395, 【参考】数式用!$A$2:$B$48, 2, FALSE), "")</f>
        <v/>
      </c>
    </row>
    <row r="1396" spans="2:26" ht="20.100000000000001" customHeight="1">
      <c r="B1396" s="402">
        <f t="shared" si="18"/>
        <v>1358</v>
      </c>
      <c r="C1396" s="489"/>
      <c r="D1396" s="490"/>
      <c r="E1396" s="490"/>
      <c r="F1396" s="490"/>
      <c r="G1396" s="490"/>
      <c r="H1396" s="490"/>
      <c r="I1396" s="490"/>
      <c r="J1396" s="490"/>
      <c r="K1396" s="490"/>
      <c r="L1396" s="491"/>
      <c r="M1396" s="492"/>
      <c r="N1396" s="492"/>
      <c r="O1396" s="492"/>
      <c r="P1396" s="492"/>
      <c r="Q1396" s="492"/>
      <c r="R1396" s="493"/>
      <c r="S1396" s="493"/>
      <c r="T1396" s="493"/>
      <c r="U1396" s="493"/>
      <c r="V1396" s="493"/>
      <c r="W1396" s="403"/>
      <c r="X1396" s="1"/>
      <c r="Y1396" s="2"/>
      <c r="Z1396" s="400" t="str">
        <f>IFERROR(VLOOKUP(Y1396, 【参考】数式用!$A$2:$B$48, 2, FALSE), "")</f>
        <v/>
      </c>
    </row>
    <row r="1397" spans="2:26" ht="20.100000000000001" customHeight="1">
      <c r="B1397" s="402">
        <f t="shared" si="18"/>
        <v>1359</v>
      </c>
      <c r="C1397" s="489"/>
      <c r="D1397" s="490"/>
      <c r="E1397" s="490"/>
      <c r="F1397" s="490"/>
      <c r="G1397" s="490"/>
      <c r="H1397" s="490"/>
      <c r="I1397" s="490"/>
      <c r="J1397" s="490"/>
      <c r="K1397" s="490"/>
      <c r="L1397" s="491"/>
      <c r="M1397" s="492"/>
      <c r="N1397" s="492"/>
      <c r="O1397" s="492"/>
      <c r="P1397" s="492"/>
      <c r="Q1397" s="492"/>
      <c r="R1397" s="493"/>
      <c r="S1397" s="493"/>
      <c r="T1397" s="493"/>
      <c r="U1397" s="493"/>
      <c r="V1397" s="493"/>
      <c r="W1397" s="403"/>
      <c r="X1397" s="1"/>
      <c r="Y1397" s="2"/>
      <c r="Z1397" s="400" t="str">
        <f>IFERROR(VLOOKUP(Y1397, 【参考】数式用!$A$2:$B$48, 2, FALSE), "")</f>
        <v/>
      </c>
    </row>
    <row r="1398" spans="2:26" ht="20.100000000000001" customHeight="1">
      <c r="B1398" s="402">
        <f t="shared" si="18"/>
        <v>1360</v>
      </c>
      <c r="C1398" s="489"/>
      <c r="D1398" s="490"/>
      <c r="E1398" s="490"/>
      <c r="F1398" s="490"/>
      <c r="G1398" s="490"/>
      <c r="H1398" s="490"/>
      <c r="I1398" s="490"/>
      <c r="J1398" s="490"/>
      <c r="K1398" s="490"/>
      <c r="L1398" s="491"/>
      <c r="M1398" s="492"/>
      <c r="N1398" s="492"/>
      <c r="O1398" s="492"/>
      <c r="P1398" s="492"/>
      <c r="Q1398" s="492"/>
      <c r="R1398" s="493"/>
      <c r="S1398" s="493"/>
      <c r="T1398" s="493"/>
      <c r="U1398" s="493"/>
      <c r="V1398" s="493"/>
      <c r="W1398" s="403"/>
      <c r="X1398" s="1"/>
      <c r="Y1398" s="2"/>
      <c r="Z1398" s="400" t="str">
        <f>IFERROR(VLOOKUP(Y1398, 【参考】数式用!$A$2:$B$48, 2, FALSE), "")</f>
        <v/>
      </c>
    </row>
    <row r="1399" spans="2:26" ht="20.100000000000001" customHeight="1">
      <c r="B1399" s="402">
        <f t="shared" si="18"/>
        <v>1361</v>
      </c>
      <c r="C1399" s="489"/>
      <c r="D1399" s="490"/>
      <c r="E1399" s="490"/>
      <c r="F1399" s="490"/>
      <c r="G1399" s="490"/>
      <c r="H1399" s="490"/>
      <c r="I1399" s="490"/>
      <c r="J1399" s="490"/>
      <c r="K1399" s="490"/>
      <c r="L1399" s="491"/>
      <c r="M1399" s="492"/>
      <c r="N1399" s="492"/>
      <c r="O1399" s="492"/>
      <c r="P1399" s="492"/>
      <c r="Q1399" s="492"/>
      <c r="R1399" s="493"/>
      <c r="S1399" s="493"/>
      <c r="T1399" s="493"/>
      <c r="U1399" s="493"/>
      <c r="V1399" s="493"/>
      <c r="W1399" s="403"/>
      <c r="X1399" s="1"/>
      <c r="Y1399" s="2"/>
      <c r="Z1399" s="400" t="str">
        <f>IFERROR(VLOOKUP(Y1399, 【参考】数式用!$A$2:$B$48, 2, FALSE), "")</f>
        <v/>
      </c>
    </row>
    <row r="1400" spans="2:26" ht="20.100000000000001" customHeight="1">
      <c r="B1400" s="402">
        <f t="shared" si="18"/>
        <v>1362</v>
      </c>
      <c r="C1400" s="489"/>
      <c r="D1400" s="490"/>
      <c r="E1400" s="490"/>
      <c r="F1400" s="490"/>
      <c r="G1400" s="490"/>
      <c r="H1400" s="490"/>
      <c r="I1400" s="490"/>
      <c r="J1400" s="490"/>
      <c r="K1400" s="490"/>
      <c r="L1400" s="491"/>
      <c r="M1400" s="492"/>
      <c r="N1400" s="492"/>
      <c r="O1400" s="492"/>
      <c r="P1400" s="492"/>
      <c r="Q1400" s="492"/>
      <c r="R1400" s="493"/>
      <c r="S1400" s="493"/>
      <c r="T1400" s="493"/>
      <c r="U1400" s="493"/>
      <c r="V1400" s="493"/>
      <c r="W1400" s="403"/>
      <c r="X1400" s="1"/>
      <c r="Y1400" s="2"/>
      <c r="Z1400" s="400" t="str">
        <f>IFERROR(VLOOKUP(Y1400, 【参考】数式用!$A$2:$B$48, 2, FALSE), "")</f>
        <v/>
      </c>
    </row>
    <row r="1401" spans="2:26" ht="20.100000000000001" customHeight="1">
      <c r="B1401" s="402">
        <f t="shared" si="18"/>
        <v>1363</v>
      </c>
      <c r="C1401" s="489"/>
      <c r="D1401" s="490"/>
      <c r="E1401" s="490"/>
      <c r="F1401" s="490"/>
      <c r="G1401" s="490"/>
      <c r="H1401" s="490"/>
      <c r="I1401" s="490"/>
      <c r="J1401" s="490"/>
      <c r="K1401" s="490"/>
      <c r="L1401" s="491"/>
      <c r="M1401" s="492"/>
      <c r="N1401" s="492"/>
      <c r="O1401" s="492"/>
      <c r="P1401" s="492"/>
      <c r="Q1401" s="492"/>
      <c r="R1401" s="493"/>
      <c r="S1401" s="493"/>
      <c r="T1401" s="493"/>
      <c r="U1401" s="493"/>
      <c r="V1401" s="493"/>
      <c r="W1401" s="403"/>
      <c r="X1401" s="1"/>
      <c r="Y1401" s="2"/>
      <c r="Z1401" s="400" t="str">
        <f>IFERROR(VLOOKUP(Y1401, 【参考】数式用!$A$2:$B$48, 2, FALSE), "")</f>
        <v/>
      </c>
    </row>
    <row r="1402" spans="2:26" ht="20.100000000000001" customHeight="1">
      <c r="B1402" s="402">
        <f t="shared" si="18"/>
        <v>1364</v>
      </c>
      <c r="C1402" s="489"/>
      <c r="D1402" s="490"/>
      <c r="E1402" s="490"/>
      <c r="F1402" s="490"/>
      <c r="G1402" s="490"/>
      <c r="H1402" s="490"/>
      <c r="I1402" s="490"/>
      <c r="J1402" s="490"/>
      <c r="K1402" s="490"/>
      <c r="L1402" s="491"/>
      <c r="M1402" s="492"/>
      <c r="N1402" s="492"/>
      <c r="O1402" s="492"/>
      <c r="P1402" s="492"/>
      <c r="Q1402" s="492"/>
      <c r="R1402" s="493"/>
      <c r="S1402" s="493"/>
      <c r="T1402" s="493"/>
      <c r="U1402" s="493"/>
      <c r="V1402" s="493"/>
      <c r="W1402" s="403"/>
      <c r="X1402" s="1"/>
      <c r="Y1402" s="2"/>
      <c r="Z1402" s="400" t="str">
        <f>IFERROR(VLOOKUP(Y1402, 【参考】数式用!$A$2:$B$48, 2, FALSE), "")</f>
        <v/>
      </c>
    </row>
    <row r="1403" spans="2:26" ht="20.100000000000001" customHeight="1">
      <c r="B1403" s="402">
        <f t="shared" si="18"/>
        <v>1365</v>
      </c>
      <c r="C1403" s="489"/>
      <c r="D1403" s="490"/>
      <c r="E1403" s="490"/>
      <c r="F1403" s="490"/>
      <c r="G1403" s="490"/>
      <c r="H1403" s="490"/>
      <c r="I1403" s="490"/>
      <c r="J1403" s="490"/>
      <c r="K1403" s="490"/>
      <c r="L1403" s="491"/>
      <c r="M1403" s="492"/>
      <c r="N1403" s="492"/>
      <c r="O1403" s="492"/>
      <c r="P1403" s="492"/>
      <c r="Q1403" s="492"/>
      <c r="R1403" s="493"/>
      <c r="S1403" s="493"/>
      <c r="T1403" s="493"/>
      <c r="U1403" s="493"/>
      <c r="V1403" s="493"/>
      <c r="W1403" s="403"/>
      <c r="X1403" s="1"/>
      <c r="Y1403" s="2"/>
      <c r="Z1403" s="400" t="str">
        <f>IFERROR(VLOOKUP(Y1403, 【参考】数式用!$A$2:$B$48, 2, FALSE), "")</f>
        <v/>
      </c>
    </row>
    <row r="1404" spans="2:26" ht="20.100000000000001" customHeight="1">
      <c r="B1404" s="402">
        <f t="shared" si="18"/>
        <v>1366</v>
      </c>
      <c r="C1404" s="489"/>
      <c r="D1404" s="490"/>
      <c r="E1404" s="490"/>
      <c r="F1404" s="490"/>
      <c r="G1404" s="490"/>
      <c r="H1404" s="490"/>
      <c r="I1404" s="490"/>
      <c r="J1404" s="490"/>
      <c r="K1404" s="490"/>
      <c r="L1404" s="491"/>
      <c r="M1404" s="492"/>
      <c r="N1404" s="492"/>
      <c r="O1404" s="492"/>
      <c r="P1404" s="492"/>
      <c r="Q1404" s="492"/>
      <c r="R1404" s="493"/>
      <c r="S1404" s="493"/>
      <c r="T1404" s="493"/>
      <c r="U1404" s="493"/>
      <c r="V1404" s="493"/>
      <c r="W1404" s="403"/>
      <c r="X1404" s="1"/>
      <c r="Y1404" s="2"/>
      <c r="Z1404" s="400" t="str">
        <f>IFERROR(VLOOKUP(Y1404, 【参考】数式用!$A$2:$B$48, 2, FALSE), "")</f>
        <v/>
      </c>
    </row>
    <row r="1405" spans="2:26" ht="20.100000000000001" customHeight="1">
      <c r="B1405" s="402">
        <f t="shared" si="18"/>
        <v>1367</v>
      </c>
      <c r="C1405" s="489"/>
      <c r="D1405" s="490"/>
      <c r="E1405" s="490"/>
      <c r="F1405" s="490"/>
      <c r="G1405" s="490"/>
      <c r="H1405" s="490"/>
      <c r="I1405" s="490"/>
      <c r="J1405" s="490"/>
      <c r="K1405" s="490"/>
      <c r="L1405" s="491"/>
      <c r="M1405" s="492"/>
      <c r="N1405" s="492"/>
      <c r="O1405" s="492"/>
      <c r="P1405" s="492"/>
      <c r="Q1405" s="492"/>
      <c r="R1405" s="493"/>
      <c r="S1405" s="493"/>
      <c r="T1405" s="493"/>
      <c r="U1405" s="493"/>
      <c r="V1405" s="493"/>
      <c r="W1405" s="403"/>
      <c r="X1405" s="1"/>
      <c r="Y1405" s="2"/>
      <c r="Z1405" s="400" t="str">
        <f>IFERROR(VLOOKUP(Y1405, 【参考】数式用!$A$2:$B$48, 2, FALSE), "")</f>
        <v/>
      </c>
    </row>
    <row r="1406" spans="2:26" ht="20.100000000000001" customHeight="1">
      <c r="B1406" s="402">
        <f t="shared" si="18"/>
        <v>1368</v>
      </c>
      <c r="C1406" s="489"/>
      <c r="D1406" s="490"/>
      <c r="E1406" s="490"/>
      <c r="F1406" s="490"/>
      <c r="G1406" s="490"/>
      <c r="H1406" s="490"/>
      <c r="I1406" s="490"/>
      <c r="J1406" s="490"/>
      <c r="K1406" s="490"/>
      <c r="L1406" s="491"/>
      <c r="M1406" s="492"/>
      <c r="N1406" s="492"/>
      <c r="O1406" s="492"/>
      <c r="P1406" s="492"/>
      <c r="Q1406" s="492"/>
      <c r="R1406" s="493"/>
      <c r="S1406" s="493"/>
      <c r="T1406" s="493"/>
      <c r="U1406" s="493"/>
      <c r="V1406" s="493"/>
      <c r="W1406" s="403"/>
      <c r="X1406" s="1"/>
      <c r="Y1406" s="2"/>
      <c r="Z1406" s="400" t="str">
        <f>IFERROR(VLOOKUP(Y1406, 【参考】数式用!$A$2:$B$48, 2, FALSE), "")</f>
        <v/>
      </c>
    </row>
    <row r="1407" spans="2:26" ht="20.100000000000001" customHeight="1">
      <c r="B1407" s="402">
        <f t="shared" si="18"/>
        <v>1369</v>
      </c>
      <c r="C1407" s="489"/>
      <c r="D1407" s="490"/>
      <c r="E1407" s="490"/>
      <c r="F1407" s="490"/>
      <c r="G1407" s="490"/>
      <c r="H1407" s="490"/>
      <c r="I1407" s="490"/>
      <c r="J1407" s="490"/>
      <c r="K1407" s="490"/>
      <c r="L1407" s="491"/>
      <c r="M1407" s="492"/>
      <c r="N1407" s="492"/>
      <c r="O1407" s="492"/>
      <c r="P1407" s="492"/>
      <c r="Q1407" s="492"/>
      <c r="R1407" s="493"/>
      <c r="S1407" s="493"/>
      <c r="T1407" s="493"/>
      <c r="U1407" s="493"/>
      <c r="V1407" s="493"/>
      <c r="W1407" s="403"/>
      <c r="X1407" s="1"/>
      <c r="Y1407" s="2"/>
      <c r="Z1407" s="400" t="str">
        <f>IFERROR(VLOOKUP(Y1407, 【参考】数式用!$A$2:$B$48, 2, FALSE), "")</f>
        <v/>
      </c>
    </row>
    <row r="1408" spans="2:26" ht="20.100000000000001" customHeight="1">
      <c r="B1408" s="402">
        <f t="shared" si="18"/>
        <v>1370</v>
      </c>
      <c r="C1408" s="489"/>
      <c r="D1408" s="490"/>
      <c r="E1408" s="490"/>
      <c r="F1408" s="490"/>
      <c r="G1408" s="490"/>
      <c r="H1408" s="490"/>
      <c r="I1408" s="490"/>
      <c r="J1408" s="490"/>
      <c r="K1408" s="490"/>
      <c r="L1408" s="491"/>
      <c r="M1408" s="492"/>
      <c r="N1408" s="492"/>
      <c r="O1408" s="492"/>
      <c r="P1408" s="492"/>
      <c r="Q1408" s="492"/>
      <c r="R1408" s="493"/>
      <c r="S1408" s="493"/>
      <c r="T1408" s="493"/>
      <c r="U1408" s="493"/>
      <c r="V1408" s="493"/>
      <c r="W1408" s="403"/>
      <c r="X1408" s="1"/>
      <c r="Y1408" s="2"/>
      <c r="Z1408" s="400" t="str">
        <f>IFERROR(VLOOKUP(Y1408, 【参考】数式用!$A$2:$B$48, 2, FALSE), "")</f>
        <v/>
      </c>
    </row>
    <row r="1409" spans="2:26" ht="20.100000000000001" customHeight="1">
      <c r="B1409" s="402">
        <f t="shared" si="18"/>
        <v>1371</v>
      </c>
      <c r="C1409" s="489"/>
      <c r="D1409" s="490"/>
      <c r="E1409" s="490"/>
      <c r="F1409" s="490"/>
      <c r="G1409" s="490"/>
      <c r="H1409" s="490"/>
      <c r="I1409" s="490"/>
      <c r="J1409" s="490"/>
      <c r="K1409" s="490"/>
      <c r="L1409" s="491"/>
      <c r="M1409" s="492"/>
      <c r="N1409" s="492"/>
      <c r="O1409" s="492"/>
      <c r="P1409" s="492"/>
      <c r="Q1409" s="492"/>
      <c r="R1409" s="493"/>
      <c r="S1409" s="493"/>
      <c r="T1409" s="493"/>
      <c r="U1409" s="493"/>
      <c r="V1409" s="493"/>
      <c r="W1409" s="403"/>
      <c r="X1409" s="1"/>
      <c r="Y1409" s="2"/>
      <c r="Z1409" s="400" t="str">
        <f>IFERROR(VLOOKUP(Y1409, 【参考】数式用!$A$2:$B$48, 2, FALSE), "")</f>
        <v/>
      </c>
    </row>
    <row r="1410" spans="2:26" ht="20.100000000000001" customHeight="1">
      <c r="B1410" s="402">
        <f t="shared" si="18"/>
        <v>1372</v>
      </c>
      <c r="C1410" s="489"/>
      <c r="D1410" s="490"/>
      <c r="E1410" s="490"/>
      <c r="F1410" s="490"/>
      <c r="G1410" s="490"/>
      <c r="H1410" s="490"/>
      <c r="I1410" s="490"/>
      <c r="J1410" s="490"/>
      <c r="K1410" s="490"/>
      <c r="L1410" s="491"/>
      <c r="M1410" s="492"/>
      <c r="N1410" s="492"/>
      <c r="O1410" s="492"/>
      <c r="P1410" s="492"/>
      <c r="Q1410" s="492"/>
      <c r="R1410" s="493"/>
      <c r="S1410" s="493"/>
      <c r="T1410" s="493"/>
      <c r="U1410" s="493"/>
      <c r="V1410" s="493"/>
      <c r="W1410" s="403"/>
      <c r="X1410" s="1"/>
      <c r="Y1410" s="2"/>
      <c r="Z1410" s="400" t="str">
        <f>IFERROR(VLOOKUP(Y1410, 【参考】数式用!$A$2:$B$48, 2, FALSE), "")</f>
        <v/>
      </c>
    </row>
    <row r="1411" spans="2:26" ht="20.100000000000001" customHeight="1">
      <c r="B1411" s="402">
        <f t="shared" si="18"/>
        <v>1373</v>
      </c>
      <c r="C1411" s="489"/>
      <c r="D1411" s="490"/>
      <c r="E1411" s="490"/>
      <c r="F1411" s="490"/>
      <c r="G1411" s="490"/>
      <c r="H1411" s="490"/>
      <c r="I1411" s="490"/>
      <c r="J1411" s="490"/>
      <c r="K1411" s="490"/>
      <c r="L1411" s="491"/>
      <c r="M1411" s="492"/>
      <c r="N1411" s="492"/>
      <c r="O1411" s="492"/>
      <c r="P1411" s="492"/>
      <c r="Q1411" s="492"/>
      <c r="R1411" s="493"/>
      <c r="S1411" s="493"/>
      <c r="T1411" s="493"/>
      <c r="U1411" s="493"/>
      <c r="V1411" s="493"/>
      <c r="W1411" s="403"/>
      <c r="X1411" s="1"/>
      <c r="Y1411" s="2"/>
      <c r="Z1411" s="400" t="str">
        <f>IFERROR(VLOOKUP(Y1411, 【参考】数式用!$A$2:$B$48, 2, FALSE), "")</f>
        <v/>
      </c>
    </row>
    <row r="1412" spans="2:26" ht="20.100000000000001" customHeight="1">
      <c r="B1412" s="402">
        <f t="shared" si="18"/>
        <v>1374</v>
      </c>
      <c r="C1412" s="489"/>
      <c r="D1412" s="490"/>
      <c r="E1412" s="490"/>
      <c r="F1412" s="490"/>
      <c r="G1412" s="490"/>
      <c r="H1412" s="490"/>
      <c r="I1412" s="490"/>
      <c r="J1412" s="490"/>
      <c r="K1412" s="490"/>
      <c r="L1412" s="491"/>
      <c r="M1412" s="492"/>
      <c r="N1412" s="492"/>
      <c r="O1412" s="492"/>
      <c r="P1412" s="492"/>
      <c r="Q1412" s="492"/>
      <c r="R1412" s="493"/>
      <c r="S1412" s="493"/>
      <c r="T1412" s="493"/>
      <c r="U1412" s="493"/>
      <c r="V1412" s="493"/>
      <c r="W1412" s="403"/>
      <c r="X1412" s="1"/>
      <c r="Y1412" s="2"/>
      <c r="Z1412" s="400" t="str">
        <f>IFERROR(VLOOKUP(Y1412, 【参考】数式用!$A$2:$B$48, 2, FALSE), "")</f>
        <v/>
      </c>
    </row>
    <row r="1413" spans="2:26" ht="20.100000000000001" customHeight="1">
      <c r="B1413" s="402">
        <f t="shared" si="18"/>
        <v>1375</v>
      </c>
      <c r="C1413" s="489"/>
      <c r="D1413" s="490"/>
      <c r="E1413" s="490"/>
      <c r="F1413" s="490"/>
      <c r="G1413" s="490"/>
      <c r="H1413" s="490"/>
      <c r="I1413" s="490"/>
      <c r="J1413" s="490"/>
      <c r="K1413" s="490"/>
      <c r="L1413" s="491"/>
      <c r="M1413" s="492"/>
      <c r="N1413" s="492"/>
      <c r="O1413" s="492"/>
      <c r="P1413" s="492"/>
      <c r="Q1413" s="492"/>
      <c r="R1413" s="493"/>
      <c r="S1413" s="493"/>
      <c r="T1413" s="493"/>
      <c r="U1413" s="493"/>
      <c r="V1413" s="493"/>
      <c r="W1413" s="403"/>
      <c r="X1413" s="1"/>
      <c r="Y1413" s="2"/>
      <c r="Z1413" s="400" t="str">
        <f>IFERROR(VLOOKUP(Y1413, 【参考】数式用!$A$2:$B$48, 2, FALSE), "")</f>
        <v/>
      </c>
    </row>
    <row r="1414" spans="2:26" ht="20.100000000000001" customHeight="1">
      <c r="B1414" s="402">
        <f t="shared" si="18"/>
        <v>1376</v>
      </c>
      <c r="C1414" s="489"/>
      <c r="D1414" s="490"/>
      <c r="E1414" s="490"/>
      <c r="F1414" s="490"/>
      <c r="G1414" s="490"/>
      <c r="H1414" s="490"/>
      <c r="I1414" s="490"/>
      <c r="J1414" s="490"/>
      <c r="K1414" s="490"/>
      <c r="L1414" s="491"/>
      <c r="M1414" s="492"/>
      <c r="N1414" s="492"/>
      <c r="O1414" s="492"/>
      <c r="P1414" s="492"/>
      <c r="Q1414" s="492"/>
      <c r="R1414" s="493"/>
      <c r="S1414" s="493"/>
      <c r="T1414" s="493"/>
      <c r="U1414" s="493"/>
      <c r="V1414" s="493"/>
      <c r="W1414" s="403"/>
      <c r="X1414" s="1"/>
      <c r="Y1414" s="2"/>
      <c r="Z1414" s="400" t="str">
        <f>IFERROR(VLOOKUP(Y1414, 【参考】数式用!$A$2:$B$48, 2, FALSE), "")</f>
        <v/>
      </c>
    </row>
    <row r="1415" spans="2:26" ht="20.100000000000001" customHeight="1">
      <c r="B1415" s="402">
        <f t="shared" si="18"/>
        <v>1377</v>
      </c>
      <c r="C1415" s="489"/>
      <c r="D1415" s="490"/>
      <c r="E1415" s="490"/>
      <c r="F1415" s="490"/>
      <c r="G1415" s="490"/>
      <c r="H1415" s="490"/>
      <c r="I1415" s="490"/>
      <c r="J1415" s="490"/>
      <c r="K1415" s="490"/>
      <c r="L1415" s="491"/>
      <c r="M1415" s="492"/>
      <c r="N1415" s="492"/>
      <c r="O1415" s="492"/>
      <c r="P1415" s="492"/>
      <c r="Q1415" s="492"/>
      <c r="R1415" s="493"/>
      <c r="S1415" s="493"/>
      <c r="T1415" s="493"/>
      <c r="U1415" s="493"/>
      <c r="V1415" s="493"/>
      <c r="W1415" s="403"/>
      <c r="X1415" s="1"/>
      <c r="Y1415" s="2"/>
      <c r="Z1415" s="400" t="str">
        <f>IFERROR(VLOOKUP(Y1415, 【参考】数式用!$A$2:$B$48, 2, FALSE), "")</f>
        <v/>
      </c>
    </row>
    <row r="1416" spans="2:26" ht="20.100000000000001" customHeight="1">
      <c r="B1416" s="402">
        <f t="shared" si="18"/>
        <v>1378</v>
      </c>
      <c r="C1416" s="489"/>
      <c r="D1416" s="490"/>
      <c r="E1416" s="490"/>
      <c r="F1416" s="490"/>
      <c r="G1416" s="490"/>
      <c r="H1416" s="490"/>
      <c r="I1416" s="490"/>
      <c r="J1416" s="490"/>
      <c r="K1416" s="490"/>
      <c r="L1416" s="491"/>
      <c r="M1416" s="492"/>
      <c r="N1416" s="492"/>
      <c r="O1416" s="492"/>
      <c r="P1416" s="492"/>
      <c r="Q1416" s="492"/>
      <c r="R1416" s="493"/>
      <c r="S1416" s="493"/>
      <c r="T1416" s="493"/>
      <c r="U1416" s="493"/>
      <c r="V1416" s="493"/>
      <c r="W1416" s="403"/>
      <c r="X1416" s="1"/>
      <c r="Y1416" s="2"/>
      <c r="Z1416" s="400" t="str">
        <f>IFERROR(VLOOKUP(Y1416, 【参考】数式用!$A$2:$B$48, 2, FALSE), "")</f>
        <v/>
      </c>
    </row>
    <row r="1417" spans="2:26" ht="20.100000000000001" customHeight="1">
      <c r="B1417" s="402">
        <f t="shared" si="18"/>
        <v>1379</v>
      </c>
      <c r="C1417" s="489"/>
      <c r="D1417" s="490"/>
      <c r="E1417" s="490"/>
      <c r="F1417" s="490"/>
      <c r="G1417" s="490"/>
      <c r="H1417" s="490"/>
      <c r="I1417" s="490"/>
      <c r="J1417" s="490"/>
      <c r="K1417" s="490"/>
      <c r="L1417" s="491"/>
      <c r="M1417" s="492"/>
      <c r="N1417" s="492"/>
      <c r="O1417" s="492"/>
      <c r="P1417" s="492"/>
      <c r="Q1417" s="492"/>
      <c r="R1417" s="493"/>
      <c r="S1417" s="493"/>
      <c r="T1417" s="493"/>
      <c r="U1417" s="493"/>
      <c r="V1417" s="493"/>
      <c r="W1417" s="403"/>
      <c r="X1417" s="1"/>
      <c r="Y1417" s="2"/>
      <c r="Z1417" s="400" t="str">
        <f>IFERROR(VLOOKUP(Y1417, 【参考】数式用!$A$2:$B$48, 2, FALSE), "")</f>
        <v/>
      </c>
    </row>
    <row r="1418" spans="2:26" ht="20.100000000000001" customHeight="1">
      <c r="B1418" s="402">
        <f t="shared" si="18"/>
        <v>1380</v>
      </c>
      <c r="C1418" s="489"/>
      <c r="D1418" s="490"/>
      <c r="E1418" s="490"/>
      <c r="F1418" s="490"/>
      <c r="G1418" s="490"/>
      <c r="H1418" s="490"/>
      <c r="I1418" s="490"/>
      <c r="J1418" s="490"/>
      <c r="K1418" s="490"/>
      <c r="L1418" s="491"/>
      <c r="M1418" s="492"/>
      <c r="N1418" s="492"/>
      <c r="O1418" s="492"/>
      <c r="P1418" s="492"/>
      <c r="Q1418" s="492"/>
      <c r="R1418" s="493"/>
      <c r="S1418" s="493"/>
      <c r="T1418" s="493"/>
      <c r="U1418" s="493"/>
      <c r="V1418" s="493"/>
      <c r="W1418" s="403"/>
      <c r="X1418" s="1"/>
      <c r="Y1418" s="2"/>
      <c r="Z1418" s="400" t="str">
        <f>IFERROR(VLOOKUP(Y1418, 【参考】数式用!$A$2:$B$48, 2, FALSE), "")</f>
        <v/>
      </c>
    </row>
    <row r="1419" spans="2:26" ht="20.100000000000001" customHeight="1">
      <c r="B1419" s="402">
        <f t="shared" si="18"/>
        <v>1381</v>
      </c>
      <c r="C1419" s="489"/>
      <c r="D1419" s="490"/>
      <c r="E1419" s="490"/>
      <c r="F1419" s="490"/>
      <c r="G1419" s="490"/>
      <c r="H1419" s="490"/>
      <c r="I1419" s="490"/>
      <c r="J1419" s="490"/>
      <c r="K1419" s="490"/>
      <c r="L1419" s="491"/>
      <c r="M1419" s="492"/>
      <c r="N1419" s="492"/>
      <c r="O1419" s="492"/>
      <c r="P1419" s="492"/>
      <c r="Q1419" s="492"/>
      <c r="R1419" s="493"/>
      <c r="S1419" s="493"/>
      <c r="T1419" s="493"/>
      <c r="U1419" s="493"/>
      <c r="V1419" s="493"/>
      <c r="W1419" s="403"/>
      <c r="X1419" s="1"/>
      <c r="Y1419" s="2"/>
      <c r="Z1419" s="400" t="str">
        <f>IFERROR(VLOOKUP(Y1419, 【参考】数式用!$A$2:$B$48, 2, FALSE), "")</f>
        <v/>
      </c>
    </row>
    <row r="1420" spans="2:26" ht="20.100000000000001" customHeight="1">
      <c r="B1420" s="402">
        <f t="shared" si="18"/>
        <v>1382</v>
      </c>
      <c r="C1420" s="489"/>
      <c r="D1420" s="490"/>
      <c r="E1420" s="490"/>
      <c r="F1420" s="490"/>
      <c r="G1420" s="490"/>
      <c r="H1420" s="490"/>
      <c r="I1420" s="490"/>
      <c r="J1420" s="490"/>
      <c r="K1420" s="490"/>
      <c r="L1420" s="491"/>
      <c r="M1420" s="492"/>
      <c r="N1420" s="492"/>
      <c r="O1420" s="492"/>
      <c r="P1420" s="492"/>
      <c r="Q1420" s="492"/>
      <c r="R1420" s="493"/>
      <c r="S1420" s="493"/>
      <c r="T1420" s="493"/>
      <c r="U1420" s="493"/>
      <c r="V1420" s="493"/>
      <c r="W1420" s="403"/>
      <c r="X1420" s="1"/>
      <c r="Y1420" s="2"/>
      <c r="Z1420" s="400" t="str">
        <f>IFERROR(VLOOKUP(Y1420, 【参考】数式用!$A$2:$B$48, 2, FALSE), "")</f>
        <v/>
      </c>
    </row>
    <row r="1421" spans="2:26" ht="20.100000000000001" customHeight="1">
      <c r="B1421" s="402">
        <f t="shared" si="18"/>
        <v>1383</v>
      </c>
      <c r="C1421" s="489"/>
      <c r="D1421" s="490"/>
      <c r="E1421" s="490"/>
      <c r="F1421" s="490"/>
      <c r="G1421" s="490"/>
      <c r="H1421" s="490"/>
      <c r="I1421" s="490"/>
      <c r="J1421" s="490"/>
      <c r="K1421" s="490"/>
      <c r="L1421" s="491"/>
      <c r="M1421" s="492"/>
      <c r="N1421" s="492"/>
      <c r="O1421" s="492"/>
      <c r="P1421" s="492"/>
      <c r="Q1421" s="492"/>
      <c r="R1421" s="493"/>
      <c r="S1421" s="493"/>
      <c r="T1421" s="493"/>
      <c r="U1421" s="493"/>
      <c r="V1421" s="493"/>
      <c r="W1421" s="403"/>
      <c r="X1421" s="1"/>
      <c r="Y1421" s="2"/>
      <c r="Z1421" s="400" t="str">
        <f>IFERROR(VLOOKUP(Y1421, 【参考】数式用!$A$2:$B$48, 2, FALSE), "")</f>
        <v/>
      </c>
    </row>
    <row r="1422" spans="2:26" ht="20.100000000000001" customHeight="1">
      <c r="B1422" s="402">
        <f t="shared" si="18"/>
        <v>1384</v>
      </c>
      <c r="C1422" s="489"/>
      <c r="D1422" s="490"/>
      <c r="E1422" s="490"/>
      <c r="F1422" s="490"/>
      <c r="G1422" s="490"/>
      <c r="H1422" s="490"/>
      <c r="I1422" s="490"/>
      <c r="J1422" s="490"/>
      <c r="K1422" s="490"/>
      <c r="L1422" s="491"/>
      <c r="M1422" s="492"/>
      <c r="N1422" s="492"/>
      <c r="O1422" s="492"/>
      <c r="P1422" s="492"/>
      <c r="Q1422" s="492"/>
      <c r="R1422" s="493"/>
      <c r="S1422" s="493"/>
      <c r="T1422" s="493"/>
      <c r="U1422" s="493"/>
      <c r="V1422" s="493"/>
      <c r="W1422" s="403"/>
      <c r="X1422" s="1"/>
      <c r="Y1422" s="2"/>
      <c r="Z1422" s="400" t="str">
        <f>IFERROR(VLOOKUP(Y1422, 【参考】数式用!$A$2:$B$48, 2, FALSE), "")</f>
        <v/>
      </c>
    </row>
    <row r="1423" spans="2:26" ht="20.100000000000001" customHeight="1">
      <c r="B1423" s="402">
        <f t="shared" si="18"/>
        <v>1385</v>
      </c>
      <c r="C1423" s="489"/>
      <c r="D1423" s="490"/>
      <c r="E1423" s="490"/>
      <c r="F1423" s="490"/>
      <c r="G1423" s="490"/>
      <c r="H1423" s="490"/>
      <c r="I1423" s="490"/>
      <c r="J1423" s="490"/>
      <c r="K1423" s="490"/>
      <c r="L1423" s="491"/>
      <c r="M1423" s="492"/>
      <c r="N1423" s="492"/>
      <c r="O1423" s="492"/>
      <c r="P1423" s="492"/>
      <c r="Q1423" s="492"/>
      <c r="R1423" s="493"/>
      <c r="S1423" s="493"/>
      <c r="T1423" s="493"/>
      <c r="U1423" s="493"/>
      <c r="V1423" s="493"/>
      <c r="W1423" s="403"/>
      <c r="X1423" s="1"/>
      <c r="Y1423" s="2"/>
      <c r="Z1423" s="400" t="str">
        <f>IFERROR(VLOOKUP(Y1423, 【参考】数式用!$A$2:$B$48, 2, FALSE), "")</f>
        <v/>
      </c>
    </row>
    <row r="1424" spans="2:26" ht="20.100000000000001" customHeight="1">
      <c r="B1424" s="402">
        <f t="shared" si="18"/>
        <v>1386</v>
      </c>
      <c r="C1424" s="489"/>
      <c r="D1424" s="490"/>
      <c r="E1424" s="490"/>
      <c r="F1424" s="490"/>
      <c r="G1424" s="490"/>
      <c r="H1424" s="490"/>
      <c r="I1424" s="490"/>
      <c r="J1424" s="490"/>
      <c r="K1424" s="490"/>
      <c r="L1424" s="491"/>
      <c r="M1424" s="492"/>
      <c r="N1424" s="492"/>
      <c r="O1424" s="492"/>
      <c r="P1424" s="492"/>
      <c r="Q1424" s="492"/>
      <c r="R1424" s="493"/>
      <c r="S1424" s="493"/>
      <c r="T1424" s="493"/>
      <c r="U1424" s="493"/>
      <c r="V1424" s="493"/>
      <c r="W1424" s="403"/>
      <c r="X1424" s="1"/>
      <c r="Y1424" s="2"/>
      <c r="Z1424" s="400" t="str">
        <f>IFERROR(VLOOKUP(Y1424, 【参考】数式用!$A$2:$B$48, 2, FALSE), "")</f>
        <v/>
      </c>
    </row>
    <row r="1425" spans="2:26" ht="20.100000000000001" customHeight="1">
      <c r="B1425" s="402">
        <f t="shared" si="18"/>
        <v>1387</v>
      </c>
      <c r="C1425" s="489"/>
      <c r="D1425" s="490"/>
      <c r="E1425" s="490"/>
      <c r="F1425" s="490"/>
      <c r="G1425" s="490"/>
      <c r="H1425" s="490"/>
      <c r="I1425" s="490"/>
      <c r="J1425" s="490"/>
      <c r="K1425" s="490"/>
      <c r="L1425" s="491"/>
      <c r="M1425" s="492"/>
      <c r="N1425" s="492"/>
      <c r="O1425" s="492"/>
      <c r="P1425" s="492"/>
      <c r="Q1425" s="492"/>
      <c r="R1425" s="493"/>
      <c r="S1425" s="493"/>
      <c r="T1425" s="493"/>
      <c r="U1425" s="493"/>
      <c r="V1425" s="493"/>
      <c r="W1425" s="403"/>
      <c r="X1425" s="1"/>
      <c r="Y1425" s="2"/>
      <c r="Z1425" s="400" t="str">
        <f>IFERROR(VLOOKUP(Y1425, 【参考】数式用!$A$2:$B$48, 2, FALSE), "")</f>
        <v/>
      </c>
    </row>
    <row r="1426" spans="2:26" ht="20.100000000000001" customHeight="1">
      <c r="B1426" s="402">
        <f t="shared" si="18"/>
        <v>1388</v>
      </c>
      <c r="C1426" s="489"/>
      <c r="D1426" s="490"/>
      <c r="E1426" s="490"/>
      <c r="F1426" s="490"/>
      <c r="G1426" s="490"/>
      <c r="H1426" s="490"/>
      <c r="I1426" s="490"/>
      <c r="J1426" s="490"/>
      <c r="K1426" s="490"/>
      <c r="L1426" s="491"/>
      <c r="M1426" s="492"/>
      <c r="N1426" s="492"/>
      <c r="O1426" s="492"/>
      <c r="P1426" s="492"/>
      <c r="Q1426" s="492"/>
      <c r="R1426" s="493"/>
      <c r="S1426" s="493"/>
      <c r="T1426" s="493"/>
      <c r="U1426" s="493"/>
      <c r="V1426" s="493"/>
      <c r="W1426" s="403"/>
      <c r="X1426" s="1"/>
      <c r="Y1426" s="2"/>
      <c r="Z1426" s="400" t="str">
        <f>IFERROR(VLOOKUP(Y1426, 【参考】数式用!$A$2:$B$48, 2, FALSE), "")</f>
        <v/>
      </c>
    </row>
    <row r="1427" spans="2:26" ht="20.100000000000001" customHeight="1">
      <c r="B1427" s="402">
        <f t="shared" si="18"/>
        <v>1389</v>
      </c>
      <c r="C1427" s="489"/>
      <c r="D1427" s="490"/>
      <c r="E1427" s="490"/>
      <c r="F1427" s="490"/>
      <c r="G1427" s="490"/>
      <c r="H1427" s="490"/>
      <c r="I1427" s="490"/>
      <c r="J1427" s="490"/>
      <c r="K1427" s="490"/>
      <c r="L1427" s="491"/>
      <c r="M1427" s="492"/>
      <c r="N1427" s="492"/>
      <c r="O1427" s="492"/>
      <c r="P1427" s="492"/>
      <c r="Q1427" s="492"/>
      <c r="R1427" s="493"/>
      <c r="S1427" s="493"/>
      <c r="T1427" s="493"/>
      <c r="U1427" s="493"/>
      <c r="V1427" s="493"/>
      <c r="W1427" s="403"/>
      <c r="X1427" s="1"/>
      <c r="Y1427" s="2"/>
      <c r="Z1427" s="400" t="str">
        <f>IFERROR(VLOOKUP(Y1427, 【参考】数式用!$A$2:$B$48, 2, FALSE), "")</f>
        <v/>
      </c>
    </row>
    <row r="1428" spans="2:26" ht="20.100000000000001" customHeight="1">
      <c r="B1428" s="402">
        <f t="shared" si="18"/>
        <v>1390</v>
      </c>
      <c r="C1428" s="489"/>
      <c r="D1428" s="490"/>
      <c r="E1428" s="490"/>
      <c r="F1428" s="490"/>
      <c r="G1428" s="490"/>
      <c r="H1428" s="490"/>
      <c r="I1428" s="490"/>
      <c r="J1428" s="490"/>
      <c r="K1428" s="490"/>
      <c r="L1428" s="491"/>
      <c r="M1428" s="492"/>
      <c r="N1428" s="492"/>
      <c r="O1428" s="492"/>
      <c r="P1428" s="492"/>
      <c r="Q1428" s="492"/>
      <c r="R1428" s="493"/>
      <c r="S1428" s="493"/>
      <c r="T1428" s="493"/>
      <c r="U1428" s="493"/>
      <c r="V1428" s="493"/>
      <c r="W1428" s="403"/>
      <c r="X1428" s="1"/>
      <c r="Y1428" s="2"/>
      <c r="Z1428" s="400" t="str">
        <f>IFERROR(VLOOKUP(Y1428, 【参考】数式用!$A$2:$B$48, 2, FALSE), "")</f>
        <v/>
      </c>
    </row>
    <row r="1429" spans="2:26" ht="20.100000000000001" customHeight="1">
      <c r="B1429" s="402">
        <f t="shared" si="18"/>
        <v>1391</v>
      </c>
      <c r="C1429" s="489"/>
      <c r="D1429" s="490"/>
      <c r="E1429" s="490"/>
      <c r="F1429" s="490"/>
      <c r="G1429" s="490"/>
      <c r="H1429" s="490"/>
      <c r="I1429" s="490"/>
      <c r="J1429" s="490"/>
      <c r="K1429" s="490"/>
      <c r="L1429" s="491"/>
      <c r="M1429" s="492"/>
      <c r="N1429" s="492"/>
      <c r="O1429" s="492"/>
      <c r="P1429" s="492"/>
      <c r="Q1429" s="492"/>
      <c r="R1429" s="493"/>
      <c r="S1429" s="493"/>
      <c r="T1429" s="493"/>
      <c r="U1429" s="493"/>
      <c r="V1429" s="493"/>
      <c r="W1429" s="403"/>
      <c r="X1429" s="1"/>
      <c r="Y1429" s="2"/>
      <c r="Z1429" s="400" t="str">
        <f>IFERROR(VLOOKUP(Y1429, 【参考】数式用!$A$2:$B$48, 2, FALSE), "")</f>
        <v/>
      </c>
    </row>
    <row r="1430" spans="2:26" ht="20.100000000000001" customHeight="1">
      <c r="B1430" s="402">
        <f t="shared" si="18"/>
        <v>1392</v>
      </c>
      <c r="C1430" s="489"/>
      <c r="D1430" s="490"/>
      <c r="E1430" s="490"/>
      <c r="F1430" s="490"/>
      <c r="G1430" s="490"/>
      <c r="H1430" s="490"/>
      <c r="I1430" s="490"/>
      <c r="J1430" s="490"/>
      <c r="K1430" s="490"/>
      <c r="L1430" s="491"/>
      <c r="M1430" s="492"/>
      <c r="N1430" s="492"/>
      <c r="O1430" s="492"/>
      <c r="P1430" s="492"/>
      <c r="Q1430" s="492"/>
      <c r="R1430" s="493"/>
      <c r="S1430" s="493"/>
      <c r="T1430" s="493"/>
      <c r="U1430" s="493"/>
      <c r="V1430" s="493"/>
      <c r="W1430" s="403"/>
      <c r="X1430" s="1"/>
      <c r="Y1430" s="2"/>
      <c r="Z1430" s="400" t="str">
        <f>IFERROR(VLOOKUP(Y1430, 【参考】数式用!$A$2:$B$48, 2, FALSE), "")</f>
        <v/>
      </c>
    </row>
    <row r="1431" spans="2:26" ht="20.100000000000001" customHeight="1">
      <c r="B1431" s="402">
        <f t="shared" si="18"/>
        <v>1393</v>
      </c>
      <c r="C1431" s="489"/>
      <c r="D1431" s="490"/>
      <c r="E1431" s="490"/>
      <c r="F1431" s="490"/>
      <c r="G1431" s="490"/>
      <c r="H1431" s="490"/>
      <c r="I1431" s="490"/>
      <c r="J1431" s="490"/>
      <c r="K1431" s="490"/>
      <c r="L1431" s="491"/>
      <c r="M1431" s="492"/>
      <c r="N1431" s="492"/>
      <c r="O1431" s="492"/>
      <c r="P1431" s="492"/>
      <c r="Q1431" s="492"/>
      <c r="R1431" s="493"/>
      <c r="S1431" s="493"/>
      <c r="T1431" s="493"/>
      <c r="U1431" s="493"/>
      <c r="V1431" s="493"/>
      <c r="W1431" s="403"/>
      <c r="X1431" s="1"/>
      <c r="Y1431" s="2"/>
      <c r="Z1431" s="400" t="str">
        <f>IFERROR(VLOOKUP(Y1431, 【参考】数式用!$A$2:$B$48, 2, FALSE), "")</f>
        <v/>
      </c>
    </row>
    <row r="1432" spans="2:26" ht="20.100000000000001" customHeight="1">
      <c r="B1432" s="402">
        <f t="shared" si="18"/>
        <v>1394</v>
      </c>
      <c r="C1432" s="489"/>
      <c r="D1432" s="490"/>
      <c r="E1432" s="490"/>
      <c r="F1432" s="490"/>
      <c r="G1432" s="490"/>
      <c r="H1432" s="490"/>
      <c r="I1432" s="490"/>
      <c r="J1432" s="490"/>
      <c r="K1432" s="490"/>
      <c r="L1432" s="491"/>
      <c r="M1432" s="492"/>
      <c r="N1432" s="492"/>
      <c r="O1432" s="492"/>
      <c r="P1432" s="492"/>
      <c r="Q1432" s="492"/>
      <c r="R1432" s="493"/>
      <c r="S1432" s="493"/>
      <c r="T1432" s="493"/>
      <c r="U1432" s="493"/>
      <c r="V1432" s="493"/>
      <c r="W1432" s="403"/>
      <c r="X1432" s="1"/>
      <c r="Y1432" s="2"/>
      <c r="Z1432" s="400" t="str">
        <f>IFERROR(VLOOKUP(Y1432, 【参考】数式用!$A$2:$B$48, 2, FALSE), "")</f>
        <v/>
      </c>
    </row>
    <row r="1433" spans="2:26" ht="20.100000000000001" customHeight="1">
      <c r="B1433" s="402">
        <f t="shared" si="18"/>
        <v>1395</v>
      </c>
      <c r="C1433" s="489"/>
      <c r="D1433" s="490"/>
      <c r="E1433" s="490"/>
      <c r="F1433" s="490"/>
      <c r="G1433" s="490"/>
      <c r="H1433" s="490"/>
      <c r="I1433" s="490"/>
      <c r="J1433" s="490"/>
      <c r="K1433" s="490"/>
      <c r="L1433" s="491"/>
      <c r="M1433" s="492"/>
      <c r="N1433" s="492"/>
      <c r="O1433" s="492"/>
      <c r="P1433" s="492"/>
      <c r="Q1433" s="492"/>
      <c r="R1433" s="493"/>
      <c r="S1433" s="493"/>
      <c r="T1433" s="493"/>
      <c r="U1433" s="493"/>
      <c r="V1433" s="493"/>
      <c r="W1433" s="403"/>
      <c r="X1433" s="1"/>
      <c r="Y1433" s="2"/>
      <c r="Z1433" s="400" t="str">
        <f>IFERROR(VLOOKUP(Y1433, 【参考】数式用!$A$2:$B$48, 2, FALSE), "")</f>
        <v/>
      </c>
    </row>
    <row r="1434" spans="2:26" ht="20.100000000000001" customHeight="1">
      <c r="B1434" s="402">
        <f t="shared" si="18"/>
        <v>1396</v>
      </c>
      <c r="C1434" s="489"/>
      <c r="D1434" s="490"/>
      <c r="E1434" s="490"/>
      <c r="F1434" s="490"/>
      <c r="G1434" s="490"/>
      <c r="H1434" s="490"/>
      <c r="I1434" s="490"/>
      <c r="J1434" s="490"/>
      <c r="K1434" s="490"/>
      <c r="L1434" s="491"/>
      <c r="M1434" s="492"/>
      <c r="N1434" s="492"/>
      <c r="O1434" s="492"/>
      <c r="P1434" s="492"/>
      <c r="Q1434" s="492"/>
      <c r="R1434" s="493"/>
      <c r="S1434" s="493"/>
      <c r="T1434" s="493"/>
      <c r="U1434" s="493"/>
      <c r="V1434" s="493"/>
      <c r="W1434" s="403"/>
      <c r="X1434" s="1"/>
      <c r="Y1434" s="2"/>
      <c r="Z1434" s="400" t="str">
        <f>IFERROR(VLOOKUP(Y1434, 【参考】数式用!$A$2:$B$48, 2, FALSE), "")</f>
        <v/>
      </c>
    </row>
    <row r="1435" spans="2:26" ht="20.100000000000001" customHeight="1">
      <c r="B1435" s="402">
        <f t="shared" si="18"/>
        <v>1397</v>
      </c>
      <c r="C1435" s="489"/>
      <c r="D1435" s="490"/>
      <c r="E1435" s="490"/>
      <c r="F1435" s="490"/>
      <c r="G1435" s="490"/>
      <c r="H1435" s="490"/>
      <c r="I1435" s="490"/>
      <c r="J1435" s="490"/>
      <c r="K1435" s="490"/>
      <c r="L1435" s="491"/>
      <c r="M1435" s="492"/>
      <c r="N1435" s="492"/>
      <c r="O1435" s="492"/>
      <c r="P1435" s="492"/>
      <c r="Q1435" s="492"/>
      <c r="R1435" s="493"/>
      <c r="S1435" s="493"/>
      <c r="T1435" s="493"/>
      <c r="U1435" s="493"/>
      <c r="V1435" s="493"/>
      <c r="W1435" s="403"/>
      <c r="X1435" s="1"/>
      <c r="Y1435" s="2"/>
      <c r="Z1435" s="400" t="str">
        <f>IFERROR(VLOOKUP(Y1435, 【参考】数式用!$A$2:$B$48, 2, FALSE), "")</f>
        <v/>
      </c>
    </row>
    <row r="1436" spans="2:26" ht="20.100000000000001" customHeight="1">
      <c r="B1436" s="402">
        <f t="shared" si="18"/>
        <v>1398</v>
      </c>
      <c r="C1436" s="489"/>
      <c r="D1436" s="490"/>
      <c r="E1436" s="490"/>
      <c r="F1436" s="490"/>
      <c r="G1436" s="490"/>
      <c r="H1436" s="490"/>
      <c r="I1436" s="490"/>
      <c r="J1436" s="490"/>
      <c r="K1436" s="490"/>
      <c r="L1436" s="491"/>
      <c r="M1436" s="492"/>
      <c r="N1436" s="492"/>
      <c r="O1436" s="492"/>
      <c r="P1436" s="492"/>
      <c r="Q1436" s="492"/>
      <c r="R1436" s="493"/>
      <c r="S1436" s="493"/>
      <c r="T1436" s="493"/>
      <c r="U1436" s="493"/>
      <c r="V1436" s="493"/>
      <c r="W1436" s="403"/>
      <c r="X1436" s="1"/>
      <c r="Y1436" s="2"/>
      <c r="Z1436" s="400" t="str">
        <f>IFERROR(VLOOKUP(Y1436, 【参考】数式用!$A$2:$B$48, 2, FALSE), "")</f>
        <v/>
      </c>
    </row>
    <row r="1437" spans="2:26" ht="20.100000000000001" customHeight="1">
      <c r="B1437" s="402">
        <f t="shared" si="18"/>
        <v>1399</v>
      </c>
      <c r="C1437" s="489"/>
      <c r="D1437" s="490"/>
      <c r="E1437" s="490"/>
      <c r="F1437" s="490"/>
      <c r="G1437" s="490"/>
      <c r="H1437" s="490"/>
      <c r="I1437" s="490"/>
      <c r="J1437" s="490"/>
      <c r="K1437" s="490"/>
      <c r="L1437" s="491"/>
      <c r="M1437" s="492"/>
      <c r="N1437" s="492"/>
      <c r="O1437" s="492"/>
      <c r="P1437" s="492"/>
      <c r="Q1437" s="492"/>
      <c r="R1437" s="493"/>
      <c r="S1437" s="493"/>
      <c r="T1437" s="493"/>
      <c r="U1437" s="493"/>
      <c r="V1437" s="493"/>
      <c r="W1437" s="403"/>
      <c r="X1437" s="1"/>
      <c r="Y1437" s="2"/>
      <c r="Z1437" s="400" t="str">
        <f>IFERROR(VLOOKUP(Y1437, 【参考】数式用!$A$2:$B$48, 2, FALSE), "")</f>
        <v/>
      </c>
    </row>
    <row r="1438" spans="2:26" ht="20.100000000000001" customHeight="1">
      <c r="B1438" s="402">
        <f t="shared" si="18"/>
        <v>1400</v>
      </c>
      <c r="C1438" s="489"/>
      <c r="D1438" s="490"/>
      <c r="E1438" s="490"/>
      <c r="F1438" s="490"/>
      <c r="G1438" s="490"/>
      <c r="H1438" s="490"/>
      <c r="I1438" s="490"/>
      <c r="J1438" s="490"/>
      <c r="K1438" s="490"/>
      <c r="L1438" s="491"/>
      <c r="M1438" s="492"/>
      <c r="N1438" s="492"/>
      <c r="O1438" s="492"/>
      <c r="P1438" s="492"/>
      <c r="Q1438" s="492"/>
      <c r="R1438" s="493"/>
      <c r="S1438" s="493"/>
      <c r="T1438" s="493"/>
      <c r="U1438" s="493"/>
      <c r="V1438" s="493"/>
      <c r="W1438" s="403"/>
      <c r="X1438" s="1"/>
      <c r="Y1438" s="2"/>
      <c r="Z1438" s="400" t="str">
        <f>IFERROR(VLOOKUP(Y1438, 【参考】数式用!$A$2:$B$48, 2, FALSE), "")</f>
        <v/>
      </c>
    </row>
    <row r="1439" spans="2:26" ht="20.100000000000001" customHeight="1">
      <c r="B1439" s="402">
        <f t="shared" si="18"/>
        <v>1401</v>
      </c>
      <c r="C1439" s="489"/>
      <c r="D1439" s="490"/>
      <c r="E1439" s="490"/>
      <c r="F1439" s="490"/>
      <c r="G1439" s="490"/>
      <c r="H1439" s="490"/>
      <c r="I1439" s="490"/>
      <c r="J1439" s="490"/>
      <c r="K1439" s="490"/>
      <c r="L1439" s="491"/>
      <c r="M1439" s="492"/>
      <c r="N1439" s="492"/>
      <c r="O1439" s="492"/>
      <c r="P1439" s="492"/>
      <c r="Q1439" s="492"/>
      <c r="R1439" s="493"/>
      <c r="S1439" s="493"/>
      <c r="T1439" s="493"/>
      <c r="U1439" s="493"/>
      <c r="V1439" s="493"/>
      <c r="W1439" s="403"/>
      <c r="X1439" s="1"/>
      <c r="Y1439" s="2"/>
      <c r="Z1439" s="400" t="str">
        <f>IFERROR(VLOOKUP(Y1439, 【参考】数式用!$A$2:$B$48, 2, FALSE), "")</f>
        <v/>
      </c>
    </row>
    <row r="1440" spans="2:26" ht="20.100000000000001" customHeight="1">
      <c r="B1440" s="402">
        <f t="shared" si="18"/>
        <v>1402</v>
      </c>
      <c r="C1440" s="489"/>
      <c r="D1440" s="490"/>
      <c r="E1440" s="490"/>
      <c r="F1440" s="490"/>
      <c r="G1440" s="490"/>
      <c r="H1440" s="490"/>
      <c r="I1440" s="490"/>
      <c r="J1440" s="490"/>
      <c r="K1440" s="490"/>
      <c r="L1440" s="491"/>
      <c r="M1440" s="492"/>
      <c r="N1440" s="492"/>
      <c r="O1440" s="492"/>
      <c r="P1440" s="492"/>
      <c r="Q1440" s="492"/>
      <c r="R1440" s="493"/>
      <c r="S1440" s="493"/>
      <c r="T1440" s="493"/>
      <c r="U1440" s="493"/>
      <c r="V1440" s="493"/>
      <c r="W1440" s="403"/>
      <c r="X1440" s="1"/>
      <c r="Y1440" s="2"/>
      <c r="Z1440" s="400" t="str">
        <f>IFERROR(VLOOKUP(Y1440, 【参考】数式用!$A$2:$B$48, 2, FALSE), "")</f>
        <v/>
      </c>
    </row>
    <row r="1441" spans="2:26" ht="20.100000000000001" customHeight="1">
      <c r="B1441" s="402">
        <f t="shared" ref="B1441:B1504" si="19">B1440+1</f>
        <v>1403</v>
      </c>
      <c r="C1441" s="489"/>
      <c r="D1441" s="490"/>
      <c r="E1441" s="490"/>
      <c r="F1441" s="490"/>
      <c r="G1441" s="490"/>
      <c r="H1441" s="490"/>
      <c r="I1441" s="490"/>
      <c r="J1441" s="490"/>
      <c r="K1441" s="490"/>
      <c r="L1441" s="491"/>
      <c r="M1441" s="492"/>
      <c r="N1441" s="492"/>
      <c r="O1441" s="492"/>
      <c r="P1441" s="492"/>
      <c r="Q1441" s="492"/>
      <c r="R1441" s="493"/>
      <c r="S1441" s="493"/>
      <c r="T1441" s="493"/>
      <c r="U1441" s="493"/>
      <c r="V1441" s="493"/>
      <c r="W1441" s="403"/>
      <c r="X1441" s="1"/>
      <c r="Y1441" s="2"/>
      <c r="Z1441" s="400" t="str">
        <f>IFERROR(VLOOKUP(Y1441, 【参考】数式用!$A$2:$B$48, 2, FALSE), "")</f>
        <v/>
      </c>
    </row>
    <row r="1442" spans="2:26" ht="20.100000000000001" customHeight="1">
      <c r="B1442" s="402">
        <f t="shared" si="19"/>
        <v>1404</v>
      </c>
      <c r="C1442" s="489"/>
      <c r="D1442" s="490"/>
      <c r="E1442" s="490"/>
      <c r="F1442" s="490"/>
      <c r="G1442" s="490"/>
      <c r="H1442" s="490"/>
      <c r="I1442" s="490"/>
      <c r="J1442" s="490"/>
      <c r="K1442" s="490"/>
      <c r="L1442" s="491"/>
      <c r="M1442" s="492"/>
      <c r="N1442" s="492"/>
      <c r="O1442" s="492"/>
      <c r="P1442" s="492"/>
      <c r="Q1442" s="492"/>
      <c r="R1442" s="493"/>
      <c r="S1442" s="493"/>
      <c r="T1442" s="493"/>
      <c r="U1442" s="493"/>
      <c r="V1442" s="493"/>
      <c r="W1442" s="403"/>
      <c r="X1442" s="1"/>
      <c r="Y1442" s="2"/>
      <c r="Z1442" s="400" t="str">
        <f>IFERROR(VLOOKUP(Y1442, 【参考】数式用!$A$2:$B$48, 2, FALSE), "")</f>
        <v/>
      </c>
    </row>
    <row r="1443" spans="2:26" ht="20.100000000000001" customHeight="1">
      <c r="B1443" s="402">
        <f t="shared" si="19"/>
        <v>1405</v>
      </c>
      <c r="C1443" s="489"/>
      <c r="D1443" s="490"/>
      <c r="E1443" s="490"/>
      <c r="F1443" s="490"/>
      <c r="G1443" s="490"/>
      <c r="H1443" s="490"/>
      <c r="I1443" s="490"/>
      <c r="J1443" s="490"/>
      <c r="K1443" s="490"/>
      <c r="L1443" s="491"/>
      <c r="M1443" s="492"/>
      <c r="N1443" s="492"/>
      <c r="O1443" s="492"/>
      <c r="P1443" s="492"/>
      <c r="Q1443" s="492"/>
      <c r="R1443" s="493"/>
      <c r="S1443" s="493"/>
      <c r="T1443" s="493"/>
      <c r="U1443" s="493"/>
      <c r="V1443" s="493"/>
      <c r="W1443" s="403"/>
      <c r="X1443" s="1"/>
      <c r="Y1443" s="2"/>
      <c r="Z1443" s="400" t="str">
        <f>IFERROR(VLOOKUP(Y1443, 【参考】数式用!$A$2:$B$48, 2, FALSE), "")</f>
        <v/>
      </c>
    </row>
    <row r="1444" spans="2:26" ht="20.100000000000001" customHeight="1">
      <c r="B1444" s="402">
        <f t="shared" si="19"/>
        <v>1406</v>
      </c>
      <c r="C1444" s="489"/>
      <c r="D1444" s="490"/>
      <c r="E1444" s="490"/>
      <c r="F1444" s="490"/>
      <c r="G1444" s="490"/>
      <c r="H1444" s="490"/>
      <c r="I1444" s="490"/>
      <c r="J1444" s="490"/>
      <c r="K1444" s="490"/>
      <c r="L1444" s="491"/>
      <c r="M1444" s="492"/>
      <c r="N1444" s="492"/>
      <c r="O1444" s="492"/>
      <c r="P1444" s="492"/>
      <c r="Q1444" s="492"/>
      <c r="R1444" s="493"/>
      <c r="S1444" s="493"/>
      <c r="T1444" s="493"/>
      <c r="U1444" s="493"/>
      <c r="V1444" s="493"/>
      <c r="W1444" s="403"/>
      <c r="X1444" s="1"/>
      <c r="Y1444" s="2"/>
      <c r="Z1444" s="400" t="str">
        <f>IFERROR(VLOOKUP(Y1444, 【参考】数式用!$A$2:$B$48, 2, FALSE), "")</f>
        <v/>
      </c>
    </row>
    <row r="1445" spans="2:26" ht="20.100000000000001" customHeight="1">
      <c r="B1445" s="402">
        <f t="shared" si="19"/>
        <v>1407</v>
      </c>
      <c r="C1445" s="489"/>
      <c r="D1445" s="490"/>
      <c r="E1445" s="490"/>
      <c r="F1445" s="490"/>
      <c r="G1445" s="490"/>
      <c r="H1445" s="490"/>
      <c r="I1445" s="490"/>
      <c r="J1445" s="490"/>
      <c r="K1445" s="490"/>
      <c r="L1445" s="491"/>
      <c r="M1445" s="492"/>
      <c r="N1445" s="492"/>
      <c r="O1445" s="492"/>
      <c r="P1445" s="492"/>
      <c r="Q1445" s="492"/>
      <c r="R1445" s="493"/>
      <c r="S1445" s="493"/>
      <c r="T1445" s="493"/>
      <c r="U1445" s="493"/>
      <c r="V1445" s="493"/>
      <c r="W1445" s="403"/>
      <c r="X1445" s="1"/>
      <c r="Y1445" s="2"/>
      <c r="Z1445" s="400" t="str">
        <f>IFERROR(VLOOKUP(Y1445, 【参考】数式用!$A$2:$B$48, 2, FALSE), "")</f>
        <v/>
      </c>
    </row>
    <row r="1446" spans="2:26" ht="20.100000000000001" customHeight="1">
      <c r="B1446" s="402">
        <f t="shared" si="19"/>
        <v>1408</v>
      </c>
      <c r="C1446" s="489"/>
      <c r="D1446" s="490"/>
      <c r="E1446" s="490"/>
      <c r="F1446" s="490"/>
      <c r="G1446" s="490"/>
      <c r="H1446" s="490"/>
      <c r="I1446" s="490"/>
      <c r="J1446" s="490"/>
      <c r="K1446" s="490"/>
      <c r="L1446" s="491"/>
      <c r="M1446" s="492"/>
      <c r="N1446" s="492"/>
      <c r="O1446" s="492"/>
      <c r="P1446" s="492"/>
      <c r="Q1446" s="492"/>
      <c r="R1446" s="493"/>
      <c r="S1446" s="493"/>
      <c r="T1446" s="493"/>
      <c r="U1446" s="493"/>
      <c r="V1446" s="493"/>
      <c r="W1446" s="403"/>
      <c r="X1446" s="1"/>
      <c r="Y1446" s="2"/>
      <c r="Z1446" s="400" t="str">
        <f>IFERROR(VLOOKUP(Y1446, 【参考】数式用!$A$2:$B$48, 2, FALSE), "")</f>
        <v/>
      </c>
    </row>
    <row r="1447" spans="2:26" ht="20.100000000000001" customHeight="1">
      <c r="B1447" s="402">
        <f t="shared" si="19"/>
        <v>1409</v>
      </c>
      <c r="C1447" s="489"/>
      <c r="D1447" s="490"/>
      <c r="E1447" s="490"/>
      <c r="F1447" s="490"/>
      <c r="G1447" s="490"/>
      <c r="H1447" s="490"/>
      <c r="I1447" s="490"/>
      <c r="J1447" s="490"/>
      <c r="K1447" s="490"/>
      <c r="L1447" s="491"/>
      <c r="M1447" s="492"/>
      <c r="N1447" s="492"/>
      <c r="O1447" s="492"/>
      <c r="P1447" s="492"/>
      <c r="Q1447" s="492"/>
      <c r="R1447" s="493"/>
      <c r="S1447" s="493"/>
      <c r="T1447" s="493"/>
      <c r="U1447" s="493"/>
      <c r="V1447" s="493"/>
      <c r="W1447" s="403"/>
      <c r="X1447" s="1"/>
      <c r="Y1447" s="2"/>
      <c r="Z1447" s="400" t="str">
        <f>IFERROR(VLOOKUP(Y1447, 【参考】数式用!$A$2:$B$48, 2, FALSE), "")</f>
        <v/>
      </c>
    </row>
    <row r="1448" spans="2:26" ht="20.100000000000001" customHeight="1">
      <c r="B1448" s="402">
        <f t="shared" si="19"/>
        <v>1410</v>
      </c>
      <c r="C1448" s="489"/>
      <c r="D1448" s="490"/>
      <c r="E1448" s="490"/>
      <c r="F1448" s="490"/>
      <c r="G1448" s="490"/>
      <c r="H1448" s="490"/>
      <c r="I1448" s="490"/>
      <c r="J1448" s="490"/>
      <c r="K1448" s="490"/>
      <c r="L1448" s="491"/>
      <c r="M1448" s="492"/>
      <c r="N1448" s="492"/>
      <c r="O1448" s="492"/>
      <c r="P1448" s="492"/>
      <c r="Q1448" s="492"/>
      <c r="R1448" s="493"/>
      <c r="S1448" s="493"/>
      <c r="T1448" s="493"/>
      <c r="U1448" s="493"/>
      <c r="V1448" s="493"/>
      <c r="W1448" s="403"/>
      <c r="X1448" s="1"/>
      <c r="Y1448" s="2"/>
      <c r="Z1448" s="400" t="str">
        <f>IFERROR(VLOOKUP(Y1448, 【参考】数式用!$A$2:$B$48, 2, FALSE), "")</f>
        <v/>
      </c>
    </row>
    <row r="1449" spans="2:26" ht="20.100000000000001" customHeight="1">
      <c r="B1449" s="402">
        <f t="shared" si="19"/>
        <v>1411</v>
      </c>
      <c r="C1449" s="489"/>
      <c r="D1449" s="490"/>
      <c r="E1449" s="490"/>
      <c r="F1449" s="490"/>
      <c r="G1449" s="490"/>
      <c r="H1449" s="490"/>
      <c r="I1449" s="490"/>
      <c r="J1449" s="490"/>
      <c r="K1449" s="490"/>
      <c r="L1449" s="491"/>
      <c r="M1449" s="492"/>
      <c r="N1449" s="492"/>
      <c r="O1449" s="492"/>
      <c r="P1449" s="492"/>
      <c r="Q1449" s="492"/>
      <c r="R1449" s="493"/>
      <c r="S1449" s="493"/>
      <c r="T1449" s="493"/>
      <c r="U1449" s="493"/>
      <c r="V1449" s="493"/>
      <c r="W1449" s="403"/>
      <c r="X1449" s="1"/>
      <c r="Y1449" s="2"/>
      <c r="Z1449" s="400" t="str">
        <f>IFERROR(VLOOKUP(Y1449, 【参考】数式用!$A$2:$B$48, 2, FALSE), "")</f>
        <v/>
      </c>
    </row>
    <row r="1450" spans="2:26" ht="20.100000000000001" customHeight="1">
      <c r="B1450" s="402">
        <f t="shared" si="19"/>
        <v>1412</v>
      </c>
      <c r="C1450" s="489"/>
      <c r="D1450" s="490"/>
      <c r="E1450" s="490"/>
      <c r="F1450" s="490"/>
      <c r="G1450" s="490"/>
      <c r="H1450" s="490"/>
      <c r="I1450" s="490"/>
      <c r="J1450" s="490"/>
      <c r="K1450" s="490"/>
      <c r="L1450" s="491"/>
      <c r="M1450" s="492"/>
      <c r="N1450" s="492"/>
      <c r="O1450" s="492"/>
      <c r="P1450" s="492"/>
      <c r="Q1450" s="492"/>
      <c r="R1450" s="493"/>
      <c r="S1450" s="493"/>
      <c r="T1450" s="493"/>
      <c r="U1450" s="493"/>
      <c r="V1450" s="493"/>
      <c r="W1450" s="403"/>
      <c r="X1450" s="1"/>
      <c r="Y1450" s="2"/>
      <c r="Z1450" s="400" t="str">
        <f>IFERROR(VLOOKUP(Y1450, 【参考】数式用!$A$2:$B$48, 2, FALSE), "")</f>
        <v/>
      </c>
    </row>
    <row r="1451" spans="2:26" ht="20.100000000000001" customHeight="1">
      <c r="B1451" s="402">
        <f t="shared" si="19"/>
        <v>1413</v>
      </c>
      <c r="C1451" s="489"/>
      <c r="D1451" s="490"/>
      <c r="E1451" s="490"/>
      <c r="F1451" s="490"/>
      <c r="G1451" s="490"/>
      <c r="H1451" s="490"/>
      <c r="I1451" s="490"/>
      <c r="J1451" s="490"/>
      <c r="K1451" s="490"/>
      <c r="L1451" s="491"/>
      <c r="M1451" s="492"/>
      <c r="N1451" s="492"/>
      <c r="O1451" s="492"/>
      <c r="P1451" s="492"/>
      <c r="Q1451" s="492"/>
      <c r="R1451" s="493"/>
      <c r="S1451" s="493"/>
      <c r="T1451" s="493"/>
      <c r="U1451" s="493"/>
      <c r="V1451" s="493"/>
      <c r="W1451" s="403"/>
      <c r="X1451" s="1"/>
      <c r="Y1451" s="2"/>
      <c r="Z1451" s="400" t="str">
        <f>IFERROR(VLOOKUP(Y1451, 【参考】数式用!$A$2:$B$48, 2, FALSE), "")</f>
        <v/>
      </c>
    </row>
    <row r="1452" spans="2:26" ht="20.100000000000001" customHeight="1">
      <c r="B1452" s="402">
        <f t="shared" si="19"/>
        <v>1414</v>
      </c>
      <c r="C1452" s="489"/>
      <c r="D1452" s="490"/>
      <c r="E1452" s="490"/>
      <c r="F1452" s="490"/>
      <c r="G1452" s="490"/>
      <c r="H1452" s="490"/>
      <c r="I1452" s="490"/>
      <c r="J1452" s="490"/>
      <c r="K1452" s="490"/>
      <c r="L1452" s="491"/>
      <c r="M1452" s="492"/>
      <c r="N1452" s="492"/>
      <c r="O1452" s="492"/>
      <c r="P1452" s="492"/>
      <c r="Q1452" s="492"/>
      <c r="R1452" s="493"/>
      <c r="S1452" s="493"/>
      <c r="T1452" s="493"/>
      <c r="U1452" s="493"/>
      <c r="V1452" s="493"/>
      <c r="W1452" s="403"/>
      <c r="X1452" s="1"/>
      <c r="Y1452" s="2"/>
      <c r="Z1452" s="400" t="str">
        <f>IFERROR(VLOOKUP(Y1452, 【参考】数式用!$A$2:$B$48, 2, FALSE), "")</f>
        <v/>
      </c>
    </row>
    <row r="1453" spans="2:26" ht="20.100000000000001" customHeight="1">
      <c r="B1453" s="402">
        <f t="shared" si="19"/>
        <v>1415</v>
      </c>
      <c r="C1453" s="489"/>
      <c r="D1453" s="490"/>
      <c r="E1453" s="490"/>
      <c r="F1453" s="490"/>
      <c r="G1453" s="490"/>
      <c r="H1453" s="490"/>
      <c r="I1453" s="490"/>
      <c r="J1453" s="490"/>
      <c r="K1453" s="490"/>
      <c r="L1453" s="491"/>
      <c r="M1453" s="492"/>
      <c r="N1453" s="492"/>
      <c r="O1453" s="492"/>
      <c r="P1453" s="492"/>
      <c r="Q1453" s="492"/>
      <c r="R1453" s="493"/>
      <c r="S1453" s="493"/>
      <c r="T1453" s="493"/>
      <c r="U1453" s="493"/>
      <c r="V1453" s="493"/>
      <c r="W1453" s="403"/>
      <c r="X1453" s="1"/>
      <c r="Y1453" s="2"/>
      <c r="Z1453" s="400" t="str">
        <f>IFERROR(VLOOKUP(Y1453, 【参考】数式用!$A$2:$B$48, 2, FALSE), "")</f>
        <v/>
      </c>
    </row>
    <row r="1454" spans="2:26" ht="20.100000000000001" customHeight="1">
      <c r="B1454" s="402">
        <f t="shared" si="19"/>
        <v>1416</v>
      </c>
      <c r="C1454" s="489"/>
      <c r="D1454" s="490"/>
      <c r="E1454" s="490"/>
      <c r="F1454" s="490"/>
      <c r="G1454" s="490"/>
      <c r="H1454" s="490"/>
      <c r="I1454" s="490"/>
      <c r="J1454" s="490"/>
      <c r="K1454" s="490"/>
      <c r="L1454" s="491"/>
      <c r="M1454" s="492"/>
      <c r="N1454" s="492"/>
      <c r="O1454" s="492"/>
      <c r="P1454" s="492"/>
      <c r="Q1454" s="492"/>
      <c r="R1454" s="493"/>
      <c r="S1454" s="493"/>
      <c r="T1454" s="493"/>
      <c r="U1454" s="493"/>
      <c r="V1454" s="493"/>
      <c r="W1454" s="403"/>
      <c r="X1454" s="1"/>
      <c r="Y1454" s="2"/>
      <c r="Z1454" s="400" t="str">
        <f>IFERROR(VLOOKUP(Y1454, 【参考】数式用!$A$2:$B$48, 2, FALSE), "")</f>
        <v/>
      </c>
    </row>
    <row r="1455" spans="2:26" ht="20.100000000000001" customHeight="1">
      <c r="B1455" s="402">
        <f t="shared" si="19"/>
        <v>1417</v>
      </c>
      <c r="C1455" s="489"/>
      <c r="D1455" s="490"/>
      <c r="E1455" s="490"/>
      <c r="F1455" s="490"/>
      <c r="G1455" s="490"/>
      <c r="H1455" s="490"/>
      <c r="I1455" s="490"/>
      <c r="J1455" s="490"/>
      <c r="K1455" s="490"/>
      <c r="L1455" s="491"/>
      <c r="M1455" s="492"/>
      <c r="N1455" s="492"/>
      <c r="O1455" s="492"/>
      <c r="P1455" s="492"/>
      <c r="Q1455" s="492"/>
      <c r="R1455" s="493"/>
      <c r="S1455" s="493"/>
      <c r="T1455" s="493"/>
      <c r="U1455" s="493"/>
      <c r="V1455" s="493"/>
      <c r="W1455" s="403"/>
      <c r="X1455" s="1"/>
      <c r="Y1455" s="2"/>
      <c r="Z1455" s="400" t="str">
        <f>IFERROR(VLOOKUP(Y1455, 【参考】数式用!$A$2:$B$48, 2, FALSE), "")</f>
        <v/>
      </c>
    </row>
    <row r="1456" spans="2:26" ht="20.100000000000001" customHeight="1">
      <c r="B1456" s="402">
        <f t="shared" si="19"/>
        <v>1418</v>
      </c>
      <c r="C1456" s="489"/>
      <c r="D1456" s="490"/>
      <c r="E1456" s="490"/>
      <c r="F1456" s="490"/>
      <c r="G1456" s="490"/>
      <c r="H1456" s="490"/>
      <c r="I1456" s="490"/>
      <c r="J1456" s="490"/>
      <c r="K1456" s="490"/>
      <c r="L1456" s="491"/>
      <c r="M1456" s="492"/>
      <c r="N1456" s="492"/>
      <c r="O1456" s="492"/>
      <c r="P1456" s="492"/>
      <c r="Q1456" s="492"/>
      <c r="R1456" s="493"/>
      <c r="S1456" s="493"/>
      <c r="T1456" s="493"/>
      <c r="U1456" s="493"/>
      <c r="V1456" s="493"/>
      <c r="W1456" s="403"/>
      <c r="X1456" s="1"/>
      <c r="Y1456" s="2"/>
      <c r="Z1456" s="400" t="str">
        <f>IFERROR(VLOOKUP(Y1456, 【参考】数式用!$A$2:$B$48, 2, FALSE), "")</f>
        <v/>
      </c>
    </row>
    <row r="1457" spans="2:26" ht="20.100000000000001" customHeight="1">
      <c r="B1457" s="402">
        <f t="shared" si="19"/>
        <v>1419</v>
      </c>
      <c r="C1457" s="489"/>
      <c r="D1457" s="490"/>
      <c r="E1457" s="490"/>
      <c r="F1457" s="490"/>
      <c r="G1457" s="490"/>
      <c r="H1457" s="490"/>
      <c r="I1457" s="490"/>
      <c r="J1457" s="490"/>
      <c r="K1457" s="490"/>
      <c r="L1457" s="491"/>
      <c r="M1457" s="492"/>
      <c r="N1457" s="492"/>
      <c r="O1457" s="492"/>
      <c r="P1457" s="492"/>
      <c r="Q1457" s="492"/>
      <c r="R1457" s="493"/>
      <c r="S1457" s="493"/>
      <c r="T1457" s="493"/>
      <c r="U1457" s="493"/>
      <c r="V1457" s="493"/>
      <c r="W1457" s="403"/>
      <c r="X1457" s="1"/>
      <c r="Y1457" s="2"/>
      <c r="Z1457" s="400" t="str">
        <f>IFERROR(VLOOKUP(Y1457, 【参考】数式用!$A$2:$B$48, 2, FALSE), "")</f>
        <v/>
      </c>
    </row>
    <row r="1458" spans="2:26" ht="20.100000000000001" customHeight="1">
      <c r="B1458" s="402">
        <f t="shared" si="19"/>
        <v>1420</v>
      </c>
      <c r="C1458" s="489"/>
      <c r="D1458" s="490"/>
      <c r="E1458" s="490"/>
      <c r="F1458" s="490"/>
      <c r="G1458" s="490"/>
      <c r="H1458" s="490"/>
      <c r="I1458" s="490"/>
      <c r="J1458" s="490"/>
      <c r="K1458" s="490"/>
      <c r="L1458" s="491"/>
      <c r="M1458" s="492"/>
      <c r="N1458" s="492"/>
      <c r="O1458" s="492"/>
      <c r="P1458" s="492"/>
      <c r="Q1458" s="492"/>
      <c r="R1458" s="493"/>
      <c r="S1458" s="493"/>
      <c r="T1458" s="493"/>
      <c r="U1458" s="493"/>
      <c r="V1458" s="493"/>
      <c r="W1458" s="403"/>
      <c r="X1458" s="1"/>
      <c r="Y1458" s="2"/>
      <c r="Z1458" s="400" t="str">
        <f>IFERROR(VLOOKUP(Y1458, 【参考】数式用!$A$2:$B$48, 2, FALSE), "")</f>
        <v/>
      </c>
    </row>
    <row r="1459" spans="2:26" ht="20.100000000000001" customHeight="1">
      <c r="B1459" s="402">
        <f t="shared" si="19"/>
        <v>1421</v>
      </c>
      <c r="C1459" s="489"/>
      <c r="D1459" s="490"/>
      <c r="E1459" s="490"/>
      <c r="F1459" s="490"/>
      <c r="G1459" s="490"/>
      <c r="H1459" s="490"/>
      <c r="I1459" s="490"/>
      <c r="J1459" s="490"/>
      <c r="K1459" s="490"/>
      <c r="L1459" s="491"/>
      <c r="M1459" s="492"/>
      <c r="N1459" s="492"/>
      <c r="O1459" s="492"/>
      <c r="P1459" s="492"/>
      <c r="Q1459" s="492"/>
      <c r="R1459" s="493"/>
      <c r="S1459" s="493"/>
      <c r="T1459" s="493"/>
      <c r="U1459" s="493"/>
      <c r="V1459" s="493"/>
      <c r="W1459" s="403"/>
      <c r="X1459" s="1"/>
      <c r="Y1459" s="2"/>
      <c r="Z1459" s="400" t="str">
        <f>IFERROR(VLOOKUP(Y1459, 【参考】数式用!$A$2:$B$48, 2, FALSE), "")</f>
        <v/>
      </c>
    </row>
    <row r="1460" spans="2:26" ht="20.100000000000001" customHeight="1">
      <c r="B1460" s="402">
        <f t="shared" si="19"/>
        <v>1422</v>
      </c>
      <c r="C1460" s="489"/>
      <c r="D1460" s="490"/>
      <c r="E1460" s="490"/>
      <c r="F1460" s="490"/>
      <c r="G1460" s="490"/>
      <c r="H1460" s="490"/>
      <c r="I1460" s="490"/>
      <c r="J1460" s="490"/>
      <c r="K1460" s="490"/>
      <c r="L1460" s="491"/>
      <c r="M1460" s="492"/>
      <c r="N1460" s="492"/>
      <c r="O1460" s="492"/>
      <c r="P1460" s="492"/>
      <c r="Q1460" s="492"/>
      <c r="R1460" s="493"/>
      <c r="S1460" s="493"/>
      <c r="T1460" s="493"/>
      <c r="U1460" s="493"/>
      <c r="V1460" s="493"/>
      <c r="W1460" s="403"/>
      <c r="X1460" s="1"/>
      <c r="Y1460" s="2"/>
      <c r="Z1460" s="400" t="str">
        <f>IFERROR(VLOOKUP(Y1460, 【参考】数式用!$A$2:$B$48, 2, FALSE), "")</f>
        <v/>
      </c>
    </row>
    <row r="1461" spans="2:26" ht="20.100000000000001" customHeight="1">
      <c r="B1461" s="402">
        <f t="shared" si="19"/>
        <v>1423</v>
      </c>
      <c r="C1461" s="489"/>
      <c r="D1461" s="490"/>
      <c r="E1461" s="490"/>
      <c r="F1461" s="490"/>
      <c r="G1461" s="490"/>
      <c r="H1461" s="490"/>
      <c r="I1461" s="490"/>
      <c r="J1461" s="490"/>
      <c r="K1461" s="490"/>
      <c r="L1461" s="491"/>
      <c r="M1461" s="492"/>
      <c r="N1461" s="492"/>
      <c r="O1461" s="492"/>
      <c r="P1461" s="492"/>
      <c r="Q1461" s="492"/>
      <c r="R1461" s="493"/>
      <c r="S1461" s="493"/>
      <c r="T1461" s="493"/>
      <c r="U1461" s="493"/>
      <c r="V1461" s="493"/>
      <c r="W1461" s="403"/>
      <c r="X1461" s="1"/>
      <c r="Y1461" s="2"/>
      <c r="Z1461" s="400" t="str">
        <f>IFERROR(VLOOKUP(Y1461, 【参考】数式用!$A$2:$B$48, 2, FALSE), "")</f>
        <v/>
      </c>
    </row>
    <row r="1462" spans="2:26" ht="20.100000000000001" customHeight="1">
      <c r="B1462" s="402">
        <f t="shared" si="19"/>
        <v>1424</v>
      </c>
      <c r="C1462" s="489"/>
      <c r="D1462" s="490"/>
      <c r="E1462" s="490"/>
      <c r="F1462" s="490"/>
      <c r="G1462" s="490"/>
      <c r="H1462" s="490"/>
      <c r="I1462" s="490"/>
      <c r="J1462" s="490"/>
      <c r="K1462" s="490"/>
      <c r="L1462" s="491"/>
      <c r="M1462" s="492"/>
      <c r="N1462" s="492"/>
      <c r="O1462" s="492"/>
      <c r="P1462" s="492"/>
      <c r="Q1462" s="492"/>
      <c r="R1462" s="493"/>
      <c r="S1462" s="493"/>
      <c r="T1462" s="493"/>
      <c r="U1462" s="493"/>
      <c r="V1462" s="493"/>
      <c r="W1462" s="403"/>
      <c r="X1462" s="1"/>
      <c r="Y1462" s="2"/>
      <c r="Z1462" s="400" t="str">
        <f>IFERROR(VLOOKUP(Y1462, 【参考】数式用!$A$2:$B$48, 2, FALSE), "")</f>
        <v/>
      </c>
    </row>
    <row r="1463" spans="2:26" ht="20.100000000000001" customHeight="1">
      <c r="B1463" s="402">
        <f t="shared" si="19"/>
        <v>1425</v>
      </c>
      <c r="C1463" s="489"/>
      <c r="D1463" s="490"/>
      <c r="E1463" s="490"/>
      <c r="F1463" s="490"/>
      <c r="G1463" s="490"/>
      <c r="H1463" s="490"/>
      <c r="I1463" s="490"/>
      <c r="J1463" s="490"/>
      <c r="K1463" s="490"/>
      <c r="L1463" s="491"/>
      <c r="M1463" s="492"/>
      <c r="N1463" s="492"/>
      <c r="O1463" s="492"/>
      <c r="P1463" s="492"/>
      <c r="Q1463" s="492"/>
      <c r="R1463" s="493"/>
      <c r="S1463" s="493"/>
      <c r="T1463" s="493"/>
      <c r="U1463" s="493"/>
      <c r="V1463" s="493"/>
      <c r="W1463" s="403"/>
      <c r="X1463" s="1"/>
      <c r="Y1463" s="2"/>
      <c r="Z1463" s="400" t="str">
        <f>IFERROR(VLOOKUP(Y1463, 【参考】数式用!$A$2:$B$48, 2, FALSE), "")</f>
        <v/>
      </c>
    </row>
    <row r="1464" spans="2:26" ht="20.100000000000001" customHeight="1">
      <c r="B1464" s="402">
        <f t="shared" si="19"/>
        <v>1426</v>
      </c>
      <c r="C1464" s="489"/>
      <c r="D1464" s="490"/>
      <c r="E1464" s="490"/>
      <c r="F1464" s="490"/>
      <c r="G1464" s="490"/>
      <c r="H1464" s="490"/>
      <c r="I1464" s="490"/>
      <c r="J1464" s="490"/>
      <c r="K1464" s="490"/>
      <c r="L1464" s="491"/>
      <c r="M1464" s="492"/>
      <c r="N1464" s="492"/>
      <c r="O1464" s="492"/>
      <c r="P1464" s="492"/>
      <c r="Q1464" s="492"/>
      <c r="R1464" s="493"/>
      <c r="S1464" s="493"/>
      <c r="T1464" s="493"/>
      <c r="U1464" s="493"/>
      <c r="V1464" s="493"/>
      <c r="W1464" s="403"/>
      <c r="X1464" s="1"/>
      <c r="Y1464" s="2"/>
      <c r="Z1464" s="400" t="str">
        <f>IFERROR(VLOOKUP(Y1464, 【参考】数式用!$A$2:$B$48, 2, FALSE), "")</f>
        <v/>
      </c>
    </row>
    <row r="1465" spans="2:26" ht="20.100000000000001" customHeight="1">
      <c r="B1465" s="402">
        <f t="shared" si="19"/>
        <v>1427</v>
      </c>
      <c r="C1465" s="489"/>
      <c r="D1465" s="490"/>
      <c r="E1465" s="490"/>
      <c r="F1465" s="490"/>
      <c r="G1465" s="490"/>
      <c r="H1465" s="490"/>
      <c r="I1465" s="490"/>
      <c r="J1465" s="490"/>
      <c r="K1465" s="490"/>
      <c r="L1465" s="491"/>
      <c r="M1465" s="492"/>
      <c r="N1465" s="492"/>
      <c r="O1465" s="492"/>
      <c r="P1465" s="492"/>
      <c r="Q1465" s="492"/>
      <c r="R1465" s="493"/>
      <c r="S1465" s="493"/>
      <c r="T1465" s="493"/>
      <c r="U1465" s="493"/>
      <c r="V1465" s="493"/>
      <c r="W1465" s="403"/>
      <c r="X1465" s="1"/>
      <c r="Y1465" s="2"/>
      <c r="Z1465" s="400" t="str">
        <f>IFERROR(VLOOKUP(Y1465, 【参考】数式用!$A$2:$B$48, 2, FALSE), "")</f>
        <v/>
      </c>
    </row>
    <row r="1466" spans="2:26" ht="20.100000000000001" customHeight="1">
      <c r="B1466" s="402">
        <f t="shared" si="19"/>
        <v>1428</v>
      </c>
      <c r="C1466" s="489"/>
      <c r="D1466" s="490"/>
      <c r="E1466" s="490"/>
      <c r="F1466" s="490"/>
      <c r="G1466" s="490"/>
      <c r="H1466" s="490"/>
      <c r="I1466" s="490"/>
      <c r="J1466" s="490"/>
      <c r="K1466" s="490"/>
      <c r="L1466" s="491"/>
      <c r="M1466" s="492"/>
      <c r="N1466" s="492"/>
      <c r="O1466" s="492"/>
      <c r="P1466" s="492"/>
      <c r="Q1466" s="492"/>
      <c r="R1466" s="493"/>
      <c r="S1466" s="493"/>
      <c r="T1466" s="493"/>
      <c r="U1466" s="493"/>
      <c r="V1466" s="493"/>
      <c r="W1466" s="403"/>
      <c r="X1466" s="1"/>
      <c r="Y1466" s="2"/>
      <c r="Z1466" s="400" t="str">
        <f>IFERROR(VLOOKUP(Y1466, 【参考】数式用!$A$2:$B$48, 2, FALSE), "")</f>
        <v/>
      </c>
    </row>
    <row r="1467" spans="2:26" ht="20.100000000000001" customHeight="1">
      <c r="B1467" s="402">
        <f t="shared" si="19"/>
        <v>1429</v>
      </c>
      <c r="C1467" s="489"/>
      <c r="D1467" s="490"/>
      <c r="E1467" s="490"/>
      <c r="F1467" s="490"/>
      <c r="G1467" s="490"/>
      <c r="H1467" s="490"/>
      <c r="I1467" s="490"/>
      <c r="J1467" s="490"/>
      <c r="K1467" s="490"/>
      <c r="L1467" s="491"/>
      <c r="M1467" s="492"/>
      <c r="N1467" s="492"/>
      <c r="O1467" s="492"/>
      <c r="P1467" s="492"/>
      <c r="Q1467" s="492"/>
      <c r="R1467" s="493"/>
      <c r="S1467" s="493"/>
      <c r="T1467" s="493"/>
      <c r="U1467" s="493"/>
      <c r="V1467" s="493"/>
      <c r="W1467" s="403"/>
      <c r="X1467" s="1"/>
      <c r="Y1467" s="2"/>
      <c r="Z1467" s="400" t="str">
        <f>IFERROR(VLOOKUP(Y1467, 【参考】数式用!$A$2:$B$48, 2, FALSE), "")</f>
        <v/>
      </c>
    </row>
    <row r="1468" spans="2:26" ht="20.100000000000001" customHeight="1">
      <c r="B1468" s="402">
        <f t="shared" si="19"/>
        <v>1430</v>
      </c>
      <c r="C1468" s="489"/>
      <c r="D1468" s="490"/>
      <c r="E1468" s="490"/>
      <c r="F1468" s="490"/>
      <c r="G1468" s="490"/>
      <c r="H1468" s="490"/>
      <c r="I1468" s="490"/>
      <c r="J1468" s="490"/>
      <c r="K1468" s="490"/>
      <c r="L1468" s="491"/>
      <c r="M1468" s="492"/>
      <c r="N1468" s="492"/>
      <c r="O1468" s="492"/>
      <c r="P1468" s="492"/>
      <c r="Q1468" s="492"/>
      <c r="R1468" s="493"/>
      <c r="S1468" s="493"/>
      <c r="T1468" s="493"/>
      <c r="U1468" s="493"/>
      <c r="V1468" s="493"/>
      <c r="W1468" s="403"/>
      <c r="X1468" s="1"/>
      <c r="Y1468" s="2"/>
      <c r="Z1468" s="400" t="str">
        <f>IFERROR(VLOOKUP(Y1468, 【参考】数式用!$A$2:$B$48, 2, FALSE), "")</f>
        <v/>
      </c>
    </row>
    <row r="1469" spans="2:26" ht="20.100000000000001" customHeight="1">
      <c r="B1469" s="402">
        <f t="shared" si="19"/>
        <v>1431</v>
      </c>
      <c r="C1469" s="489"/>
      <c r="D1469" s="490"/>
      <c r="E1469" s="490"/>
      <c r="F1469" s="490"/>
      <c r="G1469" s="490"/>
      <c r="H1469" s="490"/>
      <c r="I1469" s="490"/>
      <c r="J1469" s="490"/>
      <c r="K1469" s="490"/>
      <c r="L1469" s="491"/>
      <c r="M1469" s="492"/>
      <c r="N1469" s="492"/>
      <c r="O1469" s="492"/>
      <c r="P1469" s="492"/>
      <c r="Q1469" s="492"/>
      <c r="R1469" s="493"/>
      <c r="S1469" s="493"/>
      <c r="T1469" s="493"/>
      <c r="U1469" s="493"/>
      <c r="V1469" s="493"/>
      <c r="W1469" s="403"/>
      <c r="X1469" s="1"/>
      <c r="Y1469" s="2"/>
      <c r="Z1469" s="400" t="str">
        <f>IFERROR(VLOOKUP(Y1469, 【参考】数式用!$A$2:$B$48, 2, FALSE), "")</f>
        <v/>
      </c>
    </row>
    <row r="1470" spans="2:26" ht="20.100000000000001" customHeight="1">
      <c r="B1470" s="402">
        <f t="shared" si="19"/>
        <v>1432</v>
      </c>
      <c r="C1470" s="489"/>
      <c r="D1470" s="490"/>
      <c r="E1470" s="490"/>
      <c r="F1470" s="490"/>
      <c r="G1470" s="490"/>
      <c r="H1470" s="490"/>
      <c r="I1470" s="490"/>
      <c r="J1470" s="490"/>
      <c r="K1470" s="490"/>
      <c r="L1470" s="491"/>
      <c r="M1470" s="492"/>
      <c r="N1470" s="492"/>
      <c r="O1470" s="492"/>
      <c r="P1470" s="492"/>
      <c r="Q1470" s="492"/>
      <c r="R1470" s="493"/>
      <c r="S1470" s="493"/>
      <c r="T1470" s="493"/>
      <c r="U1470" s="493"/>
      <c r="V1470" s="493"/>
      <c r="W1470" s="403"/>
      <c r="X1470" s="1"/>
      <c r="Y1470" s="2"/>
      <c r="Z1470" s="400" t="str">
        <f>IFERROR(VLOOKUP(Y1470, 【参考】数式用!$A$2:$B$48, 2, FALSE), "")</f>
        <v/>
      </c>
    </row>
    <row r="1471" spans="2:26" ht="20.100000000000001" customHeight="1">
      <c r="B1471" s="402">
        <f t="shared" si="19"/>
        <v>1433</v>
      </c>
      <c r="C1471" s="489"/>
      <c r="D1471" s="490"/>
      <c r="E1471" s="490"/>
      <c r="F1471" s="490"/>
      <c r="G1471" s="490"/>
      <c r="H1471" s="490"/>
      <c r="I1471" s="490"/>
      <c r="J1471" s="490"/>
      <c r="K1471" s="490"/>
      <c r="L1471" s="491"/>
      <c r="M1471" s="492"/>
      <c r="N1471" s="492"/>
      <c r="O1471" s="492"/>
      <c r="P1471" s="492"/>
      <c r="Q1471" s="492"/>
      <c r="R1471" s="493"/>
      <c r="S1471" s="493"/>
      <c r="T1471" s="493"/>
      <c r="U1471" s="493"/>
      <c r="V1471" s="493"/>
      <c r="W1471" s="403"/>
      <c r="X1471" s="1"/>
      <c r="Y1471" s="2"/>
      <c r="Z1471" s="400" t="str">
        <f>IFERROR(VLOOKUP(Y1471, 【参考】数式用!$A$2:$B$48, 2, FALSE), "")</f>
        <v/>
      </c>
    </row>
    <row r="1472" spans="2:26" ht="20.100000000000001" customHeight="1">
      <c r="B1472" s="402">
        <f t="shared" si="19"/>
        <v>1434</v>
      </c>
      <c r="C1472" s="489"/>
      <c r="D1472" s="490"/>
      <c r="E1472" s="490"/>
      <c r="F1472" s="490"/>
      <c r="G1472" s="490"/>
      <c r="H1472" s="490"/>
      <c r="I1472" s="490"/>
      <c r="J1472" s="490"/>
      <c r="K1472" s="490"/>
      <c r="L1472" s="491"/>
      <c r="M1472" s="492"/>
      <c r="N1472" s="492"/>
      <c r="O1472" s="492"/>
      <c r="P1472" s="492"/>
      <c r="Q1472" s="492"/>
      <c r="R1472" s="493"/>
      <c r="S1472" s="493"/>
      <c r="T1472" s="493"/>
      <c r="U1472" s="493"/>
      <c r="V1472" s="493"/>
      <c r="W1472" s="403"/>
      <c r="X1472" s="1"/>
      <c r="Y1472" s="2"/>
      <c r="Z1472" s="400" t="str">
        <f>IFERROR(VLOOKUP(Y1472, 【参考】数式用!$A$2:$B$48, 2, FALSE), "")</f>
        <v/>
      </c>
    </row>
    <row r="1473" spans="2:26" ht="20.100000000000001" customHeight="1">
      <c r="B1473" s="402">
        <f t="shared" si="19"/>
        <v>1435</v>
      </c>
      <c r="C1473" s="489"/>
      <c r="D1473" s="490"/>
      <c r="E1473" s="490"/>
      <c r="F1473" s="490"/>
      <c r="G1473" s="490"/>
      <c r="H1473" s="490"/>
      <c r="I1473" s="490"/>
      <c r="J1473" s="490"/>
      <c r="K1473" s="490"/>
      <c r="L1473" s="491"/>
      <c r="M1473" s="492"/>
      <c r="N1473" s="492"/>
      <c r="O1473" s="492"/>
      <c r="P1473" s="492"/>
      <c r="Q1473" s="492"/>
      <c r="R1473" s="493"/>
      <c r="S1473" s="493"/>
      <c r="T1473" s="493"/>
      <c r="U1473" s="493"/>
      <c r="V1473" s="493"/>
      <c r="W1473" s="403"/>
      <c r="X1473" s="1"/>
      <c r="Y1473" s="2"/>
      <c r="Z1473" s="400" t="str">
        <f>IFERROR(VLOOKUP(Y1473, 【参考】数式用!$A$2:$B$48, 2, FALSE), "")</f>
        <v/>
      </c>
    </row>
    <row r="1474" spans="2:26" ht="20.100000000000001" customHeight="1">
      <c r="B1474" s="402">
        <f t="shared" si="19"/>
        <v>1436</v>
      </c>
      <c r="C1474" s="489"/>
      <c r="D1474" s="490"/>
      <c r="E1474" s="490"/>
      <c r="F1474" s="490"/>
      <c r="G1474" s="490"/>
      <c r="H1474" s="490"/>
      <c r="I1474" s="490"/>
      <c r="J1474" s="490"/>
      <c r="K1474" s="490"/>
      <c r="L1474" s="491"/>
      <c r="M1474" s="492"/>
      <c r="N1474" s="492"/>
      <c r="O1474" s="492"/>
      <c r="P1474" s="492"/>
      <c r="Q1474" s="492"/>
      <c r="R1474" s="493"/>
      <c r="S1474" s="493"/>
      <c r="T1474" s="493"/>
      <c r="U1474" s="493"/>
      <c r="V1474" s="493"/>
      <c r="W1474" s="403"/>
      <c r="X1474" s="1"/>
      <c r="Y1474" s="2"/>
      <c r="Z1474" s="400" t="str">
        <f>IFERROR(VLOOKUP(Y1474, 【参考】数式用!$A$2:$B$48, 2, FALSE), "")</f>
        <v/>
      </c>
    </row>
    <row r="1475" spans="2:26" ht="20.100000000000001" customHeight="1">
      <c r="B1475" s="402">
        <f t="shared" si="19"/>
        <v>1437</v>
      </c>
      <c r="C1475" s="489"/>
      <c r="D1475" s="490"/>
      <c r="E1475" s="490"/>
      <c r="F1475" s="490"/>
      <c r="G1475" s="490"/>
      <c r="H1475" s="490"/>
      <c r="I1475" s="490"/>
      <c r="J1475" s="490"/>
      <c r="K1475" s="490"/>
      <c r="L1475" s="491"/>
      <c r="M1475" s="492"/>
      <c r="N1475" s="492"/>
      <c r="O1475" s="492"/>
      <c r="P1475" s="492"/>
      <c r="Q1475" s="492"/>
      <c r="R1475" s="493"/>
      <c r="S1475" s="493"/>
      <c r="T1475" s="493"/>
      <c r="U1475" s="493"/>
      <c r="V1475" s="493"/>
      <c r="W1475" s="403"/>
      <c r="X1475" s="1"/>
      <c r="Y1475" s="2"/>
      <c r="Z1475" s="400" t="str">
        <f>IFERROR(VLOOKUP(Y1475, 【参考】数式用!$A$2:$B$48, 2, FALSE), "")</f>
        <v/>
      </c>
    </row>
    <row r="1476" spans="2:26" ht="20.100000000000001" customHeight="1">
      <c r="B1476" s="402">
        <f t="shared" si="19"/>
        <v>1438</v>
      </c>
      <c r="C1476" s="489"/>
      <c r="D1476" s="490"/>
      <c r="E1476" s="490"/>
      <c r="F1476" s="490"/>
      <c r="G1476" s="490"/>
      <c r="H1476" s="490"/>
      <c r="I1476" s="490"/>
      <c r="J1476" s="490"/>
      <c r="K1476" s="490"/>
      <c r="L1476" s="491"/>
      <c r="M1476" s="492"/>
      <c r="N1476" s="492"/>
      <c r="O1476" s="492"/>
      <c r="P1476" s="492"/>
      <c r="Q1476" s="492"/>
      <c r="R1476" s="493"/>
      <c r="S1476" s="493"/>
      <c r="T1476" s="493"/>
      <c r="U1476" s="493"/>
      <c r="V1476" s="493"/>
      <c r="W1476" s="403"/>
      <c r="X1476" s="1"/>
      <c r="Y1476" s="2"/>
      <c r="Z1476" s="400" t="str">
        <f>IFERROR(VLOOKUP(Y1476, 【参考】数式用!$A$2:$B$48, 2, FALSE), "")</f>
        <v/>
      </c>
    </row>
    <row r="1477" spans="2:26" ht="20.100000000000001" customHeight="1">
      <c r="B1477" s="402">
        <f t="shared" si="19"/>
        <v>1439</v>
      </c>
      <c r="C1477" s="489"/>
      <c r="D1477" s="490"/>
      <c r="E1477" s="490"/>
      <c r="F1477" s="490"/>
      <c r="G1477" s="490"/>
      <c r="H1477" s="490"/>
      <c r="I1477" s="490"/>
      <c r="J1477" s="490"/>
      <c r="K1477" s="490"/>
      <c r="L1477" s="491"/>
      <c r="M1477" s="492"/>
      <c r="N1477" s="492"/>
      <c r="O1477" s="492"/>
      <c r="P1477" s="492"/>
      <c r="Q1477" s="492"/>
      <c r="R1477" s="493"/>
      <c r="S1477" s="493"/>
      <c r="T1477" s="493"/>
      <c r="U1477" s="493"/>
      <c r="V1477" s="493"/>
      <c r="W1477" s="403"/>
      <c r="X1477" s="1"/>
      <c r="Y1477" s="2"/>
      <c r="Z1477" s="400" t="str">
        <f>IFERROR(VLOOKUP(Y1477, 【参考】数式用!$A$2:$B$48, 2, FALSE), "")</f>
        <v/>
      </c>
    </row>
    <row r="1478" spans="2:26" ht="20.100000000000001" customHeight="1">
      <c r="B1478" s="402">
        <f t="shared" si="19"/>
        <v>1440</v>
      </c>
      <c r="C1478" s="489"/>
      <c r="D1478" s="490"/>
      <c r="E1478" s="490"/>
      <c r="F1478" s="490"/>
      <c r="G1478" s="490"/>
      <c r="H1478" s="490"/>
      <c r="I1478" s="490"/>
      <c r="J1478" s="490"/>
      <c r="K1478" s="490"/>
      <c r="L1478" s="491"/>
      <c r="M1478" s="492"/>
      <c r="N1478" s="492"/>
      <c r="O1478" s="492"/>
      <c r="P1478" s="492"/>
      <c r="Q1478" s="492"/>
      <c r="R1478" s="493"/>
      <c r="S1478" s="493"/>
      <c r="T1478" s="493"/>
      <c r="U1478" s="493"/>
      <c r="V1478" s="493"/>
      <c r="W1478" s="403"/>
      <c r="X1478" s="1"/>
      <c r="Y1478" s="2"/>
      <c r="Z1478" s="400" t="str">
        <f>IFERROR(VLOOKUP(Y1478, 【参考】数式用!$A$2:$B$48, 2, FALSE), "")</f>
        <v/>
      </c>
    </row>
    <row r="1479" spans="2:26" ht="20.100000000000001" customHeight="1">
      <c r="B1479" s="402">
        <f t="shared" si="19"/>
        <v>1441</v>
      </c>
      <c r="C1479" s="489"/>
      <c r="D1479" s="490"/>
      <c r="E1479" s="490"/>
      <c r="F1479" s="490"/>
      <c r="G1479" s="490"/>
      <c r="H1479" s="490"/>
      <c r="I1479" s="490"/>
      <c r="J1479" s="490"/>
      <c r="K1479" s="490"/>
      <c r="L1479" s="491"/>
      <c r="M1479" s="492"/>
      <c r="N1479" s="492"/>
      <c r="O1479" s="492"/>
      <c r="P1479" s="492"/>
      <c r="Q1479" s="492"/>
      <c r="R1479" s="493"/>
      <c r="S1479" s="493"/>
      <c r="T1479" s="493"/>
      <c r="U1479" s="493"/>
      <c r="V1479" s="493"/>
      <c r="W1479" s="403"/>
      <c r="X1479" s="1"/>
      <c r="Y1479" s="2"/>
      <c r="Z1479" s="400" t="str">
        <f>IFERROR(VLOOKUP(Y1479, 【参考】数式用!$A$2:$B$48, 2, FALSE), "")</f>
        <v/>
      </c>
    </row>
    <row r="1480" spans="2:26" ht="20.100000000000001" customHeight="1">
      <c r="B1480" s="402">
        <f t="shared" si="19"/>
        <v>1442</v>
      </c>
      <c r="C1480" s="489"/>
      <c r="D1480" s="490"/>
      <c r="E1480" s="490"/>
      <c r="F1480" s="490"/>
      <c r="G1480" s="490"/>
      <c r="H1480" s="490"/>
      <c r="I1480" s="490"/>
      <c r="J1480" s="490"/>
      <c r="K1480" s="490"/>
      <c r="L1480" s="491"/>
      <c r="M1480" s="492"/>
      <c r="N1480" s="492"/>
      <c r="O1480" s="492"/>
      <c r="P1480" s="492"/>
      <c r="Q1480" s="492"/>
      <c r="R1480" s="493"/>
      <c r="S1480" s="493"/>
      <c r="T1480" s="493"/>
      <c r="U1480" s="493"/>
      <c r="V1480" s="493"/>
      <c r="W1480" s="403"/>
      <c r="X1480" s="1"/>
      <c r="Y1480" s="2"/>
      <c r="Z1480" s="400" t="str">
        <f>IFERROR(VLOOKUP(Y1480, 【参考】数式用!$A$2:$B$48, 2, FALSE), "")</f>
        <v/>
      </c>
    </row>
    <row r="1481" spans="2:26" ht="20.100000000000001" customHeight="1">
      <c r="B1481" s="402">
        <f t="shared" si="19"/>
        <v>1443</v>
      </c>
      <c r="C1481" s="489"/>
      <c r="D1481" s="490"/>
      <c r="E1481" s="490"/>
      <c r="F1481" s="490"/>
      <c r="G1481" s="490"/>
      <c r="H1481" s="490"/>
      <c r="I1481" s="490"/>
      <c r="J1481" s="490"/>
      <c r="K1481" s="490"/>
      <c r="L1481" s="491"/>
      <c r="M1481" s="492"/>
      <c r="N1481" s="492"/>
      <c r="O1481" s="492"/>
      <c r="P1481" s="492"/>
      <c r="Q1481" s="492"/>
      <c r="R1481" s="493"/>
      <c r="S1481" s="493"/>
      <c r="T1481" s="493"/>
      <c r="U1481" s="493"/>
      <c r="V1481" s="493"/>
      <c r="W1481" s="403"/>
      <c r="X1481" s="1"/>
      <c r="Y1481" s="2"/>
      <c r="Z1481" s="400" t="str">
        <f>IFERROR(VLOOKUP(Y1481, 【参考】数式用!$A$2:$B$48, 2, FALSE), "")</f>
        <v/>
      </c>
    </row>
    <row r="1482" spans="2:26" ht="20.100000000000001" customHeight="1">
      <c r="B1482" s="402">
        <f t="shared" si="19"/>
        <v>1444</v>
      </c>
      <c r="C1482" s="489"/>
      <c r="D1482" s="490"/>
      <c r="E1482" s="490"/>
      <c r="F1482" s="490"/>
      <c r="G1482" s="490"/>
      <c r="H1482" s="490"/>
      <c r="I1482" s="490"/>
      <c r="J1482" s="490"/>
      <c r="K1482" s="490"/>
      <c r="L1482" s="491"/>
      <c r="M1482" s="492"/>
      <c r="N1482" s="492"/>
      <c r="O1482" s="492"/>
      <c r="P1482" s="492"/>
      <c r="Q1482" s="492"/>
      <c r="R1482" s="493"/>
      <c r="S1482" s="493"/>
      <c r="T1482" s="493"/>
      <c r="U1482" s="493"/>
      <c r="V1482" s="493"/>
      <c r="W1482" s="403"/>
      <c r="X1482" s="1"/>
      <c r="Y1482" s="2"/>
      <c r="Z1482" s="400" t="str">
        <f>IFERROR(VLOOKUP(Y1482, 【参考】数式用!$A$2:$B$48, 2, FALSE), "")</f>
        <v/>
      </c>
    </row>
    <row r="1483" spans="2:26" ht="20.100000000000001" customHeight="1">
      <c r="B1483" s="402">
        <f t="shared" si="19"/>
        <v>1445</v>
      </c>
      <c r="C1483" s="489"/>
      <c r="D1483" s="490"/>
      <c r="E1483" s="490"/>
      <c r="F1483" s="490"/>
      <c r="G1483" s="490"/>
      <c r="H1483" s="490"/>
      <c r="I1483" s="490"/>
      <c r="J1483" s="490"/>
      <c r="K1483" s="490"/>
      <c r="L1483" s="491"/>
      <c r="M1483" s="492"/>
      <c r="N1483" s="492"/>
      <c r="O1483" s="492"/>
      <c r="P1483" s="492"/>
      <c r="Q1483" s="492"/>
      <c r="R1483" s="493"/>
      <c r="S1483" s="493"/>
      <c r="T1483" s="493"/>
      <c r="U1483" s="493"/>
      <c r="V1483" s="493"/>
      <c r="W1483" s="403"/>
      <c r="X1483" s="1"/>
      <c r="Y1483" s="2"/>
      <c r="Z1483" s="400" t="str">
        <f>IFERROR(VLOOKUP(Y1483, 【参考】数式用!$A$2:$B$48, 2, FALSE), "")</f>
        <v/>
      </c>
    </row>
    <row r="1484" spans="2:26" ht="20.100000000000001" customHeight="1">
      <c r="B1484" s="402">
        <f t="shared" si="19"/>
        <v>1446</v>
      </c>
      <c r="C1484" s="489"/>
      <c r="D1484" s="490"/>
      <c r="E1484" s="490"/>
      <c r="F1484" s="490"/>
      <c r="G1484" s="490"/>
      <c r="H1484" s="490"/>
      <c r="I1484" s="490"/>
      <c r="J1484" s="490"/>
      <c r="K1484" s="490"/>
      <c r="L1484" s="491"/>
      <c r="M1484" s="492"/>
      <c r="N1484" s="492"/>
      <c r="O1484" s="492"/>
      <c r="P1484" s="492"/>
      <c r="Q1484" s="492"/>
      <c r="R1484" s="493"/>
      <c r="S1484" s="493"/>
      <c r="T1484" s="493"/>
      <c r="U1484" s="493"/>
      <c r="V1484" s="493"/>
      <c r="W1484" s="403"/>
      <c r="X1484" s="1"/>
      <c r="Y1484" s="2"/>
      <c r="Z1484" s="400" t="str">
        <f>IFERROR(VLOOKUP(Y1484, 【参考】数式用!$A$2:$B$48, 2, FALSE), "")</f>
        <v/>
      </c>
    </row>
    <row r="1485" spans="2:26" ht="20.100000000000001" customHeight="1">
      <c r="B1485" s="402">
        <f t="shared" si="19"/>
        <v>1447</v>
      </c>
      <c r="C1485" s="489"/>
      <c r="D1485" s="490"/>
      <c r="E1485" s="490"/>
      <c r="F1485" s="490"/>
      <c r="G1485" s="490"/>
      <c r="H1485" s="490"/>
      <c r="I1485" s="490"/>
      <c r="J1485" s="490"/>
      <c r="K1485" s="490"/>
      <c r="L1485" s="491"/>
      <c r="M1485" s="492"/>
      <c r="N1485" s="492"/>
      <c r="O1485" s="492"/>
      <c r="P1485" s="492"/>
      <c r="Q1485" s="492"/>
      <c r="R1485" s="493"/>
      <c r="S1485" s="493"/>
      <c r="T1485" s="493"/>
      <c r="U1485" s="493"/>
      <c r="V1485" s="493"/>
      <c r="W1485" s="403"/>
      <c r="X1485" s="1"/>
      <c r="Y1485" s="2"/>
      <c r="Z1485" s="400" t="str">
        <f>IFERROR(VLOOKUP(Y1485, 【参考】数式用!$A$2:$B$48, 2, FALSE), "")</f>
        <v/>
      </c>
    </row>
    <row r="1486" spans="2:26" ht="20.100000000000001" customHeight="1">
      <c r="B1486" s="402">
        <f t="shared" si="19"/>
        <v>1448</v>
      </c>
      <c r="C1486" s="489"/>
      <c r="D1486" s="490"/>
      <c r="E1486" s="490"/>
      <c r="F1486" s="490"/>
      <c r="G1486" s="490"/>
      <c r="H1486" s="490"/>
      <c r="I1486" s="490"/>
      <c r="J1486" s="490"/>
      <c r="K1486" s="490"/>
      <c r="L1486" s="491"/>
      <c r="M1486" s="492"/>
      <c r="N1486" s="492"/>
      <c r="O1486" s="492"/>
      <c r="P1486" s="492"/>
      <c r="Q1486" s="492"/>
      <c r="R1486" s="493"/>
      <c r="S1486" s="493"/>
      <c r="T1486" s="493"/>
      <c r="U1486" s="493"/>
      <c r="V1486" s="493"/>
      <c r="W1486" s="403"/>
      <c r="X1486" s="1"/>
      <c r="Y1486" s="2"/>
      <c r="Z1486" s="400" t="str">
        <f>IFERROR(VLOOKUP(Y1486, 【参考】数式用!$A$2:$B$48, 2, FALSE), "")</f>
        <v/>
      </c>
    </row>
    <row r="1487" spans="2:26" ht="20.100000000000001" customHeight="1">
      <c r="B1487" s="402">
        <f t="shared" si="19"/>
        <v>1449</v>
      </c>
      <c r="C1487" s="489"/>
      <c r="D1487" s="490"/>
      <c r="E1487" s="490"/>
      <c r="F1487" s="490"/>
      <c r="G1487" s="490"/>
      <c r="H1487" s="490"/>
      <c r="I1487" s="490"/>
      <c r="J1487" s="490"/>
      <c r="K1487" s="490"/>
      <c r="L1487" s="491"/>
      <c r="M1487" s="492"/>
      <c r="N1487" s="492"/>
      <c r="O1487" s="492"/>
      <c r="P1487" s="492"/>
      <c r="Q1487" s="492"/>
      <c r="R1487" s="493"/>
      <c r="S1487" s="493"/>
      <c r="T1487" s="493"/>
      <c r="U1487" s="493"/>
      <c r="V1487" s="493"/>
      <c r="W1487" s="403"/>
      <c r="X1487" s="1"/>
      <c r="Y1487" s="2"/>
      <c r="Z1487" s="400" t="str">
        <f>IFERROR(VLOOKUP(Y1487, 【参考】数式用!$A$2:$B$48, 2, FALSE), "")</f>
        <v/>
      </c>
    </row>
    <row r="1488" spans="2:26" ht="20.100000000000001" customHeight="1">
      <c r="B1488" s="402">
        <f t="shared" si="19"/>
        <v>1450</v>
      </c>
      <c r="C1488" s="489"/>
      <c r="D1488" s="490"/>
      <c r="E1488" s="490"/>
      <c r="F1488" s="490"/>
      <c r="G1488" s="490"/>
      <c r="H1488" s="490"/>
      <c r="I1488" s="490"/>
      <c r="J1488" s="490"/>
      <c r="K1488" s="490"/>
      <c r="L1488" s="491"/>
      <c r="M1488" s="492"/>
      <c r="N1488" s="492"/>
      <c r="O1488" s="492"/>
      <c r="P1488" s="492"/>
      <c r="Q1488" s="492"/>
      <c r="R1488" s="493"/>
      <c r="S1488" s="493"/>
      <c r="T1488" s="493"/>
      <c r="U1488" s="493"/>
      <c r="V1488" s="493"/>
      <c r="W1488" s="403"/>
      <c r="X1488" s="1"/>
      <c r="Y1488" s="2"/>
      <c r="Z1488" s="400" t="str">
        <f>IFERROR(VLOOKUP(Y1488, 【参考】数式用!$A$2:$B$48, 2, FALSE), "")</f>
        <v/>
      </c>
    </row>
    <row r="1489" spans="2:26" ht="20.100000000000001" customHeight="1">
      <c r="B1489" s="402">
        <f t="shared" si="19"/>
        <v>1451</v>
      </c>
      <c r="C1489" s="489"/>
      <c r="D1489" s="490"/>
      <c r="E1489" s="490"/>
      <c r="F1489" s="490"/>
      <c r="G1489" s="490"/>
      <c r="H1489" s="490"/>
      <c r="I1489" s="490"/>
      <c r="J1489" s="490"/>
      <c r="K1489" s="490"/>
      <c r="L1489" s="491"/>
      <c r="M1489" s="492"/>
      <c r="N1489" s="492"/>
      <c r="O1489" s="492"/>
      <c r="P1489" s="492"/>
      <c r="Q1489" s="492"/>
      <c r="R1489" s="493"/>
      <c r="S1489" s="493"/>
      <c r="T1489" s="493"/>
      <c r="U1489" s="493"/>
      <c r="V1489" s="493"/>
      <c r="W1489" s="403"/>
      <c r="X1489" s="1"/>
      <c r="Y1489" s="2"/>
      <c r="Z1489" s="400" t="str">
        <f>IFERROR(VLOOKUP(Y1489, 【参考】数式用!$A$2:$B$48, 2, FALSE), "")</f>
        <v/>
      </c>
    </row>
    <row r="1490" spans="2:26" ht="20.100000000000001" customHeight="1">
      <c r="B1490" s="402">
        <f t="shared" si="19"/>
        <v>1452</v>
      </c>
      <c r="C1490" s="489"/>
      <c r="D1490" s="490"/>
      <c r="E1490" s="490"/>
      <c r="F1490" s="490"/>
      <c r="G1490" s="490"/>
      <c r="H1490" s="490"/>
      <c r="I1490" s="490"/>
      <c r="J1490" s="490"/>
      <c r="K1490" s="490"/>
      <c r="L1490" s="491"/>
      <c r="M1490" s="492"/>
      <c r="N1490" s="492"/>
      <c r="O1490" s="492"/>
      <c r="P1490" s="492"/>
      <c r="Q1490" s="492"/>
      <c r="R1490" s="493"/>
      <c r="S1490" s="493"/>
      <c r="T1490" s="493"/>
      <c r="U1490" s="493"/>
      <c r="V1490" s="493"/>
      <c r="W1490" s="403"/>
      <c r="X1490" s="1"/>
      <c r="Y1490" s="2"/>
      <c r="Z1490" s="400" t="str">
        <f>IFERROR(VLOOKUP(Y1490, 【参考】数式用!$A$2:$B$48, 2, FALSE), "")</f>
        <v/>
      </c>
    </row>
    <row r="1491" spans="2:26" ht="20.100000000000001" customHeight="1">
      <c r="B1491" s="402">
        <f t="shared" si="19"/>
        <v>1453</v>
      </c>
      <c r="C1491" s="489"/>
      <c r="D1491" s="490"/>
      <c r="E1491" s="490"/>
      <c r="F1491" s="490"/>
      <c r="G1491" s="490"/>
      <c r="H1491" s="490"/>
      <c r="I1491" s="490"/>
      <c r="J1491" s="490"/>
      <c r="K1491" s="490"/>
      <c r="L1491" s="491"/>
      <c r="M1491" s="492"/>
      <c r="N1491" s="492"/>
      <c r="O1491" s="492"/>
      <c r="P1491" s="492"/>
      <c r="Q1491" s="492"/>
      <c r="R1491" s="493"/>
      <c r="S1491" s="493"/>
      <c r="T1491" s="493"/>
      <c r="U1491" s="493"/>
      <c r="V1491" s="493"/>
      <c r="W1491" s="403"/>
      <c r="X1491" s="1"/>
      <c r="Y1491" s="2"/>
      <c r="Z1491" s="400" t="str">
        <f>IFERROR(VLOOKUP(Y1491, 【参考】数式用!$A$2:$B$48, 2, FALSE), "")</f>
        <v/>
      </c>
    </row>
    <row r="1492" spans="2:26" ht="20.100000000000001" customHeight="1">
      <c r="B1492" s="402">
        <f t="shared" si="19"/>
        <v>1454</v>
      </c>
      <c r="C1492" s="489"/>
      <c r="D1492" s="490"/>
      <c r="E1492" s="490"/>
      <c r="F1492" s="490"/>
      <c r="G1492" s="490"/>
      <c r="H1492" s="490"/>
      <c r="I1492" s="490"/>
      <c r="J1492" s="490"/>
      <c r="K1492" s="490"/>
      <c r="L1492" s="491"/>
      <c r="M1492" s="492"/>
      <c r="N1492" s="492"/>
      <c r="O1492" s="492"/>
      <c r="P1492" s="492"/>
      <c r="Q1492" s="492"/>
      <c r="R1492" s="493"/>
      <c r="S1492" s="493"/>
      <c r="T1492" s="493"/>
      <c r="U1492" s="493"/>
      <c r="V1492" s="493"/>
      <c r="W1492" s="403"/>
      <c r="X1492" s="1"/>
      <c r="Y1492" s="2"/>
      <c r="Z1492" s="400" t="str">
        <f>IFERROR(VLOOKUP(Y1492, 【参考】数式用!$A$2:$B$48, 2, FALSE), "")</f>
        <v/>
      </c>
    </row>
    <row r="1493" spans="2:26" ht="20.100000000000001" customHeight="1">
      <c r="B1493" s="402">
        <f t="shared" si="19"/>
        <v>1455</v>
      </c>
      <c r="C1493" s="489"/>
      <c r="D1493" s="490"/>
      <c r="E1493" s="490"/>
      <c r="F1493" s="490"/>
      <c r="G1493" s="490"/>
      <c r="H1493" s="490"/>
      <c r="I1493" s="490"/>
      <c r="J1493" s="490"/>
      <c r="K1493" s="490"/>
      <c r="L1493" s="491"/>
      <c r="M1493" s="492"/>
      <c r="N1493" s="492"/>
      <c r="O1493" s="492"/>
      <c r="P1493" s="492"/>
      <c r="Q1493" s="492"/>
      <c r="R1493" s="493"/>
      <c r="S1493" s="493"/>
      <c r="T1493" s="493"/>
      <c r="U1493" s="493"/>
      <c r="V1493" s="493"/>
      <c r="W1493" s="403"/>
      <c r="X1493" s="1"/>
      <c r="Y1493" s="2"/>
      <c r="Z1493" s="400" t="str">
        <f>IFERROR(VLOOKUP(Y1493, 【参考】数式用!$A$2:$B$48, 2, FALSE), "")</f>
        <v/>
      </c>
    </row>
    <row r="1494" spans="2:26" ht="20.100000000000001" customHeight="1">
      <c r="B1494" s="402">
        <f t="shared" si="19"/>
        <v>1456</v>
      </c>
      <c r="C1494" s="489"/>
      <c r="D1494" s="490"/>
      <c r="E1494" s="490"/>
      <c r="F1494" s="490"/>
      <c r="G1494" s="490"/>
      <c r="H1494" s="490"/>
      <c r="I1494" s="490"/>
      <c r="J1494" s="490"/>
      <c r="K1494" s="490"/>
      <c r="L1494" s="491"/>
      <c r="M1494" s="492"/>
      <c r="N1494" s="492"/>
      <c r="O1494" s="492"/>
      <c r="P1494" s="492"/>
      <c r="Q1494" s="492"/>
      <c r="R1494" s="493"/>
      <c r="S1494" s="493"/>
      <c r="T1494" s="493"/>
      <c r="U1494" s="493"/>
      <c r="V1494" s="493"/>
      <c r="W1494" s="403"/>
      <c r="X1494" s="1"/>
      <c r="Y1494" s="2"/>
      <c r="Z1494" s="400" t="str">
        <f>IFERROR(VLOOKUP(Y1494, 【参考】数式用!$A$2:$B$48, 2, FALSE), "")</f>
        <v/>
      </c>
    </row>
    <row r="1495" spans="2:26" ht="20.100000000000001" customHeight="1">
      <c r="B1495" s="402">
        <f t="shared" si="19"/>
        <v>1457</v>
      </c>
      <c r="C1495" s="489"/>
      <c r="D1495" s="490"/>
      <c r="E1495" s="490"/>
      <c r="F1495" s="490"/>
      <c r="G1495" s="490"/>
      <c r="H1495" s="490"/>
      <c r="I1495" s="490"/>
      <c r="J1495" s="490"/>
      <c r="K1495" s="490"/>
      <c r="L1495" s="491"/>
      <c r="M1495" s="492"/>
      <c r="N1495" s="492"/>
      <c r="O1495" s="492"/>
      <c r="P1495" s="492"/>
      <c r="Q1495" s="492"/>
      <c r="R1495" s="493"/>
      <c r="S1495" s="493"/>
      <c r="T1495" s="493"/>
      <c r="U1495" s="493"/>
      <c r="V1495" s="493"/>
      <c r="W1495" s="403"/>
      <c r="X1495" s="1"/>
      <c r="Y1495" s="2"/>
      <c r="Z1495" s="400" t="str">
        <f>IFERROR(VLOOKUP(Y1495, 【参考】数式用!$A$2:$B$48, 2, FALSE), "")</f>
        <v/>
      </c>
    </row>
    <row r="1496" spans="2:26" ht="20.100000000000001" customHeight="1">
      <c r="B1496" s="402">
        <f t="shared" si="19"/>
        <v>1458</v>
      </c>
      <c r="C1496" s="489"/>
      <c r="D1496" s="490"/>
      <c r="E1496" s="490"/>
      <c r="F1496" s="490"/>
      <c r="G1496" s="490"/>
      <c r="H1496" s="490"/>
      <c r="I1496" s="490"/>
      <c r="J1496" s="490"/>
      <c r="K1496" s="490"/>
      <c r="L1496" s="491"/>
      <c r="M1496" s="492"/>
      <c r="N1496" s="492"/>
      <c r="O1496" s="492"/>
      <c r="P1496" s="492"/>
      <c r="Q1496" s="492"/>
      <c r="R1496" s="493"/>
      <c r="S1496" s="493"/>
      <c r="T1496" s="493"/>
      <c r="U1496" s="493"/>
      <c r="V1496" s="493"/>
      <c r="W1496" s="403"/>
      <c r="X1496" s="1"/>
      <c r="Y1496" s="2"/>
      <c r="Z1496" s="400" t="str">
        <f>IFERROR(VLOOKUP(Y1496, 【参考】数式用!$A$2:$B$48, 2, FALSE), "")</f>
        <v/>
      </c>
    </row>
    <row r="1497" spans="2:26" ht="20.100000000000001" customHeight="1">
      <c r="B1497" s="402">
        <f t="shared" si="19"/>
        <v>1459</v>
      </c>
      <c r="C1497" s="489"/>
      <c r="D1497" s="490"/>
      <c r="E1497" s="490"/>
      <c r="F1497" s="490"/>
      <c r="G1497" s="490"/>
      <c r="H1497" s="490"/>
      <c r="I1497" s="490"/>
      <c r="J1497" s="490"/>
      <c r="K1497" s="490"/>
      <c r="L1497" s="491"/>
      <c r="M1497" s="492"/>
      <c r="N1497" s="492"/>
      <c r="O1497" s="492"/>
      <c r="P1497" s="492"/>
      <c r="Q1497" s="492"/>
      <c r="R1497" s="493"/>
      <c r="S1497" s="493"/>
      <c r="T1497" s="493"/>
      <c r="U1497" s="493"/>
      <c r="V1497" s="493"/>
      <c r="W1497" s="403"/>
      <c r="X1497" s="1"/>
      <c r="Y1497" s="2"/>
      <c r="Z1497" s="400" t="str">
        <f>IFERROR(VLOOKUP(Y1497, 【参考】数式用!$A$2:$B$48, 2, FALSE), "")</f>
        <v/>
      </c>
    </row>
    <row r="1498" spans="2:26" ht="20.100000000000001" customHeight="1">
      <c r="B1498" s="402">
        <f t="shared" si="19"/>
        <v>1460</v>
      </c>
      <c r="C1498" s="489"/>
      <c r="D1498" s="490"/>
      <c r="E1498" s="490"/>
      <c r="F1498" s="490"/>
      <c r="G1498" s="490"/>
      <c r="H1498" s="490"/>
      <c r="I1498" s="490"/>
      <c r="J1498" s="490"/>
      <c r="K1498" s="490"/>
      <c r="L1498" s="491"/>
      <c r="M1498" s="492"/>
      <c r="N1498" s="492"/>
      <c r="O1498" s="492"/>
      <c r="P1498" s="492"/>
      <c r="Q1498" s="492"/>
      <c r="R1498" s="493"/>
      <c r="S1498" s="493"/>
      <c r="T1498" s="493"/>
      <c r="U1498" s="493"/>
      <c r="V1498" s="493"/>
      <c r="W1498" s="403"/>
      <c r="X1498" s="1"/>
      <c r="Y1498" s="2"/>
      <c r="Z1498" s="400" t="str">
        <f>IFERROR(VLOOKUP(Y1498, 【参考】数式用!$A$2:$B$48, 2, FALSE), "")</f>
        <v/>
      </c>
    </row>
    <row r="1499" spans="2:26" ht="20.100000000000001" customHeight="1">
      <c r="B1499" s="402">
        <f t="shared" si="19"/>
        <v>1461</v>
      </c>
      <c r="C1499" s="489"/>
      <c r="D1499" s="490"/>
      <c r="E1499" s="490"/>
      <c r="F1499" s="490"/>
      <c r="G1499" s="490"/>
      <c r="H1499" s="490"/>
      <c r="I1499" s="490"/>
      <c r="J1499" s="490"/>
      <c r="K1499" s="490"/>
      <c r="L1499" s="491"/>
      <c r="M1499" s="492"/>
      <c r="N1499" s="492"/>
      <c r="O1499" s="492"/>
      <c r="P1499" s="492"/>
      <c r="Q1499" s="492"/>
      <c r="R1499" s="493"/>
      <c r="S1499" s="493"/>
      <c r="T1499" s="493"/>
      <c r="U1499" s="493"/>
      <c r="V1499" s="493"/>
      <c r="W1499" s="403"/>
      <c r="X1499" s="1"/>
      <c r="Y1499" s="2"/>
      <c r="Z1499" s="400" t="str">
        <f>IFERROR(VLOOKUP(Y1499, 【参考】数式用!$A$2:$B$48, 2, FALSE), "")</f>
        <v/>
      </c>
    </row>
    <row r="1500" spans="2:26" ht="20.100000000000001" customHeight="1">
      <c r="B1500" s="402">
        <f t="shared" si="19"/>
        <v>1462</v>
      </c>
      <c r="C1500" s="489"/>
      <c r="D1500" s="490"/>
      <c r="E1500" s="490"/>
      <c r="F1500" s="490"/>
      <c r="G1500" s="490"/>
      <c r="H1500" s="490"/>
      <c r="I1500" s="490"/>
      <c r="J1500" s="490"/>
      <c r="K1500" s="490"/>
      <c r="L1500" s="491"/>
      <c r="M1500" s="492"/>
      <c r="N1500" s="492"/>
      <c r="O1500" s="492"/>
      <c r="P1500" s="492"/>
      <c r="Q1500" s="492"/>
      <c r="R1500" s="493"/>
      <c r="S1500" s="493"/>
      <c r="T1500" s="493"/>
      <c r="U1500" s="493"/>
      <c r="V1500" s="493"/>
      <c r="W1500" s="403"/>
      <c r="X1500" s="1"/>
      <c r="Y1500" s="2"/>
      <c r="Z1500" s="400" t="str">
        <f>IFERROR(VLOOKUP(Y1500, 【参考】数式用!$A$2:$B$48, 2, FALSE), "")</f>
        <v/>
      </c>
    </row>
    <row r="1501" spans="2:26" ht="20.100000000000001" customHeight="1">
      <c r="B1501" s="402">
        <f t="shared" si="19"/>
        <v>1463</v>
      </c>
      <c r="C1501" s="489"/>
      <c r="D1501" s="490"/>
      <c r="E1501" s="490"/>
      <c r="F1501" s="490"/>
      <c r="G1501" s="490"/>
      <c r="H1501" s="490"/>
      <c r="I1501" s="490"/>
      <c r="J1501" s="490"/>
      <c r="K1501" s="490"/>
      <c r="L1501" s="491"/>
      <c r="M1501" s="492"/>
      <c r="N1501" s="492"/>
      <c r="O1501" s="492"/>
      <c r="P1501" s="492"/>
      <c r="Q1501" s="492"/>
      <c r="R1501" s="493"/>
      <c r="S1501" s="493"/>
      <c r="T1501" s="493"/>
      <c r="U1501" s="493"/>
      <c r="V1501" s="493"/>
      <c r="W1501" s="403"/>
      <c r="X1501" s="1"/>
      <c r="Y1501" s="2"/>
      <c r="Z1501" s="400" t="str">
        <f>IFERROR(VLOOKUP(Y1501, 【参考】数式用!$A$2:$B$48, 2, FALSE), "")</f>
        <v/>
      </c>
    </row>
    <row r="1502" spans="2:26" ht="20.100000000000001" customHeight="1">
      <c r="B1502" s="402">
        <f t="shared" si="19"/>
        <v>1464</v>
      </c>
      <c r="C1502" s="489"/>
      <c r="D1502" s="490"/>
      <c r="E1502" s="490"/>
      <c r="F1502" s="490"/>
      <c r="G1502" s="490"/>
      <c r="H1502" s="490"/>
      <c r="I1502" s="490"/>
      <c r="J1502" s="490"/>
      <c r="K1502" s="490"/>
      <c r="L1502" s="491"/>
      <c r="M1502" s="492"/>
      <c r="N1502" s="492"/>
      <c r="O1502" s="492"/>
      <c r="P1502" s="492"/>
      <c r="Q1502" s="492"/>
      <c r="R1502" s="493"/>
      <c r="S1502" s="493"/>
      <c r="T1502" s="493"/>
      <c r="U1502" s="493"/>
      <c r="V1502" s="493"/>
      <c r="W1502" s="403"/>
      <c r="X1502" s="1"/>
      <c r="Y1502" s="2"/>
      <c r="Z1502" s="400" t="str">
        <f>IFERROR(VLOOKUP(Y1502, 【参考】数式用!$A$2:$B$48, 2, FALSE), "")</f>
        <v/>
      </c>
    </row>
    <row r="1503" spans="2:26" ht="20.100000000000001" customHeight="1">
      <c r="B1503" s="402">
        <f t="shared" si="19"/>
        <v>1465</v>
      </c>
      <c r="C1503" s="489"/>
      <c r="D1503" s="490"/>
      <c r="E1503" s="490"/>
      <c r="F1503" s="490"/>
      <c r="G1503" s="490"/>
      <c r="H1503" s="490"/>
      <c r="I1503" s="490"/>
      <c r="J1503" s="490"/>
      <c r="K1503" s="490"/>
      <c r="L1503" s="491"/>
      <c r="M1503" s="492"/>
      <c r="N1503" s="492"/>
      <c r="O1503" s="492"/>
      <c r="P1503" s="492"/>
      <c r="Q1503" s="492"/>
      <c r="R1503" s="493"/>
      <c r="S1503" s="493"/>
      <c r="T1503" s="493"/>
      <c r="U1503" s="493"/>
      <c r="V1503" s="493"/>
      <c r="W1503" s="403"/>
      <c r="X1503" s="1"/>
      <c r="Y1503" s="2"/>
      <c r="Z1503" s="400" t="str">
        <f>IFERROR(VLOOKUP(Y1503, 【参考】数式用!$A$2:$B$48, 2, FALSE), "")</f>
        <v/>
      </c>
    </row>
    <row r="1504" spans="2:26" ht="20.100000000000001" customHeight="1">
      <c r="B1504" s="402">
        <f t="shared" si="19"/>
        <v>1466</v>
      </c>
      <c r="C1504" s="489"/>
      <c r="D1504" s="490"/>
      <c r="E1504" s="490"/>
      <c r="F1504" s="490"/>
      <c r="G1504" s="490"/>
      <c r="H1504" s="490"/>
      <c r="I1504" s="490"/>
      <c r="J1504" s="490"/>
      <c r="K1504" s="490"/>
      <c r="L1504" s="491"/>
      <c r="M1504" s="492"/>
      <c r="N1504" s="492"/>
      <c r="O1504" s="492"/>
      <c r="P1504" s="492"/>
      <c r="Q1504" s="492"/>
      <c r="R1504" s="493"/>
      <c r="S1504" s="493"/>
      <c r="T1504" s="493"/>
      <c r="U1504" s="493"/>
      <c r="V1504" s="493"/>
      <c r="W1504" s="403"/>
      <c r="X1504" s="1"/>
      <c r="Y1504" s="2"/>
      <c r="Z1504" s="400" t="str">
        <f>IFERROR(VLOOKUP(Y1504, 【参考】数式用!$A$2:$B$48, 2, FALSE), "")</f>
        <v/>
      </c>
    </row>
    <row r="1505" spans="2:26" ht="20.100000000000001" customHeight="1">
      <c r="B1505" s="402">
        <f t="shared" ref="B1505:B1568" si="20">B1504+1</f>
        <v>1467</v>
      </c>
      <c r="C1505" s="489"/>
      <c r="D1505" s="490"/>
      <c r="E1505" s="490"/>
      <c r="F1505" s="490"/>
      <c r="G1505" s="490"/>
      <c r="H1505" s="490"/>
      <c r="I1505" s="490"/>
      <c r="J1505" s="490"/>
      <c r="K1505" s="490"/>
      <c r="L1505" s="491"/>
      <c r="M1505" s="492"/>
      <c r="N1505" s="492"/>
      <c r="O1505" s="492"/>
      <c r="P1505" s="492"/>
      <c r="Q1505" s="492"/>
      <c r="R1505" s="493"/>
      <c r="S1505" s="493"/>
      <c r="T1505" s="493"/>
      <c r="U1505" s="493"/>
      <c r="V1505" s="493"/>
      <c r="W1505" s="403"/>
      <c r="X1505" s="1"/>
      <c r="Y1505" s="2"/>
      <c r="Z1505" s="400" t="str">
        <f>IFERROR(VLOOKUP(Y1505, 【参考】数式用!$A$2:$B$48, 2, FALSE), "")</f>
        <v/>
      </c>
    </row>
    <row r="1506" spans="2:26" ht="20.100000000000001" customHeight="1">
      <c r="B1506" s="402">
        <f t="shared" si="20"/>
        <v>1468</v>
      </c>
      <c r="C1506" s="489"/>
      <c r="D1506" s="490"/>
      <c r="E1506" s="490"/>
      <c r="F1506" s="490"/>
      <c r="G1506" s="490"/>
      <c r="H1506" s="490"/>
      <c r="I1506" s="490"/>
      <c r="J1506" s="490"/>
      <c r="K1506" s="490"/>
      <c r="L1506" s="491"/>
      <c r="M1506" s="492"/>
      <c r="N1506" s="492"/>
      <c r="O1506" s="492"/>
      <c r="P1506" s="492"/>
      <c r="Q1506" s="492"/>
      <c r="R1506" s="493"/>
      <c r="S1506" s="493"/>
      <c r="T1506" s="493"/>
      <c r="U1506" s="493"/>
      <c r="V1506" s="493"/>
      <c r="W1506" s="403"/>
      <c r="X1506" s="1"/>
      <c r="Y1506" s="2"/>
      <c r="Z1506" s="400" t="str">
        <f>IFERROR(VLOOKUP(Y1506, 【参考】数式用!$A$2:$B$48, 2, FALSE), "")</f>
        <v/>
      </c>
    </row>
    <row r="1507" spans="2:26" ht="20.100000000000001" customHeight="1">
      <c r="B1507" s="402">
        <f t="shared" si="20"/>
        <v>1469</v>
      </c>
      <c r="C1507" s="489"/>
      <c r="D1507" s="490"/>
      <c r="E1507" s="490"/>
      <c r="F1507" s="490"/>
      <c r="G1507" s="490"/>
      <c r="H1507" s="490"/>
      <c r="I1507" s="490"/>
      <c r="J1507" s="490"/>
      <c r="K1507" s="490"/>
      <c r="L1507" s="491"/>
      <c r="M1507" s="492"/>
      <c r="N1507" s="492"/>
      <c r="O1507" s="492"/>
      <c r="P1507" s="492"/>
      <c r="Q1507" s="492"/>
      <c r="R1507" s="493"/>
      <c r="S1507" s="493"/>
      <c r="T1507" s="493"/>
      <c r="U1507" s="493"/>
      <c r="V1507" s="493"/>
      <c r="W1507" s="403"/>
      <c r="X1507" s="1"/>
      <c r="Y1507" s="2"/>
      <c r="Z1507" s="400" t="str">
        <f>IFERROR(VLOOKUP(Y1507, 【参考】数式用!$A$2:$B$48, 2, FALSE), "")</f>
        <v/>
      </c>
    </row>
    <row r="1508" spans="2:26" ht="20.100000000000001" customHeight="1">
      <c r="B1508" s="402">
        <f t="shared" si="20"/>
        <v>1470</v>
      </c>
      <c r="C1508" s="489"/>
      <c r="D1508" s="490"/>
      <c r="E1508" s="490"/>
      <c r="F1508" s="490"/>
      <c r="G1508" s="490"/>
      <c r="H1508" s="490"/>
      <c r="I1508" s="490"/>
      <c r="J1508" s="490"/>
      <c r="K1508" s="490"/>
      <c r="L1508" s="491"/>
      <c r="M1508" s="492"/>
      <c r="N1508" s="492"/>
      <c r="O1508" s="492"/>
      <c r="P1508" s="492"/>
      <c r="Q1508" s="492"/>
      <c r="R1508" s="493"/>
      <c r="S1508" s="493"/>
      <c r="T1508" s="493"/>
      <c r="U1508" s="493"/>
      <c r="V1508" s="493"/>
      <c r="W1508" s="403"/>
      <c r="X1508" s="1"/>
      <c r="Y1508" s="2"/>
      <c r="Z1508" s="400" t="str">
        <f>IFERROR(VLOOKUP(Y1508, 【参考】数式用!$A$2:$B$48, 2, FALSE), "")</f>
        <v/>
      </c>
    </row>
    <row r="1509" spans="2:26" ht="20.100000000000001" customHeight="1">
      <c r="B1509" s="402">
        <f t="shared" si="20"/>
        <v>1471</v>
      </c>
      <c r="C1509" s="489"/>
      <c r="D1509" s="490"/>
      <c r="E1509" s="490"/>
      <c r="F1509" s="490"/>
      <c r="G1509" s="490"/>
      <c r="H1509" s="490"/>
      <c r="I1509" s="490"/>
      <c r="J1509" s="490"/>
      <c r="K1509" s="490"/>
      <c r="L1509" s="491"/>
      <c r="M1509" s="492"/>
      <c r="N1509" s="492"/>
      <c r="O1509" s="492"/>
      <c r="P1509" s="492"/>
      <c r="Q1509" s="492"/>
      <c r="R1509" s="493"/>
      <c r="S1509" s="493"/>
      <c r="T1509" s="493"/>
      <c r="U1509" s="493"/>
      <c r="V1509" s="493"/>
      <c r="W1509" s="403"/>
      <c r="X1509" s="1"/>
      <c r="Y1509" s="2"/>
      <c r="Z1509" s="400" t="str">
        <f>IFERROR(VLOOKUP(Y1509, 【参考】数式用!$A$2:$B$48, 2, FALSE), "")</f>
        <v/>
      </c>
    </row>
    <row r="1510" spans="2:26" ht="20.100000000000001" customHeight="1">
      <c r="B1510" s="402">
        <f t="shared" si="20"/>
        <v>1472</v>
      </c>
      <c r="C1510" s="489"/>
      <c r="D1510" s="490"/>
      <c r="E1510" s="490"/>
      <c r="F1510" s="490"/>
      <c r="G1510" s="490"/>
      <c r="H1510" s="490"/>
      <c r="I1510" s="490"/>
      <c r="J1510" s="490"/>
      <c r="K1510" s="490"/>
      <c r="L1510" s="491"/>
      <c r="M1510" s="492"/>
      <c r="N1510" s="492"/>
      <c r="O1510" s="492"/>
      <c r="P1510" s="492"/>
      <c r="Q1510" s="492"/>
      <c r="R1510" s="493"/>
      <c r="S1510" s="493"/>
      <c r="T1510" s="493"/>
      <c r="U1510" s="493"/>
      <c r="V1510" s="493"/>
      <c r="W1510" s="403"/>
      <c r="X1510" s="1"/>
      <c r="Y1510" s="2"/>
      <c r="Z1510" s="400" t="str">
        <f>IFERROR(VLOOKUP(Y1510, 【参考】数式用!$A$2:$B$48, 2, FALSE), "")</f>
        <v/>
      </c>
    </row>
    <row r="1511" spans="2:26" ht="20.100000000000001" customHeight="1">
      <c r="B1511" s="402">
        <f t="shared" si="20"/>
        <v>1473</v>
      </c>
      <c r="C1511" s="489"/>
      <c r="D1511" s="490"/>
      <c r="E1511" s="490"/>
      <c r="F1511" s="490"/>
      <c r="G1511" s="490"/>
      <c r="H1511" s="490"/>
      <c r="I1511" s="490"/>
      <c r="J1511" s="490"/>
      <c r="K1511" s="490"/>
      <c r="L1511" s="491"/>
      <c r="M1511" s="492"/>
      <c r="N1511" s="492"/>
      <c r="O1511" s="492"/>
      <c r="P1511" s="492"/>
      <c r="Q1511" s="492"/>
      <c r="R1511" s="493"/>
      <c r="S1511" s="493"/>
      <c r="T1511" s="493"/>
      <c r="U1511" s="493"/>
      <c r="V1511" s="493"/>
      <c r="W1511" s="403"/>
      <c r="X1511" s="1"/>
      <c r="Y1511" s="2"/>
      <c r="Z1511" s="400" t="str">
        <f>IFERROR(VLOOKUP(Y1511, 【参考】数式用!$A$2:$B$48, 2, FALSE), "")</f>
        <v/>
      </c>
    </row>
    <row r="1512" spans="2:26" ht="20.100000000000001" customHeight="1">
      <c r="B1512" s="402">
        <f t="shared" si="20"/>
        <v>1474</v>
      </c>
      <c r="C1512" s="489"/>
      <c r="D1512" s="490"/>
      <c r="E1512" s="490"/>
      <c r="F1512" s="490"/>
      <c r="G1512" s="490"/>
      <c r="H1512" s="490"/>
      <c r="I1512" s="490"/>
      <c r="J1512" s="490"/>
      <c r="K1512" s="490"/>
      <c r="L1512" s="491"/>
      <c r="M1512" s="492"/>
      <c r="N1512" s="492"/>
      <c r="O1512" s="492"/>
      <c r="P1512" s="492"/>
      <c r="Q1512" s="492"/>
      <c r="R1512" s="493"/>
      <c r="S1512" s="493"/>
      <c r="T1512" s="493"/>
      <c r="U1512" s="493"/>
      <c r="V1512" s="493"/>
      <c r="W1512" s="403"/>
      <c r="X1512" s="1"/>
      <c r="Y1512" s="2"/>
      <c r="Z1512" s="400" t="str">
        <f>IFERROR(VLOOKUP(Y1512, 【参考】数式用!$A$2:$B$48, 2, FALSE), "")</f>
        <v/>
      </c>
    </row>
    <row r="1513" spans="2:26" ht="20.100000000000001" customHeight="1">
      <c r="B1513" s="402">
        <f t="shared" si="20"/>
        <v>1475</v>
      </c>
      <c r="C1513" s="489"/>
      <c r="D1513" s="490"/>
      <c r="E1513" s="490"/>
      <c r="F1513" s="490"/>
      <c r="G1513" s="490"/>
      <c r="H1513" s="490"/>
      <c r="I1513" s="490"/>
      <c r="J1513" s="490"/>
      <c r="K1513" s="490"/>
      <c r="L1513" s="491"/>
      <c r="M1513" s="492"/>
      <c r="N1513" s="492"/>
      <c r="O1513" s="492"/>
      <c r="P1513" s="492"/>
      <c r="Q1513" s="492"/>
      <c r="R1513" s="493"/>
      <c r="S1513" s="493"/>
      <c r="T1513" s="493"/>
      <c r="U1513" s="493"/>
      <c r="V1513" s="493"/>
      <c r="W1513" s="403"/>
      <c r="X1513" s="1"/>
      <c r="Y1513" s="2"/>
      <c r="Z1513" s="400" t="str">
        <f>IFERROR(VLOOKUP(Y1513, 【参考】数式用!$A$2:$B$48, 2, FALSE), "")</f>
        <v/>
      </c>
    </row>
    <row r="1514" spans="2:26" ht="20.100000000000001" customHeight="1">
      <c r="B1514" s="402">
        <f t="shared" si="20"/>
        <v>1476</v>
      </c>
      <c r="C1514" s="489"/>
      <c r="D1514" s="490"/>
      <c r="E1514" s="490"/>
      <c r="F1514" s="490"/>
      <c r="G1514" s="490"/>
      <c r="H1514" s="490"/>
      <c r="I1514" s="490"/>
      <c r="J1514" s="490"/>
      <c r="K1514" s="490"/>
      <c r="L1514" s="491"/>
      <c r="M1514" s="492"/>
      <c r="N1514" s="492"/>
      <c r="O1514" s="492"/>
      <c r="P1514" s="492"/>
      <c r="Q1514" s="492"/>
      <c r="R1514" s="493"/>
      <c r="S1514" s="493"/>
      <c r="T1514" s="493"/>
      <c r="U1514" s="493"/>
      <c r="V1514" s="493"/>
      <c r="W1514" s="403"/>
      <c r="X1514" s="1"/>
      <c r="Y1514" s="2"/>
      <c r="Z1514" s="400" t="str">
        <f>IFERROR(VLOOKUP(Y1514, 【参考】数式用!$A$2:$B$48, 2, FALSE), "")</f>
        <v/>
      </c>
    </row>
    <row r="1515" spans="2:26" ht="20.100000000000001" customHeight="1">
      <c r="B1515" s="402">
        <f t="shared" si="20"/>
        <v>1477</v>
      </c>
      <c r="C1515" s="489"/>
      <c r="D1515" s="490"/>
      <c r="E1515" s="490"/>
      <c r="F1515" s="490"/>
      <c r="G1515" s="490"/>
      <c r="H1515" s="490"/>
      <c r="I1515" s="490"/>
      <c r="J1515" s="490"/>
      <c r="K1515" s="490"/>
      <c r="L1515" s="491"/>
      <c r="M1515" s="492"/>
      <c r="N1515" s="492"/>
      <c r="O1515" s="492"/>
      <c r="P1515" s="492"/>
      <c r="Q1515" s="492"/>
      <c r="R1515" s="493"/>
      <c r="S1515" s="493"/>
      <c r="T1515" s="493"/>
      <c r="U1515" s="493"/>
      <c r="V1515" s="493"/>
      <c r="W1515" s="403"/>
      <c r="X1515" s="1"/>
      <c r="Y1515" s="2"/>
      <c r="Z1515" s="400" t="str">
        <f>IFERROR(VLOOKUP(Y1515, 【参考】数式用!$A$2:$B$48, 2, FALSE), "")</f>
        <v/>
      </c>
    </row>
    <row r="1516" spans="2:26" ht="20.100000000000001" customHeight="1">
      <c r="B1516" s="402">
        <f t="shared" si="20"/>
        <v>1478</v>
      </c>
      <c r="C1516" s="489"/>
      <c r="D1516" s="490"/>
      <c r="E1516" s="490"/>
      <c r="F1516" s="490"/>
      <c r="G1516" s="490"/>
      <c r="H1516" s="490"/>
      <c r="I1516" s="490"/>
      <c r="J1516" s="490"/>
      <c r="K1516" s="490"/>
      <c r="L1516" s="491"/>
      <c r="M1516" s="492"/>
      <c r="N1516" s="492"/>
      <c r="O1516" s="492"/>
      <c r="P1516" s="492"/>
      <c r="Q1516" s="492"/>
      <c r="R1516" s="493"/>
      <c r="S1516" s="493"/>
      <c r="T1516" s="493"/>
      <c r="U1516" s="493"/>
      <c r="V1516" s="493"/>
      <c r="W1516" s="403"/>
      <c r="X1516" s="1"/>
      <c r="Y1516" s="2"/>
      <c r="Z1516" s="400" t="str">
        <f>IFERROR(VLOOKUP(Y1516, 【参考】数式用!$A$2:$B$48, 2, FALSE), "")</f>
        <v/>
      </c>
    </row>
    <row r="1517" spans="2:26" ht="20.100000000000001" customHeight="1">
      <c r="B1517" s="402">
        <f t="shared" si="20"/>
        <v>1479</v>
      </c>
      <c r="C1517" s="489"/>
      <c r="D1517" s="490"/>
      <c r="E1517" s="490"/>
      <c r="F1517" s="490"/>
      <c r="G1517" s="490"/>
      <c r="H1517" s="490"/>
      <c r="I1517" s="490"/>
      <c r="J1517" s="490"/>
      <c r="K1517" s="490"/>
      <c r="L1517" s="491"/>
      <c r="M1517" s="492"/>
      <c r="N1517" s="492"/>
      <c r="O1517" s="492"/>
      <c r="P1517" s="492"/>
      <c r="Q1517" s="492"/>
      <c r="R1517" s="493"/>
      <c r="S1517" s="493"/>
      <c r="T1517" s="493"/>
      <c r="U1517" s="493"/>
      <c r="V1517" s="493"/>
      <c r="W1517" s="403"/>
      <c r="X1517" s="1"/>
      <c r="Y1517" s="2"/>
      <c r="Z1517" s="400" t="str">
        <f>IFERROR(VLOOKUP(Y1517, 【参考】数式用!$A$2:$B$48, 2, FALSE), "")</f>
        <v/>
      </c>
    </row>
    <row r="1518" spans="2:26" ht="20.100000000000001" customHeight="1">
      <c r="B1518" s="402">
        <f t="shared" si="20"/>
        <v>1480</v>
      </c>
      <c r="C1518" s="489"/>
      <c r="D1518" s="490"/>
      <c r="E1518" s="490"/>
      <c r="F1518" s="490"/>
      <c r="G1518" s="490"/>
      <c r="H1518" s="490"/>
      <c r="I1518" s="490"/>
      <c r="J1518" s="490"/>
      <c r="K1518" s="490"/>
      <c r="L1518" s="491"/>
      <c r="M1518" s="492"/>
      <c r="N1518" s="492"/>
      <c r="O1518" s="492"/>
      <c r="P1518" s="492"/>
      <c r="Q1518" s="492"/>
      <c r="R1518" s="493"/>
      <c r="S1518" s="493"/>
      <c r="T1518" s="493"/>
      <c r="U1518" s="493"/>
      <c r="V1518" s="493"/>
      <c r="W1518" s="403"/>
      <c r="X1518" s="1"/>
      <c r="Y1518" s="2"/>
      <c r="Z1518" s="400" t="str">
        <f>IFERROR(VLOOKUP(Y1518, 【参考】数式用!$A$2:$B$48, 2, FALSE), "")</f>
        <v/>
      </c>
    </row>
    <row r="1519" spans="2:26" ht="20.100000000000001" customHeight="1">
      <c r="B1519" s="402">
        <f t="shared" si="20"/>
        <v>1481</v>
      </c>
      <c r="C1519" s="489"/>
      <c r="D1519" s="490"/>
      <c r="E1519" s="490"/>
      <c r="F1519" s="490"/>
      <c r="G1519" s="490"/>
      <c r="H1519" s="490"/>
      <c r="I1519" s="490"/>
      <c r="J1519" s="490"/>
      <c r="K1519" s="490"/>
      <c r="L1519" s="491"/>
      <c r="M1519" s="492"/>
      <c r="N1519" s="492"/>
      <c r="O1519" s="492"/>
      <c r="P1519" s="492"/>
      <c r="Q1519" s="492"/>
      <c r="R1519" s="493"/>
      <c r="S1519" s="493"/>
      <c r="T1519" s="493"/>
      <c r="U1519" s="493"/>
      <c r="V1519" s="493"/>
      <c r="W1519" s="403"/>
      <c r="X1519" s="1"/>
      <c r="Y1519" s="2"/>
      <c r="Z1519" s="400" t="str">
        <f>IFERROR(VLOOKUP(Y1519, 【参考】数式用!$A$2:$B$48, 2, FALSE), "")</f>
        <v/>
      </c>
    </row>
    <row r="1520" spans="2:26" ht="20.100000000000001" customHeight="1">
      <c r="B1520" s="402">
        <f t="shared" si="20"/>
        <v>1482</v>
      </c>
      <c r="C1520" s="489"/>
      <c r="D1520" s="490"/>
      <c r="E1520" s="490"/>
      <c r="F1520" s="490"/>
      <c r="G1520" s="490"/>
      <c r="H1520" s="490"/>
      <c r="I1520" s="490"/>
      <c r="J1520" s="490"/>
      <c r="K1520" s="490"/>
      <c r="L1520" s="491"/>
      <c r="M1520" s="492"/>
      <c r="N1520" s="492"/>
      <c r="O1520" s="492"/>
      <c r="P1520" s="492"/>
      <c r="Q1520" s="492"/>
      <c r="R1520" s="493"/>
      <c r="S1520" s="493"/>
      <c r="T1520" s="493"/>
      <c r="U1520" s="493"/>
      <c r="V1520" s="493"/>
      <c r="W1520" s="403"/>
      <c r="X1520" s="1"/>
      <c r="Y1520" s="2"/>
      <c r="Z1520" s="400" t="str">
        <f>IFERROR(VLOOKUP(Y1520, 【参考】数式用!$A$2:$B$48, 2, FALSE), "")</f>
        <v/>
      </c>
    </row>
    <row r="1521" spans="2:26" ht="20.100000000000001" customHeight="1">
      <c r="B1521" s="402">
        <f t="shared" si="20"/>
        <v>1483</v>
      </c>
      <c r="C1521" s="489"/>
      <c r="D1521" s="490"/>
      <c r="E1521" s="490"/>
      <c r="F1521" s="490"/>
      <c r="G1521" s="490"/>
      <c r="H1521" s="490"/>
      <c r="I1521" s="490"/>
      <c r="J1521" s="490"/>
      <c r="K1521" s="490"/>
      <c r="L1521" s="491"/>
      <c r="M1521" s="492"/>
      <c r="N1521" s="492"/>
      <c r="O1521" s="492"/>
      <c r="P1521" s="492"/>
      <c r="Q1521" s="492"/>
      <c r="R1521" s="493"/>
      <c r="S1521" s="493"/>
      <c r="T1521" s="493"/>
      <c r="U1521" s="493"/>
      <c r="V1521" s="493"/>
      <c r="W1521" s="403"/>
      <c r="X1521" s="1"/>
      <c r="Y1521" s="2"/>
      <c r="Z1521" s="400" t="str">
        <f>IFERROR(VLOOKUP(Y1521, 【参考】数式用!$A$2:$B$48, 2, FALSE), "")</f>
        <v/>
      </c>
    </row>
    <row r="1522" spans="2:26" ht="20.100000000000001" customHeight="1">
      <c r="B1522" s="402">
        <f t="shared" si="20"/>
        <v>1484</v>
      </c>
      <c r="C1522" s="489"/>
      <c r="D1522" s="490"/>
      <c r="E1522" s="490"/>
      <c r="F1522" s="490"/>
      <c r="G1522" s="490"/>
      <c r="H1522" s="490"/>
      <c r="I1522" s="490"/>
      <c r="J1522" s="490"/>
      <c r="K1522" s="490"/>
      <c r="L1522" s="491"/>
      <c r="M1522" s="492"/>
      <c r="N1522" s="492"/>
      <c r="O1522" s="492"/>
      <c r="P1522" s="492"/>
      <c r="Q1522" s="492"/>
      <c r="R1522" s="493"/>
      <c r="S1522" s="493"/>
      <c r="T1522" s="493"/>
      <c r="U1522" s="493"/>
      <c r="V1522" s="493"/>
      <c r="W1522" s="403"/>
      <c r="X1522" s="1"/>
      <c r="Y1522" s="2"/>
      <c r="Z1522" s="400" t="str">
        <f>IFERROR(VLOOKUP(Y1522, 【参考】数式用!$A$2:$B$48, 2, FALSE), "")</f>
        <v/>
      </c>
    </row>
    <row r="1523" spans="2:26" ht="20.100000000000001" customHeight="1">
      <c r="B1523" s="402">
        <f t="shared" si="20"/>
        <v>1485</v>
      </c>
      <c r="C1523" s="489"/>
      <c r="D1523" s="490"/>
      <c r="E1523" s="490"/>
      <c r="F1523" s="490"/>
      <c r="G1523" s="490"/>
      <c r="H1523" s="490"/>
      <c r="I1523" s="490"/>
      <c r="J1523" s="490"/>
      <c r="K1523" s="490"/>
      <c r="L1523" s="491"/>
      <c r="M1523" s="492"/>
      <c r="N1523" s="492"/>
      <c r="O1523" s="492"/>
      <c r="P1523" s="492"/>
      <c r="Q1523" s="492"/>
      <c r="R1523" s="493"/>
      <c r="S1523" s="493"/>
      <c r="T1523" s="493"/>
      <c r="U1523" s="493"/>
      <c r="V1523" s="493"/>
      <c r="W1523" s="403"/>
      <c r="X1523" s="1"/>
      <c r="Y1523" s="2"/>
      <c r="Z1523" s="400" t="str">
        <f>IFERROR(VLOOKUP(Y1523, 【参考】数式用!$A$2:$B$48, 2, FALSE), "")</f>
        <v/>
      </c>
    </row>
    <row r="1524" spans="2:26" ht="20.100000000000001" customHeight="1">
      <c r="B1524" s="402">
        <f t="shared" si="20"/>
        <v>1486</v>
      </c>
      <c r="C1524" s="489"/>
      <c r="D1524" s="490"/>
      <c r="E1524" s="490"/>
      <c r="F1524" s="490"/>
      <c r="G1524" s="490"/>
      <c r="H1524" s="490"/>
      <c r="I1524" s="490"/>
      <c r="J1524" s="490"/>
      <c r="K1524" s="490"/>
      <c r="L1524" s="491"/>
      <c r="M1524" s="492"/>
      <c r="N1524" s="492"/>
      <c r="O1524" s="492"/>
      <c r="P1524" s="492"/>
      <c r="Q1524" s="492"/>
      <c r="R1524" s="493"/>
      <c r="S1524" s="493"/>
      <c r="T1524" s="493"/>
      <c r="U1524" s="493"/>
      <c r="V1524" s="493"/>
      <c r="W1524" s="403"/>
      <c r="X1524" s="1"/>
      <c r="Y1524" s="2"/>
      <c r="Z1524" s="400" t="str">
        <f>IFERROR(VLOOKUP(Y1524, 【参考】数式用!$A$2:$B$48, 2, FALSE), "")</f>
        <v/>
      </c>
    </row>
    <row r="1525" spans="2:26" ht="20.100000000000001" customHeight="1">
      <c r="B1525" s="402">
        <f t="shared" si="20"/>
        <v>1487</v>
      </c>
      <c r="C1525" s="489"/>
      <c r="D1525" s="490"/>
      <c r="E1525" s="490"/>
      <c r="F1525" s="490"/>
      <c r="G1525" s="490"/>
      <c r="H1525" s="490"/>
      <c r="I1525" s="490"/>
      <c r="J1525" s="490"/>
      <c r="K1525" s="490"/>
      <c r="L1525" s="491"/>
      <c r="M1525" s="492"/>
      <c r="N1525" s="492"/>
      <c r="O1525" s="492"/>
      <c r="P1525" s="492"/>
      <c r="Q1525" s="492"/>
      <c r="R1525" s="493"/>
      <c r="S1525" s="493"/>
      <c r="T1525" s="493"/>
      <c r="U1525" s="493"/>
      <c r="V1525" s="493"/>
      <c r="W1525" s="403"/>
      <c r="X1525" s="1"/>
      <c r="Y1525" s="2"/>
      <c r="Z1525" s="400" t="str">
        <f>IFERROR(VLOOKUP(Y1525, 【参考】数式用!$A$2:$B$48, 2, FALSE), "")</f>
        <v/>
      </c>
    </row>
    <row r="1526" spans="2:26" ht="20.100000000000001" customHeight="1">
      <c r="B1526" s="402">
        <f t="shared" si="20"/>
        <v>1488</v>
      </c>
      <c r="C1526" s="489"/>
      <c r="D1526" s="490"/>
      <c r="E1526" s="490"/>
      <c r="F1526" s="490"/>
      <c r="G1526" s="490"/>
      <c r="H1526" s="490"/>
      <c r="I1526" s="490"/>
      <c r="J1526" s="490"/>
      <c r="K1526" s="490"/>
      <c r="L1526" s="491"/>
      <c r="M1526" s="492"/>
      <c r="N1526" s="492"/>
      <c r="O1526" s="492"/>
      <c r="P1526" s="492"/>
      <c r="Q1526" s="492"/>
      <c r="R1526" s="493"/>
      <c r="S1526" s="493"/>
      <c r="T1526" s="493"/>
      <c r="U1526" s="493"/>
      <c r="V1526" s="493"/>
      <c r="W1526" s="403"/>
      <c r="X1526" s="1"/>
      <c r="Y1526" s="2"/>
      <c r="Z1526" s="400" t="str">
        <f>IFERROR(VLOOKUP(Y1526, 【参考】数式用!$A$2:$B$48, 2, FALSE), "")</f>
        <v/>
      </c>
    </row>
    <row r="1527" spans="2:26" ht="20.100000000000001" customHeight="1">
      <c r="B1527" s="402">
        <f t="shared" si="20"/>
        <v>1489</v>
      </c>
      <c r="C1527" s="489"/>
      <c r="D1527" s="490"/>
      <c r="E1527" s="490"/>
      <c r="F1527" s="490"/>
      <c r="G1527" s="490"/>
      <c r="H1527" s="490"/>
      <c r="I1527" s="490"/>
      <c r="J1527" s="490"/>
      <c r="K1527" s="490"/>
      <c r="L1527" s="491"/>
      <c r="M1527" s="492"/>
      <c r="N1527" s="492"/>
      <c r="O1527" s="492"/>
      <c r="P1527" s="492"/>
      <c r="Q1527" s="492"/>
      <c r="R1527" s="493"/>
      <c r="S1527" s="493"/>
      <c r="T1527" s="493"/>
      <c r="U1527" s="493"/>
      <c r="V1527" s="493"/>
      <c r="W1527" s="403"/>
      <c r="X1527" s="1"/>
      <c r="Y1527" s="2"/>
      <c r="Z1527" s="400" t="str">
        <f>IFERROR(VLOOKUP(Y1527, 【参考】数式用!$A$2:$B$48, 2, FALSE), "")</f>
        <v/>
      </c>
    </row>
    <row r="1528" spans="2:26" ht="20.100000000000001" customHeight="1">
      <c r="B1528" s="402">
        <f t="shared" si="20"/>
        <v>1490</v>
      </c>
      <c r="C1528" s="489"/>
      <c r="D1528" s="490"/>
      <c r="E1528" s="490"/>
      <c r="F1528" s="490"/>
      <c r="G1528" s="490"/>
      <c r="H1528" s="490"/>
      <c r="I1528" s="490"/>
      <c r="J1528" s="490"/>
      <c r="K1528" s="490"/>
      <c r="L1528" s="491"/>
      <c r="M1528" s="492"/>
      <c r="N1528" s="492"/>
      <c r="O1528" s="492"/>
      <c r="P1528" s="492"/>
      <c r="Q1528" s="492"/>
      <c r="R1528" s="493"/>
      <c r="S1528" s="493"/>
      <c r="T1528" s="493"/>
      <c r="U1528" s="493"/>
      <c r="V1528" s="493"/>
      <c r="W1528" s="403"/>
      <c r="X1528" s="1"/>
      <c r="Y1528" s="2"/>
      <c r="Z1528" s="400" t="str">
        <f>IFERROR(VLOOKUP(Y1528, 【参考】数式用!$A$2:$B$48, 2, FALSE), "")</f>
        <v/>
      </c>
    </row>
    <row r="1529" spans="2:26" ht="20.100000000000001" customHeight="1">
      <c r="B1529" s="402">
        <f t="shared" si="20"/>
        <v>1491</v>
      </c>
      <c r="C1529" s="489"/>
      <c r="D1529" s="490"/>
      <c r="E1529" s="490"/>
      <c r="F1529" s="490"/>
      <c r="G1529" s="490"/>
      <c r="H1529" s="490"/>
      <c r="I1529" s="490"/>
      <c r="J1529" s="490"/>
      <c r="K1529" s="490"/>
      <c r="L1529" s="491"/>
      <c r="M1529" s="492"/>
      <c r="N1529" s="492"/>
      <c r="O1529" s="492"/>
      <c r="P1529" s="492"/>
      <c r="Q1529" s="492"/>
      <c r="R1529" s="493"/>
      <c r="S1529" s="493"/>
      <c r="T1529" s="493"/>
      <c r="U1529" s="493"/>
      <c r="V1529" s="493"/>
      <c r="W1529" s="403"/>
      <c r="X1529" s="1"/>
      <c r="Y1529" s="2"/>
      <c r="Z1529" s="400" t="str">
        <f>IFERROR(VLOOKUP(Y1529, 【参考】数式用!$A$2:$B$48, 2, FALSE), "")</f>
        <v/>
      </c>
    </row>
    <row r="1530" spans="2:26" ht="20.100000000000001" customHeight="1">
      <c r="B1530" s="402">
        <f t="shared" si="20"/>
        <v>1492</v>
      </c>
      <c r="C1530" s="489"/>
      <c r="D1530" s="490"/>
      <c r="E1530" s="490"/>
      <c r="F1530" s="490"/>
      <c r="G1530" s="490"/>
      <c r="H1530" s="490"/>
      <c r="I1530" s="490"/>
      <c r="J1530" s="490"/>
      <c r="K1530" s="490"/>
      <c r="L1530" s="491"/>
      <c r="M1530" s="492"/>
      <c r="N1530" s="492"/>
      <c r="O1530" s="492"/>
      <c r="P1530" s="492"/>
      <c r="Q1530" s="492"/>
      <c r="R1530" s="493"/>
      <c r="S1530" s="493"/>
      <c r="T1530" s="493"/>
      <c r="U1530" s="493"/>
      <c r="V1530" s="493"/>
      <c r="W1530" s="403"/>
      <c r="X1530" s="1"/>
      <c r="Y1530" s="2"/>
      <c r="Z1530" s="400" t="str">
        <f>IFERROR(VLOOKUP(Y1530, 【参考】数式用!$A$2:$B$48, 2, FALSE), "")</f>
        <v/>
      </c>
    </row>
    <row r="1531" spans="2:26" ht="20.100000000000001" customHeight="1">
      <c r="B1531" s="402">
        <f t="shared" si="20"/>
        <v>1493</v>
      </c>
      <c r="C1531" s="489"/>
      <c r="D1531" s="490"/>
      <c r="E1531" s="490"/>
      <c r="F1531" s="490"/>
      <c r="G1531" s="490"/>
      <c r="H1531" s="490"/>
      <c r="I1531" s="490"/>
      <c r="J1531" s="490"/>
      <c r="K1531" s="490"/>
      <c r="L1531" s="491"/>
      <c r="M1531" s="492"/>
      <c r="N1531" s="492"/>
      <c r="O1531" s="492"/>
      <c r="P1531" s="492"/>
      <c r="Q1531" s="492"/>
      <c r="R1531" s="493"/>
      <c r="S1531" s="493"/>
      <c r="T1531" s="493"/>
      <c r="U1531" s="493"/>
      <c r="V1531" s="493"/>
      <c r="W1531" s="403"/>
      <c r="X1531" s="1"/>
      <c r="Y1531" s="2"/>
      <c r="Z1531" s="400" t="str">
        <f>IFERROR(VLOOKUP(Y1531, 【参考】数式用!$A$2:$B$48, 2, FALSE), "")</f>
        <v/>
      </c>
    </row>
    <row r="1532" spans="2:26" ht="20.100000000000001" customHeight="1">
      <c r="B1532" s="402">
        <f t="shared" si="20"/>
        <v>1494</v>
      </c>
      <c r="C1532" s="489"/>
      <c r="D1532" s="490"/>
      <c r="E1532" s="490"/>
      <c r="F1532" s="490"/>
      <c r="G1532" s="490"/>
      <c r="H1532" s="490"/>
      <c r="I1532" s="490"/>
      <c r="J1532" s="490"/>
      <c r="K1532" s="490"/>
      <c r="L1532" s="491"/>
      <c r="M1532" s="492"/>
      <c r="N1532" s="492"/>
      <c r="O1532" s="492"/>
      <c r="P1532" s="492"/>
      <c r="Q1532" s="492"/>
      <c r="R1532" s="493"/>
      <c r="S1532" s="493"/>
      <c r="T1532" s="493"/>
      <c r="U1532" s="493"/>
      <c r="V1532" s="493"/>
      <c r="W1532" s="403"/>
      <c r="X1532" s="1"/>
      <c r="Y1532" s="2"/>
      <c r="Z1532" s="400" t="str">
        <f>IFERROR(VLOOKUP(Y1532, 【参考】数式用!$A$2:$B$48, 2, FALSE), "")</f>
        <v/>
      </c>
    </row>
    <row r="1533" spans="2:26" ht="20.100000000000001" customHeight="1">
      <c r="B1533" s="402">
        <f t="shared" si="20"/>
        <v>1495</v>
      </c>
      <c r="C1533" s="489"/>
      <c r="D1533" s="490"/>
      <c r="E1533" s="490"/>
      <c r="F1533" s="490"/>
      <c r="G1533" s="490"/>
      <c r="H1533" s="490"/>
      <c r="I1533" s="490"/>
      <c r="J1533" s="490"/>
      <c r="K1533" s="490"/>
      <c r="L1533" s="491"/>
      <c r="M1533" s="492"/>
      <c r="N1533" s="492"/>
      <c r="O1533" s="492"/>
      <c r="P1533" s="492"/>
      <c r="Q1533" s="492"/>
      <c r="R1533" s="493"/>
      <c r="S1533" s="493"/>
      <c r="T1533" s="493"/>
      <c r="U1533" s="493"/>
      <c r="V1533" s="493"/>
      <c r="W1533" s="403"/>
      <c r="X1533" s="1"/>
      <c r="Y1533" s="2"/>
      <c r="Z1533" s="400" t="str">
        <f>IFERROR(VLOOKUP(Y1533, 【参考】数式用!$A$2:$B$48, 2, FALSE), "")</f>
        <v/>
      </c>
    </row>
    <row r="1534" spans="2:26" ht="20.100000000000001" customHeight="1">
      <c r="B1534" s="402">
        <f t="shared" si="20"/>
        <v>1496</v>
      </c>
      <c r="C1534" s="489"/>
      <c r="D1534" s="490"/>
      <c r="E1534" s="490"/>
      <c r="F1534" s="490"/>
      <c r="G1534" s="490"/>
      <c r="H1534" s="490"/>
      <c r="I1534" s="490"/>
      <c r="J1534" s="490"/>
      <c r="K1534" s="490"/>
      <c r="L1534" s="491"/>
      <c r="M1534" s="492"/>
      <c r="N1534" s="492"/>
      <c r="O1534" s="492"/>
      <c r="P1534" s="492"/>
      <c r="Q1534" s="492"/>
      <c r="R1534" s="493"/>
      <c r="S1534" s="493"/>
      <c r="T1534" s="493"/>
      <c r="U1534" s="493"/>
      <c r="V1534" s="493"/>
      <c r="W1534" s="403"/>
      <c r="X1534" s="1"/>
      <c r="Y1534" s="2"/>
      <c r="Z1534" s="400" t="str">
        <f>IFERROR(VLOOKUP(Y1534, 【参考】数式用!$A$2:$B$48, 2, FALSE), "")</f>
        <v/>
      </c>
    </row>
    <row r="1535" spans="2:26" ht="20.100000000000001" customHeight="1">
      <c r="B1535" s="402">
        <f t="shared" si="20"/>
        <v>1497</v>
      </c>
      <c r="C1535" s="489"/>
      <c r="D1535" s="490"/>
      <c r="E1535" s="490"/>
      <c r="F1535" s="490"/>
      <c r="G1535" s="490"/>
      <c r="H1535" s="490"/>
      <c r="I1535" s="490"/>
      <c r="J1535" s="490"/>
      <c r="K1535" s="490"/>
      <c r="L1535" s="491"/>
      <c r="M1535" s="492"/>
      <c r="N1535" s="492"/>
      <c r="O1535" s="492"/>
      <c r="P1535" s="492"/>
      <c r="Q1535" s="492"/>
      <c r="R1535" s="493"/>
      <c r="S1535" s="493"/>
      <c r="T1535" s="493"/>
      <c r="U1535" s="493"/>
      <c r="V1535" s="493"/>
      <c r="W1535" s="403"/>
      <c r="X1535" s="1"/>
      <c r="Y1535" s="2"/>
      <c r="Z1535" s="400" t="str">
        <f>IFERROR(VLOOKUP(Y1535, 【参考】数式用!$A$2:$B$48, 2, FALSE), "")</f>
        <v/>
      </c>
    </row>
    <row r="1536" spans="2:26" ht="20.100000000000001" customHeight="1">
      <c r="B1536" s="402">
        <f t="shared" si="20"/>
        <v>1498</v>
      </c>
      <c r="C1536" s="489"/>
      <c r="D1536" s="490"/>
      <c r="E1536" s="490"/>
      <c r="F1536" s="490"/>
      <c r="G1536" s="490"/>
      <c r="H1536" s="490"/>
      <c r="I1536" s="490"/>
      <c r="J1536" s="490"/>
      <c r="K1536" s="490"/>
      <c r="L1536" s="491"/>
      <c r="M1536" s="492"/>
      <c r="N1536" s="492"/>
      <c r="O1536" s="492"/>
      <c r="P1536" s="492"/>
      <c r="Q1536" s="492"/>
      <c r="R1536" s="493"/>
      <c r="S1536" s="493"/>
      <c r="T1536" s="493"/>
      <c r="U1536" s="493"/>
      <c r="V1536" s="493"/>
      <c r="W1536" s="403"/>
      <c r="X1536" s="1"/>
      <c r="Y1536" s="2"/>
      <c r="Z1536" s="400" t="str">
        <f>IFERROR(VLOOKUP(Y1536, 【参考】数式用!$A$2:$B$48, 2, FALSE), "")</f>
        <v/>
      </c>
    </row>
    <row r="1537" spans="2:26" ht="20.100000000000001" customHeight="1">
      <c r="B1537" s="402">
        <f t="shared" si="20"/>
        <v>1499</v>
      </c>
      <c r="C1537" s="489"/>
      <c r="D1537" s="490"/>
      <c r="E1537" s="490"/>
      <c r="F1537" s="490"/>
      <c r="G1537" s="490"/>
      <c r="H1537" s="490"/>
      <c r="I1537" s="490"/>
      <c r="J1537" s="490"/>
      <c r="K1537" s="490"/>
      <c r="L1537" s="491"/>
      <c r="M1537" s="492"/>
      <c r="N1537" s="492"/>
      <c r="O1537" s="492"/>
      <c r="P1537" s="492"/>
      <c r="Q1537" s="492"/>
      <c r="R1537" s="493"/>
      <c r="S1537" s="493"/>
      <c r="T1537" s="493"/>
      <c r="U1537" s="493"/>
      <c r="V1537" s="493"/>
      <c r="W1537" s="403"/>
      <c r="X1537" s="1"/>
      <c r="Y1537" s="2"/>
      <c r="Z1537" s="400" t="str">
        <f>IFERROR(VLOOKUP(Y1537, 【参考】数式用!$A$2:$B$48, 2, FALSE), "")</f>
        <v/>
      </c>
    </row>
    <row r="1538" spans="2:26" ht="20.100000000000001" customHeight="1">
      <c r="B1538" s="402">
        <f t="shared" si="20"/>
        <v>1500</v>
      </c>
      <c r="C1538" s="489"/>
      <c r="D1538" s="490"/>
      <c r="E1538" s="490"/>
      <c r="F1538" s="490"/>
      <c r="G1538" s="490"/>
      <c r="H1538" s="490"/>
      <c r="I1538" s="490"/>
      <c r="J1538" s="490"/>
      <c r="K1538" s="490"/>
      <c r="L1538" s="491"/>
      <c r="M1538" s="492"/>
      <c r="N1538" s="492"/>
      <c r="O1538" s="492"/>
      <c r="P1538" s="492"/>
      <c r="Q1538" s="492"/>
      <c r="R1538" s="493"/>
      <c r="S1538" s="493"/>
      <c r="T1538" s="493"/>
      <c r="U1538" s="493"/>
      <c r="V1538" s="493"/>
      <c r="W1538" s="403"/>
      <c r="X1538" s="1"/>
      <c r="Y1538" s="2"/>
      <c r="Z1538" s="400" t="str">
        <f>IFERROR(VLOOKUP(Y1538, 【参考】数式用!$A$2:$B$48, 2, FALSE), "")</f>
        <v/>
      </c>
    </row>
    <row r="1539" spans="2:26" ht="20.100000000000001" customHeight="1">
      <c r="B1539" s="402">
        <f t="shared" si="20"/>
        <v>1501</v>
      </c>
      <c r="C1539" s="489"/>
      <c r="D1539" s="490"/>
      <c r="E1539" s="490"/>
      <c r="F1539" s="490"/>
      <c r="G1539" s="490"/>
      <c r="H1539" s="490"/>
      <c r="I1539" s="490"/>
      <c r="J1539" s="490"/>
      <c r="K1539" s="490"/>
      <c r="L1539" s="491"/>
      <c r="M1539" s="492"/>
      <c r="N1539" s="492"/>
      <c r="O1539" s="492"/>
      <c r="P1539" s="492"/>
      <c r="Q1539" s="492"/>
      <c r="R1539" s="493"/>
      <c r="S1539" s="493"/>
      <c r="T1539" s="493"/>
      <c r="U1539" s="493"/>
      <c r="V1539" s="493"/>
      <c r="W1539" s="403"/>
      <c r="X1539" s="1"/>
      <c r="Y1539" s="2"/>
      <c r="Z1539" s="400" t="str">
        <f>IFERROR(VLOOKUP(Y1539, 【参考】数式用!$A$2:$B$48, 2, FALSE), "")</f>
        <v/>
      </c>
    </row>
    <row r="1540" spans="2:26" ht="20.100000000000001" customHeight="1">
      <c r="B1540" s="402">
        <f t="shared" si="20"/>
        <v>1502</v>
      </c>
      <c r="C1540" s="489"/>
      <c r="D1540" s="490"/>
      <c r="E1540" s="490"/>
      <c r="F1540" s="490"/>
      <c r="G1540" s="490"/>
      <c r="H1540" s="490"/>
      <c r="I1540" s="490"/>
      <c r="J1540" s="490"/>
      <c r="K1540" s="490"/>
      <c r="L1540" s="491"/>
      <c r="M1540" s="492"/>
      <c r="N1540" s="492"/>
      <c r="O1540" s="492"/>
      <c r="P1540" s="492"/>
      <c r="Q1540" s="492"/>
      <c r="R1540" s="493"/>
      <c r="S1540" s="493"/>
      <c r="T1540" s="493"/>
      <c r="U1540" s="493"/>
      <c r="V1540" s="493"/>
      <c r="W1540" s="403"/>
      <c r="X1540" s="1"/>
      <c r="Y1540" s="2"/>
      <c r="Z1540" s="400" t="str">
        <f>IFERROR(VLOOKUP(Y1540, 【参考】数式用!$A$2:$B$48, 2, FALSE), "")</f>
        <v/>
      </c>
    </row>
    <row r="1541" spans="2:26" ht="20.100000000000001" customHeight="1">
      <c r="B1541" s="402">
        <f t="shared" si="20"/>
        <v>1503</v>
      </c>
      <c r="C1541" s="489"/>
      <c r="D1541" s="490"/>
      <c r="E1541" s="490"/>
      <c r="F1541" s="490"/>
      <c r="G1541" s="490"/>
      <c r="H1541" s="490"/>
      <c r="I1541" s="490"/>
      <c r="J1541" s="490"/>
      <c r="K1541" s="490"/>
      <c r="L1541" s="491"/>
      <c r="M1541" s="492"/>
      <c r="N1541" s="492"/>
      <c r="O1541" s="492"/>
      <c r="P1541" s="492"/>
      <c r="Q1541" s="492"/>
      <c r="R1541" s="493"/>
      <c r="S1541" s="493"/>
      <c r="T1541" s="493"/>
      <c r="U1541" s="493"/>
      <c r="V1541" s="493"/>
      <c r="W1541" s="403"/>
      <c r="X1541" s="1"/>
      <c r="Y1541" s="2"/>
      <c r="Z1541" s="400" t="str">
        <f>IFERROR(VLOOKUP(Y1541, 【参考】数式用!$A$2:$B$48, 2, FALSE), "")</f>
        <v/>
      </c>
    </row>
    <row r="1542" spans="2:26" ht="20.100000000000001" customHeight="1">
      <c r="B1542" s="402">
        <f t="shared" si="20"/>
        <v>1504</v>
      </c>
      <c r="C1542" s="489"/>
      <c r="D1542" s="490"/>
      <c r="E1542" s="490"/>
      <c r="F1542" s="490"/>
      <c r="G1542" s="490"/>
      <c r="H1542" s="490"/>
      <c r="I1542" s="490"/>
      <c r="J1542" s="490"/>
      <c r="K1542" s="490"/>
      <c r="L1542" s="491"/>
      <c r="M1542" s="492"/>
      <c r="N1542" s="492"/>
      <c r="O1542" s="492"/>
      <c r="P1542" s="492"/>
      <c r="Q1542" s="492"/>
      <c r="R1542" s="493"/>
      <c r="S1542" s="493"/>
      <c r="T1542" s="493"/>
      <c r="U1542" s="493"/>
      <c r="V1542" s="493"/>
      <c r="W1542" s="403"/>
      <c r="X1542" s="1"/>
      <c r="Y1542" s="2"/>
      <c r="Z1542" s="400" t="str">
        <f>IFERROR(VLOOKUP(Y1542, 【参考】数式用!$A$2:$B$48, 2, FALSE), "")</f>
        <v/>
      </c>
    </row>
    <row r="1543" spans="2:26" ht="20.100000000000001" customHeight="1">
      <c r="B1543" s="402">
        <f t="shared" si="20"/>
        <v>1505</v>
      </c>
      <c r="C1543" s="489"/>
      <c r="D1543" s="490"/>
      <c r="E1543" s="490"/>
      <c r="F1543" s="490"/>
      <c r="G1543" s="490"/>
      <c r="H1543" s="490"/>
      <c r="I1543" s="490"/>
      <c r="J1543" s="490"/>
      <c r="K1543" s="490"/>
      <c r="L1543" s="491"/>
      <c r="M1543" s="492"/>
      <c r="N1543" s="492"/>
      <c r="O1543" s="492"/>
      <c r="P1543" s="492"/>
      <c r="Q1543" s="492"/>
      <c r="R1543" s="493"/>
      <c r="S1543" s="493"/>
      <c r="T1543" s="493"/>
      <c r="U1543" s="493"/>
      <c r="V1543" s="493"/>
      <c r="W1543" s="403"/>
      <c r="X1543" s="1"/>
      <c r="Y1543" s="2"/>
      <c r="Z1543" s="400" t="str">
        <f>IFERROR(VLOOKUP(Y1543, 【参考】数式用!$A$2:$B$48, 2, FALSE), "")</f>
        <v/>
      </c>
    </row>
    <row r="1544" spans="2:26" ht="20.100000000000001" customHeight="1">
      <c r="B1544" s="402">
        <f t="shared" si="20"/>
        <v>1506</v>
      </c>
      <c r="C1544" s="489"/>
      <c r="D1544" s="490"/>
      <c r="E1544" s="490"/>
      <c r="F1544" s="490"/>
      <c r="G1544" s="490"/>
      <c r="H1544" s="490"/>
      <c r="I1544" s="490"/>
      <c r="J1544" s="490"/>
      <c r="K1544" s="490"/>
      <c r="L1544" s="491"/>
      <c r="M1544" s="492"/>
      <c r="N1544" s="492"/>
      <c r="O1544" s="492"/>
      <c r="P1544" s="492"/>
      <c r="Q1544" s="492"/>
      <c r="R1544" s="493"/>
      <c r="S1544" s="493"/>
      <c r="T1544" s="493"/>
      <c r="U1544" s="493"/>
      <c r="V1544" s="493"/>
      <c r="W1544" s="403"/>
      <c r="X1544" s="1"/>
      <c r="Y1544" s="2"/>
      <c r="Z1544" s="400" t="str">
        <f>IFERROR(VLOOKUP(Y1544, 【参考】数式用!$A$2:$B$48, 2, FALSE), "")</f>
        <v/>
      </c>
    </row>
    <row r="1545" spans="2:26" ht="20.100000000000001" customHeight="1">
      <c r="B1545" s="402">
        <f t="shared" si="20"/>
        <v>1507</v>
      </c>
      <c r="C1545" s="489"/>
      <c r="D1545" s="490"/>
      <c r="E1545" s="490"/>
      <c r="F1545" s="490"/>
      <c r="G1545" s="490"/>
      <c r="H1545" s="490"/>
      <c r="I1545" s="490"/>
      <c r="J1545" s="490"/>
      <c r="K1545" s="490"/>
      <c r="L1545" s="491"/>
      <c r="M1545" s="492"/>
      <c r="N1545" s="492"/>
      <c r="O1545" s="492"/>
      <c r="P1545" s="492"/>
      <c r="Q1545" s="492"/>
      <c r="R1545" s="493"/>
      <c r="S1545" s="493"/>
      <c r="T1545" s="493"/>
      <c r="U1545" s="493"/>
      <c r="V1545" s="493"/>
      <c r="W1545" s="403"/>
      <c r="X1545" s="1"/>
      <c r="Y1545" s="2"/>
      <c r="Z1545" s="400" t="str">
        <f>IFERROR(VLOOKUP(Y1545, 【参考】数式用!$A$2:$B$48, 2, FALSE), "")</f>
        <v/>
      </c>
    </row>
    <row r="1546" spans="2:26" ht="20.100000000000001" customHeight="1">
      <c r="B1546" s="402">
        <f t="shared" si="20"/>
        <v>1508</v>
      </c>
      <c r="C1546" s="489"/>
      <c r="D1546" s="490"/>
      <c r="E1546" s="490"/>
      <c r="F1546" s="490"/>
      <c r="G1546" s="490"/>
      <c r="H1546" s="490"/>
      <c r="I1546" s="490"/>
      <c r="J1546" s="490"/>
      <c r="K1546" s="490"/>
      <c r="L1546" s="491"/>
      <c r="M1546" s="492"/>
      <c r="N1546" s="492"/>
      <c r="O1546" s="492"/>
      <c r="P1546" s="492"/>
      <c r="Q1546" s="492"/>
      <c r="R1546" s="493"/>
      <c r="S1546" s="493"/>
      <c r="T1546" s="493"/>
      <c r="U1546" s="493"/>
      <c r="V1546" s="493"/>
      <c r="W1546" s="403"/>
      <c r="X1546" s="1"/>
      <c r="Y1546" s="2"/>
      <c r="Z1546" s="400" t="str">
        <f>IFERROR(VLOOKUP(Y1546, 【参考】数式用!$A$2:$B$48, 2, FALSE), "")</f>
        <v/>
      </c>
    </row>
    <row r="1547" spans="2:26" ht="20.100000000000001" customHeight="1">
      <c r="B1547" s="402">
        <f t="shared" si="20"/>
        <v>1509</v>
      </c>
      <c r="C1547" s="489"/>
      <c r="D1547" s="490"/>
      <c r="E1547" s="490"/>
      <c r="F1547" s="490"/>
      <c r="G1547" s="490"/>
      <c r="H1547" s="490"/>
      <c r="I1547" s="490"/>
      <c r="J1547" s="490"/>
      <c r="K1547" s="490"/>
      <c r="L1547" s="491"/>
      <c r="M1547" s="492"/>
      <c r="N1547" s="492"/>
      <c r="O1547" s="492"/>
      <c r="P1547" s="492"/>
      <c r="Q1547" s="492"/>
      <c r="R1547" s="493"/>
      <c r="S1547" s="493"/>
      <c r="T1547" s="493"/>
      <c r="U1547" s="493"/>
      <c r="V1547" s="493"/>
      <c r="W1547" s="403"/>
      <c r="X1547" s="1"/>
      <c r="Y1547" s="2"/>
      <c r="Z1547" s="400" t="str">
        <f>IFERROR(VLOOKUP(Y1547, 【参考】数式用!$A$2:$B$48, 2, FALSE), "")</f>
        <v/>
      </c>
    </row>
    <row r="1548" spans="2:26" ht="20.100000000000001" customHeight="1">
      <c r="B1548" s="402">
        <f t="shared" si="20"/>
        <v>1510</v>
      </c>
      <c r="C1548" s="489"/>
      <c r="D1548" s="490"/>
      <c r="E1548" s="490"/>
      <c r="F1548" s="490"/>
      <c r="G1548" s="490"/>
      <c r="H1548" s="490"/>
      <c r="I1548" s="490"/>
      <c r="J1548" s="490"/>
      <c r="K1548" s="490"/>
      <c r="L1548" s="491"/>
      <c r="M1548" s="492"/>
      <c r="N1548" s="492"/>
      <c r="O1548" s="492"/>
      <c r="P1548" s="492"/>
      <c r="Q1548" s="492"/>
      <c r="R1548" s="493"/>
      <c r="S1548" s="493"/>
      <c r="T1548" s="493"/>
      <c r="U1548" s="493"/>
      <c r="V1548" s="493"/>
      <c r="W1548" s="403"/>
      <c r="X1548" s="1"/>
      <c r="Y1548" s="2"/>
      <c r="Z1548" s="400" t="str">
        <f>IFERROR(VLOOKUP(Y1548, 【参考】数式用!$A$2:$B$48, 2, FALSE), "")</f>
        <v/>
      </c>
    </row>
    <row r="1549" spans="2:26" ht="20.100000000000001" customHeight="1">
      <c r="B1549" s="402">
        <f t="shared" si="20"/>
        <v>1511</v>
      </c>
      <c r="C1549" s="489"/>
      <c r="D1549" s="490"/>
      <c r="E1549" s="490"/>
      <c r="F1549" s="490"/>
      <c r="G1549" s="490"/>
      <c r="H1549" s="490"/>
      <c r="I1549" s="490"/>
      <c r="J1549" s="490"/>
      <c r="K1549" s="490"/>
      <c r="L1549" s="491"/>
      <c r="M1549" s="492"/>
      <c r="N1549" s="492"/>
      <c r="O1549" s="492"/>
      <c r="P1549" s="492"/>
      <c r="Q1549" s="492"/>
      <c r="R1549" s="493"/>
      <c r="S1549" s="493"/>
      <c r="T1549" s="493"/>
      <c r="U1549" s="493"/>
      <c r="V1549" s="493"/>
      <c r="W1549" s="403"/>
      <c r="X1549" s="1"/>
      <c r="Y1549" s="2"/>
      <c r="Z1549" s="400" t="str">
        <f>IFERROR(VLOOKUP(Y1549, 【参考】数式用!$A$2:$B$48, 2, FALSE), "")</f>
        <v/>
      </c>
    </row>
    <row r="1550" spans="2:26" ht="20.100000000000001" customHeight="1">
      <c r="B1550" s="402">
        <f t="shared" si="20"/>
        <v>1512</v>
      </c>
      <c r="C1550" s="489"/>
      <c r="D1550" s="490"/>
      <c r="E1550" s="490"/>
      <c r="F1550" s="490"/>
      <c r="G1550" s="490"/>
      <c r="H1550" s="490"/>
      <c r="I1550" s="490"/>
      <c r="J1550" s="490"/>
      <c r="K1550" s="490"/>
      <c r="L1550" s="491"/>
      <c r="M1550" s="492"/>
      <c r="N1550" s="492"/>
      <c r="O1550" s="492"/>
      <c r="P1550" s="492"/>
      <c r="Q1550" s="492"/>
      <c r="R1550" s="493"/>
      <c r="S1550" s="493"/>
      <c r="T1550" s="493"/>
      <c r="U1550" s="493"/>
      <c r="V1550" s="493"/>
      <c r="W1550" s="403"/>
      <c r="X1550" s="1"/>
      <c r="Y1550" s="2"/>
      <c r="Z1550" s="400" t="str">
        <f>IFERROR(VLOOKUP(Y1550, 【参考】数式用!$A$2:$B$48, 2, FALSE), "")</f>
        <v/>
      </c>
    </row>
    <row r="1551" spans="2:26" ht="20.100000000000001" customHeight="1">
      <c r="B1551" s="402">
        <f t="shared" si="20"/>
        <v>1513</v>
      </c>
      <c r="C1551" s="489"/>
      <c r="D1551" s="490"/>
      <c r="E1551" s="490"/>
      <c r="F1551" s="490"/>
      <c r="G1551" s="490"/>
      <c r="H1551" s="490"/>
      <c r="I1551" s="490"/>
      <c r="J1551" s="490"/>
      <c r="K1551" s="490"/>
      <c r="L1551" s="491"/>
      <c r="M1551" s="492"/>
      <c r="N1551" s="492"/>
      <c r="O1551" s="492"/>
      <c r="P1551" s="492"/>
      <c r="Q1551" s="492"/>
      <c r="R1551" s="493"/>
      <c r="S1551" s="493"/>
      <c r="T1551" s="493"/>
      <c r="U1551" s="493"/>
      <c r="V1551" s="493"/>
      <c r="W1551" s="403"/>
      <c r="X1551" s="1"/>
      <c r="Y1551" s="2"/>
      <c r="Z1551" s="400" t="str">
        <f>IFERROR(VLOOKUP(Y1551, 【参考】数式用!$A$2:$B$48, 2, FALSE), "")</f>
        <v/>
      </c>
    </row>
    <row r="1552" spans="2:26" ht="20.100000000000001" customHeight="1">
      <c r="B1552" s="402">
        <f t="shared" si="20"/>
        <v>1514</v>
      </c>
      <c r="C1552" s="489"/>
      <c r="D1552" s="490"/>
      <c r="E1552" s="490"/>
      <c r="F1552" s="490"/>
      <c r="G1552" s="490"/>
      <c r="H1552" s="490"/>
      <c r="I1552" s="490"/>
      <c r="J1552" s="490"/>
      <c r="K1552" s="490"/>
      <c r="L1552" s="491"/>
      <c r="M1552" s="492"/>
      <c r="N1552" s="492"/>
      <c r="O1552" s="492"/>
      <c r="P1552" s="492"/>
      <c r="Q1552" s="492"/>
      <c r="R1552" s="493"/>
      <c r="S1552" s="493"/>
      <c r="T1552" s="493"/>
      <c r="U1552" s="493"/>
      <c r="V1552" s="493"/>
      <c r="W1552" s="403"/>
      <c r="X1552" s="1"/>
      <c r="Y1552" s="2"/>
      <c r="Z1552" s="400" t="str">
        <f>IFERROR(VLOOKUP(Y1552, 【参考】数式用!$A$2:$B$48, 2, FALSE), "")</f>
        <v/>
      </c>
    </row>
    <row r="1553" spans="2:26" ht="20.100000000000001" customHeight="1">
      <c r="B1553" s="402">
        <f t="shared" si="20"/>
        <v>1515</v>
      </c>
      <c r="C1553" s="489"/>
      <c r="D1553" s="490"/>
      <c r="E1553" s="490"/>
      <c r="F1553" s="490"/>
      <c r="G1553" s="490"/>
      <c r="H1553" s="490"/>
      <c r="I1553" s="490"/>
      <c r="J1553" s="490"/>
      <c r="K1553" s="490"/>
      <c r="L1553" s="491"/>
      <c r="M1553" s="492"/>
      <c r="N1553" s="492"/>
      <c r="O1553" s="492"/>
      <c r="P1553" s="492"/>
      <c r="Q1553" s="492"/>
      <c r="R1553" s="493"/>
      <c r="S1553" s="493"/>
      <c r="T1553" s="493"/>
      <c r="U1553" s="493"/>
      <c r="V1553" s="493"/>
      <c r="W1553" s="403"/>
      <c r="X1553" s="1"/>
      <c r="Y1553" s="2"/>
      <c r="Z1553" s="400" t="str">
        <f>IFERROR(VLOOKUP(Y1553, 【参考】数式用!$A$2:$B$48, 2, FALSE), "")</f>
        <v/>
      </c>
    </row>
    <row r="1554" spans="2:26" ht="20.100000000000001" customHeight="1">
      <c r="B1554" s="402">
        <f t="shared" si="20"/>
        <v>1516</v>
      </c>
      <c r="C1554" s="489"/>
      <c r="D1554" s="490"/>
      <c r="E1554" s="490"/>
      <c r="F1554" s="490"/>
      <c r="G1554" s="490"/>
      <c r="H1554" s="490"/>
      <c r="I1554" s="490"/>
      <c r="J1554" s="490"/>
      <c r="K1554" s="490"/>
      <c r="L1554" s="491"/>
      <c r="M1554" s="492"/>
      <c r="N1554" s="492"/>
      <c r="O1554" s="492"/>
      <c r="P1554" s="492"/>
      <c r="Q1554" s="492"/>
      <c r="R1554" s="493"/>
      <c r="S1554" s="493"/>
      <c r="T1554" s="493"/>
      <c r="U1554" s="493"/>
      <c r="V1554" s="493"/>
      <c r="W1554" s="403"/>
      <c r="X1554" s="1"/>
      <c r="Y1554" s="2"/>
      <c r="Z1554" s="400" t="str">
        <f>IFERROR(VLOOKUP(Y1554, 【参考】数式用!$A$2:$B$48, 2, FALSE), "")</f>
        <v/>
      </c>
    </row>
    <row r="1555" spans="2:26" ht="20.100000000000001" customHeight="1">
      <c r="B1555" s="402">
        <f t="shared" si="20"/>
        <v>1517</v>
      </c>
      <c r="C1555" s="489"/>
      <c r="D1555" s="490"/>
      <c r="E1555" s="490"/>
      <c r="F1555" s="490"/>
      <c r="G1555" s="490"/>
      <c r="H1555" s="490"/>
      <c r="I1555" s="490"/>
      <c r="J1555" s="490"/>
      <c r="K1555" s="490"/>
      <c r="L1555" s="491"/>
      <c r="M1555" s="492"/>
      <c r="N1555" s="492"/>
      <c r="O1555" s="492"/>
      <c r="P1555" s="492"/>
      <c r="Q1555" s="492"/>
      <c r="R1555" s="493"/>
      <c r="S1555" s="493"/>
      <c r="T1555" s="493"/>
      <c r="U1555" s="493"/>
      <c r="V1555" s="493"/>
      <c r="W1555" s="403"/>
      <c r="X1555" s="1"/>
      <c r="Y1555" s="2"/>
      <c r="Z1555" s="400" t="str">
        <f>IFERROR(VLOOKUP(Y1555, 【参考】数式用!$A$2:$B$48, 2, FALSE), "")</f>
        <v/>
      </c>
    </row>
    <row r="1556" spans="2:26" ht="20.100000000000001" customHeight="1">
      <c r="B1556" s="402">
        <f t="shared" si="20"/>
        <v>1518</v>
      </c>
      <c r="C1556" s="489"/>
      <c r="D1556" s="490"/>
      <c r="E1556" s="490"/>
      <c r="F1556" s="490"/>
      <c r="G1556" s="490"/>
      <c r="H1556" s="490"/>
      <c r="I1556" s="490"/>
      <c r="J1556" s="490"/>
      <c r="K1556" s="490"/>
      <c r="L1556" s="491"/>
      <c r="M1556" s="492"/>
      <c r="N1556" s="492"/>
      <c r="O1556" s="492"/>
      <c r="P1556" s="492"/>
      <c r="Q1556" s="492"/>
      <c r="R1556" s="493"/>
      <c r="S1556" s="493"/>
      <c r="T1556" s="493"/>
      <c r="U1556" s="493"/>
      <c r="V1556" s="493"/>
      <c r="W1556" s="403"/>
      <c r="X1556" s="1"/>
      <c r="Y1556" s="2"/>
      <c r="Z1556" s="400" t="str">
        <f>IFERROR(VLOOKUP(Y1556, 【参考】数式用!$A$2:$B$48, 2, FALSE), "")</f>
        <v/>
      </c>
    </row>
    <row r="1557" spans="2:26" ht="20.100000000000001" customHeight="1">
      <c r="B1557" s="402">
        <f t="shared" si="20"/>
        <v>1519</v>
      </c>
      <c r="C1557" s="489"/>
      <c r="D1557" s="490"/>
      <c r="E1557" s="490"/>
      <c r="F1557" s="490"/>
      <c r="G1557" s="490"/>
      <c r="H1557" s="490"/>
      <c r="I1557" s="490"/>
      <c r="J1557" s="490"/>
      <c r="K1557" s="490"/>
      <c r="L1557" s="491"/>
      <c r="M1557" s="492"/>
      <c r="N1557" s="492"/>
      <c r="O1557" s="492"/>
      <c r="P1557" s="492"/>
      <c r="Q1557" s="492"/>
      <c r="R1557" s="493"/>
      <c r="S1557" s="493"/>
      <c r="T1557" s="493"/>
      <c r="U1557" s="493"/>
      <c r="V1557" s="493"/>
      <c r="W1557" s="403"/>
      <c r="X1557" s="1"/>
      <c r="Y1557" s="2"/>
      <c r="Z1557" s="400" t="str">
        <f>IFERROR(VLOOKUP(Y1557, 【参考】数式用!$A$2:$B$48, 2, FALSE), "")</f>
        <v/>
      </c>
    </row>
    <row r="1558" spans="2:26" ht="20.100000000000001" customHeight="1">
      <c r="B1558" s="402">
        <f t="shared" si="20"/>
        <v>1520</v>
      </c>
      <c r="C1558" s="489"/>
      <c r="D1558" s="490"/>
      <c r="E1558" s="490"/>
      <c r="F1558" s="490"/>
      <c r="G1558" s="490"/>
      <c r="H1558" s="490"/>
      <c r="I1558" s="490"/>
      <c r="J1558" s="490"/>
      <c r="K1558" s="490"/>
      <c r="L1558" s="491"/>
      <c r="M1558" s="492"/>
      <c r="N1558" s="492"/>
      <c r="O1558" s="492"/>
      <c r="P1558" s="492"/>
      <c r="Q1558" s="492"/>
      <c r="R1558" s="493"/>
      <c r="S1558" s="493"/>
      <c r="T1558" s="493"/>
      <c r="U1558" s="493"/>
      <c r="V1558" s="493"/>
      <c r="W1558" s="403"/>
      <c r="X1558" s="1"/>
      <c r="Y1558" s="2"/>
      <c r="Z1558" s="400" t="str">
        <f>IFERROR(VLOOKUP(Y1558, 【参考】数式用!$A$2:$B$48, 2, FALSE), "")</f>
        <v/>
      </c>
    </row>
    <row r="1559" spans="2:26" ht="20.100000000000001" customHeight="1">
      <c r="B1559" s="402">
        <f t="shared" si="20"/>
        <v>1521</v>
      </c>
      <c r="C1559" s="489"/>
      <c r="D1559" s="490"/>
      <c r="E1559" s="490"/>
      <c r="F1559" s="490"/>
      <c r="G1559" s="490"/>
      <c r="H1559" s="490"/>
      <c r="I1559" s="490"/>
      <c r="J1559" s="490"/>
      <c r="K1559" s="490"/>
      <c r="L1559" s="491"/>
      <c r="M1559" s="492"/>
      <c r="N1559" s="492"/>
      <c r="O1559" s="492"/>
      <c r="P1559" s="492"/>
      <c r="Q1559" s="492"/>
      <c r="R1559" s="493"/>
      <c r="S1559" s="493"/>
      <c r="T1559" s="493"/>
      <c r="U1559" s="493"/>
      <c r="V1559" s="493"/>
      <c r="W1559" s="403"/>
      <c r="X1559" s="1"/>
      <c r="Y1559" s="2"/>
      <c r="Z1559" s="400" t="str">
        <f>IFERROR(VLOOKUP(Y1559, 【参考】数式用!$A$2:$B$48, 2, FALSE), "")</f>
        <v/>
      </c>
    </row>
    <row r="1560" spans="2:26" ht="20.100000000000001" customHeight="1">
      <c r="B1560" s="402">
        <f t="shared" si="20"/>
        <v>1522</v>
      </c>
      <c r="C1560" s="489"/>
      <c r="D1560" s="490"/>
      <c r="E1560" s="490"/>
      <c r="F1560" s="490"/>
      <c r="G1560" s="490"/>
      <c r="H1560" s="490"/>
      <c r="I1560" s="490"/>
      <c r="J1560" s="490"/>
      <c r="K1560" s="490"/>
      <c r="L1560" s="491"/>
      <c r="M1560" s="492"/>
      <c r="N1560" s="492"/>
      <c r="O1560" s="492"/>
      <c r="P1560" s="492"/>
      <c r="Q1560" s="492"/>
      <c r="R1560" s="493"/>
      <c r="S1560" s="493"/>
      <c r="T1560" s="493"/>
      <c r="U1560" s="493"/>
      <c r="V1560" s="493"/>
      <c r="W1560" s="403"/>
      <c r="X1560" s="1"/>
      <c r="Y1560" s="2"/>
      <c r="Z1560" s="400" t="str">
        <f>IFERROR(VLOOKUP(Y1560, 【参考】数式用!$A$2:$B$48, 2, FALSE), "")</f>
        <v/>
      </c>
    </row>
    <row r="1561" spans="2:26" ht="20.100000000000001" customHeight="1">
      <c r="B1561" s="402">
        <f t="shared" si="20"/>
        <v>1523</v>
      </c>
      <c r="C1561" s="489"/>
      <c r="D1561" s="490"/>
      <c r="E1561" s="490"/>
      <c r="F1561" s="490"/>
      <c r="G1561" s="490"/>
      <c r="H1561" s="490"/>
      <c r="I1561" s="490"/>
      <c r="J1561" s="490"/>
      <c r="K1561" s="490"/>
      <c r="L1561" s="491"/>
      <c r="M1561" s="492"/>
      <c r="N1561" s="492"/>
      <c r="O1561" s="492"/>
      <c r="P1561" s="492"/>
      <c r="Q1561" s="492"/>
      <c r="R1561" s="493"/>
      <c r="S1561" s="493"/>
      <c r="T1561" s="493"/>
      <c r="U1561" s="493"/>
      <c r="V1561" s="493"/>
      <c r="W1561" s="403"/>
      <c r="X1561" s="1"/>
      <c r="Y1561" s="2"/>
      <c r="Z1561" s="400" t="str">
        <f>IFERROR(VLOOKUP(Y1561, 【参考】数式用!$A$2:$B$48, 2, FALSE), "")</f>
        <v/>
      </c>
    </row>
    <row r="1562" spans="2:26" ht="20.100000000000001" customHeight="1">
      <c r="B1562" s="402">
        <f t="shared" si="20"/>
        <v>1524</v>
      </c>
      <c r="C1562" s="489"/>
      <c r="D1562" s="490"/>
      <c r="E1562" s="490"/>
      <c r="F1562" s="490"/>
      <c r="G1562" s="490"/>
      <c r="H1562" s="490"/>
      <c r="I1562" s="490"/>
      <c r="J1562" s="490"/>
      <c r="K1562" s="490"/>
      <c r="L1562" s="491"/>
      <c r="M1562" s="492"/>
      <c r="N1562" s="492"/>
      <c r="O1562" s="492"/>
      <c r="P1562" s="492"/>
      <c r="Q1562" s="492"/>
      <c r="R1562" s="493"/>
      <c r="S1562" s="493"/>
      <c r="T1562" s="493"/>
      <c r="U1562" s="493"/>
      <c r="V1562" s="493"/>
      <c r="W1562" s="403"/>
      <c r="X1562" s="1"/>
      <c r="Y1562" s="2"/>
      <c r="Z1562" s="400" t="str">
        <f>IFERROR(VLOOKUP(Y1562, 【参考】数式用!$A$2:$B$48, 2, FALSE), "")</f>
        <v/>
      </c>
    </row>
    <row r="1563" spans="2:26" ht="20.100000000000001" customHeight="1">
      <c r="B1563" s="402">
        <f t="shared" si="20"/>
        <v>1525</v>
      </c>
      <c r="C1563" s="489"/>
      <c r="D1563" s="490"/>
      <c r="E1563" s="490"/>
      <c r="F1563" s="490"/>
      <c r="G1563" s="490"/>
      <c r="H1563" s="490"/>
      <c r="I1563" s="490"/>
      <c r="J1563" s="490"/>
      <c r="K1563" s="490"/>
      <c r="L1563" s="491"/>
      <c r="M1563" s="492"/>
      <c r="N1563" s="492"/>
      <c r="O1563" s="492"/>
      <c r="P1563" s="492"/>
      <c r="Q1563" s="492"/>
      <c r="R1563" s="493"/>
      <c r="S1563" s="493"/>
      <c r="T1563" s="493"/>
      <c r="U1563" s="493"/>
      <c r="V1563" s="493"/>
      <c r="W1563" s="403"/>
      <c r="X1563" s="1"/>
      <c r="Y1563" s="2"/>
      <c r="Z1563" s="400" t="str">
        <f>IFERROR(VLOOKUP(Y1563, 【参考】数式用!$A$2:$B$48, 2, FALSE), "")</f>
        <v/>
      </c>
    </row>
    <row r="1564" spans="2:26" ht="20.100000000000001" customHeight="1">
      <c r="B1564" s="402">
        <f t="shared" si="20"/>
        <v>1526</v>
      </c>
      <c r="C1564" s="489"/>
      <c r="D1564" s="490"/>
      <c r="E1564" s="490"/>
      <c r="F1564" s="490"/>
      <c r="G1564" s="490"/>
      <c r="H1564" s="490"/>
      <c r="I1564" s="490"/>
      <c r="J1564" s="490"/>
      <c r="K1564" s="490"/>
      <c r="L1564" s="491"/>
      <c r="M1564" s="492"/>
      <c r="N1564" s="492"/>
      <c r="O1564" s="492"/>
      <c r="P1564" s="492"/>
      <c r="Q1564" s="492"/>
      <c r="R1564" s="493"/>
      <c r="S1564" s="493"/>
      <c r="T1564" s="493"/>
      <c r="U1564" s="493"/>
      <c r="V1564" s="493"/>
      <c r="W1564" s="403"/>
      <c r="X1564" s="1"/>
      <c r="Y1564" s="2"/>
      <c r="Z1564" s="400" t="str">
        <f>IFERROR(VLOOKUP(Y1564, 【参考】数式用!$A$2:$B$48, 2, FALSE), "")</f>
        <v/>
      </c>
    </row>
    <row r="1565" spans="2:26" ht="20.100000000000001" customHeight="1">
      <c r="B1565" s="402">
        <f t="shared" si="20"/>
        <v>1527</v>
      </c>
      <c r="C1565" s="489"/>
      <c r="D1565" s="490"/>
      <c r="E1565" s="490"/>
      <c r="F1565" s="490"/>
      <c r="G1565" s="490"/>
      <c r="H1565" s="490"/>
      <c r="I1565" s="490"/>
      <c r="J1565" s="490"/>
      <c r="K1565" s="490"/>
      <c r="L1565" s="491"/>
      <c r="M1565" s="492"/>
      <c r="N1565" s="492"/>
      <c r="O1565" s="492"/>
      <c r="P1565" s="492"/>
      <c r="Q1565" s="492"/>
      <c r="R1565" s="493"/>
      <c r="S1565" s="493"/>
      <c r="T1565" s="493"/>
      <c r="U1565" s="493"/>
      <c r="V1565" s="493"/>
      <c r="W1565" s="403"/>
      <c r="X1565" s="1"/>
      <c r="Y1565" s="2"/>
      <c r="Z1565" s="400" t="str">
        <f>IFERROR(VLOOKUP(Y1565, 【参考】数式用!$A$2:$B$48, 2, FALSE), "")</f>
        <v/>
      </c>
    </row>
    <row r="1566" spans="2:26" ht="20.100000000000001" customHeight="1">
      <c r="B1566" s="402">
        <f t="shared" si="20"/>
        <v>1528</v>
      </c>
      <c r="C1566" s="489"/>
      <c r="D1566" s="490"/>
      <c r="E1566" s="490"/>
      <c r="F1566" s="490"/>
      <c r="G1566" s="490"/>
      <c r="H1566" s="490"/>
      <c r="I1566" s="490"/>
      <c r="J1566" s="490"/>
      <c r="K1566" s="490"/>
      <c r="L1566" s="491"/>
      <c r="M1566" s="492"/>
      <c r="N1566" s="492"/>
      <c r="O1566" s="492"/>
      <c r="P1566" s="492"/>
      <c r="Q1566" s="492"/>
      <c r="R1566" s="493"/>
      <c r="S1566" s="493"/>
      <c r="T1566" s="493"/>
      <c r="U1566" s="493"/>
      <c r="V1566" s="493"/>
      <c r="W1566" s="403"/>
      <c r="X1566" s="1"/>
      <c r="Y1566" s="2"/>
      <c r="Z1566" s="400" t="str">
        <f>IFERROR(VLOOKUP(Y1566, 【参考】数式用!$A$2:$B$48, 2, FALSE), "")</f>
        <v/>
      </c>
    </row>
    <row r="1567" spans="2:26" ht="20.100000000000001" customHeight="1">
      <c r="B1567" s="402">
        <f t="shared" si="20"/>
        <v>1529</v>
      </c>
      <c r="C1567" s="489"/>
      <c r="D1567" s="490"/>
      <c r="E1567" s="490"/>
      <c r="F1567" s="490"/>
      <c r="G1567" s="490"/>
      <c r="H1567" s="490"/>
      <c r="I1567" s="490"/>
      <c r="J1567" s="490"/>
      <c r="K1567" s="490"/>
      <c r="L1567" s="491"/>
      <c r="M1567" s="492"/>
      <c r="N1567" s="492"/>
      <c r="O1567" s="492"/>
      <c r="P1567" s="492"/>
      <c r="Q1567" s="492"/>
      <c r="R1567" s="493"/>
      <c r="S1567" s="493"/>
      <c r="T1567" s="493"/>
      <c r="U1567" s="493"/>
      <c r="V1567" s="493"/>
      <c r="W1567" s="403"/>
      <c r="X1567" s="1"/>
      <c r="Y1567" s="2"/>
      <c r="Z1567" s="400" t="str">
        <f>IFERROR(VLOOKUP(Y1567, 【参考】数式用!$A$2:$B$48, 2, FALSE), "")</f>
        <v/>
      </c>
    </row>
    <row r="1568" spans="2:26" ht="20.100000000000001" customHeight="1">
      <c r="B1568" s="402">
        <f t="shared" si="20"/>
        <v>1530</v>
      </c>
      <c r="C1568" s="489"/>
      <c r="D1568" s="490"/>
      <c r="E1568" s="490"/>
      <c r="F1568" s="490"/>
      <c r="G1568" s="490"/>
      <c r="H1568" s="490"/>
      <c r="I1568" s="490"/>
      <c r="J1568" s="490"/>
      <c r="K1568" s="490"/>
      <c r="L1568" s="491"/>
      <c r="M1568" s="492"/>
      <c r="N1568" s="492"/>
      <c r="O1568" s="492"/>
      <c r="P1568" s="492"/>
      <c r="Q1568" s="492"/>
      <c r="R1568" s="493"/>
      <c r="S1568" s="493"/>
      <c r="T1568" s="493"/>
      <c r="U1568" s="493"/>
      <c r="V1568" s="493"/>
      <c r="W1568" s="403"/>
      <c r="X1568" s="1"/>
      <c r="Y1568" s="2"/>
      <c r="Z1568" s="400" t="str">
        <f>IFERROR(VLOOKUP(Y1568, 【参考】数式用!$A$2:$B$48, 2, FALSE), "")</f>
        <v/>
      </c>
    </row>
    <row r="1569" spans="2:26" ht="20.100000000000001" customHeight="1">
      <c r="B1569" s="402">
        <f t="shared" ref="B1569:B1632" si="21">B1568+1</f>
        <v>1531</v>
      </c>
      <c r="C1569" s="489"/>
      <c r="D1569" s="490"/>
      <c r="E1569" s="490"/>
      <c r="F1569" s="490"/>
      <c r="G1569" s="490"/>
      <c r="H1569" s="490"/>
      <c r="I1569" s="490"/>
      <c r="J1569" s="490"/>
      <c r="K1569" s="490"/>
      <c r="L1569" s="491"/>
      <c r="M1569" s="492"/>
      <c r="N1569" s="492"/>
      <c r="O1569" s="492"/>
      <c r="P1569" s="492"/>
      <c r="Q1569" s="492"/>
      <c r="R1569" s="493"/>
      <c r="S1569" s="493"/>
      <c r="T1569" s="493"/>
      <c r="U1569" s="493"/>
      <c r="V1569" s="493"/>
      <c r="W1569" s="403"/>
      <c r="X1569" s="1"/>
      <c r="Y1569" s="2"/>
      <c r="Z1569" s="400" t="str">
        <f>IFERROR(VLOOKUP(Y1569, 【参考】数式用!$A$2:$B$48, 2, FALSE), "")</f>
        <v/>
      </c>
    </row>
    <row r="1570" spans="2:26" ht="20.100000000000001" customHeight="1">
      <c r="B1570" s="402">
        <f t="shared" si="21"/>
        <v>1532</v>
      </c>
      <c r="C1570" s="489"/>
      <c r="D1570" s="490"/>
      <c r="E1570" s="490"/>
      <c r="F1570" s="490"/>
      <c r="G1570" s="490"/>
      <c r="H1570" s="490"/>
      <c r="I1570" s="490"/>
      <c r="J1570" s="490"/>
      <c r="K1570" s="490"/>
      <c r="L1570" s="491"/>
      <c r="M1570" s="492"/>
      <c r="N1570" s="492"/>
      <c r="O1570" s="492"/>
      <c r="P1570" s="492"/>
      <c r="Q1570" s="492"/>
      <c r="R1570" s="493"/>
      <c r="S1570" s="493"/>
      <c r="T1570" s="493"/>
      <c r="U1570" s="493"/>
      <c r="V1570" s="493"/>
      <c r="W1570" s="403"/>
      <c r="X1570" s="1"/>
      <c r="Y1570" s="2"/>
      <c r="Z1570" s="400" t="str">
        <f>IFERROR(VLOOKUP(Y1570, 【参考】数式用!$A$2:$B$48, 2, FALSE), "")</f>
        <v/>
      </c>
    </row>
    <row r="1571" spans="2:26" ht="20.100000000000001" customHeight="1">
      <c r="B1571" s="402">
        <f t="shared" si="21"/>
        <v>1533</v>
      </c>
      <c r="C1571" s="489"/>
      <c r="D1571" s="490"/>
      <c r="E1571" s="490"/>
      <c r="F1571" s="490"/>
      <c r="G1571" s="490"/>
      <c r="H1571" s="490"/>
      <c r="I1571" s="490"/>
      <c r="J1571" s="490"/>
      <c r="K1571" s="490"/>
      <c r="L1571" s="491"/>
      <c r="M1571" s="492"/>
      <c r="N1571" s="492"/>
      <c r="O1571" s="492"/>
      <c r="P1571" s="492"/>
      <c r="Q1571" s="492"/>
      <c r="R1571" s="493"/>
      <c r="S1571" s="493"/>
      <c r="T1571" s="493"/>
      <c r="U1571" s="493"/>
      <c r="V1571" s="493"/>
      <c r="W1571" s="403"/>
      <c r="X1571" s="1"/>
      <c r="Y1571" s="2"/>
      <c r="Z1571" s="400" t="str">
        <f>IFERROR(VLOOKUP(Y1571, 【参考】数式用!$A$2:$B$48, 2, FALSE), "")</f>
        <v/>
      </c>
    </row>
    <row r="1572" spans="2:26" ht="20.100000000000001" customHeight="1">
      <c r="B1572" s="402">
        <f t="shared" si="21"/>
        <v>1534</v>
      </c>
      <c r="C1572" s="489"/>
      <c r="D1572" s="490"/>
      <c r="E1572" s="490"/>
      <c r="F1572" s="490"/>
      <c r="G1572" s="490"/>
      <c r="H1572" s="490"/>
      <c r="I1572" s="490"/>
      <c r="J1572" s="490"/>
      <c r="K1572" s="490"/>
      <c r="L1572" s="491"/>
      <c r="M1572" s="492"/>
      <c r="N1572" s="492"/>
      <c r="O1572" s="492"/>
      <c r="P1572" s="492"/>
      <c r="Q1572" s="492"/>
      <c r="R1572" s="493"/>
      <c r="S1572" s="493"/>
      <c r="T1572" s="493"/>
      <c r="U1572" s="493"/>
      <c r="V1572" s="493"/>
      <c r="W1572" s="403"/>
      <c r="X1572" s="1"/>
      <c r="Y1572" s="2"/>
      <c r="Z1572" s="400" t="str">
        <f>IFERROR(VLOOKUP(Y1572, 【参考】数式用!$A$2:$B$48, 2, FALSE), "")</f>
        <v/>
      </c>
    </row>
    <row r="1573" spans="2:26" ht="20.100000000000001" customHeight="1">
      <c r="B1573" s="402">
        <f t="shared" si="21"/>
        <v>1535</v>
      </c>
      <c r="C1573" s="489"/>
      <c r="D1573" s="490"/>
      <c r="E1573" s="490"/>
      <c r="F1573" s="490"/>
      <c r="G1573" s="490"/>
      <c r="H1573" s="490"/>
      <c r="I1573" s="490"/>
      <c r="J1573" s="490"/>
      <c r="K1573" s="490"/>
      <c r="L1573" s="491"/>
      <c r="M1573" s="492"/>
      <c r="N1573" s="492"/>
      <c r="O1573" s="492"/>
      <c r="P1573" s="492"/>
      <c r="Q1573" s="492"/>
      <c r="R1573" s="493"/>
      <c r="S1573" s="493"/>
      <c r="T1573" s="493"/>
      <c r="U1573" s="493"/>
      <c r="V1573" s="493"/>
      <c r="W1573" s="403"/>
      <c r="X1573" s="1"/>
      <c r="Y1573" s="2"/>
      <c r="Z1573" s="400" t="str">
        <f>IFERROR(VLOOKUP(Y1573, 【参考】数式用!$A$2:$B$48, 2, FALSE), "")</f>
        <v/>
      </c>
    </row>
    <row r="1574" spans="2:26" ht="20.100000000000001" customHeight="1">
      <c r="B1574" s="402">
        <f t="shared" si="21"/>
        <v>1536</v>
      </c>
      <c r="C1574" s="489"/>
      <c r="D1574" s="490"/>
      <c r="E1574" s="490"/>
      <c r="F1574" s="490"/>
      <c r="G1574" s="490"/>
      <c r="H1574" s="490"/>
      <c r="I1574" s="490"/>
      <c r="J1574" s="490"/>
      <c r="K1574" s="490"/>
      <c r="L1574" s="491"/>
      <c r="M1574" s="492"/>
      <c r="N1574" s="492"/>
      <c r="O1574" s="492"/>
      <c r="P1574" s="492"/>
      <c r="Q1574" s="492"/>
      <c r="R1574" s="493"/>
      <c r="S1574" s="493"/>
      <c r="T1574" s="493"/>
      <c r="U1574" s="493"/>
      <c r="V1574" s="493"/>
      <c r="W1574" s="403"/>
      <c r="X1574" s="1"/>
      <c r="Y1574" s="2"/>
      <c r="Z1574" s="400" t="str">
        <f>IFERROR(VLOOKUP(Y1574, 【参考】数式用!$A$2:$B$48, 2, FALSE), "")</f>
        <v/>
      </c>
    </row>
    <row r="1575" spans="2:26" ht="20.100000000000001" customHeight="1">
      <c r="B1575" s="402">
        <f t="shared" si="21"/>
        <v>1537</v>
      </c>
      <c r="C1575" s="489"/>
      <c r="D1575" s="490"/>
      <c r="E1575" s="490"/>
      <c r="F1575" s="490"/>
      <c r="G1575" s="490"/>
      <c r="H1575" s="490"/>
      <c r="I1575" s="490"/>
      <c r="J1575" s="490"/>
      <c r="K1575" s="490"/>
      <c r="L1575" s="491"/>
      <c r="M1575" s="492"/>
      <c r="N1575" s="492"/>
      <c r="O1575" s="492"/>
      <c r="P1575" s="492"/>
      <c r="Q1575" s="492"/>
      <c r="R1575" s="493"/>
      <c r="S1575" s="493"/>
      <c r="T1575" s="493"/>
      <c r="U1575" s="493"/>
      <c r="V1575" s="493"/>
      <c r="W1575" s="403"/>
      <c r="X1575" s="1"/>
      <c r="Y1575" s="2"/>
      <c r="Z1575" s="400" t="str">
        <f>IFERROR(VLOOKUP(Y1575, 【参考】数式用!$A$2:$B$48, 2, FALSE), "")</f>
        <v/>
      </c>
    </row>
    <row r="1576" spans="2:26" ht="20.100000000000001" customHeight="1">
      <c r="B1576" s="402">
        <f t="shared" si="21"/>
        <v>1538</v>
      </c>
      <c r="C1576" s="489"/>
      <c r="D1576" s="490"/>
      <c r="E1576" s="490"/>
      <c r="F1576" s="490"/>
      <c r="G1576" s="490"/>
      <c r="H1576" s="490"/>
      <c r="I1576" s="490"/>
      <c r="J1576" s="490"/>
      <c r="K1576" s="490"/>
      <c r="L1576" s="491"/>
      <c r="M1576" s="492"/>
      <c r="N1576" s="492"/>
      <c r="O1576" s="492"/>
      <c r="P1576" s="492"/>
      <c r="Q1576" s="492"/>
      <c r="R1576" s="493"/>
      <c r="S1576" s="493"/>
      <c r="T1576" s="493"/>
      <c r="U1576" s="493"/>
      <c r="V1576" s="493"/>
      <c r="W1576" s="403"/>
      <c r="X1576" s="1"/>
      <c r="Y1576" s="2"/>
      <c r="Z1576" s="400" t="str">
        <f>IFERROR(VLOOKUP(Y1576, 【参考】数式用!$A$2:$B$48, 2, FALSE), "")</f>
        <v/>
      </c>
    </row>
    <row r="1577" spans="2:26" ht="20.100000000000001" customHeight="1">
      <c r="B1577" s="402">
        <f t="shared" si="21"/>
        <v>1539</v>
      </c>
      <c r="C1577" s="489"/>
      <c r="D1577" s="490"/>
      <c r="E1577" s="490"/>
      <c r="F1577" s="490"/>
      <c r="G1577" s="490"/>
      <c r="H1577" s="490"/>
      <c r="I1577" s="490"/>
      <c r="J1577" s="490"/>
      <c r="K1577" s="490"/>
      <c r="L1577" s="491"/>
      <c r="M1577" s="492"/>
      <c r="N1577" s="492"/>
      <c r="O1577" s="492"/>
      <c r="P1577" s="492"/>
      <c r="Q1577" s="492"/>
      <c r="R1577" s="493"/>
      <c r="S1577" s="493"/>
      <c r="T1577" s="493"/>
      <c r="U1577" s="493"/>
      <c r="V1577" s="493"/>
      <c r="W1577" s="403"/>
      <c r="X1577" s="1"/>
      <c r="Y1577" s="2"/>
      <c r="Z1577" s="400" t="str">
        <f>IFERROR(VLOOKUP(Y1577, 【参考】数式用!$A$2:$B$48, 2, FALSE), "")</f>
        <v/>
      </c>
    </row>
    <row r="1578" spans="2:26" ht="20.100000000000001" customHeight="1">
      <c r="B1578" s="402">
        <f t="shared" si="21"/>
        <v>1540</v>
      </c>
      <c r="C1578" s="489"/>
      <c r="D1578" s="490"/>
      <c r="E1578" s="490"/>
      <c r="F1578" s="490"/>
      <c r="G1578" s="490"/>
      <c r="H1578" s="490"/>
      <c r="I1578" s="490"/>
      <c r="J1578" s="490"/>
      <c r="K1578" s="490"/>
      <c r="L1578" s="491"/>
      <c r="M1578" s="492"/>
      <c r="N1578" s="492"/>
      <c r="O1578" s="492"/>
      <c r="P1578" s="492"/>
      <c r="Q1578" s="492"/>
      <c r="R1578" s="493"/>
      <c r="S1578" s="493"/>
      <c r="T1578" s="493"/>
      <c r="U1578" s="493"/>
      <c r="V1578" s="493"/>
      <c r="W1578" s="403"/>
      <c r="X1578" s="1"/>
      <c r="Y1578" s="2"/>
      <c r="Z1578" s="400" t="str">
        <f>IFERROR(VLOOKUP(Y1578, 【参考】数式用!$A$2:$B$48, 2, FALSE), "")</f>
        <v/>
      </c>
    </row>
    <row r="1579" spans="2:26" ht="20.100000000000001" customHeight="1">
      <c r="B1579" s="402">
        <f t="shared" si="21"/>
        <v>1541</v>
      </c>
      <c r="C1579" s="489"/>
      <c r="D1579" s="490"/>
      <c r="E1579" s="490"/>
      <c r="F1579" s="490"/>
      <c r="G1579" s="490"/>
      <c r="H1579" s="490"/>
      <c r="I1579" s="490"/>
      <c r="J1579" s="490"/>
      <c r="K1579" s="490"/>
      <c r="L1579" s="491"/>
      <c r="M1579" s="492"/>
      <c r="N1579" s="492"/>
      <c r="O1579" s="492"/>
      <c r="P1579" s="492"/>
      <c r="Q1579" s="492"/>
      <c r="R1579" s="493"/>
      <c r="S1579" s="493"/>
      <c r="T1579" s="493"/>
      <c r="U1579" s="493"/>
      <c r="V1579" s="493"/>
      <c r="W1579" s="403"/>
      <c r="X1579" s="1"/>
      <c r="Y1579" s="2"/>
      <c r="Z1579" s="400" t="str">
        <f>IFERROR(VLOOKUP(Y1579, 【参考】数式用!$A$2:$B$48, 2, FALSE), "")</f>
        <v/>
      </c>
    </row>
    <row r="1580" spans="2:26" ht="20.100000000000001" customHeight="1">
      <c r="B1580" s="402">
        <f t="shared" si="21"/>
        <v>1542</v>
      </c>
      <c r="C1580" s="489"/>
      <c r="D1580" s="490"/>
      <c r="E1580" s="490"/>
      <c r="F1580" s="490"/>
      <c r="G1580" s="490"/>
      <c r="H1580" s="490"/>
      <c r="I1580" s="490"/>
      <c r="J1580" s="490"/>
      <c r="K1580" s="490"/>
      <c r="L1580" s="491"/>
      <c r="M1580" s="492"/>
      <c r="N1580" s="492"/>
      <c r="O1580" s="492"/>
      <c r="P1580" s="492"/>
      <c r="Q1580" s="492"/>
      <c r="R1580" s="493"/>
      <c r="S1580" s="493"/>
      <c r="T1580" s="493"/>
      <c r="U1580" s="493"/>
      <c r="V1580" s="493"/>
      <c r="W1580" s="403"/>
      <c r="X1580" s="1"/>
      <c r="Y1580" s="2"/>
      <c r="Z1580" s="400" t="str">
        <f>IFERROR(VLOOKUP(Y1580, 【参考】数式用!$A$2:$B$48, 2, FALSE), "")</f>
        <v/>
      </c>
    </row>
    <row r="1581" spans="2:26" ht="20.100000000000001" customHeight="1">
      <c r="B1581" s="402">
        <f t="shared" si="21"/>
        <v>1543</v>
      </c>
      <c r="C1581" s="489"/>
      <c r="D1581" s="490"/>
      <c r="E1581" s="490"/>
      <c r="F1581" s="490"/>
      <c r="G1581" s="490"/>
      <c r="H1581" s="490"/>
      <c r="I1581" s="490"/>
      <c r="J1581" s="490"/>
      <c r="K1581" s="490"/>
      <c r="L1581" s="491"/>
      <c r="M1581" s="492"/>
      <c r="N1581" s="492"/>
      <c r="O1581" s="492"/>
      <c r="P1581" s="492"/>
      <c r="Q1581" s="492"/>
      <c r="R1581" s="493"/>
      <c r="S1581" s="493"/>
      <c r="T1581" s="493"/>
      <c r="U1581" s="493"/>
      <c r="V1581" s="493"/>
      <c r="W1581" s="403"/>
      <c r="X1581" s="1"/>
      <c r="Y1581" s="2"/>
      <c r="Z1581" s="400" t="str">
        <f>IFERROR(VLOOKUP(Y1581, 【参考】数式用!$A$2:$B$48, 2, FALSE), "")</f>
        <v/>
      </c>
    </row>
    <row r="1582" spans="2:26" ht="20.100000000000001" customHeight="1">
      <c r="B1582" s="402">
        <f t="shared" si="21"/>
        <v>1544</v>
      </c>
      <c r="C1582" s="489"/>
      <c r="D1582" s="490"/>
      <c r="E1582" s="490"/>
      <c r="F1582" s="490"/>
      <c r="G1582" s="490"/>
      <c r="H1582" s="490"/>
      <c r="I1582" s="490"/>
      <c r="J1582" s="490"/>
      <c r="K1582" s="490"/>
      <c r="L1582" s="491"/>
      <c r="M1582" s="492"/>
      <c r="N1582" s="492"/>
      <c r="O1582" s="492"/>
      <c r="P1582" s="492"/>
      <c r="Q1582" s="492"/>
      <c r="R1582" s="493"/>
      <c r="S1582" s="493"/>
      <c r="T1582" s="493"/>
      <c r="U1582" s="493"/>
      <c r="V1582" s="493"/>
      <c r="W1582" s="403"/>
      <c r="X1582" s="1"/>
      <c r="Y1582" s="2"/>
      <c r="Z1582" s="400" t="str">
        <f>IFERROR(VLOOKUP(Y1582, 【参考】数式用!$A$2:$B$48, 2, FALSE), "")</f>
        <v/>
      </c>
    </row>
    <row r="1583" spans="2:26" ht="20.100000000000001" customHeight="1">
      <c r="B1583" s="402">
        <f t="shared" si="21"/>
        <v>1545</v>
      </c>
      <c r="C1583" s="489"/>
      <c r="D1583" s="490"/>
      <c r="E1583" s="490"/>
      <c r="F1583" s="490"/>
      <c r="G1583" s="490"/>
      <c r="H1583" s="490"/>
      <c r="I1583" s="490"/>
      <c r="J1583" s="490"/>
      <c r="K1583" s="490"/>
      <c r="L1583" s="491"/>
      <c r="M1583" s="492"/>
      <c r="N1583" s="492"/>
      <c r="O1583" s="492"/>
      <c r="P1583" s="492"/>
      <c r="Q1583" s="492"/>
      <c r="R1583" s="493"/>
      <c r="S1583" s="493"/>
      <c r="T1583" s="493"/>
      <c r="U1583" s="493"/>
      <c r="V1583" s="493"/>
      <c r="W1583" s="403"/>
      <c r="X1583" s="1"/>
      <c r="Y1583" s="2"/>
      <c r="Z1583" s="400" t="str">
        <f>IFERROR(VLOOKUP(Y1583, 【参考】数式用!$A$2:$B$48, 2, FALSE), "")</f>
        <v/>
      </c>
    </row>
    <row r="1584" spans="2:26" ht="20.100000000000001" customHeight="1">
      <c r="B1584" s="402">
        <f t="shared" si="21"/>
        <v>1546</v>
      </c>
      <c r="C1584" s="489"/>
      <c r="D1584" s="490"/>
      <c r="E1584" s="490"/>
      <c r="F1584" s="490"/>
      <c r="G1584" s="490"/>
      <c r="H1584" s="490"/>
      <c r="I1584" s="490"/>
      <c r="J1584" s="490"/>
      <c r="K1584" s="490"/>
      <c r="L1584" s="491"/>
      <c r="M1584" s="492"/>
      <c r="N1584" s="492"/>
      <c r="O1584" s="492"/>
      <c r="P1584" s="492"/>
      <c r="Q1584" s="492"/>
      <c r="R1584" s="493"/>
      <c r="S1584" s="493"/>
      <c r="T1584" s="493"/>
      <c r="U1584" s="493"/>
      <c r="V1584" s="493"/>
      <c r="W1584" s="403"/>
      <c r="X1584" s="1"/>
      <c r="Y1584" s="2"/>
      <c r="Z1584" s="400" t="str">
        <f>IFERROR(VLOOKUP(Y1584, 【参考】数式用!$A$2:$B$48, 2, FALSE), "")</f>
        <v/>
      </c>
    </row>
    <row r="1585" spans="2:26" ht="20.100000000000001" customHeight="1">
      <c r="B1585" s="402">
        <f t="shared" si="21"/>
        <v>1547</v>
      </c>
      <c r="C1585" s="489"/>
      <c r="D1585" s="490"/>
      <c r="E1585" s="490"/>
      <c r="F1585" s="490"/>
      <c r="G1585" s="490"/>
      <c r="H1585" s="490"/>
      <c r="I1585" s="490"/>
      <c r="J1585" s="490"/>
      <c r="K1585" s="490"/>
      <c r="L1585" s="491"/>
      <c r="M1585" s="492"/>
      <c r="N1585" s="492"/>
      <c r="O1585" s="492"/>
      <c r="P1585" s="492"/>
      <c r="Q1585" s="492"/>
      <c r="R1585" s="493"/>
      <c r="S1585" s="493"/>
      <c r="T1585" s="493"/>
      <c r="U1585" s="493"/>
      <c r="V1585" s="493"/>
      <c r="W1585" s="403"/>
      <c r="X1585" s="1"/>
      <c r="Y1585" s="2"/>
      <c r="Z1585" s="400" t="str">
        <f>IFERROR(VLOOKUP(Y1585, 【参考】数式用!$A$2:$B$48, 2, FALSE), "")</f>
        <v/>
      </c>
    </row>
    <row r="1586" spans="2:26" ht="20.100000000000001" customHeight="1">
      <c r="B1586" s="402">
        <f t="shared" si="21"/>
        <v>1548</v>
      </c>
      <c r="C1586" s="489"/>
      <c r="D1586" s="490"/>
      <c r="E1586" s="490"/>
      <c r="F1586" s="490"/>
      <c r="G1586" s="490"/>
      <c r="H1586" s="490"/>
      <c r="I1586" s="490"/>
      <c r="J1586" s="490"/>
      <c r="K1586" s="490"/>
      <c r="L1586" s="491"/>
      <c r="M1586" s="492"/>
      <c r="N1586" s="492"/>
      <c r="O1586" s="492"/>
      <c r="P1586" s="492"/>
      <c r="Q1586" s="492"/>
      <c r="R1586" s="493"/>
      <c r="S1586" s="493"/>
      <c r="T1586" s="493"/>
      <c r="U1586" s="493"/>
      <c r="V1586" s="493"/>
      <c r="W1586" s="403"/>
      <c r="X1586" s="1"/>
      <c r="Y1586" s="2"/>
      <c r="Z1586" s="400" t="str">
        <f>IFERROR(VLOOKUP(Y1586, 【参考】数式用!$A$2:$B$48, 2, FALSE), "")</f>
        <v/>
      </c>
    </row>
    <row r="1587" spans="2:26" ht="20.100000000000001" customHeight="1">
      <c r="B1587" s="402">
        <f t="shared" si="21"/>
        <v>1549</v>
      </c>
      <c r="C1587" s="489"/>
      <c r="D1587" s="490"/>
      <c r="E1587" s="490"/>
      <c r="F1587" s="490"/>
      <c r="G1587" s="490"/>
      <c r="H1587" s="490"/>
      <c r="I1587" s="490"/>
      <c r="J1587" s="490"/>
      <c r="K1587" s="490"/>
      <c r="L1587" s="491"/>
      <c r="M1587" s="492"/>
      <c r="N1587" s="492"/>
      <c r="O1587" s="492"/>
      <c r="P1587" s="492"/>
      <c r="Q1587" s="492"/>
      <c r="R1587" s="493"/>
      <c r="S1587" s="493"/>
      <c r="T1587" s="493"/>
      <c r="U1587" s="493"/>
      <c r="V1587" s="493"/>
      <c r="W1587" s="403"/>
      <c r="X1587" s="1"/>
      <c r="Y1587" s="2"/>
      <c r="Z1587" s="400" t="str">
        <f>IFERROR(VLOOKUP(Y1587, 【参考】数式用!$A$2:$B$48, 2, FALSE), "")</f>
        <v/>
      </c>
    </row>
    <row r="1588" spans="2:26" ht="20.100000000000001" customHeight="1">
      <c r="B1588" s="402">
        <f t="shared" si="21"/>
        <v>1550</v>
      </c>
      <c r="C1588" s="489"/>
      <c r="D1588" s="490"/>
      <c r="E1588" s="490"/>
      <c r="F1588" s="490"/>
      <c r="G1588" s="490"/>
      <c r="H1588" s="490"/>
      <c r="I1588" s="490"/>
      <c r="J1588" s="490"/>
      <c r="K1588" s="490"/>
      <c r="L1588" s="491"/>
      <c r="M1588" s="492"/>
      <c r="N1588" s="492"/>
      <c r="O1588" s="492"/>
      <c r="P1588" s="492"/>
      <c r="Q1588" s="492"/>
      <c r="R1588" s="493"/>
      <c r="S1588" s="493"/>
      <c r="T1588" s="493"/>
      <c r="U1588" s="493"/>
      <c r="V1588" s="493"/>
      <c r="W1588" s="403"/>
      <c r="X1588" s="1"/>
      <c r="Y1588" s="2"/>
      <c r="Z1588" s="400" t="str">
        <f>IFERROR(VLOOKUP(Y1588, 【参考】数式用!$A$2:$B$48, 2, FALSE), "")</f>
        <v/>
      </c>
    </row>
    <row r="1589" spans="2:26" ht="20.100000000000001" customHeight="1">
      <c r="B1589" s="402">
        <f t="shared" si="21"/>
        <v>1551</v>
      </c>
      <c r="C1589" s="489"/>
      <c r="D1589" s="490"/>
      <c r="E1589" s="490"/>
      <c r="F1589" s="490"/>
      <c r="G1589" s="490"/>
      <c r="H1589" s="490"/>
      <c r="I1589" s="490"/>
      <c r="J1589" s="490"/>
      <c r="K1589" s="490"/>
      <c r="L1589" s="491"/>
      <c r="M1589" s="492"/>
      <c r="N1589" s="492"/>
      <c r="O1589" s="492"/>
      <c r="P1589" s="492"/>
      <c r="Q1589" s="492"/>
      <c r="R1589" s="493"/>
      <c r="S1589" s="493"/>
      <c r="T1589" s="493"/>
      <c r="U1589" s="493"/>
      <c r="V1589" s="493"/>
      <c r="W1589" s="403"/>
      <c r="X1589" s="1"/>
      <c r="Y1589" s="2"/>
      <c r="Z1589" s="400" t="str">
        <f>IFERROR(VLOOKUP(Y1589, 【参考】数式用!$A$2:$B$48, 2, FALSE), "")</f>
        <v/>
      </c>
    </row>
    <row r="1590" spans="2:26" ht="20.100000000000001" customHeight="1">
      <c r="B1590" s="402">
        <f t="shared" si="21"/>
        <v>1552</v>
      </c>
      <c r="C1590" s="489"/>
      <c r="D1590" s="490"/>
      <c r="E1590" s="490"/>
      <c r="F1590" s="490"/>
      <c r="G1590" s="490"/>
      <c r="H1590" s="490"/>
      <c r="I1590" s="490"/>
      <c r="J1590" s="490"/>
      <c r="K1590" s="490"/>
      <c r="L1590" s="491"/>
      <c r="M1590" s="492"/>
      <c r="N1590" s="492"/>
      <c r="O1590" s="492"/>
      <c r="P1590" s="492"/>
      <c r="Q1590" s="492"/>
      <c r="R1590" s="493"/>
      <c r="S1590" s="493"/>
      <c r="T1590" s="493"/>
      <c r="U1590" s="493"/>
      <c r="V1590" s="493"/>
      <c r="W1590" s="403"/>
      <c r="X1590" s="1"/>
      <c r="Y1590" s="2"/>
      <c r="Z1590" s="400" t="str">
        <f>IFERROR(VLOOKUP(Y1590, 【参考】数式用!$A$2:$B$48, 2, FALSE), "")</f>
        <v/>
      </c>
    </row>
    <row r="1591" spans="2:26" ht="20.100000000000001" customHeight="1">
      <c r="B1591" s="402">
        <f t="shared" si="21"/>
        <v>1553</v>
      </c>
      <c r="C1591" s="489"/>
      <c r="D1591" s="490"/>
      <c r="E1591" s="490"/>
      <c r="F1591" s="490"/>
      <c r="G1591" s="490"/>
      <c r="H1591" s="490"/>
      <c r="I1591" s="490"/>
      <c r="J1591" s="490"/>
      <c r="K1591" s="490"/>
      <c r="L1591" s="491"/>
      <c r="M1591" s="492"/>
      <c r="N1591" s="492"/>
      <c r="O1591" s="492"/>
      <c r="P1591" s="492"/>
      <c r="Q1591" s="492"/>
      <c r="R1591" s="493"/>
      <c r="S1591" s="493"/>
      <c r="T1591" s="493"/>
      <c r="U1591" s="493"/>
      <c r="V1591" s="493"/>
      <c r="W1591" s="403"/>
      <c r="X1591" s="1"/>
      <c r="Y1591" s="2"/>
      <c r="Z1591" s="400" t="str">
        <f>IFERROR(VLOOKUP(Y1591, 【参考】数式用!$A$2:$B$48, 2, FALSE), "")</f>
        <v/>
      </c>
    </row>
    <row r="1592" spans="2:26" ht="20.100000000000001" customHeight="1">
      <c r="B1592" s="402">
        <f t="shared" si="21"/>
        <v>1554</v>
      </c>
      <c r="C1592" s="489"/>
      <c r="D1592" s="490"/>
      <c r="E1592" s="490"/>
      <c r="F1592" s="490"/>
      <c r="G1592" s="490"/>
      <c r="H1592" s="490"/>
      <c r="I1592" s="490"/>
      <c r="J1592" s="490"/>
      <c r="K1592" s="490"/>
      <c r="L1592" s="491"/>
      <c r="M1592" s="492"/>
      <c r="N1592" s="492"/>
      <c r="O1592" s="492"/>
      <c r="P1592" s="492"/>
      <c r="Q1592" s="492"/>
      <c r="R1592" s="493"/>
      <c r="S1592" s="493"/>
      <c r="T1592" s="493"/>
      <c r="U1592" s="493"/>
      <c r="V1592" s="493"/>
      <c r="W1592" s="403"/>
      <c r="X1592" s="1"/>
      <c r="Y1592" s="2"/>
      <c r="Z1592" s="400" t="str">
        <f>IFERROR(VLOOKUP(Y1592, 【参考】数式用!$A$2:$B$48, 2, FALSE), "")</f>
        <v/>
      </c>
    </row>
    <row r="1593" spans="2:26" ht="20.100000000000001" customHeight="1">
      <c r="B1593" s="402">
        <f t="shared" si="21"/>
        <v>1555</v>
      </c>
      <c r="C1593" s="489"/>
      <c r="D1593" s="490"/>
      <c r="E1593" s="490"/>
      <c r="F1593" s="490"/>
      <c r="G1593" s="490"/>
      <c r="H1593" s="490"/>
      <c r="I1593" s="490"/>
      <c r="J1593" s="490"/>
      <c r="K1593" s="490"/>
      <c r="L1593" s="491"/>
      <c r="M1593" s="492"/>
      <c r="N1593" s="492"/>
      <c r="O1593" s="492"/>
      <c r="P1593" s="492"/>
      <c r="Q1593" s="492"/>
      <c r="R1593" s="493"/>
      <c r="S1593" s="493"/>
      <c r="T1593" s="493"/>
      <c r="U1593" s="493"/>
      <c r="V1593" s="493"/>
      <c r="W1593" s="403"/>
      <c r="X1593" s="1"/>
      <c r="Y1593" s="2"/>
      <c r="Z1593" s="400" t="str">
        <f>IFERROR(VLOOKUP(Y1593, 【参考】数式用!$A$2:$B$48, 2, FALSE), "")</f>
        <v/>
      </c>
    </row>
    <row r="1594" spans="2:26" ht="20.100000000000001" customHeight="1">
      <c r="B1594" s="402">
        <f t="shared" si="21"/>
        <v>1556</v>
      </c>
      <c r="C1594" s="489"/>
      <c r="D1594" s="490"/>
      <c r="E1594" s="490"/>
      <c r="F1594" s="490"/>
      <c r="G1594" s="490"/>
      <c r="H1594" s="490"/>
      <c r="I1594" s="490"/>
      <c r="J1594" s="490"/>
      <c r="K1594" s="490"/>
      <c r="L1594" s="491"/>
      <c r="M1594" s="492"/>
      <c r="N1594" s="492"/>
      <c r="O1594" s="492"/>
      <c r="P1594" s="492"/>
      <c r="Q1594" s="492"/>
      <c r="R1594" s="493"/>
      <c r="S1594" s="493"/>
      <c r="T1594" s="493"/>
      <c r="U1594" s="493"/>
      <c r="V1594" s="493"/>
      <c r="W1594" s="403"/>
      <c r="X1594" s="1"/>
      <c r="Y1594" s="2"/>
      <c r="Z1594" s="400" t="str">
        <f>IFERROR(VLOOKUP(Y1594, 【参考】数式用!$A$2:$B$48, 2, FALSE), "")</f>
        <v/>
      </c>
    </row>
    <row r="1595" spans="2:26" ht="20.100000000000001" customHeight="1">
      <c r="B1595" s="402">
        <f t="shared" si="21"/>
        <v>1557</v>
      </c>
      <c r="C1595" s="489"/>
      <c r="D1595" s="490"/>
      <c r="E1595" s="490"/>
      <c r="F1595" s="490"/>
      <c r="G1595" s="490"/>
      <c r="H1595" s="490"/>
      <c r="I1595" s="490"/>
      <c r="J1595" s="490"/>
      <c r="K1595" s="490"/>
      <c r="L1595" s="491"/>
      <c r="M1595" s="492"/>
      <c r="N1595" s="492"/>
      <c r="O1595" s="492"/>
      <c r="P1595" s="492"/>
      <c r="Q1595" s="492"/>
      <c r="R1595" s="493"/>
      <c r="S1595" s="493"/>
      <c r="T1595" s="493"/>
      <c r="U1595" s="493"/>
      <c r="V1595" s="493"/>
      <c r="W1595" s="403"/>
      <c r="X1595" s="1"/>
      <c r="Y1595" s="2"/>
      <c r="Z1595" s="400" t="str">
        <f>IFERROR(VLOOKUP(Y1595, 【参考】数式用!$A$2:$B$48, 2, FALSE), "")</f>
        <v/>
      </c>
    </row>
    <row r="1596" spans="2:26" ht="20.100000000000001" customHeight="1">
      <c r="B1596" s="402">
        <f t="shared" si="21"/>
        <v>1558</v>
      </c>
      <c r="C1596" s="489"/>
      <c r="D1596" s="490"/>
      <c r="E1596" s="490"/>
      <c r="F1596" s="490"/>
      <c r="G1596" s="490"/>
      <c r="H1596" s="490"/>
      <c r="I1596" s="490"/>
      <c r="J1596" s="490"/>
      <c r="K1596" s="490"/>
      <c r="L1596" s="491"/>
      <c r="M1596" s="492"/>
      <c r="N1596" s="492"/>
      <c r="O1596" s="492"/>
      <c r="P1596" s="492"/>
      <c r="Q1596" s="492"/>
      <c r="R1596" s="493"/>
      <c r="S1596" s="493"/>
      <c r="T1596" s="493"/>
      <c r="U1596" s="493"/>
      <c r="V1596" s="493"/>
      <c r="W1596" s="403"/>
      <c r="X1596" s="1"/>
      <c r="Y1596" s="2"/>
      <c r="Z1596" s="400" t="str">
        <f>IFERROR(VLOOKUP(Y1596, 【参考】数式用!$A$2:$B$48, 2, FALSE), "")</f>
        <v/>
      </c>
    </row>
    <row r="1597" spans="2:26" ht="20.100000000000001" customHeight="1">
      <c r="B1597" s="402">
        <f t="shared" si="21"/>
        <v>1559</v>
      </c>
      <c r="C1597" s="489"/>
      <c r="D1597" s="490"/>
      <c r="E1597" s="490"/>
      <c r="F1597" s="490"/>
      <c r="G1597" s="490"/>
      <c r="H1597" s="490"/>
      <c r="I1597" s="490"/>
      <c r="J1597" s="490"/>
      <c r="K1597" s="490"/>
      <c r="L1597" s="491"/>
      <c r="M1597" s="492"/>
      <c r="N1597" s="492"/>
      <c r="O1597" s="492"/>
      <c r="P1597" s="492"/>
      <c r="Q1597" s="492"/>
      <c r="R1597" s="493"/>
      <c r="S1597" s="493"/>
      <c r="T1597" s="493"/>
      <c r="U1597" s="493"/>
      <c r="V1597" s="493"/>
      <c r="W1597" s="403"/>
      <c r="X1597" s="1"/>
      <c r="Y1597" s="2"/>
      <c r="Z1597" s="400" t="str">
        <f>IFERROR(VLOOKUP(Y1597, 【参考】数式用!$A$2:$B$48, 2, FALSE), "")</f>
        <v/>
      </c>
    </row>
    <row r="1598" spans="2:26" ht="20.100000000000001" customHeight="1">
      <c r="B1598" s="402">
        <f t="shared" si="21"/>
        <v>1560</v>
      </c>
      <c r="C1598" s="489"/>
      <c r="D1598" s="490"/>
      <c r="E1598" s="490"/>
      <c r="F1598" s="490"/>
      <c r="G1598" s="490"/>
      <c r="H1598" s="490"/>
      <c r="I1598" s="490"/>
      <c r="J1598" s="490"/>
      <c r="K1598" s="490"/>
      <c r="L1598" s="491"/>
      <c r="M1598" s="492"/>
      <c r="N1598" s="492"/>
      <c r="O1598" s="492"/>
      <c r="P1598" s="492"/>
      <c r="Q1598" s="492"/>
      <c r="R1598" s="493"/>
      <c r="S1598" s="493"/>
      <c r="T1598" s="493"/>
      <c r="U1598" s="493"/>
      <c r="V1598" s="493"/>
      <c r="W1598" s="403"/>
      <c r="X1598" s="1"/>
      <c r="Y1598" s="2"/>
      <c r="Z1598" s="400" t="str">
        <f>IFERROR(VLOOKUP(Y1598, 【参考】数式用!$A$2:$B$48, 2, FALSE), "")</f>
        <v/>
      </c>
    </row>
    <row r="1599" spans="2:26" ht="20.100000000000001" customHeight="1">
      <c r="B1599" s="402">
        <f t="shared" si="21"/>
        <v>1561</v>
      </c>
      <c r="C1599" s="489"/>
      <c r="D1599" s="490"/>
      <c r="E1599" s="490"/>
      <c r="F1599" s="490"/>
      <c r="G1599" s="490"/>
      <c r="H1599" s="490"/>
      <c r="I1599" s="490"/>
      <c r="J1599" s="490"/>
      <c r="K1599" s="490"/>
      <c r="L1599" s="491"/>
      <c r="M1599" s="492"/>
      <c r="N1599" s="492"/>
      <c r="O1599" s="492"/>
      <c r="P1599" s="492"/>
      <c r="Q1599" s="492"/>
      <c r="R1599" s="493"/>
      <c r="S1599" s="493"/>
      <c r="T1599" s="493"/>
      <c r="U1599" s="493"/>
      <c r="V1599" s="493"/>
      <c r="W1599" s="403"/>
      <c r="X1599" s="1"/>
      <c r="Y1599" s="2"/>
      <c r="Z1599" s="400" t="str">
        <f>IFERROR(VLOOKUP(Y1599, 【参考】数式用!$A$2:$B$48, 2, FALSE), "")</f>
        <v/>
      </c>
    </row>
    <row r="1600" spans="2:26" ht="20.100000000000001" customHeight="1">
      <c r="B1600" s="402">
        <f t="shared" si="21"/>
        <v>1562</v>
      </c>
      <c r="C1600" s="489"/>
      <c r="D1600" s="490"/>
      <c r="E1600" s="490"/>
      <c r="F1600" s="490"/>
      <c r="G1600" s="490"/>
      <c r="H1600" s="490"/>
      <c r="I1600" s="490"/>
      <c r="J1600" s="490"/>
      <c r="K1600" s="490"/>
      <c r="L1600" s="491"/>
      <c r="M1600" s="492"/>
      <c r="N1600" s="492"/>
      <c r="O1600" s="492"/>
      <c r="P1600" s="492"/>
      <c r="Q1600" s="492"/>
      <c r="R1600" s="493"/>
      <c r="S1600" s="493"/>
      <c r="T1600" s="493"/>
      <c r="U1600" s="493"/>
      <c r="V1600" s="493"/>
      <c r="W1600" s="403"/>
      <c r="X1600" s="1"/>
      <c r="Y1600" s="2"/>
      <c r="Z1600" s="400" t="str">
        <f>IFERROR(VLOOKUP(Y1600, 【参考】数式用!$A$2:$B$48, 2, FALSE), "")</f>
        <v/>
      </c>
    </row>
    <row r="1601" spans="2:26" ht="20.100000000000001" customHeight="1">
      <c r="B1601" s="402">
        <f t="shared" si="21"/>
        <v>1563</v>
      </c>
      <c r="C1601" s="489"/>
      <c r="D1601" s="490"/>
      <c r="E1601" s="490"/>
      <c r="F1601" s="490"/>
      <c r="G1601" s="490"/>
      <c r="H1601" s="490"/>
      <c r="I1601" s="490"/>
      <c r="J1601" s="490"/>
      <c r="K1601" s="490"/>
      <c r="L1601" s="491"/>
      <c r="M1601" s="492"/>
      <c r="N1601" s="492"/>
      <c r="O1601" s="492"/>
      <c r="P1601" s="492"/>
      <c r="Q1601" s="492"/>
      <c r="R1601" s="493"/>
      <c r="S1601" s="493"/>
      <c r="T1601" s="493"/>
      <c r="U1601" s="493"/>
      <c r="V1601" s="493"/>
      <c r="W1601" s="403"/>
      <c r="X1601" s="1"/>
      <c r="Y1601" s="2"/>
      <c r="Z1601" s="400" t="str">
        <f>IFERROR(VLOOKUP(Y1601, 【参考】数式用!$A$2:$B$48, 2, FALSE), "")</f>
        <v/>
      </c>
    </row>
    <row r="1602" spans="2:26" ht="20.100000000000001" customHeight="1">
      <c r="B1602" s="402">
        <f t="shared" si="21"/>
        <v>1564</v>
      </c>
      <c r="C1602" s="489"/>
      <c r="D1602" s="490"/>
      <c r="E1602" s="490"/>
      <c r="F1602" s="490"/>
      <c r="G1602" s="490"/>
      <c r="H1602" s="490"/>
      <c r="I1602" s="490"/>
      <c r="J1602" s="490"/>
      <c r="K1602" s="490"/>
      <c r="L1602" s="491"/>
      <c r="M1602" s="492"/>
      <c r="N1602" s="492"/>
      <c r="O1602" s="492"/>
      <c r="P1602" s="492"/>
      <c r="Q1602" s="492"/>
      <c r="R1602" s="493"/>
      <c r="S1602" s="493"/>
      <c r="T1602" s="493"/>
      <c r="U1602" s="493"/>
      <c r="V1602" s="493"/>
      <c r="W1602" s="403"/>
      <c r="X1602" s="1"/>
      <c r="Y1602" s="2"/>
      <c r="Z1602" s="400" t="str">
        <f>IFERROR(VLOOKUP(Y1602, 【参考】数式用!$A$2:$B$48, 2, FALSE), "")</f>
        <v/>
      </c>
    </row>
    <row r="1603" spans="2:26" ht="20.100000000000001" customHeight="1">
      <c r="B1603" s="402">
        <f t="shared" si="21"/>
        <v>1565</v>
      </c>
      <c r="C1603" s="489"/>
      <c r="D1603" s="490"/>
      <c r="E1603" s="490"/>
      <c r="F1603" s="490"/>
      <c r="G1603" s="490"/>
      <c r="H1603" s="490"/>
      <c r="I1603" s="490"/>
      <c r="J1603" s="490"/>
      <c r="K1603" s="490"/>
      <c r="L1603" s="491"/>
      <c r="M1603" s="492"/>
      <c r="N1603" s="492"/>
      <c r="O1603" s="492"/>
      <c r="P1603" s="492"/>
      <c r="Q1603" s="492"/>
      <c r="R1603" s="493"/>
      <c r="S1603" s="493"/>
      <c r="T1603" s="493"/>
      <c r="U1603" s="493"/>
      <c r="V1603" s="493"/>
      <c r="W1603" s="403"/>
      <c r="X1603" s="1"/>
      <c r="Y1603" s="2"/>
      <c r="Z1603" s="400" t="str">
        <f>IFERROR(VLOOKUP(Y1603, 【参考】数式用!$A$2:$B$48, 2, FALSE), "")</f>
        <v/>
      </c>
    </row>
    <row r="1604" spans="2:26" ht="20.100000000000001" customHeight="1">
      <c r="B1604" s="402">
        <f t="shared" si="21"/>
        <v>1566</v>
      </c>
      <c r="C1604" s="489"/>
      <c r="D1604" s="490"/>
      <c r="E1604" s="490"/>
      <c r="F1604" s="490"/>
      <c r="G1604" s="490"/>
      <c r="H1604" s="490"/>
      <c r="I1604" s="490"/>
      <c r="J1604" s="490"/>
      <c r="K1604" s="490"/>
      <c r="L1604" s="491"/>
      <c r="M1604" s="492"/>
      <c r="N1604" s="492"/>
      <c r="O1604" s="492"/>
      <c r="P1604" s="492"/>
      <c r="Q1604" s="492"/>
      <c r="R1604" s="493"/>
      <c r="S1604" s="493"/>
      <c r="T1604" s="493"/>
      <c r="U1604" s="493"/>
      <c r="V1604" s="493"/>
      <c r="W1604" s="403"/>
      <c r="X1604" s="1"/>
      <c r="Y1604" s="2"/>
      <c r="Z1604" s="400" t="str">
        <f>IFERROR(VLOOKUP(Y1604, 【参考】数式用!$A$2:$B$48, 2, FALSE), "")</f>
        <v/>
      </c>
    </row>
    <row r="1605" spans="2:26" ht="20.100000000000001" customHeight="1">
      <c r="B1605" s="402">
        <f t="shared" si="21"/>
        <v>1567</v>
      </c>
      <c r="C1605" s="489"/>
      <c r="D1605" s="490"/>
      <c r="E1605" s="490"/>
      <c r="F1605" s="490"/>
      <c r="G1605" s="490"/>
      <c r="H1605" s="490"/>
      <c r="I1605" s="490"/>
      <c r="J1605" s="490"/>
      <c r="K1605" s="490"/>
      <c r="L1605" s="491"/>
      <c r="M1605" s="492"/>
      <c r="N1605" s="492"/>
      <c r="O1605" s="492"/>
      <c r="P1605" s="492"/>
      <c r="Q1605" s="492"/>
      <c r="R1605" s="493"/>
      <c r="S1605" s="493"/>
      <c r="T1605" s="493"/>
      <c r="U1605" s="493"/>
      <c r="V1605" s="493"/>
      <c r="W1605" s="403"/>
      <c r="X1605" s="1"/>
      <c r="Y1605" s="2"/>
      <c r="Z1605" s="400" t="str">
        <f>IFERROR(VLOOKUP(Y1605, 【参考】数式用!$A$2:$B$48, 2, FALSE), "")</f>
        <v/>
      </c>
    </row>
    <row r="1606" spans="2:26" ht="20.100000000000001" customHeight="1">
      <c r="B1606" s="402">
        <f t="shared" si="21"/>
        <v>1568</v>
      </c>
      <c r="C1606" s="489"/>
      <c r="D1606" s="490"/>
      <c r="E1606" s="490"/>
      <c r="F1606" s="490"/>
      <c r="G1606" s="490"/>
      <c r="H1606" s="490"/>
      <c r="I1606" s="490"/>
      <c r="J1606" s="490"/>
      <c r="K1606" s="490"/>
      <c r="L1606" s="491"/>
      <c r="M1606" s="492"/>
      <c r="N1606" s="492"/>
      <c r="O1606" s="492"/>
      <c r="P1606" s="492"/>
      <c r="Q1606" s="492"/>
      <c r="R1606" s="493"/>
      <c r="S1606" s="493"/>
      <c r="T1606" s="493"/>
      <c r="U1606" s="493"/>
      <c r="V1606" s="493"/>
      <c r="W1606" s="403"/>
      <c r="X1606" s="1"/>
      <c r="Y1606" s="2"/>
      <c r="Z1606" s="400" t="str">
        <f>IFERROR(VLOOKUP(Y1606, 【参考】数式用!$A$2:$B$48, 2, FALSE), "")</f>
        <v/>
      </c>
    </row>
    <row r="1607" spans="2:26" ht="20.100000000000001" customHeight="1">
      <c r="B1607" s="402">
        <f t="shared" si="21"/>
        <v>1569</v>
      </c>
      <c r="C1607" s="489"/>
      <c r="D1607" s="490"/>
      <c r="E1607" s="490"/>
      <c r="F1607" s="490"/>
      <c r="G1607" s="490"/>
      <c r="H1607" s="490"/>
      <c r="I1607" s="490"/>
      <c r="J1607" s="490"/>
      <c r="K1607" s="490"/>
      <c r="L1607" s="491"/>
      <c r="M1607" s="492"/>
      <c r="N1607" s="492"/>
      <c r="O1607" s="492"/>
      <c r="P1607" s="492"/>
      <c r="Q1607" s="492"/>
      <c r="R1607" s="493"/>
      <c r="S1607" s="493"/>
      <c r="T1607" s="493"/>
      <c r="U1607" s="493"/>
      <c r="V1607" s="493"/>
      <c r="W1607" s="403"/>
      <c r="X1607" s="1"/>
      <c r="Y1607" s="2"/>
      <c r="Z1607" s="400" t="str">
        <f>IFERROR(VLOOKUP(Y1607, 【参考】数式用!$A$2:$B$48, 2, FALSE), "")</f>
        <v/>
      </c>
    </row>
    <row r="1608" spans="2:26" ht="20.100000000000001" customHeight="1">
      <c r="B1608" s="402">
        <f t="shared" si="21"/>
        <v>1570</v>
      </c>
      <c r="C1608" s="489"/>
      <c r="D1608" s="490"/>
      <c r="E1608" s="490"/>
      <c r="F1608" s="490"/>
      <c r="G1608" s="490"/>
      <c r="H1608" s="490"/>
      <c r="I1608" s="490"/>
      <c r="J1608" s="490"/>
      <c r="K1608" s="490"/>
      <c r="L1608" s="491"/>
      <c r="M1608" s="492"/>
      <c r="N1608" s="492"/>
      <c r="O1608" s="492"/>
      <c r="P1608" s="492"/>
      <c r="Q1608" s="492"/>
      <c r="R1608" s="493"/>
      <c r="S1608" s="493"/>
      <c r="T1608" s="493"/>
      <c r="U1608" s="493"/>
      <c r="V1608" s="493"/>
      <c r="W1608" s="403"/>
      <c r="X1608" s="1"/>
      <c r="Y1608" s="2"/>
      <c r="Z1608" s="400" t="str">
        <f>IFERROR(VLOOKUP(Y1608, 【参考】数式用!$A$2:$B$48, 2, FALSE), "")</f>
        <v/>
      </c>
    </row>
    <row r="1609" spans="2:26" ht="20.100000000000001" customHeight="1">
      <c r="B1609" s="402">
        <f t="shared" si="21"/>
        <v>1571</v>
      </c>
      <c r="C1609" s="489"/>
      <c r="D1609" s="490"/>
      <c r="E1609" s="490"/>
      <c r="F1609" s="490"/>
      <c r="G1609" s="490"/>
      <c r="H1609" s="490"/>
      <c r="I1609" s="490"/>
      <c r="J1609" s="490"/>
      <c r="K1609" s="490"/>
      <c r="L1609" s="491"/>
      <c r="M1609" s="492"/>
      <c r="N1609" s="492"/>
      <c r="O1609" s="492"/>
      <c r="P1609" s="492"/>
      <c r="Q1609" s="492"/>
      <c r="R1609" s="493"/>
      <c r="S1609" s="493"/>
      <c r="T1609" s="493"/>
      <c r="U1609" s="493"/>
      <c r="V1609" s="493"/>
      <c r="W1609" s="403"/>
      <c r="X1609" s="1"/>
      <c r="Y1609" s="2"/>
      <c r="Z1609" s="400" t="str">
        <f>IFERROR(VLOOKUP(Y1609, 【参考】数式用!$A$2:$B$48, 2, FALSE), "")</f>
        <v/>
      </c>
    </row>
    <row r="1610" spans="2:26" ht="20.100000000000001" customHeight="1">
      <c r="B1610" s="402">
        <f t="shared" si="21"/>
        <v>1572</v>
      </c>
      <c r="C1610" s="489"/>
      <c r="D1610" s="490"/>
      <c r="E1610" s="490"/>
      <c r="F1610" s="490"/>
      <c r="G1610" s="490"/>
      <c r="H1610" s="490"/>
      <c r="I1610" s="490"/>
      <c r="J1610" s="490"/>
      <c r="K1610" s="490"/>
      <c r="L1610" s="491"/>
      <c r="M1610" s="492"/>
      <c r="N1610" s="492"/>
      <c r="O1610" s="492"/>
      <c r="P1610" s="492"/>
      <c r="Q1610" s="492"/>
      <c r="R1610" s="493"/>
      <c r="S1610" s="493"/>
      <c r="T1610" s="493"/>
      <c r="U1610" s="493"/>
      <c r="V1610" s="493"/>
      <c r="W1610" s="403"/>
      <c r="X1610" s="1"/>
      <c r="Y1610" s="2"/>
      <c r="Z1610" s="400" t="str">
        <f>IFERROR(VLOOKUP(Y1610, 【参考】数式用!$A$2:$B$48, 2, FALSE), "")</f>
        <v/>
      </c>
    </row>
    <row r="1611" spans="2:26" ht="20.100000000000001" customHeight="1">
      <c r="B1611" s="402">
        <f t="shared" si="21"/>
        <v>1573</v>
      </c>
      <c r="C1611" s="489"/>
      <c r="D1611" s="490"/>
      <c r="E1611" s="490"/>
      <c r="F1611" s="490"/>
      <c r="G1611" s="490"/>
      <c r="H1611" s="490"/>
      <c r="I1611" s="490"/>
      <c r="J1611" s="490"/>
      <c r="K1611" s="490"/>
      <c r="L1611" s="491"/>
      <c r="M1611" s="492"/>
      <c r="N1611" s="492"/>
      <c r="O1611" s="492"/>
      <c r="P1611" s="492"/>
      <c r="Q1611" s="492"/>
      <c r="R1611" s="493"/>
      <c r="S1611" s="493"/>
      <c r="T1611" s="493"/>
      <c r="U1611" s="493"/>
      <c r="V1611" s="493"/>
      <c r="W1611" s="403"/>
      <c r="X1611" s="1"/>
      <c r="Y1611" s="2"/>
      <c r="Z1611" s="400" t="str">
        <f>IFERROR(VLOOKUP(Y1611, 【参考】数式用!$A$2:$B$48, 2, FALSE), "")</f>
        <v/>
      </c>
    </row>
    <row r="1612" spans="2:26" ht="20.100000000000001" customHeight="1">
      <c r="B1612" s="402">
        <f t="shared" si="21"/>
        <v>1574</v>
      </c>
      <c r="C1612" s="489"/>
      <c r="D1612" s="490"/>
      <c r="E1612" s="490"/>
      <c r="F1612" s="490"/>
      <c r="G1612" s="490"/>
      <c r="H1612" s="490"/>
      <c r="I1612" s="490"/>
      <c r="J1612" s="490"/>
      <c r="K1612" s="490"/>
      <c r="L1612" s="491"/>
      <c r="M1612" s="492"/>
      <c r="N1612" s="492"/>
      <c r="O1612" s="492"/>
      <c r="P1612" s="492"/>
      <c r="Q1612" s="492"/>
      <c r="R1612" s="493"/>
      <c r="S1612" s="493"/>
      <c r="T1612" s="493"/>
      <c r="U1612" s="493"/>
      <c r="V1612" s="493"/>
      <c r="W1612" s="403"/>
      <c r="X1612" s="1"/>
      <c r="Y1612" s="2"/>
      <c r="Z1612" s="400" t="str">
        <f>IFERROR(VLOOKUP(Y1612, 【参考】数式用!$A$2:$B$48, 2, FALSE), "")</f>
        <v/>
      </c>
    </row>
    <row r="1613" spans="2:26" ht="20.100000000000001" customHeight="1">
      <c r="B1613" s="402">
        <f t="shared" si="21"/>
        <v>1575</v>
      </c>
      <c r="C1613" s="489"/>
      <c r="D1613" s="490"/>
      <c r="E1613" s="490"/>
      <c r="F1613" s="490"/>
      <c r="G1613" s="490"/>
      <c r="H1613" s="490"/>
      <c r="I1613" s="490"/>
      <c r="J1613" s="490"/>
      <c r="K1613" s="490"/>
      <c r="L1613" s="491"/>
      <c r="M1613" s="492"/>
      <c r="N1613" s="492"/>
      <c r="O1613" s="492"/>
      <c r="P1613" s="492"/>
      <c r="Q1613" s="492"/>
      <c r="R1613" s="493"/>
      <c r="S1613" s="493"/>
      <c r="T1613" s="493"/>
      <c r="U1613" s="493"/>
      <c r="V1613" s="493"/>
      <c r="W1613" s="403"/>
      <c r="X1613" s="1"/>
      <c r="Y1613" s="2"/>
      <c r="Z1613" s="400" t="str">
        <f>IFERROR(VLOOKUP(Y1613, 【参考】数式用!$A$2:$B$48, 2, FALSE), "")</f>
        <v/>
      </c>
    </row>
    <row r="1614" spans="2:26" ht="20.100000000000001" customHeight="1">
      <c r="B1614" s="402">
        <f t="shared" si="21"/>
        <v>1576</v>
      </c>
      <c r="C1614" s="489"/>
      <c r="D1614" s="490"/>
      <c r="E1614" s="490"/>
      <c r="F1614" s="490"/>
      <c r="G1614" s="490"/>
      <c r="H1614" s="490"/>
      <c r="I1614" s="490"/>
      <c r="J1614" s="490"/>
      <c r="K1614" s="490"/>
      <c r="L1614" s="491"/>
      <c r="M1614" s="492"/>
      <c r="N1614" s="492"/>
      <c r="O1614" s="492"/>
      <c r="P1614" s="492"/>
      <c r="Q1614" s="492"/>
      <c r="R1614" s="493"/>
      <c r="S1614" s="493"/>
      <c r="T1614" s="493"/>
      <c r="U1614" s="493"/>
      <c r="V1614" s="493"/>
      <c r="W1614" s="403"/>
      <c r="X1614" s="1"/>
      <c r="Y1614" s="2"/>
      <c r="Z1614" s="400" t="str">
        <f>IFERROR(VLOOKUP(Y1614, 【参考】数式用!$A$2:$B$48, 2, FALSE), "")</f>
        <v/>
      </c>
    </row>
    <row r="1615" spans="2:26" ht="20.100000000000001" customHeight="1">
      <c r="B1615" s="402">
        <f t="shared" si="21"/>
        <v>1577</v>
      </c>
      <c r="C1615" s="489"/>
      <c r="D1615" s="490"/>
      <c r="E1615" s="490"/>
      <c r="F1615" s="490"/>
      <c r="G1615" s="490"/>
      <c r="H1615" s="490"/>
      <c r="I1615" s="490"/>
      <c r="J1615" s="490"/>
      <c r="K1615" s="490"/>
      <c r="L1615" s="491"/>
      <c r="M1615" s="492"/>
      <c r="N1615" s="492"/>
      <c r="O1615" s="492"/>
      <c r="P1615" s="492"/>
      <c r="Q1615" s="492"/>
      <c r="R1615" s="493"/>
      <c r="S1615" s="493"/>
      <c r="T1615" s="493"/>
      <c r="U1615" s="493"/>
      <c r="V1615" s="493"/>
      <c r="W1615" s="403"/>
      <c r="X1615" s="1"/>
      <c r="Y1615" s="2"/>
      <c r="Z1615" s="400" t="str">
        <f>IFERROR(VLOOKUP(Y1615, 【参考】数式用!$A$2:$B$48, 2, FALSE), "")</f>
        <v/>
      </c>
    </row>
    <row r="1616" spans="2:26" ht="20.100000000000001" customHeight="1">
      <c r="B1616" s="402">
        <f t="shared" si="21"/>
        <v>1578</v>
      </c>
      <c r="C1616" s="489"/>
      <c r="D1616" s="490"/>
      <c r="E1616" s="490"/>
      <c r="F1616" s="490"/>
      <c r="G1616" s="490"/>
      <c r="H1616" s="490"/>
      <c r="I1616" s="490"/>
      <c r="J1616" s="490"/>
      <c r="K1616" s="490"/>
      <c r="L1616" s="491"/>
      <c r="M1616" s="492"/>
      <c r="N1616" s="492"/>
      <c r="O1616" s="492"/>
      <c r="P1616" s="492"/>
      <c r="Q1616" s="492"/>
      <c r="R1616" s="493"/>
      <c r="S1616" s="493"/>
      <c r="T1616" s="493"/>
      <c r="U1616" s="493"/>
      <c r="V1616" s="493"/>
      <c r="W1616" s="403"/>
      <c r="X1616" s="1"/>
      <c r="Y1616" s="2"/>
      <c r="Z1616" s="400" t="str">
        <f>IFERROR(VLOOKUP(Y1616, 【参考】数式用!$A$2:$B$48, 2, FALSE), "")</f>
        <v/>
      </c>
    </row>
    <row r="1617" spans="2:26" ht="20.100000000000001" customHeight="1">
      <c r="B1617" s="402">
        <f t="shared" si="21"/>
        <v>1579</v>
      </c>
      <c r="C1617" s="489"/>
      <c r="D1617" s="490"/>
      <c r="E1617" s="490"/>
      <c r="F1617" s="490"/>
      <c r="G1617" s="490"/>
      <c r="H1617" s="490"/>
      <c r="I1617" s="490"/>
      <c r="J1617" s="490"/>
      <c r="K1617" s="490"/>
      <c r="L1617" s="491"/>
      <c r="M1617" s="492"/>
      <c r="N1617" s="492"/>
      <c r="O1617" s="492"/>
      <c r="P1617" s="492"/>
      <c r="Q1617" s="492"/>
      <c r="R1617" s="493"/>
      <c r="S1617" s="493"/>
      <c r="T1617" s="493"/>
      <c r="U1617" s="493"/>
      <c r="V1617" s="493"/>
      <c r="W1617" s="403"/>
      <c r="X1617" s="1"/>
      <c r="Y1617" s="2"/>
      <c r="Z1617" s="400" t="str">
        <f>IFERROR(VLOOKUP(Y1617, 【参考】数式用!$A$2:$B$48, 2, FALSE), "")</f>
        <v/>
      </c>
    </row>
    <row r="1618" spans="2:26" ht="20.100000000000001" customHeight="1">
      <c r="B1618" s="402">
        <f t="shared" si="21"/>
        <v>1580</v>
      </c>
      <c r="C1618" s="489"/>
      <c r="D1618" s="490"/>
      <c r="E1618" s="490"/>
      <c r="F1618" s="490"/>
      <c r="G1618" s="490"/>
      <c r="H1618" s="490"/>
      <c r="I1618" s="490"/>
      <c r="J1618" s="490"/>
      <c r="K1618" s="490"/>
      <c r="L1618" s="491"/>
      <c r="M1618" s="492"/>
      <c r="N1618" s="492"/>
      <c r="O1618" s="492"/>
      <c r="P1618" s="492"/>
      <c r="Q1618" s="492"/>
      <c r="R1618" s="493"/>
      <c r="S1618" s="493"/>
      <c r="T1618" s="493"/>
      <c r="U1618" s="493"/>
      <c r="V1618" s="493"/>
      <c r="W1618" s="403"/>
      <c r="X1618" s="1"/>
      <c r="Y1618" s="2"/>
      <c r="Z1618" s="400" t="str">
        <f>IFERROR(VLOOKUP(Y1618, 【参考】数式用!$A$2:$B$48, 2, FALSE), "")</f>
        <v/>
      </c>
    </row>
    <row r="1619" spans="2:26" ht="20.100000000000001" customHeight="1">
      <c r="B1619" s="402">
        <f t="shared" si="21"/>
        <v>1581</v>
      </c>
      <c r="C1619" s="489"/>
      <c r="D1619" s="490"/>
      <c r="E1619" s="490"/>
      <c r="F1619" s="490"/>
      <c r="G1619" s="490"/>
      <c r="H1619" s="490"/>
      <c r="I1619" s="490"/>
      <c r="J1619" s="490"/>
      <c r="K1619" s="490"/>
      <c r="L1619" s="491"/>
      <c r="M1619" s="492"/>
      <c r="N1619" s="492"/>
      <c r="O1619" s="492"/>
      <c r="P1619" s="492"/>
      <c r="Q1619" s="492"/>
      <c r="R1619" s="493"/>
      <c r="S1619" s="493"/>
      <c r="T1619" s="493"/>
      <c r="U1619" s="493"/>
      <c r="V1619" s="493"/>
      <c r="W1619" s="403"/>
      <c r="X1619" s="1"/>
      <c r="Y1619" s="2"/>
      <c r="Z1619" s="400" t="str">
        <f>IFERROR(VLOOKUP(Y1619, 【参考】数式用!$A$2:$B$48, 2, FALSE), "")</f>
        <v/>
      </c>
    </row>
    <row r="1620" spans="2:26" ht="20.100000000000001" customHeight="1">
      <c r="B1620" s="402">
        <f t="shared" si="21"/>
        <v>1582</v>
      </c>
      <c r="C1620" s="489"/>
      <c r="D1620" s="490"/>
      <c r="E1620" s="490"/>
      <c r="F1620" s="490"/>
      <c r="G1620" s="490"/>
      <c r="H1620" s="490"/>
      <c r="I1620" s="490"/>
      <c r="J1620" s="490"/>
      <c r="K1620" s="490"/>
      <c r="L1620" s="491"/>
      <c r="M1620" s="492"/>
      <c r="N1620" s="492"/>
      <c r="O1620" s="492"/>
      <c r="P1620" s="492"/>
      <c r="Q1620" s="492"/>
      <c r="R1620" s="493"/>
      <c r="S1620" s="493"/>
      <c r="T1620" s="493"/>
      <c r="U1620" s="493"/>
      <c r="V1620" s="493"/>
      <c r="W1620" s="403"/>
      <c r="X1620" s="1"/>
      <c r="Y1620" s="2"/>
      <c r="Z1620" s="400" t="str">
        <f>IFERROR(VLOOKUP(Y1620, 【参考】数式用!$A$2:$B$48, 2, FALSE), "")</f>
        <v/>
      </c>
    </row>
    <row r="1621" spans="2:26" ht="20.100000000000001" customHeight="1">
      <c r="B1621" s="402">
        <f t="shared" si="21"/>
        <v>1583</v>
      </c>
      <c r="C1621" s="489"/>
      <c r="D1621" s="490"/>
      <c r="E1621" s="490"/>
      <c r="F1621" s="490"/>
      <c r="G1621" s="490"/>
      <c r="H1621" s="490"/>
      <c r="I1621" s="490"/>
      <c r="J1621" s="490"/>
      <c r="K1621" s="490"/>
      <c r="L1621" s="491"/>
      <c r="M1621" s="492"/>
      <c r="N1621" s="492"/>
      <c r="O1621" s="492"/>
      <c r="P1621" s="492"/>
      <c r="Q1621" s="492"/>
      <c r="R1621" s="493"/>
      <c r="S1621" s="493"/>
      <c r="T1621" s="493"/>
      <c r="U1621" s="493"/>
      <c r="V1621" s="493"/>
      <c r="W1621" s="403"/>
      <c r="X1621" s="1"/>
      <c r="Y1621" s="2"/>
      <c r="Z1621" s="400" t="str">
        <f>IFERROR(VLOOKUP(Y1621, 【参考】数式用!$A$2:$B$48, 2, FALSE), "")</f>
        <v/>
      </c>
    </row>
    <row r="1622" spans="2:26" ht="20.100000000000001" customHeight="1">
      <c r="B1622" s="402">
        <f t="shared" si="21"/>
        <v>1584</v>
      </c>
      <c r="C1622" s="489"/>
      <c r="D1622" s="490"/>
      <c r="E1622" s="490"/>
      <c r="F1622" s="490"/>
      <c r="G1622" s="490"/>
      <c r="H1622" s="490"/>
      <c r="I1622" s="490"/>
      <c r="J1622" s="490"/>
      <c r="K1622" s="490"/>
      <c r="L1622" s="491"/>
      <c r="M1622" s="492"/>
      <c r="N1622" s="492"/>
      <c r="O1622" s="492"/>
      <c r="P1622" s="492"/>
      <c r="Q1622" s="492"/>
      <c r="R1622" s="493"/>
      <c r="S1622" s="493"/>
      <c r="T1622" s="493"/>
      <c r="U1622" s="493"/>
      <c r="V1622" s="493"/>
      <c r="W1622" s="403"/>
      <c r="X1622" s="1"/>
      <c r="Y1622" s="2"/>
      <c r="Z1622" s="400" t="str">
        <f>IFERROR(VLOOKUP(Y1622, 【参考】数式用!$A$2:$B$48, 2, FALSE), "")</f>
        <v/>
      </c>
    </row>
    <row r="1623" spans="2:26" ht="20.100000000000001" customHeight="1">
      <c r="B1623" s="402">
        <f t="shared" si="21"/>
        <v>1585</v>
      </c>
      <c r="C1623" s="489"/>
      <c r="D1623" s="490"/>
      <c r="E1623" s="490"/>
      <c r="F1623" s="490"/>
      <c r="G1623" s="490"/>
      <c r="H1623" s="490"/>
      <c r="I1623" s="490"/>
      <c r="J1623" s="490"/>
      <c r="K1623" s="490"/>
      <c r="L1623" s="491"/>
      <c r="M1623" s="492"/>
      <c r="N1623" s="492"/>
      <c r="O1623" s="492"/>
      <c r="P1623" s="492"/>
      <c r="Q1623" s="492"/>
      <c r="R1623" s="493"/>
      <c r="S1623" s="493"/>
      <c r="T1623" s="493"/>
      <c r="U1623" s="493"/>
      <c r="V1623" s="493"/>
      <c r="W1623" s="403"/>
      <c r="X1623" s="1"/>
      <c r="Y1623" s="2"/>
      <c r="Z1623" s="400" t="str">
        <f>IFERROR(VLOOKUP(Y1623, 【参考】数式用!$A$2:$B$48, 2, FALSE), "")</f>
        <v/>
      </c>
    </row>
    <row r="1624" spans="2:26" ht="20.100000000000001" customHeight="1">
      <c r="B1624" s="402">
        <f t="shared" si="21"/>
        <v>1586</v>
      </c>
      <c r="C1624" s="489"/>
      <c r="D1624" s="490"/>
      <c r="E1624" s="490"/>
      <c r="F1624" s="490"/>
      <c r="G1624" s="490"/>
      <c r="H1624" s="490"/>
      <c r="I1624" s="490"/>
      <c r="J1624" s="490"/>
      <c r="K1624" s="490"/>
      <c r="L1624" s="491"/>
      <c r="M1624" s="492"/>
      <c r="N1624" s="492"/>
      <c r="O1624" s="492"/>
      <c r="P1624" s="492"/>
      <c r="Q1624" s="492"/>
      <c r="R1624" s="493"/>
      <c r="S1624" s="493"/>
      <c r="T1624" s="493"/>
      <c r="U1624" s="493"/>
      <c r="V1624" s="493"/>
      <c r="W1624" s="403"/>
      <c r="X1624" s="1"/>
      <c r="Y1624" s="2"/>
      <c r="Z1624" s="400" t="str">
        <f>IFERROR(VLOOKUP(Y1624, 【参考】数式用!$A$2:$B$48, 2, FALSE), "")</f>
        <v/>
      </c>
    </row>
    <row r="1625" spans="2:26" ht="20.100000000000001" customHeight="1">
      <c r="B1625" s="402">
        <f t="shared" si="21"/>
        <v>1587</v>
      </c>
      <c r="C1625" s="489"/>
      <c r="D1625" s="490"/>
      <c r="E1625" s="490"/>
      <c r="F1625" s="490"/>
      <c r="G1625" s="490"/>
      <c r="H1625" s="490"/>
      <c r="I1625" s="490"/>
      <c r="J1625" s="490"/>
      <c r="K1625" s="490"/>
      <c r="L1625" s="491"/>
      <c r="M1625" s="492"/>
      <c r="N1625" s="492"/>
      <c r="O1625" s="492"/>
      <c r="P1625" s="492"/>
      <c r="Q1625" s="492"/>
      <c r="R1625" s="493"/>
      <c r="S1625" s="493"/>
      <c r="T1625" s="493"/>
      <c r="U1625" s="493"/>
      <c r="V1625" s="493"/>
      <c r="W1625" s="403"/>
      <c r="X1625" s="1"/>
      <c r="Y1625" s="2"/>
      <c r="Z1625" s="400" t="str">
        <f>IFERROR(VLOOKUP(Y1625, 【参考】数式用!$A$2:$B$48, 2, FALSE), "")</f>
        <v/>
      </c>
    </row>
    <row r="1626" spans="2:26" ht="20.100000000000001" customHeight="1">
      <c r="B1626" s="402">
        <f t="shared" si="21"/>
        <v>1588</v>
      </c>
      <c r="C1626" s="489"/>
      <c r="D1626" s="490"/>
      <c r="E1626" s="490"/>
      <c r="F1626" s="490"/>
      <c r="G1626" s="490"/>
      <c r="H1626" s="490"/>
      <c r="I1626" s="490"/>
      <c r="J1626" s="490"/>
      <c r="K1626" s="490"/>
      <c r="L1626" s="491"/>
      <c r="M1626" s="492"/>
      <c r="N1626" s="492"/>
      <c r="O1626" s="492"/>
      <c r="P1626" s="492"/>
      <c r="Q1626" s="492"/>
      <c r="R1626" s="493"/>
      <c r="S1626" s="493"/>
      <c r="T1626" s="493"/>
      <c r="U1626" s="493"/>
      <c r="V1626" s="493"/>
      <c r="W1626" s="403"/>
      <c r="X1626" s="1"/>
      <c r="Y1626" s="2"/>
      <c r="Z1626" s="400" t="str">
        <f>IFERROR(VLOOKUP(Y1626, 【参考】数式用!$A$2:$B$48, 2, FALSE), "")</f>
        <v/>
      </c>
    </row>
    <row r="1627" spans="2:26" ht="20.100000000000001" customHeight="1">
      <c r="B1627" s="402">
        <f t="shared" si="21"/>
        <v>1589</v>
      </c>
      <c r="C1627" s="489"/>
      <c r="D1627" s="490"/>
      <c r="E1627" s="490"/>
      <c r="F1627" s="490"/>
      <c r="G1627" s="490"/>
      <c r="H1627" s="490"/>
      <c r="I1627" s="490"/>
      <c r="J1627" s="490"/>
      <c r="K1627" s="490"/>
      <c r="L1627" s="491"/>
      <c r="M1627" s="492"/>
      <c r="N1627" s="492"/>
      <c r="O1627" s="492"/>
      <c r="P1627" s="492"/>
      <c r="Q1627" s="492"/>
      <c r="R1627" s="493"/>
      <c r="S1627" s="493"/>
      <c r="T1627" s="493"/>
      <c r="U1627" s="493"/>
      <c r="V1627" s="493"/>
      <c r="W1627" s="403"/>
      <c r="X1627" s="1"/>
      <c r="Y1627" s="2"/>
      <c r="Z1627" s="400" t="str">
        <f>IFERROR(VLOOKUP(Y1627, 【参考】数式用!$A$2:$B$48, 2, FALSE), "")</f>
        <v/>
      </c>
    </row>
    <row r="1628" spans="2:26" ht="20.100000000000001" customHeight="1">
      <c r="B1628" s="402">
        <f t="shared" si="21"/>
        <v>1590</v>
      </c>
      <c r="C1628" s="489"/>
      <c r="D1628" s="490"/>
      <c r="E1628" s="490"/>
      <c r="F1628" s="490"/>
      <c r="G1628" s="490"/>
      <c r="H1628" s="490"/>
      <c r="I1628" s="490"/>
      <c r="J1628" s="490"/>
      <c r="K1628" s="490"/>
      <c r="L1628" s="491"/>
      <c r="M1628" s="492"/>
      <c r="N1628" s="492"/>
      <c r="O1628" s="492"/>
      <c r="P1628" s="492"/>
      <c r="Q1628" s="492"/>
      <c r="R1628" s="493"/>
      <c r="S1628" s="493"/>
      <c r="T1628" s="493"/>
      <c r="U1628" s="493"/>
      <c r="V1628" s="493"/>
      <c r="W1628" s="403"/>
      <c r="X1628" s="1"/>
      <c r="Y1628" s="2"/>
      <c r="Z1628" s="400" t="str">
        <f>IFERROR(VLOOKUP(Y1628, 【参考】数式用!$A$2:$B$48, 2, FALSE), "")</f>
        <v/>
      </c>
    </row>
    <row r="1629" spans="2:26" ht="20.100000000000001" customHeight="1">
      <c r="B1629" s="402">
        <f t="shared" si="21"/>
        <v>1591</v>
      </c>
      <c r="C1629" s="489"/>
      <c r="D1629" s="490"/>
      <c r="E1629" s="490"/>
      <c r="F1629" s="490"/>
      <c r="G1629" s="490"/>
      <c r="H1629" s="490"/>
      <c r="I1629" s="490"/>
      <c r="J1629" s="490"/>
      <c r="K1629" s="490"/>
      <c r="L1629" s="491"/>
      <c r="M1629" s="492"/>
      <c r="N1629" s="492"/>
      <c r="O1629" s="492"/>
      <c r="P1629" s="492"/>
      <c r="Q1629" s="492"/>
      <c r="R1629" s="493"/>
      <c r="S1629" s="493"/>
      <c r="T1629" s="493"/>
      <c r="U1629" s="493"/>
      <c r="V1629" s="493"/>
      <c r="W1629" s="403"/>
      <c r="X1629" s="1"/>
      <c r="Y1629" s="2"/>
      <c r="Z1629" s="400" t="str">
        <f>IFERROR(VLOOKUP(Y1629, 【参考】数式用!$A$2:$B$48, 2, FALSE), "")</f>
        <v/>
      </c>
    </row>
    <row r="1630" spans="2:26" ht="20.100000000000001" customHeight="1">
      <c r="B1630" s="402">
        <f t="shared" si="21"/>
        <v>1592</v>
      </c>
      <c r="C1630" s="489"/>
      <c r="D1630" s="490"/>
      <c r="E1630" s="490"/>
      <c r="F1630" s="490"/>
      <c r="G1630" s="490"/>
      <c r="H1630" s="490"/>
      <c r="I1630" s="490"/>
      <c r="J1630" s="490"/>
      <c r="K1630" s="490"/>
      <c r="L1630" s="491"/>
      <c r="M1630" s="492"/>
      <c r="N1630" s="492"/>
      <c r="O1630" s="492"/>
      <c r="P1630" s="492"/>
      <c r="Q1630" s="492"/>
      <c r="R1630" s="493"/>
      <c r="S1630" s="493"/>
      <c r="T1630" s="493"/>
      <c r="U1630" s="493"/>
      <c r="V1630" s="493"/>
      <c r="W1630" s="403"/>
      <c r="X1630" s="1"/>
      <c r="Y1630" s="2"/>
      <c r="Z1630" s="400" t="str">
        <f>IFERROR(VLOOKUP(Y1630, 【参考】数式用!$A$2:$B$48, 2, FALSE), "")</f>
        <v/>
      </c>
    </row>
    <row r="1631" spans="2:26" ht="20.100000000000001" customHeight="1">
      <c r="B1631" s="402">
        <f t="shared" si="21"/>
        <v>1593</v>
      </c>
      <c r="C1631" s="489"/>
      <c r="D1631" s="490"/>
      <c r="E1631" s="490"/>
      <c r="F1631" s="490"/>
      <c r="G1631" s="490"/>
      <c r="H1631" s="490"/>
      <c r="I1631" s="490"/>
      <c r="J1631" s="490"/>
      <c r="K1631" s="490"/>
      <c r="L1631" s="491"/>
      <c r="M1631" s="492"/>
      <c r="N1631" s="492"/>
      <c r="O1631" s="492"/>
      <c r="P1631" s="492"/>
      <c r="Q1631" s="492"/>
      <c r="R1631" s="493"/>
      <c r="S1631" s="493"/>
      <c r="T1631" s="493"/>
      <c r="U1631" s="493"/>
      <c r="V1631" s="493"/>
      <c r="W1631" s="403"/>
      <c r="X1631" s="1"/>
      <c r="Y1631" s="2"/>
      <c r="Z1631" s="400" t="str">
        <f>IFERROR(VLOOKUP(Y1631, 【参考】数式用!$A$2:$B$48, 2, FALSE), "")</f>
        <v/>
      </c>
    </row>
    <row r="1632" spans="2:26" ht="20.100000000000001" customHeight="1">
      <c r="B1632" s="402">
        <f t="shared" si="21"/>
        <v>1594</v>
      </c>
      <c r="C1632" s="489"/>
      <c r="D1632" s="490"/>
      <c r="E1632" s="490"/>
      <c r="F1632" s="490"/>
      <c r="G1632" s="490"/>
      <c r="H1632" s="490"/>
      <c r="I1632" s="490"/>
      <c r="J1632" s="490"/>
      <c r="K1632" s="490"/>
      <c r="L1632" s="491"/>
      <c r="M1632" s="492"/>
      <c r="N1632" s="492"/>
      <c r="O1632" s="492"/>
      <c r="P1632" s="492"/>
      <c r="Q1632" s="492"/>
      <c r="R1632" s="493"/>
      <c r="S1632" s="493"/>
      <c r="T1632" s="493"/>
      <c r="U1632" s="493"/>
      <c r="V1632" s="493"/>
      <c r="W1632" s="403"/>
      <c r="X1632" s="1"/>
      <c r="Y1632" s="2"/>
      <c r="Z1632" s="400" t="str">
        <f>IFERROR(VLOOKUP(Y1632, 【参考】数式用!$A$2:$B$48, 2, FALSE), "")</f>
        <v/>
      </c>
    </row>
    <row r="1633" spans="2:26" ht="20.100000000000001" customHeight="1">
      <c r="B1633" s="402">
        <f t="shared" ref="B1633:B1696" si="22">B1632+1</f>
        <v>1595</v>
      </c>
      <c r="C1633" s="489"/>
      <c r="D1633" s="490"/>
      <c r="E1633" s="490"/>
      <c r="F1633" s="490"/>
      <c r="G1633" s="490"/>
      <c r="H1633" s="490"/>
      <c r="I1633" s="490"/>
      <c r="J1633" s="490"/>
      <c r="K1633" s="490"/>
      <c r="L1633" s="491"/>
      <c r="M1633" s="492"/>
      <c r="N1633" s="492"/>
      <c r="O1633" s="492"/>
      <c r="P1633" s="492"/>
      <c r="Q1633" s="492"/>
      <c r="R1633" s="493"/>
      <c r="S1633" s="493"/>
      <c r="T1633" s="493"/>
      <c r="U1633" s="493"/>
      <c r="V1633" s="493"/>
      <c r="W1633" s="403"/>
      <c r="X1633" s="1"/>
      <c r="Y1633" s="2"/>
      <c r="Z1633" s="400" t="str">
        <f>IFERROR(VLOOKUP(Y1633, 【参考】数式用!$A$2:$B$48, 2, FALSE), "")</f>
        <v/>
      </c>
    </row>
    <row r="1634" spans="2:26" ht="20.100000000000001" customHeight="1">
      <c r="B1634" s="402">
        <f t="shared" si="22"/>
        <v>1596</v>
      </c>
      <c r="C1634" s="489"/>
      <c r="D1634" s="490"/>
      <c r="E1634" s="490"/>
      <c r="F1634" s="490"/>
      <c r="G1634" s="490"/>
      <c r="H1634" s="490"/>
      <c r="I1634" s="490"/>
      <c r="J1634" s="490"/>
      <c r="K1634" s="490"/>
      <c r="L1634" s="491"/>
      <c r="M1634" s="492"/>
      <c r="N1634" s="492"/>
      <c r="O1634" s="492"/>
      <c r="P1634" s="492"/>
      <c r="Q1634" s="492"/>
      <c r="R1634" s="493"/>
      <c r="S1634" s="493"/>
      <c r="T1634" s="493"/>
      <c r="U1634" s="493"/>
      <c r="V1634" s="493"/>
      <c r="W1634" s="403"/>
      <c r="X1634" s="1"/>
      <c r="Y1634" s="2"/>
      <c r="Z1634" s="400" t="str">
        <f>IFERROR(VLOOKUP(Y1634, 【参考】数式用!$A$2:$B$48, 2, FALSE), "")</f>
        <v/>
      </c>
    </row>
    <row r="1635" spans="2:26" ht="20.100000000000001" customHeight="1">
      <c r="B1635" s="402">
        <f t="shared" si="22"/>
        <v>1597</v>
      </c>
      <c r="C1635" s="489"/>
      <c r="D1635" s="490"/>
      <c r="E1635" s="490"/>
      <c r="F1635" s="490"/>
      <c r="G1635" s="490"/>
      <c r="H1635" s="490"/>
      <c r="I1635" s="490"/>
      <c r="J1635" s="490"/>
      <c r="K1635" s="490"/>
      <c r="L1635" s="491"/>
      <c r="M1635" s="492"/>
      <c r="N1635" s="492"/>
      <c r="O1635" s="492"/>
      <c r="P1635" s="492"/>
      <c r="Q1635" s="492"/>
      <c r="R1635" s="493"/>
      <c r="S1635" s="493"/>
      <c r="T1635" s="493"/>
      <c r="U1635" s="493"/>
      <c r="V1635" s="493"/>
      <c r="W1635" s="403"/>
      <c r="X1635" s="1"/>
      <c r="Y1635" s="2"/>
      <c r="Z1635" s="400" t="str">
        <f>IFERROR(VLOOKUP(Y1635, 【参考】数式用!$A$2:$B$48, 2, FALSE), "")</f>
        <v/>
      </c>
    </row>
    <row r="1636" spans="2:26" ht="20.100000000000001" customHeight="1">
      <c r="B1636" s="402">
        <f t="shared" si="22"/>
        <v>1598</v>
      </c>
      <c r="C1636" s="489"/>
      <c r="D1636" s="490"/>
      <c r="E1636" s="490"/>
      <c r="F1636" s="490"/>
      <c r="G1636" s="490"/>
      <c r="H1636" s="490"/>
      <c r="I1636" s="490"/>
      <c r="J1636" s="490"/>
      <c r="K1636" s="490"/>
      <c r="L1636" s="491"/>
      <c r="M1636" s="492"/>
      <c r="N1636" s="492"/>
      <c r="O1636" s="492"/>
      <c r="P1636" s="492"/>
      <c r="Q1636" s="492"/>
      <c r="R1636" s="493"/>
      <c r="S1636" s="493"/>
      <c r="T1636" s="493"/>
      <c r="U1636" s="493"/>
      <c r="V1636" s="493"/>
      <c r="W1636" s="403"/>
      <c r="X1636" s="1"/>
      <c r="Y1636" s="2"/>
      <c r="Z1636" s="400" t="str">
        <f>IFERROR(VLOOKUP(Y1636, 【参考】数式用!$A$2:$B$48, 2, FALSE), "")</f>
        <v/>
      </c>
    </row>
    <row r="1637" spans="2:26" ht="20.100000000000001" customHeight="1">
      <c r="B1637" s="402">
        <f t="shared" si="22"/>
        <v>1599</v>
      </c>
      <c r="C1637" s="489"/>
      <c r="D1637" s="490"/>
      <c r="E1637" s="490"/>
      <c r="F1637" s="490"/>
      <c r="G1637" s="490"/>
      <c r="H1637" s="490"/>
      <c r="I1637" s="490"/>
      <c r="J1637" s="490"/>
      <c r="K1637" s="490"/>
      <c r="L1637" s="491"/>
      <c r="M1637" s="492"/>
      <c r="N1637" s="492"/>
      <c r="O1637" s="492"/>
      <c r="P1637" s="492"/>
      <c r="Q1637" s="492"/>
      <c r="R1637" s="493"/>
      <c r="S1637" s="493"/>
      <c r="T1637" s="493"/>
      <c r="U1637" s="493"/>
      <c r="V1637" s="493"/>
      <c r="W1637" s="403"/>
      <c r="X1637" s="1"/>
      <c r="Y1637" s="2"/>
      <c r="Z1637" s="400" t="str">
        <f>IFERROR(VLOOKUP(Y1637, 【参考】数式用!$A$2:$B$48, 2, FALSE), "")</f>
        <v/>
      </c>
    </row>
    <row r="1638" spans="2:26" ht="20.100000000000001" customHeight="1">
      <c r="B1638" s="402">
        <f t="shared" si="22"/>
        <v>1600</v>
      </c>
      <c r="C1638" s="489"/>
      <c r="D1638" s="490"/>
      <c r="E1638" s="490"/>
      <c r="F1638" s="490"/>
      <c r="G1638" s="490"/>
      <c r="H1638" s="490"/>
      <c r="I1638" s="490"/>
      <c r="J1638" s="490"/>
      <c r="K1638" s="490"/>
      <c r="L1638" s="491"/>
      <c r="M1638" s="492"/>
      <c r="N1638" s="492"/>
      <c r="O1638" s="492"/>
      <c r="P1638" s="492"/>
      <c r="Q1638" s="492"/>
      <c r="R1638" s="493"/>
      <c r="S1638" s="493"/>
      <c r="T1638" s="493"/>
      <c r="U1638" s="493"/>
      <c r="V1638" s="493"/>
      <c r="W1638" s="403"/>
      <c r="X1638" s="1"/>
      <c r="Y1638" s="2"/>
      <c r="Z1638" s="400" t="str">
        <f>IFERROR(VLOOKUP(Y1638, 【参考】数式用!$A$2:$B$48, 2, FALSE), "")</f>
        <v/>
      </c>
    </row>
    <row r="1639" spans="2:26" ht="20.100000000000001" customHeight="1">
      <c r="B1639" s="402">
        <f t="shared" si="22"/>
        <v>1601</v>
      </c>
      <c r="C1639" s="489"/>
      <c r="D1639" s="490"/>
      <c r="E1639" s="490"/>
      <c r="F1639" s="490"/>
      <c r="G1639" s="490"/>
      <c r="H1639" s="490"/>
      <c r="I1639" s="490"/>
      <c r="J1639" s="490"/>
      <c r="K1639" s="490"/>
      <c r="L1639" s="491"/>
      <c r="M1639" s="492"/>
      <c r="N1639" s="492"/>
      <c r="O1639" s="492"/>
      <c r="P1639" s="492"/>
      <c r="Q1639" s="492"/>
      <c r="R1639" s="493"/>
      <c r="S1639" s="493"/>
      <c r="T1639" s="493"/>
      <c r="U1639" s="493"/>
      <c r="V1639" s="493"/>
      <c r="W1639" s="403"/>
      <c r="X1639" s="1"/>
      <c r="Y1639" s="2"/>
      <c r="Z1639" s="400" t="str">
        <f>IFERROR(VLOOKUP(Y1639, 【参考】数式用!$A$2:$B$48, 2, FALSE), "")</f>
        <v/>
      </c>
    </row>
    <row r="1640" spans="2:26" ht="20.100000000000001" customHeight="1">
      <c r="B1640" s="402">
        <f t="shared" si="22"/>
        <v>1602</v>
      </c>
      <c r="C1640" s="489"/>
      <c r="D1640" s="490"/>
      <c r="E1640" s="490"/>
      <c r="F1640" s="490"/>
      <c r="G1640" s="490"/>
      <c r="H1640" s="490"/>
      <c r="I1640" s="490"/>
      <c r="J1640" s="490"/>
      <c r="K1640" s="490"/>
      <c r="L1640" s="491"/>
      <c r="M1640" s="492"/>
      <c r="N1640" s="492"/>
      <c r="O1640" s="492"/>
      <c r="P1640" s="492"/>
      <c r="Q1640" s="492"/>
      <c r="R1640" s="493"/>
      <c r="S1640" s="493"/>
      <c r="T1640" s="493"/>
      <c r="U1640" s="493"/>
      <c r="V1640" s="493"/>
      <c r="W1640" s="403"/>
      <c r="X1640" s="1"/>
      <c r="Y1640" s="2"/>
      <c r="Z1640" s="400" t="str">
        <f>IFERROR(VLOOKUP(Y1640, 【参考】数式用!$A$2:$B$48, 2, FALSE), "")</f>
        <v/>
      </c>
    </row>
    <row r="1641" spans="2:26" ht="20.100000000000001" customHeight="1">
      <c r="B1641" s="402">
        <f t="shared" si="22"/>
        <v>1603</v>
      </c>
      <c r="C1641" s="489"/>
      <c r="D1641" s="490"/>
      <c r="E1641" s="490"/>
      <c r="F1641" s="490"/>
      <c r="G1641" s="490"/>
      <c r="H1641" s="490"/>
      <c r="I1641" s="490"/>
      <c r="J1641" s="490"/>
      <c r="K1641" s="490"/>
      <c r="L1641" s="491"/>
      <c r="M1641" s="492"/>
      <c r="N1641" s="492"/>
      <c r="O1641" s="492"/>
      <c r="P1641" s="492"/>
      <c r="Q1641" s="492"/>
      <c r="R1641" s="493"/>
      <c r="S1641" s="493"/>
      <c r="T1641" s="493"/>
      <c r="U1641" s="493"/>
      <c r="V1641" s="493"/>
      <c r="W1641" s="403"/>
      <c r="X1641" s="1"/>
      <c r="Y1641" s="2"/>
      <c r="Z1641" s="400" t="str">
        <f>IFERROR(VLOOKUP(Y1641, 【参考】数式用!$A$2:$B$48, 2, FALSE), "")</f>
        <v/>
      </c>
    </row>
    <row r="1642" spans="2:26" ht="20.100000000000001" customHeight="1">
      <c r="B1642" s="402">
        <f t="shared" si="22"/>
        <v>1604</v>
      </c>
      <c r="C1642" s="489"/>
      <c r="D1642" s="490"/>
      <c r="E1642" s="490"/>
      <c r="F1642" s="490"/>
      <c r="G1642" s="490"/>
      <c r="H1642" s="490"/>
      <c r="I1642" s="490"/>
      <c r="J1642" s="490"/>
      <c r="K1642" s="490"/>
      <c r="L1642" s="491"/>
      <c r="M1642" s="492"/>
      <c r="N1642" s="492"/>
      <c r="O1642" s="492"/>
      <c r="P1642" s="492"/>
      <c r="Q1642" s="492"/>
      <c r="R1642" s="493"/>
      <c r="S1642" s="493"/>
      <c r="T1642" s="493"/>
      <c r="U1642" s="493"/>
      <c r="V1642" s="493"/>
      <c r="W1642" s="403"/>
      <c r="X1642" s="1"/>
      <c r="Y1642" s="2"/>
      <c r="Z1642" s="400" t="str">
        <f>IFERROR(VLOOKUP(Y1642, 【参考】数式用!$A$2:$B$48, 2, FALSE), "")</f>
        <v/>
      </c>
    </row>
    <row r="1643" spans="2:26" ht="20.100000000000001" customHeight="1">
      <c r="B1643" s="402">
        <f t="shared" si="22"/>
        <v>1605</v>
      </c>
      <c r="C1643" s="489"/>
      <c r="D1643" s="490"/>
      <c r="E1643" s="490"/>
      <c r="F1643" s="490"/>
      <c r="G1643" s="490"/>
      <c r="H1643" s="490"/>
      <c r="I1643" s="490"/>
      <c r="J1643" s="490"/>
      <c r="K1643" s="490"/>
      <c r="L1643" s="491"/>
      <c r="M1643" s="492"/>
      <c r="N1643" s="492"/>
      <c r="O1643" s="492"/>
      <c r="P1643" s="492"/>
      <c r="Q1643" s="492"/>
      <c r="R1643" s="493"/>
      <c r="S1643" s="493"/>
      <c r="T1643" s="493"/>
      <c r="U1643" s="493"/>
      <c r="V1643" s="493"/>
      <c r="W1643" s="403"/>
      <c r="X1643" s="1"/>
      <c r="Y1643" s="2"/>
      <c r="Z1643" s="400" t="str">
        <f>IFERROR(VLOOKUP(Y1643, 【参考】数式用!$A$2:$B$48, 2, FALSE), "")</f>
        <v/>
      </c>
    </row>
    <row r="1644" spans="2:26" ht="20.100000000000001" customHeight="1">
      <c r="B1644" s="402">
        <f t="shared" si="22"/>
        <v>1606</v>
      </c>
      <c r="C1644" s="489"/>
      <c r="D1644" s="490"/>
      <c r="E1644" s="490"/>
      <c r="F1644" s="490"/>
      <c r="G1644" s="490"/>
      <c r="H1644" s="490"/>
      <c r="I1644" s="490"/>
      <c r="J1644" s="490"/>
      <c r="K1644" s="490"/>
      <c r="L1644" s="491"/>
      <c r="M1644" s="492"/>
      <c r="N1644" s="492"/>
      <c r="O1644" s="492"/>
      <c r="P1644" s="492"/>
      <c r="Q1644" s="492"/>
      <c r="R1644" s="493"/>
      <c r="S1644" s="493"/>
      <c r="T1644" s="493"/>
      <c r="U1644" s="493"/>
      <c r="V1644" s="493"/>
      <c r="W1644" s="403"/>
      <c r="X1644" s="1"/>
      <c r="Y1644" s="2"/>
      <c r="Z1644" s="400" t="str">
        <f>IFERROR(VLOOKUP(Y1644, 【参考】数式用!$A$2:$B$48, 2, FALSE), "")</f>
        <v/>
      </c>
    </row>
    <row r="1645" spans="2:26" ht="20.100000000000001" customHeight="1">
      <c r="B1645" s="402">
        <f t="shared" si="22"/>
        <v>1607</v>
      </c>
      <c r="C1645" s="489"/>
      <c r="D1645" s="490"/>
      <c r="E1645" s="490"/>
      <c r="F1645" s="490"/>
      <c r="G1645" s="490"/>
      <c r="H1645" s="490"/>
      <c r="I1645" s="490"/>
      <c r="J1645" s="490"/>
      <c r="K1645" s="490"/>
      <c r="L1645" s="491"/>
      <c r="M1645" s="492"/>
      <c r="N1645" s="492"/>
      <c r="O1645" s="492"/>
      <c r="P1645" s="492"/>
      <c r="Q1645" s="492"/>
      <c r="R1645" s="493"/>
      <c r="S1645" s="493"/>
      <c r="T1645" s="493"/>
      <c r="U1645" s="493"/>
      <c r="V1645" s="493"/>
      <c r="W1645" s="403"/>
      <c r="X1645" s="1"/>
      <c r="Y1645" s="2"/>
      <c r="Z1645" s="400" t="str">
        <f>IFERROR(VLOOKUP(Y1645, 【参考】数式用!$A$2:$B$48, 2, FALSE), "")</f>
        <v/>
      </c>
    </row>
    <row r="1646" spans="2:26" ht="20.100000000000001" customHeight="1">
      <c r="B1646" s="402">
        <f t="shared" si="22"/>
        <v>1608</v>
      </c>
      <c r="C1646" s="489"/>
      <c r="D1646" s="490"/>
      <c r="E1646" s="490"/>
      <c r="F1646" s="490"/>
      <c r="G1646" s="490"/>
      <c r="H1646" s="490"/>
      <c r="I1646" s="490"/>
      <c r="J1646" s="490"/>
      <c r="K1646" s="490"/>
      <c r="L1646" s="491"/>
      <c r="M1646" s="492"/>
      <c r="N1646" s="492"/>
      <c r="O1646" s="492"/>
      <c r="P1646" s="492"/>
      <c r="Q1646" s="492"/>
      <c r="R1646" s="493"/>
      <c r="S1646" s="493"/>
      <c r="T1646" s="493"/>
      <c r="U1646" s="493"/>
      <c r="V1646" s="493"/>
      <c r="W1646" s="403"/>
      <c r="X1646" s="1"/>
      <c r="Y1646" s="2"/>
      <c r="Z1646" s="400" t="str">
        <f>IFERROR(VLOOKUP(Y1646, 【参考】数式用!$A$2:$B$48, 2, FALSE), "")</f>
        <v/>
      </c>
    </row>
    <row r="1647" spans="2:26" ht="20.100000000000001" customHeight="1">
      <c r="B1647" s="402">
        <f t="shared" si="22"/>
        <v>1609</v>
      </c>
      <c r="C1647" s="489"/>
      <c r="D1647" s="490"/>
      <c r="E1647" s="490"/>
      <c r="F1647" s="490"/>
      <c r="G1647" s="490"/>
      <c r="H1647" s="490"/>
      <c r="I1647" s="490"/>
      <c r="J1647" s="490"/>
      <c r="K1647" s="490"/>
      <c r="L1647" s="491"/>
      <c r="M1647" s="492"/>
      <c r="N1647" s="492"/>
      <c r="O1647" s="492"/>
      <c r="P1647" s="492"/>
      <c r="Q1647" s="492"/>
      <c r="R1647" s="493"/>
      <c r="S1647" s="493"/>
      <c r="T1647" s="493"/>
      <c r="U1647" s="493"/>
      <c r="V1647" s="493"/>
      <c r="W1647" s="403"/>
      <c r="X1647" s="1"/>
      <c r="Y1647" s="2"/>
      <c r="Z1647" s="400" t="str">
        <f>IFERROR(VLOOKUP(Y1647, 【参考】数式用!$A$2:$B$48, 2, FALSE), "")</f>
        <v/>
      </c>
    </row>
    <row r="1648" spans="2:26" ht="20.100000000000001" customHeight="1">
      <c r="B1648" s="402">
        <f t="shared" si="22"/>
        <v>1610</v>
      </c>
      <c r="C1648" s="489"/>
      <c r="D1648" s="490"/>
      <c r="E1648" s="490"/>
      <c r="F1648" s="490"/>
      <c r="G1648" s="490"/>
      <c r="H1648" s="490"/>
      <c r="I1648" s="490"/>
      <c r="J1648" s="490"/>
      <c r="K1648" s="490"/>
      <c r="L1648" s="491"/>
      <c r="M1648" s="492"/>
      <c r="N1648" s="492"/>
      <c r="O1648" s="492"/>
      <c r="P1648" s="492"/>
      <c r="Q1648" s="492"/>
      <c r="R1648" s="493"/>
      <c r="S1648" s="493"/>
      <c r="T1648" s="493"/>
      <c r="U1648" s="493"/>
      <c r="V1648" s="493"/>
      <c r="W1648" s="403"/>
      <c r="X1648" s="1"/>
      <c r="Y1648" s="2"/>
      <c r="Z1648" s="400" t="str">
        <f>IFERROR(VLOOKUP(Y1648, 【参考】数式用!$A$2:$B$48, 2, FALSE), "")</f>
        <v/>
      </c>
    </row>
    <row r="1649" spans="2:26" ht="20.100000000000001" customHeight="1">
      <c r="B1649" s="402">
        <f t="shared" si="22"/>
        <v>1611</v>
      </c>
      <c r="C1649" s="489"/>
      <c r="D1649" s="490"/>
      <c r="E1649" s="490"/>
      <c r="F1649" s="490"/>
      <c r="G1649" s="490"/>
      <c r="H1649" s="490"/>
      <c r="I1649" s="490"/>
      <c r="J1649" s="490"/>
      <c r="K1649" s="490"/>
      <c r="L1649" s="491"/>
      <c r="M1649" s="492"/>
      <c r="N1649" s="492"/>
      <c r="O1649" s="492"/>
      <c r="P1649" s="492"/>
      <c r="Q1649" s="492"/>
      <c r="R1649" s="493"/>
      <c r="S1649" s="493"/>
      <c r="T1649" s="493"/>
      <c r="U1649" s="493"/>
      <c r="V1649" s="493"/>
      <c r="W1649" s="403"/>
      <c r="X1649" s="1"/>
      <c r="Y1649" s="2"/>
      <c r="Z1649" s="400" t="str">
        <f>IFERROR(VLOOKUP(Y1649, 【参考】数式用!$A$2:$B$48, 2, FALSE), "")</f>
        <v/>
      </c>
    </row>
    <row r="1650" spans="2:26" ht="20.100000000000001" customHeight="1">
      <c r="B1650" s="402">
        <f t="shared" si="22"/>
        <v>1612</v>
      </c>
      <c r="C1650" s="489"/>
      <c r="D1650" s="490"/>
      <c r="E1650" s="490"/>
      <c r="F1650" s="490"/>
      <c r="G1650" s="490"/>
      <c r="H1650" s="490"/>
      <c r="I1650" s="490"/>
      <c r="J1650" s="490"/>
      <c r="K1650" s="490"/>
      <c r="L1650" s="491"/>
      <c r="M1650" s="492"/>
      <c r="N1650" s="492"/>
      <c r="O1650" s="492"/>
      <c r="P1650" s="492"/>
      <c r="Q1650" s="492"/>
      <c r="R1650" s="493"/>
      <c r="S1650" s="493"/>
      <c r="T1650" s="493"/>
      <c r="U1650" s="493"/>
      <c r="V1650" s="493"/>
      <c r="W1650" s="403"/>
      <c r="X1650" s="1"/>
      <c r="Y1650" s="2"/>
      <c r="Z1650" s="400" t="str">
        <f>IFERROR(VLOOKUP(Y1650, 【参考】数式用!$A$2:$B$48, 2, FALSE), "")</f>
        <v/>
      </c>
    </row>
    <row r="1651" spans="2:26" ht="20.100000000000001" customHeight="1">
      <c r="B1651" s="402">
        <f t="shared" si="22"/>
        <v>1613</v>
      </c>
      <c r="C1651" s="489"/>
      <c r="D1651" s="490"/>
      <c r="E1651" s="490"/>
      <c r="F1651" s="490"/>
      <c r="G1651" s="490"/>
      <c r="H1651" s="490"/>
      <c r="I1651" s="490"/>
      <c r="J1651" s="490"/>
      <c r="K1651" s="490"/>
      <c r="L1651" s="491"/>
      <c r="M1651" s="492"/>
      <c r="N1651" s="492"/>
      <c r="O1651" s="492"/>
      <c r="P1651" s="492"/>
      <c r="Q1651" s="492"/>
      <c r="R1651" s="493"/>
      <c r="S1651" s="493"/>
      <c r="T1651" s="493"/>
      <c r="U1651" s="493"/>
      <c r="V1651" s="493"/>
      <c r="W1651" s="403"/>
      <c r="X1651" s="1"/>
      <c r="Y1651" s="2"/>
      <c r="Z1651" s="400" t="str">
        <f>IFERROR(VLOOKUP(Y1651, 【参考】数式用!$A$2:$B$48, 2, FALSE), "")</f>
        <v/>
      </c>
    </row>
    <row r="1652" spans="2:26" ht="20.100000000000001" customHeight="1">
      <c r="B1652" s="402">
        <f t="shared" si="22"/>
        <v>1614</v>
      </c>
      <c r="C1652" s="489"/>
      <c r="D1652" s="490"/>
      <c r="E1652" s="490"/>
      <c r="F1652" s="490"/>
      <c r="G1652" s="490"/>
      <c r="H1652" s="490"/>
      <c r="I1652" s="490"/>
      <c r="J1652" s="490"/>
      <c r="K1652" s="490"/>
      <c r="L1652" s="491"/>
      <c r="M1652" s="492"/>
      <c r="N1652" s="492"/>
      <c r="O1652" s="492"/>
      <c r="P1652" s="492"/>
      <c r="Q1652" s="492"/>
      <c r="R1652" s="493"/>
      <c r="S1652" s="493"/>
      <c r="T1652" s="493"/>
      <c r="U1652" s="493"/>
      <c r="V1652" s="493"/>
      <c r="W1652" s="403"/>
      <c r="X1652" s="1"/>
      <c r="Y1652" s="2"/>
      <c r="Z1652" s="400" t="str">
        <f>IFERROR(VLOOKUP(Y1652, 【参考】数式用!$A$2:$B$48, 2, FALSE), "")</f>
        <v/>
      </c>
    </row>
    <row r="1653" spans="2:26" ht="20.100000000000001" customHeight="1">
      <c r="B1653" s="402">
        <f t="shared" si="22"/>
        <v>1615</v>
      </c>
      <c r="C1653" s="489"/>
      <c r="D1653" s="490"/>
      <c r="E1653" s="490"/>
      <c r="F1653" s="490"/>
      <c r="G1653" s="490"/>
      <c r="H1653" s="490"/>
      <c r="I1653" s="490"/>
      <c r="J1653" s="490"/>
      <c r="K1653" s="490"/>
      <c r="L1653" s="491"/>
      <c r="M1653" s="492"/>
      <c r="N1653" s="492"/>
      <c r="O1653" s="492"/>
      <c r="P1653" s="492"/>
      <c r="Q1653" s="492"/>
      <c r="R1653" s="493"/>
      <c r="S1653" s="493"/>
      <c r="T1653" s="493"/>
      <c r="U1653" s="493"/>
      <c r="V1653" s="493"/>
      <c r="W1653" s="403"/>
      <c r="X1653" s="1"/>
      <c r="Y1653" s="2"/>
      <c r="Z1653" s="400" t="str">
        <f>IFERROR(VLOOKUP(Y1653, 【参考】数式用!$A$2:$B$48, 2, FALSE), "")</f>
        <v/>
      </c>
    </row>
    <row r="1654" spans="2:26" ht="20.100000000000001" customHeight="1">
      <c r="B1654" s="402">
        <f t="shared" si="22"/>
        <v>1616</v>
      </c>
      <c r="C1654" s="489"/>
      <c r="D1654" s="490"/>
      <c r="E1654" s="490"/>
      <c r="F1654" s="490"/>
      <c r="G1654" s="490"/>
      <c r="H1654" s="490"/>
      <c r="I1654" s="490"/>
      <c r="J1654" s="490"/>
      <c r="K1654" s="490"/>
      <c r="L1654" s="491"/>
      <c r="M1654" s="492"/>
      <c r="N1654" s="492"/>
      <c r="O1654" s="492"/>
      <c r="P1654" s="492"/>
      <c r="Q1654" s="492"/>
      <c r="R1654" s="493"/>
      <c r="S1654" s="493"/>
      <c r="T1654" s="493"/>
      <c r="U1654" s="493"/>
      <c r="V1654" s="493"/>
      <c r="W1654" s="403"/>
      <c r="X1654" s="1"/>
      <c r="Y1654" s="2"/>
      <c r="Z1654" s="400" t="str">
        <f>IFERROR(VLOOKUP(Y1654, 【参考】数式用!$A$2:$B$48, 2, FALSE), "")</f>
        <v/>
      </c>
    </row>
    <row r="1655" spans="2:26" ht="20.100000000000001" customHeight="1">
      <c r="B1655" s="402">
        <f t="shared" si="22"/>
        <v>1617</v>
      </c>
      <c r="C1655" s="489"/>
      <c r="D1655" s="490"/>
      <c r="E1655" s="490"/>
      <c r="F1655" s="490"/>
      <c r="G1655" s="490"/>
      <c r="H1655" s="490"/>
      <c r="I1655" s="490"/>
      <c r="J1655" s="490"/>
      <c r="K1655" s="490"/>
      <c r="L1655" s="491"/>
      <c r="M1655" s="492"/>
      <c r="N1655" s="492"/>
      <c r="O1655" s="492"/>
      <c r="P1655" s="492"/>
      <c r="Q1655" s="492"/>
      <c r="R1655" s="493"/>
      <c r="S1655" s="493"/>
      <c r="T1655" s="493"/>
      <c r="U1655" s="493"/>
      <c r="V1655" s="493"/>
      <c r="W1655" s="403"/>
      <c r="X1655" s="1"/>
      <c r="Y1655" s="2"/>
      <c r="Z1655" s="400" t="str">
        <f>IFERROR(VLOOKUP(Y1655, 【参考】数式用!$A$2:$B$48, 2, FALSE), "")</f>
        <v/>
      </c>
    </row>
    <row r="1656" spans="2:26" ht="20.100000000000001" customHeight="1">
      <c r="B1656" s="402">
        <f t="shared" si="22"/>
        <v>1618</v>
      </c>
      <c r="C1656" s="489"/>
      <c r="D1656" s="490"/>
      <c r="E1656" s="490"/>
      <c r="F1656" s="490"/>
      <c r="G1656" s="490"/>
      <c r="H1656" s="490"/>
      <c r="I1656" s="490"/>
      <c r="J1656" s="490"/>
      <c r="K1656" s="490"/>
      <c r="L1656" s="491"/>
      <c r="M1656" s="492"/>
      <c r="N1656" s="492"/>
      <c r="O1656" s="492"/>
      <c r="P1656" s="492"/>
      <c r="Q1656" s="492"/>
      <c r="R1656" s="493"/>
      <c r="S1656" s="493"/>
      <c r="T1656" s="493"/>
      <c r="U1656" s="493"/>
      <c r="V1656" s="493"/>
      <c r="W1656" s="403"/>
      <c r="X1656" s="1"/>
      <c r="Y1656" s="2"/>
      <c r="Z1656" s="400" t="str">
        <f>IFERROR(VLOOKUP(Y1656, 【参考】数式用!$A$2:$B$48, 2, FALSE), "")</f>
        <v/>
      </c>
    </row>
    <row r="1657" spans="2:26" ht="20.100000000000001" customHeight="1">
      <c r="B1657" s="402">
        <f t="shared" si="22"/>
        <v>1619</v>
      </c>
      <c r="C1657" s="489"/>
      <c r="D1657" s="490"/>
      <c r="E1657" s="490"/>
      <c r="F1657" s="490"/>
      <c r="G1657" s="490"/>
      <c r="H1657" s="490"/>
      <c r="I1657" s="490"/>
      <c r="J1657" s="490"/>
      <c r="K1657" s="490"/>
      <c r="L1657" s="491"/>
      <c r="M1657" s="492"/>
      <c r="N1657" s="492"/>
      <c r="O1657" s="492"/>
      <c r="P1657" s="492"/>
      <c r="Q1657" s="492"/>
      <c r="R1657" s="493"/>
      <c r="S1657" s="493"/>
      <c r="T1657" s="493"/>
      <c r="U1657" s="493"/>
      <c r="V1657" s="493"/>
      <c r="W1657" s="403"/>
      <c r="X1657" s="1"/>
      <c r="Y1657" s="2"/>
      <c r="Z1657" s="400" t="str">
        <f>IFERROR(VLOOKUP(Y1657, 【参考】数式用!$A$2:$B$48, 2, FALSE), "")</f>
        <v/>
      </c>
    </row>
    <row r="1658" spans="2:26" ht="20.100000000000001" customHeight="1">
      <c r="B1658" s="402">
        <f t="shared" si="22"/>
        <v>1620</v>
      </c>
      <c r="C1658" s="489"/>
      <c r="D1658" s="490"/>
      <c r="E1658" s="490"/>
      <c r="F1658" s="490"/>
      <c r="G1658" s="490"/>
      <c r="H1658" s="490"/>
      <c r="I1658" s="490"/>
      <c r="J1658" s="490"/>
      <c r="K1658" s="490"/>
      <c r="L1658" s="491"/>
      <c r="M1658" s="492"/>
      <c r="N1658" s="492"/>
      <c r="O1658" s="492"/>
      <c r="P1658" s="492"/>
      <c r="Q1658" s="492"/>
      <c r="R1658" s="493"/>
      <c r="S1658" s="493"/>
      <c r="T1658" s="493"/>
      <c r="U1658" s="493"/>
      <c r="V1658" s="493"/>
      <c r="W1658" s="403"/>
      <c r="X1658" s="1"/>
      <c r="Y1658" s="2"/>
      <c r="Z1658" s="400" t="str">
        <f>IFERROR(VLOOKUP(Y1658, 【参考】数式用!$A$2:$B$48, 2, FALSE), "")</f>
        <v/>
      </c>
    </row>
    <row r="1659" spans="2:26" ht="20.100000000000001" customHeight="1">
      <c r="B1659" s="402">
        <f t="shared" si="22"/>
        <v>1621</v>
      </c>
      <c r="C1659" s="489"/>
      <c r="D1659" s="490"/>
      <c r="E1659" s="490"/>
      <c r="F1659" s="490"/>
      <c r="G1659" s="490"/>
      <c r="H1659" s="490"/>
      <c r="I1659" s="490"/>
      <c r="J1659" s="490"/>
      <c r="K1659" s="490"/>
      <c r="L1659" s="491"/>
      <c r="M1659" s="492"/>
      <c r="N1659" s="492"/>
      <c r="O1659" s="492"/>
      <c r="P1659" s="492"/>
      <c r="Q1659" s="492"/>
      <c r="R1659" s="493"/>
      <c r="S1659" s="493"/>
      <c r="T1659" s="493"/>
      <c r="U1659" s="493"/>
      <c r="V1659" s="493"/>
      <c r="W1659" s="403"/>
      <c r="X1659" s="1"/>
      <c r="Y1659" s="2"/>
      <c r="Z1659" s="400" t="str">
        <f>IFERROR(VLOOKUP(Y1659, 【参考】数式用!$A$2:$B$48, 2, FALSE), "")</f>
        <v/>
      </c>
    </row>
    <row r="1660" spans="2:26" ht="20.100000000000001" customHeight="1">
      <c r="B1660" s="402">
        <f t="shared" si="22"/>
        <v>1622</v>
      </c>
      <c r="C1660" s="489"/>
      <c r="D1660" s="490"/>
      <c r="E1660" s="490"/>
      <c r="F1660" s="490"/>
      <c r="G1660" s="490"/>
      <c r="H1660" s="490"/>
      <c r="I1660" s="490"/>
      <c r="J1660" s="490"/>
      <c r="K1660" s="490"/>
      <c r="L1660" s="491"/>
      <c r="M1660" s="492"/>
      <c r="N1660" s="492"/>
      <c r="O1660" s="492"/>
      <c r="P1660" s="492"/>
      <c r="Q1660" s="492"/>
      <c r="R1660" s="493"/>
      <c r="S1660" s="493"/>
      <c r="T1660" s="493"/>
      <c r="U1660" s="493"/>
      <c r="V1660" s="493"/>
      <c r="W1660" s="403"/>
      <c r="X1660" s="1"/>
      <c r="Y1660" s="2"/>
      <c r="Z1660" s="400" t="str">
        <f>IFERROR(VLOOKUP(Y1660, 【参考】数式用!$A$2:$B$48, 2, FALSE), "")</f>
        <v/>
      </c>
    </row>
    <row r="1661" spans="2:26" ht="20.100000000000001" customHeight="1">
      <c r="B1661" s="402">
        <f t="shared" si="22"/>
        <v>1623</v>
      </c>
      <c r="C1661" s="489"/>
      <c r="D1661" s="490"/>
      <c r="E1661" s="490"/>
      <c r="F1661" s="490"/>
      <c r="G1661" s="490"/>
      <c r="H1661" s="490"/>
      <c r="I1661" s="490"/>
      <c r="J1661" s="490"/>
      <c r="K1661" s="490"/>
      <c r="L1661" s="491"/>
      <c r="M1661" s="492"/>
      <c r="N1661" s="492"/>
      <c r="O1661" s="492"/>
      <c r="P1661" s="492"/>
      <c r="Q1661" s="492"/>
      <c r="R1661" s="493"/>
      <c r="S1661" s="493"/>
      <c r="T1661" s="493"/>
      <c r="U1661" s="493"/>
      <c r="V1661" s="493"/>
      <c r="W1661" s="403"/>
      <c r="X1661" s="1"/>
      <c r="Y1661" s="2"/>
      <c r="Z1661" s="400" t="str">
        <f>IFERROR(VLOOKUP(Y1661, 【参考】数式用!$A$2:$B$48, 2, FALSE), "")</f>
        <v/>
      </c>
    </row>
    <row r="1662" spans="2:26" ht="20.100000000000001" customHeight="1">
      <c r="B1662" s="402">
        <f t="shared" si="22"/>
        <v>1624</v>
      </c>
      <c r="C1662" s="489"/>
      <c r="D1662" s="490"/>
      <c r="E1662" s="490"/>
      <c r="F1662" s="490"/>
      <c r="G1662" s="490"/>
      <c r="H1662" s="490"/>
      <c r="I1662" s="490"/>
      <c r="J1662" s="490"/>
      <c r="K1662" s="490"/>
      <c r="L1662" s="491"/>
      <c r="M1662" s="492"/>
      <c r="N1662" s="492"/>
      <c r="O1662" s="492"/>
      <c r="P1662" s="492"/>
      <c r="Q1662" s="492"/>
      <c r="R1662" s="493"/>
      <c r="S1662" s="493"/>
      <c r="T1662" s="493"/>
      <c r="U1662" s="493"/>
      <c r="V1662" s="493"/>
      <c r="W1662" s="403"/>
      <c r="X1662" s="1"/>
      <c r="Y1662" s="2"/>
      <c r="Z1662" s="400" t="str">
        <f>IFERROR(VLOOKUP(Y1662, 【参考】数式用!$A$2:$B$48, 2, FALSE), "")</f>
        <v/>
      </c>
    </row>
    <row r="1663" spans="2:26" ht="20.100000000000001" customHeight="1">
      <c r="B1663" s="402">
        <f t="shared" si="22"/>
        <v>1625</v>
      </c>
      <c r="C1663" s="489"/>
      <c r="D1663" s="490"/>
      <c r="E1663" s="490"/>
      <c r="F1663" s="490"/>
      <c r="G1663" s="490"/>
      <c r="H1663" s="490"/>
      <c r="I1663" s="490"/>
      <c r="J1663" s="490"/>
      <c r="K1663" s="490"/>
      <c r="L1663" s="491"/>
      <c r="M1663" s="492"/>
      <c r="N1663" s="492"/>
      <c r="O1663" s="492"/>
      <c r="P1663" s="492"/>
      <c r="Q1663" s="492"/>
      <c r="R1663" s="493"/>
      <c r="S1663" s="493"/>
      <c r="T1663" s="493"/>
      <c r="U1663" s="493"/>
      <c r="V1663" s="493"/>
      <c r="W1663" s="403"/>
      <c r="X1663" s="1"/>
      <c r="Y1663" s="2"/>
      <c r="Z1663" s="400" t="str">
        <f>IFERROR(VLOOKUP(Y1663, 【参考】数式用!$A$2:$B$48, 2, FALSE), "")</f>
        <v/>
      </c>
    </row>
    <row r="1664" spans="2:26" ht="20.100000000000001" customHeight="1">
      <c r="B1664" s="402">
        <f t="shared" si="22"/>
        <v>1626</v>
      </c>
      <c r="C1664" s="489"/>
      <c r="D1664" s="490"/>
      <c r="E1664" s="490"/>
      <c r="F1664" s="490"/>
      <c r="G1664" s="490"/>
      <c r="H1664" s="490"/>
      <c r="I1664" s="490"/>
      <c r="J1664" s="490"/>
      <c r="K1664" s="490"/>
      <c r="L1664" s="491"/>
      <c r="M1664" s="492"/>
      <c r="N1664" s="492"/>
      <c r="O1664" s="492"/>
      <c r="P1664" s="492"/>
      <c r="Q1664" s="492"/>
      <c r="R1664" s="493"/>
      <c r="S1664" s="493"/>
      <c r="T1664" s="493"/>
      <c r="U1664" s="493"/>
      <c r="V1664" s="493"/>
      <c r="W1664" s="403"/>
      <c r="X1664" s="1"/>
      <c r="Y1664" s="2"/>
      <c r="Z1664" s="400" t="str">
        <f>IFERROR(VLOOKUP(Y1664, 【参考】数式用!$A$2:$B$48, 2, FALSE), "")</f>
        <v/>
      </c>
    </row>
    <row r="1665" spans="2:26" ht="20.100000000000001" customHeight="1">
      <c r="B1665" s="402">
        <f t="shared" si="22"/>
        <v>1627</v>
      </c>
      <c r="C1665" s="489"/>
      <c r="D1665" s="490"/>
      <c r="E1665" s="490"/>
      <c r="F1665" s="490"/>
      <c r="G1665" s="490"/>
      <c r="H1665" s="490"/>
      <c r="I1665" s="490"/>
      <c r="J1665" s="490"/>
      <c r="K1665" s="490"/>
      <c r="L1665" s="491"/>
      <c r="M1665" s="492"/>
      <c r="N1665" s="492"/>
      <c r="O1665" s="492"/>
      <c r="P1665" s="492"/>
      <c r="Q1665" s="492"/>
      <c r="R1665" s="493"/>
      <c r="S1665" s="493"/>
      <c r="T1665" s="493"/>
      <c r="U1665" s="493"/>
      <c r="V1665" s="493"/>
      <c r="W1665" s="403"/>
      <c r="X1665" s="1"/>
      <c r="Y1665" s="2"/>
      <c r="Z1665" s="400" t="str">
        <f>IFERROR(VLOOKUP(Y1665, 【参考】数式用!$A$2:$B$48, 2, FALSE), "")</f>
        <v/>
      </c>
    </row>
    <row r="1666" spans="2:26" ht="20.100000000000001" customHeight="1">
      <c r="B1666" s="402">
        <f t="shared" si="22"/>
        <v>1628</v>
      </c>
      <c r="C1666" s="489"/>
      <c r="D1666" s="490"/>
      <c r="E1666" s="490"/>
      <c r="F1666" s="490"/>
      <c r="G1666" s="490"/>
      <c r="H1666" s="490"/>
      <c r="I1666" s="490"/>
      <c r="J1666" s="490"/>
      <c r="K1666" s="490"/>
      <c r="L1666" s="491"/>
      <c r="M1666" s="492"/>
      <c r="N1666" s="492"/>
      <c r="O1666" s="492"/>
      <c r="P1666" s="492"/>
      <c r="Q1666" s="492"/>
      <c r="R1666" s="493"/>
      <c r="S1666" s="493"/>
      <c r="T1666" s="493"/>
      <c r="U1666" s="493"/>
      <c r="V1666" s="493"/>
      <c r="W1666" s="403"/>
      <c r="X1666" s="1"/>
      <c r="Y1666" s="2"/>
      <c r="Z1666" s="400" t="str">
        <f>IFERROR(VLOOKUP(Y1666, 【参考】数式用!$A$2:$B$48, 2, FALSE), "")</f>
        <v/>
      </c>
    </row>
    <row r="1667" spans="2:26" ht="20.100000000000001" customHeight="1">
      <c r="B1667" s="402">
        <f t="shared" si="22"/>
        <v>1629</v>
      </c>
      <c r="C1667" s="489"/>
      <c r="D1667" s="490"/>
      <c r="E1667" s="490"/>
      <c r="F1667" s="490"/>
      <c r="G1667" s="490"/>
      <c r="H1667" s="490"/>
      <c r="I1667" s="490"/>
      <c r="J1667" s="490"/>
      <c r="K1667" s="490"/>
      <c r="L1667" s="491"/>
      <c r="M1667" s="492"/>
      <c r="N1667" s="492"/>
      <c r="O1667" s="492"/>
      <c r="P1667" s="492"/>
      <c r="Q1667" s="492"/>
      <c r="R1667" s="493"/>
      <c r="S1667" s="493"/>
      <c r="T1667" s="493"/>
      <c r="U1667" s="493"/>
      <c r="V1667" s="493"/>
      <c r="W1667" s="403"/>
      <c r="X1667" s="1"/>
      <c r="Y1667" s="2"/>
      <c r="Z1667" s="400" t="str">
        <f>IFERROR(VLOOKUP(Y1667, 【参考】数式用!$A$2:$B$48, 2, FALSE), "")</f>
        <v/>
      </c>
    </row>
    <row r="1668" spans="2:26" ht="20.100000000000001" customHeight="1">
      <c r="B1668" s="402">
        <f t="shared" si="22"/>
        <v>1630</v>
      </c>
      <c r="C1668" s="489"/>
      <c r="D1668" s="490"/>
      <c r="E1668" s="490"/>
      <c r="F1668" s="490"/>
      <c r="G1668" s="490"/>
      <c r="H1668" s="490"/>
      <c r="I1668" s="490"/>
      <c r="J1668" s="490"/>
      <c r="K1668" s="490"/>
      <c r="L1668" s="491"/>
      <c r="M1668" s="492"/>
      <c r="N1668" s="492"/>
      <c r="O1668" s="492"/>
      <c r="P1668" s="492"/>
      <c r="Q1668" s="492"/>
      <c r="R1668" s="493"/>
      <c r="S1668" s="493"/>
      <c r="T1668" s="493"/>
      <c r="U1668" s="493"/>
      <c r="V1668" s="493"/>
      <c r="W1668" s="403"/>
      <c r="X1668" s="1"/>
      <c r="Y1668" s="2"/>
      <c r="Z1668" s="400" t="str">
        <f>IFERROR(VLOOKUP(Y1668, 【参考】数式用!$A$2:$B$48, 2, FALSE), "")</f>
        <v/>
      </c>
    </row>
    <row r="1669" spans="2:26" ht="20.100000000000001" customHeight="1">
      <c r="B1669" s="402">
        <f t="shared" si="22"/>
        <v>1631</v>
      </c>
      <c r="C1669" s="489"/>
      <c r="D1669" s="490"/>
      <c r="E1669" s="490"/>
      <c r="F1669" s="490"/>
      <c r="G1669" s="490"/>
      <c r="H1669" s="490"/>
      <c r="I1669" s="490"/>
      <c r="J1669" s="490"/>
      <c r="K1669" s="490"/>
      <c r="L1669" s="491"/>
      <c r="M1669" s="492"/>
      <c r="N1669" s="492"/>
      <c r="O1669" s="492"/>
      <c r="P1669" s="492"/>
      <c r="Q1669" s="492"/>
      <c r="R1669" s="493"/>
      <c r="S1669" s="493"/>
      <c r="T1669" s="493"/>
      <c r="U1669" s="493"/>
      <c r="V1669" s="493"/>
      <c r="W1669" s="403"/>
      <c r="X1669" s="1"/>
      <c r="Y1669" s="2"/>
      <c r="Z1669" s="400" t="str">
        <f>IFERROR(VLOOKUP(Y1669, 【参考】数式用!$A$2:$B$48, 2, FALSE), "")</f>
        <v/>
      </c>
    </row>
    <row r="1670" spans="2:26" ht="20.100000000000001" customHeight="1">
      <c r="B1670" s="402">
        <f t="shared" si="22"/>
        <v>1632</v>
      </c>
      <c r="C1670" s="489"/>
      <c r="D1670" s="490"/>
      <c r="E1670" s="490"/>
      <c r="F1670" s="490"/>
      <c r="G1670" s="490"/>
      <c r="H1670" s="490"/>
      <c r="I1670" s="490"/>
      <c r="J1670" s="490"/>
      <c r="K1670" s="490"/>
      <c r="L1670" s="491"/>
      <c r="M1670" s="492"/>
      <c r="N1670" s="492"/>
      <c r="O1670" s="492"/>
      <c r="P1670" s="492"/>
      <c r="Q1670" s="492"/>
      <c r="R1670" s="493"/>
      <c r="S1670" s="493"/>
      <c r="T1670" s="493"/>
      <c r="U1670" s="493"/>
      <c r="V1670" s="493"/>
      <c r="W1670" s="403"/>
      <c r="X1670" s="1"/>
      <c r="Y1670" s="2"/>
      <c r="Z1670" s="400" t="str">
        <f>IFERROR(VLOOKUP(Y1670, 【参考】数式用!$A$2:$B$48, 2, FALSE), "")</f>
        <v/>
      </c>
    </row>
    <row r="1671" spans="2:26" ht="20.100000000000001" customHeight="1">
      <c r="B1671" s="402">
        <f t="shared" si="22"/>
        <v>1633</v>
      </c>
      <c r="C1671" s="489"/>
      <c r="D1671" s="490"/>
      <c r="E1671" s="490"/>
      <c r="F1671" s="490"/>
      <c r="G1671" s="490"/>
      <c r="H1671" s="490"/>
      <c r="I1671" s="490"/>
      <c r="J1671" s="490"/>
      <c r="K1671" s="490"/>
      <c r="L1671" s="491"/>
      <c r="M1671" s="492"/>
      <c r="N1671" s="492"/>
      <c r="O1671" s="492"/>
      <c r="P1671" s="492"/>
      <c r="Q1671" s="492"/>
      <c r="R1671" s="493"/>
      <c r="S1671" s="493"/>
      <c r="T1671" s="493"/>
      <c r="U1671" s="493"/>
      <c r="V1671" s="493"/>
      <c r="W1671" s="403"/>
      <c r="X1671" s="1"/>
      <c r="Y1671" s="2"/>
      <c r="Z1671" s="400" t="str">
        <f>IFERROR(VLOOKUP(Y1671, 【参考】数式用!$A$2:$B$48, 2, FALSE), "")</f>
        <v/>
      </c>
    </row>
    <row r="1672" spans="2:26" ht="20.100000000000001" customHeight="1">
      <c r="B1672" s="402">
        <f t="shared" si="22"/>
        <v>1634</v>
      </c>
      <c r="C1672" s="489"/>
      <c r="D1672" s="490"/>
      <c r="E1672" s="490"/>
      <c r="F1672" s="490"/>
      <c r="G1672" s="490"/>
      <c r="H1672" s="490"/>
      <c r="I1672" s="490"/>
      <c r="J1672" s="490"/>
      <c r="K1672" s="490"/>
      <c r="L1672" s="491"/>
      <c r="M1672" s="492"/>
      <c r="N1672" s="492"/>
      <c r="O1672" s="492"/>
      <c r="P1672" s="492"/>
      <c r="Q1672" s="492"/>
      <c r="R1672" s="493"/>
      <c r="S1672" s="493"/>
      <c r="T1672" s="493"/>
      <c r="U1672" s="493"/>
      <c r="V1672" s="493"/>
      <c r="W1672" s="403"/>
      <c r="X1672" s="1"/>
      <c r="Y1672" s="2"/>
      <c r="Z1672" s="400" t="str">
        <f>IFERROR(VLOOKUP(Y1672, 【参考】数式用!$A$2:$B$48, 2, FALSE), "")</f>
        <v/>
      </c>
    </row>
    <row r="1673" spans="2:26" ht="20.100000000000001" customHeight="1">
      <c r="B1673" s="402">
        <f t="shared" si="22"/>
        <v>1635</v>
      </c>
      <c r="C1673" s="489"/>
      <c r="D1673" s="490"/>
      <c r="E1673" s="490"/>
      <c r="F1673" s="490"/>
      <c r="G1673" s="490"/>
      <c r="H1673" s="490"/>
      <c r="I1673" s="490"/>
      <c r="J1673" s="490"/>
      <c r="K1673" s="490"/>
      <c r="L1673" s="491"/>
      <c r="M1673" s="492"/>
      <c r="N1673" s="492"/>
      <c r="O1673" s="492"/>
      <c r="P1673" s="492"/>
      <c r="Q1673" s="492"/>
      <c r="R1673" s="493"/>
      <c r="S1673" s="493"/>
      <c r="T1673" s="493"/>
      <c r="U1673" s="493"/>
      <c r="V1673" s="493"/>
      <c r="W1673" s="403"/>
      <c r="X1673" s="1"/>
      <c r="Y1673" s="2"/>
      <c r="Z1673" s="400" t="str">
        <f>IFERROR(VLOOKUP(Y1673, 【参考】数式用!$A$2:$B$48, 2, FALSE), "")</f>
        <v/>
      </c>
    </row>
    <row r="1674" spans="2:26" ht="20.100000000000001" customHeight="1">
      <c r="B1674" s="402">
        <f t="shared" si="22"/>
        <v>1636</v>
      </c>
      <c r="C1674" s="489"/>
      <c r="D1674" s="490"/>
      <c r="E1674" s="490"/>
      <c r="F1674" s="490"/>
      <c r="G1674" s="490"/>
      <c r="H1674" s="490"/>
      <c r="I1674" s="490"/>
      <c r="J1674" s="490"/>
      <c r="K1674" s="490"/>
      <c r="L1674" s="491"/>
      <c r="M1674" s="492"/>
      <c r="N1674" s="492"/>
      <c r="O1674" s="492"/>
      <c r="P1674" s="492"/>
      <c r="Q1674" s="492"/>
      <c r="R1674" s="493"/>
      <c r="S1674" s="493"/>
      <c r="T1674" s="493"/>
      <c r="U1674" s="493"/>
      <c r="V1674" s="493"/>
      <c r="W1674" s="403"/>
      <c r="X1674" s="1"/>
      <c r="Y1674" s="2"/>
      <c r="Z1674" s="400" t="str">
        <f>IFERROR(VLOOKUP(Y1674, 【参考】数式用!$A$2:$B$48, 2, FALSE), "")</f>
        <v/>
      </c>
    </row>
    <row r="1675" spans="2:26" ht="20.100000000000001" customHeight="1">
      <c r="B1675" s="402">
        <f t="shared" si="22"/>
        <v>1637</v>
      </c>
      <c r="C1675" s="489"/>
      <c r="D1675" s="490"/>
      <c r="E1675" s="490"/>
      <c r="F1675" s="490"/>
      <c r="G1675" s="490"/>
      <c r="H1675" s="490"/>
      <c r="I1675" s="490"/>
      <c r="J1675" s="490"/>
      <c r="K1675" s="490"/>
      <c r="L1675" s="491"/>
      <c r="M1675" s="492"/>
      <c r="N1675" s="492"/>
      <c r="O1675" s="492"/>
      <c r="P1675" s="492"/>
      <c r="Q1675" s="492"/>
      <c r="R1675" s="493"/>
      <c r="S1675" s="493"/>
      <c r="T1675" s="493"/>
      <c r="U1675" s="493"/>
      <c r="V1675" s="493"/>
      <c r="W1675" s="403"/>
      <c r="X1675" s="1"/>
      <c r="Y1675" s="2"/>
      <c r="Z1675" s="400" t="str">
        <f>IFERROR(VLOOKUP(Y1675, 【参考】数式用!$A$2:$B$48, 2, FALSE), "")</f>
        <v/>
      </c>
    </row>
    <row r="1676" spans="2:26" ht="20.100000000000001" customHeight="1">
      <c r="B1676" s="402">
        <f t="shared" si="22"/>
        <v>1638</v>
      </c>
      <c r="C1676" s="489"/>
      <c r="D1676" s="490"/>
      <c r="E1676" s="490"/>
      <c r="F1676" s="490"/>
      <c r="G1676" s="490"/>
      <c r="H1676" s="490"/>
      <c r="I1676" s="490"/>
      <c r="J1676" s="490"/>
      <c r="K1676" s="490"/>
      <c r="L1676" s="491"/>
      <c r="M1676" s="492"/>
      <c r="N1676" s="492"/>
      <c r="O1676" s="492"/>
      <c r="P1676" s="492"/>
      <c r="Q1676" s="492"/>
      <c r="R1676" s="493"/>
      <c r="S1676" s="493"/>
      <c r="T1676" s="493"/>
      <c r="U1676" s="493"/>
      <c r="V1676" s="493"/>
      <c r="W1676" s="403"/>
      <c r="X1676" s="1"/>
      <c r="Y1676" s="2"/>
      <c r="Z1676" s="400" t="str">
        <f>IFERROR(VLOOKUP(Y1676, 【参考】数式用!$A$2:$B$48, 2, FALSE), "")</f>
        <v/>
      </c>
    </row>
    <row r="1677" spans="2:26" ht="20.100000000000001" customHeight="1">
      <c r="B1677" s="402">
        <f t="shared" si="22"/>
        <v>1639</v>
      </c>
      <c r="C1677" s="489"/>
      <c r="D1677" s="490"/>
      <c r="E1677" s="490"/>
      <c r="F1677" s="490"/>
      <c r="G1677" s="490"/>
      <c r="H1677" s="490"/>
      <c r="I1677" s="490"/>
      <c r="J1677" s="490"/>
      <c r="K1677" s="490"/>
      <c r="L1677" s="491"/>
      <c r="M1677" s="492"/>
      <c r="N1677" s="492"/>
      <c r="O1677" s="492"/>
      <c r="P1677" s="492"/>
      <c r="Q1677" s="492"/>
      <c r="R1677" s="493"/>
      <c r="S1677" s="493"/>
      <c r="T1677" s="493"/>
      <c r="U1677" s="493"/>
      <c r="V1677" s="493"/>
      <c r="W1677" s="403"/>
      <c r="X1677" s="1"/>
      <c r="Y1677" s="2"/>
      <c r="Z1677" s="400" t="str">
        <f>IFERROR(VLOOKUP(Y1677, 【参考】数式用!$A$2:$B$48, 2, FALSE), "")</f>
        <v/>
      </c>
    </row>
    <row r="1678" spans="2:26" ht="20.100000000000001" customHeight="1">
      <c r="B1678" s="402">
        <f t="shared" si="22"/>
        <v>1640</v>
      </c>
      <c r="C1678" s="489"/>
      <c r="D1678" s="490"/>
      <c r="E1678" s="490"/>
      <c r="F1678" s="490"/>
      <c r="G1678" s="490"/>
      <c r="H1678" s="490"/>
      <c r="I1678" s="490"/>
      <c r="J1678" s="490"/>
      <c r="K1678" s="490"/>
      <c r="L1678" s="491"/>
      <c r="M1678" s="492"/>
      <c r="N1678" s="492"/>
      <c r="O1678" s="492"/>
      <c r="P1678" s="492"/>
      <c r="Q1678" s="492"/>
      <c r="R1678" s="493"/>
      <c r="S1678" s="493"/>
      <c r="T1678" s="493"/>
      <c r="U1678" s="493"/>
      <c r="V1678" s="493"/>
      <c r="W1678" s="403"/>
      <c r="X1678" s="1"/>
      <c r="Y1678" s="2"/>
      <c r="Z1678" s="400" t="str">
        <f>IFERROR(VLOOKUP(Y1678, 【参考】数式用!$A$2:$B$48, 2, FALSE), "")</f>
        <v/>
      </c>
    </row>
    <row r="1679" spans="2:26" ht="20.100000000000001" customHeight="1">
      <c r="B1679" s="402">
        <f t="shared" si="22"/>
        <v>1641</v>
      </c>
      <c r="C1679" s="489"/>
      <c r="D1679" s="490"/>
      <c r="E1679" s="490"/>
      <c r="F1679" s="490"/>
      <c r="G1679" s="490"/>
      <c r="H1679" s="490"/>
      <c r="I1679" s="490"/>
      <c r="J1679" s="490"/>
      <c r="K1679" s="490"/>
      <c r="L1679" s="491"/>
      <c r="M1679" s="492"/>
      <c r="N1679" s="492"/>
      <c r="O1679" s="492"/>
      <c r="P1679" s="492"/>
      <c r="Q1679" s="492"/>
      <c r="R1679" s="493"/>
      <c r="S1679" s="493"/>
      <c r="T1679" s="493"/>
      <c r="U1679" s="493"/>
      <c r="V1679" s="493"/>
      <c r="W1679" s="403"/>
      <c r="X1679" s="1"/>
      <c r="Y1679" s="2"/>
      <c r="Z1679" s="400" t="str">
        <f>IFERROR(VLOOKUP(Y1679, 【参考】数式用!$A$2:$B$48, 2, FALSE), "")</f>
        <v/>
      </c>
    </row>
    <row r="1680" spans="2:26" ht="20.100000000000001" customHeight="1">
      <c r="B1680" s="402">
        <f t="shared" si="22"/>
        <v>1642</v>
      </c>
      <c r="C1680" s="489"/>
      <c r="D1680" s="490"/>
      <c r="E1680" s="490"/>
      <c r="F1680" s="490"/>
      <c r="G1680" s="490"/>
      <c r="H1680" s="490"/>
      <c r="I1680" s="490"/>
      <c r="J1680" s="490"/>
      <c r="K1680" s="490"/>
      <c r="L1680" s="491"/>
      <c r="M1680" s="492"/>
      <c r="N1680" s="492"/>
      <c r="O1680" s="492"/>
      <c r="P1680" s="492"/>
      <c r="Q1680" s="492"/>
      <c r="R1680" s="493"/>
      <c r="S1680" s="493"/>
      <c r="T1680" s="493"/>
      <c r="U1680" s="493"/>
      <c r="V1680" s="493"/>
      <c r="W1680" s="403"/>
      <c r="X1680" s="1"/>
      <c r="Y1680" s="2"/>
      <c r="Z1680" s="400" t="str">
        <f>IFERROR(VLOOKUP(Y1680, 【参考】数式用!$A$2:$B$48, 2, FALSE), "")</f>
        <v/>
      </c>
    </row>
    <row r="1681" spans="2:26" ht="20.100000000000001" customHeight="1">
      <c r="B1681" s="402">
        <f t="shared" si="22"/>
        <v>1643</v>
      </c>
      <c r="C1681" s="489"/>
      <c r="D1681" s="490"/>
      <c r="E1681" s="490"/>
      <c r="F1681" s="490"/>
      <c r="G1681" s="490"/>
      <c r="H1681" s="490"/>
      <c r="I1681" s="490"/>
      <c r="J1681" s="490"/>
      <c r="K1681" s="490"/>
      <c r="L1681" s="491"/>
      <c r="M1681" s="492"/>
      <c r="N1681" s="492"/>
      <c r="O1681" s="492"/>
      <c r="P1681" s="492"/>
      <c r="Q1681" s="492"/>
      <c r="R1681" s="493"/>
      <c r="S1681" s="493"/>
      <c r="T1681" s="493"/>
      <c r="U1681" s="493"/>
      <c r="V1681" s="493"/>
      <c r="W1681" s="403"/>
      <c r="X1681" s="1"/>
      <c r="Y1681" s="2"/>
      <c r="Z1681" s="400" t="str">
        <f>IFERROR(VLOOKUP(Y1681, 【参考】数式用!$A$2:$B$48, 2, FALSE), "")</f>
        <v/>
      </c>
    </row>
    <row r="1682" spans="2:26" ht="20.100000000000001" customHeight="1">
      <c r="B1682" s="402">
        <f t="shared" si="22"/>
        <v>1644</v>
      </c>
      <c r="C1682" s="489"/>
      <c r="D1682" s="490"/>
      <c r="E1682" s="490"/>
      <c r="F1682" s="490"/>
      <c r="G1682" s="490"/>
      <c r="H1682" s="490"/>
      <c r="I1682" s="490"/>
      <c r="J1682" s="490"/>
      <c r="K1682" s="490"/>
      <c r="L1682" s="491"/>
      <c r="M1682" s="492"/>
      <c r="N1682" s="492"/>
      <c r="O1682" s="492"/>
      <c r="P1682" s="492"/>
      <c r="Q1682" s="492"/>
      <c r="R1682" s="493"/>
      <c r="S1682" s="493"/>
      <c r="T1682" s="493"/>
      <c r="U1682" s="493"/>
      <c r="V1682" s="493"/>
      <c r="W1682" s="403"/>
      <c r="X1682" s="1"/>
      <c r="Y1682" s="2"/>
      <c r="Z1682" s="400" t="str">
        <f>IFERROR(VLOOKUP(Y1682, 【参考】数式用!$A$2:$B$48, 2, FALSE), "")</f>
        <v/>
      </c>
    </row>
    <row r="1683" spans="2:26" ht="20.100000000000001" customHeight="1">
      <c r="B1683" s="402">
        <f t="shared" si="22"/>
        <v>1645</v>
      </c>
      <c r="C1683" s="489"/>
      <c r="D1683" s="490"/>
      <c r="E1683" s="490"/>
      <c r="F1683" s="490"/>
      <c r="G1683" s="490"/>
      <c r="H1683" s="490"/>
      <c r="I1683" s="490"/>
      <c r="J1683" s="490"/>
      <c r="K1683" s="490"/>
      <c r="L1683" s="491"/>
      <c r="M1683" s="492"/>
      <c r="N1683" s="492"/>
      <c r="O1683" s="492"/>
      <c r="P1683" s="492"/>
      <c r="Q1683" s="492"/>
      <c r="R1683" s="493"/>
      <c r="S1683" s="493"/>
      <c r="T1683" s="493"/>
      <c r="U1683" s="493"/>
      <c r="V1683" s="493"/>
      <c r="W1683" s="403"/>
      <c r="X1683" s="1"/>
      <c r="Y1683" s="2"/>
      <c r="Z1683" s="400" t="str">
        <f>IFERROR(VLOOKUP(Y1683, 【参考】数式用!$A$2:$B$48, 2, FALSE), "")</f>
        <v/>
      </c>
    </row>
    <row r="1684" spans="2:26" ht="20.100000000000001" customHeight="1">
      <c r="B1684" s="402">
        <f t="shared" si="22"/>
        <v>1646</v>
      </c>
      <c r="C1684" s="489"/>
      <c r="D1684" s="490"/>
      <c r="E1684" s="490"/>
      <c r="F1684" s="490"/>
      <c r="G1684" s="490"/>
      <c r="H1684" s="490"/>
      <c r="I1684" s="490"/>
      <c r="J1684" s="490"/>
      <c r="K1684" s="490"/>
      <c r="L1684" s="491"/>
      <c r="M1684" s="492"/>
      <c r="N1684" s="492"/>
      <c r="O1684" s="492"/>
      <c r="P1684" s="492"/>
      <c r="Q1684" s="492"/>
      <c r="R1684" s="493"/>
      <c r="S1684" s="493"/>
      <c r="T1684" s="493"/>
      <c r="U1684" s="493"/>
      <c r="V1684" s="493"/>
      <c r="W1684" s="403"/>
      <c r="X1684" s="1"/>
      <c r="Y1684" s="2"/>
      <c r="Z1684" s="400" t="str">
        <f>IFERROR(VLOOKUP(Y1684, 【参考】数式用!$A$2:$B$48, 2, FALSE), "")</f>
        <v/>
      </c>
    </row>
    <row r="1685" spans="2:26" ht="20.100000000000001" customHeight="1">
      <c r="B1685" s="402">
        <f t="shared" si="22"/>
        <v>1647</v>
      </c>
      <c r="C1685" s="489"/>
      <c r="D1685" s="490"/>
      <c r="E1685" s="490"/>
      <c r="F1685" s="490"/>
      <c r="G1685" s="490"/>
      <c r="H1685" s="490"/>
      <c r="I1685" s="490"/>
      <c r="J1685" s="490"/>
      <c r="K1685" s="490"/>
      <c r="L1685" s="491"/>
      <c r="M1685" s="492"/>
      <c r="N1685" s="492"/>
      <c r="O1685" s="492"/>
      <c r="P1685" s="492"/>
      <c r="Q1685" s="492"/>
      <c r="R1685" s="493"/>
      <c r="S1685" s="493"/>
      <c r="T1685" s="493"/>
      <c r="U1685" s="493"/>
      <c r="V1685" s="493"/>
      <c r="W1685" s="403"/>
      <c r="X1685" s="1"/>
      <c r="Y1685" s="2"/>
      <c r="Z1685" s="400" t="str">
        <f>IFERROR(VLOOKUP(Y1685, 【参考】数式用!$A$2:$B$48, 2, FALSE), "")</f>
        <v/>
      </c>
    </row>
    <row r="1686" spans="2:26" ht="20.100000000000001" customHeight="1">
      <c r="B1686" s="402">
        <f t="shared" si="22"/>
        <v>1648</v>
      </c>
      <c r="C1686" s="489"/>
      <c r="D1686" s="490"/>
      <c r="E1686" s="490"/>
      <c r="F1686" s="490"/>
      <c r="G1686" s="490"/>
      <c r="H1686" s="490"/>
      <c r="I1686" s="490"/>
      <c r="J1686" s="490"/>
      <c r="K1686" s="490"/>
      <c r="L1686" s="491"/>
      <c r="M1686" s="492"/>
      <c r="N1686" s="492"/>
      <c r="O1686" s="492"/>
      <c r="P1686" s="492"/>
      <c r="Q1686" s="492"/>
      <c r="R1686" s="493"/>
      <c r="S1686" s="493"/>
      <c r="T1686" s="493"/>
      <c r="U1686" s="493"/>
      <c r="V1686" s="493"/>
      <c r="W1686" s="403"/>
      <c r="X1686" s="1"/>
      <c r="Y1686" s="2"/>
      <c r="Z1686" s="400" t="str">
        <f>IFERROR(VLOOKUP(Y1686, 【参考】数式用!$A$2:$B$48, 2, FALSE), "")</f>
        <v/>
      </c>
    </row>
    <row r="1687" spans="2:26" ht="20.100000000000001" customHeight="1">
      <c r="B1687" s="402">
        <f t="shared" si="22"/>
        <v>1649</v>
      </c>
      <c r="C1687" s="489"/>
      <c r="D1687" s="490"/>
      <c r="E1687" s="490"/>
      <c r="F1687" s="490"/>
      <c r="G1687" s="490"/>
      <c r="H1687" s="490"/>
      <c r="I1687" s="490"/>
      <c r="J1687" s="490"/>
      <c r="K1687" s="490"/>
      <c r="L1687" s="491"/>
      <c r="M1687" s="492"/>
      <c r="N1687" s="492"/>
      <c r="O1687" s="492"/>
      <c r="P1687" s="492"/>
      <c r="Q1687" s="492"/>
      <c r="R1687" s="493"/>
      <c r="S1687" s="493"/>
      <c r="T1687" s="493"/>
      <c r="U1687" s="493"/>
      <c r="V1687" s="493"/>
      <c r="W1687" s="403"/>
      <c r="X1687" s="1"/>
      <c r="Y1687" s="2"/>
      <c r="Z1687" s="400" t="str">
        <f>IFERROR(VLOOKUP(Y1687, 【参考】数式用!$A$2:$B$48, 2, FALSE), "")</f>
        <v/>
      </c>
    </row>
    <row r="1688" spans="2:26" ht="20.100000000000001" customHeight="1">
      <c r="B1688" s="402">
        <f t="shared" si="22"/>
        <v>1650</v>
      </c>
      <c r="C1688" s="489"/>
      <c r="D1688" s="490"/>
      <c r="E1688" s="490"/>
      <c r="F1688" s="490"/>
      <c r="G1688" s="490"/>
      <c r="H1688" s="490"/>
      <c r="I1688" s="490"/>
      <c r="J1688" s="490"/>
      <c r="K1688" s="490"/>
      <c r="L1688" s="491"/>
      <c r="M1688" s="492"/>
      <c r="N1688" s="492"/>
      <c r="O1688" s="492"/>
      <c r="P1688" s="492"/>
      <c r="Q1688" s="492"/>
      <c r="R1688" s="493"/>
      <c r="S1688" s="493"/>
      <c r="T1688" s="493"/>
      <c r="U1688" s="493"/>
      <c r="V1688" s="493"/>
      <c r="W1688" s="403"/>
      <c r="X1688" s="1"/>
      <c r="Y1688" s="2"/>
      <c r="Z1688" s="400" t="str">
        <f>IFERROR(VLOOKUP(Y1688, 【参考】数式用!$A$2:$B$48, 2, FALSE), "")</f>
        <v/>
      </c>
    </row>
    <row r="1689" spans="2:26" ht="20.100000000000001" customHeight="1">
      <c r="B1689" s="402">
        <f t="shared" si="22"/>
        <v>1651</v>
      </c>
      <c r="C1689" s="489"/>
      <c r="D1689" s="490"/>
      <c r="E1689" s="490"/>
      <c r="F1689" s="490"/>
      <c r="G1689" s="490"/>
      <c r="H1689" s="490"/>
      <c r="I1689" s="490"/>
      <c r="J1689" s="490"/>
      <c r="K1689" s="490"/>
      <c r="L1689" s="491"/>
      <c r="M1689" s="492"/>
      <c r="N1689" s="492"/>
      <c r="O1689" s="492"/>
      <c r="P1689" s="492"/>
      <c r="Q1689" s="492"/>
      <c r="R1689" s="493"/>
      <c r="S1689" s="493"/>
      <c r="T1689" s="493"/>
      <c r="U1689" s="493"/>
      <c r="V1689" s="493"/>
      <c r="W1689" s="403"/>
      <c r="X1689" s="1"/>
      <c r="Y1689" s="2"/>
      <c r="Z1689" s="400" t="str">
        <f>IFERROR(VLOOKUP(Y1689, 【参考】数式用!$A$2:$B$48, 2, FALSE), "")</f>
        <v/>
      </c>
    </row>
    <row r="1690" spans="2:26" ht="20.100000000000001" customHeight="1">
      <c r="B1690" s="402">
        <f t="shared" si="22"/>
        <v>1652</v>
      </c>
      <c r="C1690" s="489"/>
      <c r="D1690" s="490"/>
      <c r="E1690" s="490"/>
      <c r="F1690" s="490"/>
      <c r="G1690" s="490"/>
      <c r="H1690" s="490"/>
      <c r="I1690" s="490"/>
      <c r="J1690" s="490"/>
      <c r="K1690" s="490"/>
      <c r="L1690" s="491"/>
      <c r="M1690" s="492"/>
      <c r="N1690" s="492"/>
      <c r="O1690" s="492"/>
      <c r="P1690" s="492"/>
      <c r="Q1690" s="492"/>
      <c r="R1690" s="493"/>
      <c r="S1690" s="493"/>
      <c r="T1690" s="493"/>
      <c r="U1690" s="493"/>
      <c r="V1690" s="493"/>
      <c r="W1690" s="403"/>
      <c r="X1690" s="1"/>
      <c r="Y1690" s="2"/>
      <c r="Z1690" s="400" t="str">
        <f>IFERROR(VLOOKUP(Y1690, 【参考】数式用!$A$2:$B$48, 2, FALSE), "")</f>
        <v/>
      </c>
    </row>
    <row r="1691" spans="2:26" ht="20.100000000000001" customHeight="1">
      <c r="B1691" s="402">
        <f t="shared" si="22"/>
        <v>1653</v>
      </c>
      <c r="C1691" s="489"/>
      <c r="D1691" s="490"/>
      <c r="E1691" s="490"/>
      <c r="F1691" s="490"/>
      <c r="G1691" s="490"/>
      <c r="H1691" s="490"/>
      <c r="I1691" s="490"/>
      <c r="J1691" s="490"/>
      <c r="K1691" s="490"/>
      <c r="L1691" s="491"/>
      <c r="M1691" s="492"/>
      <c r="N1691" s="492"/>
      <c r="O1691" s="492"/>
      <c r="P1691" s="492"/>
      <c r="Q1691" s="492"/>
      <c r="R1691" s="493"/>
      <c r="S1691" s="493"/>
      <c r="T1691" s="493"/>
      <c r="U1691" s="493"/>
      <c r="V1691" s="493"/>
      <c r="W1691" s="403"/>
      <c r="X1691" s="1"/>
      <c r="Y1691" s="2"/>
      <c r="Z1691" s="400" t="str">
        <f>IFERROR(VLOOKUP(Y1691, 【参考】数式用!$A$2:$B$48, 2, FALSE), "")</f>
        <v/>
      </c>
    </row>
    <row r="1692" spans="2:26" ht="20.100000000000001" customHeight="1">
      <c r="B1692" s="402">
        <f t="shared" si="22"/>
        <v>1654</v>
      </c>
      <c r="C1692" s="489"/>
      <c r="D1692" s="490"/>
      <c r="E1692" s="490"/>
      <c r="F1692" s="490"/>
      <c r="G1692" s="490"/>
      <c r="H1692" s="490"/>
      <c r="I1692" s="490"/>
      <c r="J1692" s="490"/>
      <c r="K1692" s="490"/>
      <c r="L1692" s="491"/>
      <c r="M1692" s="492"/>
      <c r="N1692" s="492"/>
      <c r="O1692" s="492"/>
      <c r="P1692" s="492"/>
      <c r="Q1692" s="492"/>
      <c r="R1692" s="493"/>
      <c r="S1692" s="493"/>
      <c r="T1692" s="493"/>
      <c r="U1692" s="493"/>
      <c r="V1692" s="493"/>
      <c r="W1692" s="403"/>
      <c r="X1692" s="1"/>
      <c r="Y1692" s="2"/>
      <c r="Z1692" s="400" t="str">
        <f>IFERROR(VLOOKUP(Y1692, 【参考】数式用!$A$2:$B$48, 2, FALSE), "")</f>
        <v/>
      </c>
    </row>
    <row r="1693" spans="2:26" ht="20.100000000000001" customHeight="1">
      <c r="B1693" s="402">
        <f t="shared" si="22"/>
        <v>1655</v>
      </c>
      <c r="C1693" s="489"/>
      <c r="D1693" s="490"/>
      <c r="E1693" s="490"/>
      <c r="F1693" s="490"/>
      <c r="G1693" s="490"/>
      <c r="H1693" s="490"/>
      <c r="I1693" s="490"/>
      <c r="J1693" s="490"/>
      <c r="K1693" s="490"/>
      <c r="L1693" s="491"/>
      <c r="M1693" s="492"/>
      <c r="N1693" s="492"/>
      <c r="O1693" s="492"/>
      <c r="P1693" s="492"/>
      <c r="Q1693" s="492"/>
      <c r="R1693" s="493"/>
      <c r="S1693" s="493"/>
      <c r="T1693" s="493"/>
      <c r="U1693" s="493"/>
      <c r="V1693" s="493"/>
      <c r="W1693" s="403"/>
      <c r="X1693" s="1"/>
      <c r="Y1693" s="2"/>
      <c r="Z1693" s="400" t="str">
        <f>IFERROR(VLOOKUP(Y1693, 【参考】数式用!$A$2:$B$48, 2, FALSE), "")</f>
        <v/>
      </c>
    </row>
    <row r="1694" spans="2:26" ht="20.100000000000001" customHeight="1">
      <c r="B1694" s="402">
        <f t="shared" si="22"/>
        <v>1656</v>
      </c>
      <c r="C1694" s="489"/>
      <c r="D1694" s="490"/>
      <c r="E1694" s="490"/>
      <c r="F1694" s="490"/>
      <c r="G1694" s="490"/>
      <c r="H1694" s="490"/>
      <c r="I1694" s="490"/>
      <c r="J1694" s="490"/>
      <c r="K1694" s="490"/>
      <c r="L1694" s="491"/>
      <c r="M1694" s="492"/>
      <c r="N1694" s="492"/>
      <c r="O1694" s="492"/>
      <c r="P1694" s="492"/>
      <c r="Q1694" s="492"/>
      <c r="R1694" s="493"/>
      <c r="S1694" s="493"/>
      <c r="T1694" s="493"/>
      <c r="U1694" s="493"/>
      <c r="V1694" s="493"/>
      <c r="W1694" s="403"/>
      <c r="X1694" s="1"/>
      <c r="Y1694" s="2"/>
      <c r="Z1694" s="400" t="str">
        <f>IFERROR(VLOOKUP(Y1694, 【参考】数式用!$A$2:$B$48, 2, FALSE), "")</f>
        <v/>
      </c>
    </row>
    <row r="1695" spans="2:26" ht="20.100000000000001" customHeight="1">
      <c r="B1695" s="402">
        <f t="shared" si="22"/>
        <v>1657</v>
      </c>
      <c r="C1695" s="489"/>
      <c r="D1695" s="490"/>
      <c r="E1695" s="490"/>
      <c r="F1695" s="490"/>
      <c r="G1695" s="490"/>
      <c r="H1695" s="490"/>
      <c r="I1695" s="490"/>
      <c r="J1695" s="490"/>
      <c r="K1695" s="490"/>
      <c r="L1695" s="491"/>
      <c r="M1695" s="492"/>
      <c r="N1695" s="492"/>
      <c r="O1695" s="492"/>
      <c r="P1695" s="492"/>
      <c r="Q1695" s="492"/>
      <c r="R1695" s="493"/>
      <c r="S1695" s="493"/>
      <c r="T1695" s="493"/>
      <c r="U1695" s="493"/>
      <c r="V1695" s="493"/>
      <c r="W1695" s="403"/>
      <c r="X1695" s="1"/>
      <c r="Y1695" s="2"/>
      <c r="Z1695" s="400" t="str">
        <f>IFERROR(VLOOKUP(Y1695, 【参考】数式用!$A$2:$B$48, 2, FALSE), "")</f>
        <v/>
      </c>
    </row>
    <row r="1696" spans="2:26" ht="20.100000000000001" customHeight="1">
      <c r="B1696" s="402">
        <f t="shared" si="22"/>
        <v>1658</v>
      </c>
      <c r="C1696" s="489"/>
      <c r="D1696" s="490"/>
      <c r="E1696" s="490"/>
      <c r="F1696" s="490"/>
      <c r="G1696" s="490"/>
      <c r="H1696" s="490"/>
      <c r="I1696" s="490"/>
      <c r="J1696" s="490"/>
      <c r="K1696" s="490"/>
      <c r="L1696" s="491"/>
      <c r="M1696" s="492"/>
      <c r="N1696" s="492"/>
      <c r="O1696" s="492"/>
      <c r="P1696" s="492"/>
      <c r="Q1696" s="492"/>
      <c r="R1696" s="493"/>
      <c r="S1696" s="493"/>
      <c r="T1696" s="493"/>
      <c r="U1696" s="493"/>
      <c r="V1696" s="493"/>
      <c r="W1696" s="403"/>
      <c r="X1696" s="1"/>
      <c r="Y1696" s="2"/>
      <c r="Z1696" s="400" t="str">
        <f>IFERROR(VLOOKUP(Y1696, 【参考】数式用!$A$2:$B$48, 2, FALSE), "")</f>
        <v/>
      </c>
    </row>
    <row r="1697" spans="2:26" ht="20.100000000000001" customHeight="1">
      <c r="B1697" s="402">
        <f t="shared" ref="B1697:B1760" si="23">B1696+1</f>
        <v>1659</v>
      </c>
      <c r="C1697" s="489"/>
      <c r="D1697" s="490"/>
      <c r="E1697" s="490"/>
      <c r="F1697" s="490"/>
      <c r="G1697" s="490"/>
      <c r="H1697" s="490"/>
      <c r="I1697" s="490"/>
      <c r="J1697" s="490"/>
      <c r="K1697" s="490"/>
      <c r="L1697" s="491"/>
      <c r="M1697" s="492"/>
      <c r="N1697" s="492"/>
      <c r="O1697" s="492"/>
      <c r="P1697" s="492"/>
      <c r="Q1697" s="492"/>
      <c r="R1697" s="493"/>
      <c r="S1697" s="493"/>
      <c r="T1697" s="493"/>
      <c r="U1697" s="493"/>
      <c r="V1697" s="493"/>
      <c r="W1697" s="403"/>
      <c r="X1697" s="1"/>
      <c r="Y1697" s="2"/>
      <c r="Z1697" s="400" t="str">
        <f>IFERROR(VLOOKUP(Y1697, 【参考】数式用!$A$2:$B$48, 2, FALSE), "")</f>
        <v/>
      </c>
    </row>
    <row r="1698" spans="2:26" ht="20.100000000000001" customHeight="1">
      <c r="B1698" s="402">
        <f t="shared" si="23"/>
        <v>1660</v>
      </c>
      <c r="C1698" s="489"/>
      <c r="D1698" s="490"/>
      <c r="E1698" s="490"/>
      <c r="F1698" s="490"/>
      <c r="G1698" s="490"/>
      <c r="H1698" s="490"/>
      <c r="I1698" s="490"/>
      <c r="J1698" s="490"/>
      <c r="K1698" s="490"/>
      <c r="L1698" s="491"/>
      <c r="M1698" s="492"/>
      <c r="N1698" s="492"/>
      <c r="O1698" s="492"/>
      <c r="P1698" s="492"/>
      <c r="Q1698" s="492"/>
      <c r="R1698" s="493"/>
      <c r="S1698" s="493"/>
      <c r="T1698" s="493"/>
      <c r="U1698" s="493"/>
      <c r="V1698" s="493"/>
      <c r="W1698" s="403"/>
      <c r="X1698" s="1"/>
      <c r="Y1698" s="2"/>
      <c r="Z1698" s="400" t="str">
        <f>IFERROR(VLOOKUP(Y1698, 【参考】数式用!$A$2:$B$48, 2, FALSE), "")</f>
        <v/>
      </c>
    </row>
    <row r="1699" spans="2:26" ht="20.100000000000001" customHeight="1">
      <c r="B1699" s="402">
        <f t="shared" si="23"/>
        <v>1661</v>
      </c>
      <c r="C1699" s="489"/>
      <c r="D1699" s="490"/>
      <c r="E1699" s="490"/>
      <c r="F1699" s="490"/>
      <c r="G1699" s="490"/>
      <c r="H1699" s="490"/>
      <c r="I1699" s="490"/>
      <c r="J1699" s="490"/>
      <c r="K1699" s="490"/>
      <c r="L1699" s="491"/>
      <c r="M1699" s="492"/>
      <c r="N1699" s="492"/>
      <c r="O1699" s="492"/>
      <c r="P1699" s="492"/>
      <c r="Q1699" s="492"/>
      <c r="R1699" s="493"/>
      <c r="S1699" s="493"/>
      <c r="T1699" s="493"/>
      <c r="U1699" s="493"/>
      <c r="V1699" s="493"/>
      <c r="W1699" s="403"/>
      <c r="X1699" s="1"/>
      <c r="Y1699" s="2"/>
      <c r="Z1699" s="400" t="str">
        <f>IFERROR(VLOOKUP(Y1699, 【参考】数式用!$A$2:$B$48, 2, FALSE), "")</f>
        <v/>
      </c>
    </row>
    <row r="1700" spans="2:26" ht="20.100000000000001" customHeight="1">
      <c r="B1700" s="402">
        <f t="shared" si="23"/>
        <v>1662</v>
      </c>
      <c r="C1700" s="489"/>
      <c r="D1700" s="490"/>
      <c r="E1700" s="490"/>
      <c r="F1700" s="490"/>
      <c r="G1700" s="490"/>
      <c r="H1700" s="490"/>
      <c r="I1700" s="490"/>
      <c r="J1700" s="490"/>
      <c r="K1700" s="490"/>
      <c r="L1700" s="491"/>
      <c r="M1700" s="492"/>
      <c r="N1700" s="492"/>
      <c r="O1700" s="492"/>
      <c r="P1700" s="492"/>
      <c r="Q1700" s="492"/>
      <c r="R1700" s="493"/>
      <c r="S1700" s="493"/>
      <c r="T1700" s="493"/>
      <c r="U1700" s="493"/>
      <c r="V1700" s="493"/>
      <c r="W1700" s="403"/>
      <c r="X1700" s="1"/>
      <c r="Y1700" s="2"/>
      <c r="Z1700" s="400" t="str">
        <f>IFERROR(VLOOKUP(Y1700, 【参考】数式用!$A$2:$B$48, 2, FALSE), "")</f>
        <v/>
      </c>
    </row>
    <row r="1701" spans="2:26" ht="20.100000000000001" customHeight="1">
      <c r="B1701" s="402">
        <f t="shared" si="23"/>
        <v>1663</v>
      </c>
      <c r="C1701" s="489"/>
      <c r="D1701" s="490"/>
      <c r="E1701" s="490"/>
      <c r="F1701" s="490"/>
      <c r="G1701" s="490"/>
      <c r="H1701" s="490"/>
      <c r="I1701" s="490"/>
      <c r="J1701" s="490"/>
      <c r="K1701" s="490"/>
      <c r="L1701" s="491"/>
      <c r="M1701" s="492"/>
      <c r="N1701" s="492"/>
      <c r="O1701" s="492"/>
      <c r="P1701" s="492"/>
      <c r="Q1701" s="492"/>
      <c r="R1701" s="493"/>
      <c r="S1701" s="493"/>
      <c r="T1701" s="493"/>
      <c r="U1701" s="493"/>
      <c r="V1701" s="493"/>
      <c r="W1701" s="403"/>
      <c r="X1701" s="1"/>
      <c r="Y1701" s="2"/>
      <c r="Z1701" s="400" t="str">
        <f>IFERROR(VLOOKUP(Y1701, 【参考】数式用!$A$2:$B$48, 2, FALSE), "")</f>
        <v/>
      </c>
    </row>
    <row r="1702" spans="2:26" ht="20.100000000000001" customHeight="1">
      <c r="B1702" s="402">
        <f t="shared" si="23"/>
        <v>1664</v>
      </c>
      <c r="C1702" s="489"/>
      <c r="D1702" s="490"/>
      <c r="E1702" s="490"/>
      <c r="F1702" s="490"/>
      <c r="G1702" s="490"/>
      <c r="H1702" s="490"/>
      <c r="I1702" s="490"/>
      <c r="J1702" s="490"/>
      <c r="K1702" s="490"/>
      <c r="L1702" s="491"/>
      <c r="M1702" s="492"/>
      <c r="N1702" s="492"/>
      <c r="O1702" s="492"/>
      <c r="P1702" s="492"/>
      <c r="Q1702" s="492"/>
      <c r="R1702" s="493"/>
      <c r="S1702" s="493"/>
      <c r="T1702" s="493"/>
      <c r="U1702" s="493"/>
      <c r="V1702" s="493"/>
      <c r="W1702" s="403"/>
      <c r="X1702" s="1"/>
      <c r="Y1702" s="2"/>
      <c r="Z1702" s="400" t="str">
        <f>IFERROR(VLOOKUP(Y1702, 【参考】数式用!$A$2:$B$48, 2, FALSE), "")</f>
        <v/>
      </c>
    </row>
    <row r="1703" spans="2:26" ht="20.100000000000001" customHeight="1">
      <c r="B1703" s="402">
        <f t="shared" si="23"/>
        <v>1665</v>
      </c>
      <c r="C1703" s="489"/>
      <c r="D1703" s="490"/>
      <c r="E1703" s="490"/>
      <c r="F1703" s="490"/>
      <c r="G1703" s="490"/>
      <c r="H1703" s="490"/>
      <c r="I1703" s="490"/>
      <c r="J1703" s="490"/>
      <c r="K1703" s="490"/>
      <c r="L1703" s="491"/>
      <c r="M1703" s="492"/>
      <c r="N1703" s="492"/>
      <c r="O1703" s="492"/>
      <c r="P1703" s="492"/>
      <c r="Q1703" s="492"/>
      <c r="R1703" s="493"/>
      <c r="S1703" s="493"/>
      <c r="T1703" s="493"/>
      <c r="U1703" s="493"/>
      <c r="V1703" s="493"/>
      <c r="W1703" s="403"/>
      <c r="X1703" s="1"/>
      <c r="Y1703" s="2"/>
      <c r="Z1703" s="400" t="str">
        <f>IFERROR(VLOOKUP(Y1703, 【参考】数式用!$A$2:$B$48, 2, FALSE), "")</f>
        <v/>
      </c>
    </row>
    <row r="1704" spans="2:26" ht="20.100000000000001" customHeight="1">
      <c r="B1704" s="402">
        <f t="shared" si="23"/>
        <v>1666</v>
      </c>
      <c r="C1704" s="489"/>
      <c r="D1704" s="490"/>
      <c r="E1704" s="490"/>
      <c r="F1704" s="490"/>
      <c r="G1704" s="490"/>
      <c r="H1704" s="490"/>
      <c r="I1704" s="490"/>
      <c r="J1704" s="490"/>
      <c r="K1704" s="490"/>
      <c r="L1704" s="491"/>
      <c r="M1704" s="492"/>
      <c r="N1704" s="492"/>
      <c r="O1704" s="492"/>
      <c r="P1704" s="492"/>
      <c r="Q1704" s="492"/>
      <c r="R1704" s="493"/>
      <c r="S1704" s="493"/>
      <c r="T1704" s="493"/>
      <c r="U1704" s="493"/>
      <c r="V1704" s="493"/>
      <c r="W1704" s="403"/>
      <c r="X1704" s="1"/>
      <c r="Y1704" s="2"/>
      <c r="Z1704" s="400" t="str">
        <f>IFERROR(VLOOKUP(Y1704, 【参考】数式用!$A$2:$B$48, 2, FALSE), "")</f>
        <v/>
      </c>
    </row>
    <row r="1705" spans="2:26" ht="20.100000000000001" customHeight="1">
      <c r="B1705" s="402">
        <f t="shared" si="23"/>
        <v>1667</v>
      </c>
      <c r="C1705" s="489"/>
      <c r="D1705" s="490"/>
      <c r="E1705" s="490"/>
      <c r="F1705" s="490"/>
      <c r="G1705" s="490"/>
      <c r="H1705" s="490"/>
      <c r="I1705" s="490"/>
      <c r="J1705" s="490"/>
      <c r="K1705" s="490"/>
      <c r="L1705" s="491"/>
      <c r="M1705" s="492"/>
      <c r="N1705" s="492"/>
      <c r="O1705" s="492"/>
      <c r="P1705" s="492"/>
      <c r="Q1705" s="492"/>
      <c r="R1705" s="493"/>
      <c r="S1705" s="493"/>
      <c r="T1705" s="493"/>
      <c r="U1705" s="493"/>
      <c r="V1705" s="493"/>
      <c r="W1705" s="403"/>
      <c r="X1705" s="1"/>
      <c r="Y1705" s="2"/>
      <c r="Z1705" s="400" t="str">
        <f>IFERROR(VLOOKUP(Y1705, 【参考】数式用!$A$2:$B$48, 2, FALSE), "")</f>
        <v/>
      </c>
    </row>
    <row r="1706" spans="2:26" ht="20.100000000000001" customHeight="1">
      <c r="B1706" s="402">
        <f t="shared" si="23"/>
        <v>1668</v>
      </c>
      <c r="C1706" s="489"/>
      <c r="D1706" s="490"/>
      <c r="E1706" s="490"/>
      <c r="F1706" s="490"/>
      <c r="G1706" s="490"/>
      <c r="H1706" s="490"/>
      <c r="I1706" s="490"/>
      <c r="J1706" s="490"/>
      <c r="K1706" s="490"/>
      <c r="L1706" s="491"/>
      <c r="M1706" s="492"/>
      <c r="N1706" s="492"/>
      <c r="O1706" s="492"/>
      <c r="P1706" s="492"/>
      <c r="Q1706" s="492"/>
      <c r="R1706" s="493"/>
      <c r="S1706" s="493"/>
      <c r="T1706" s="493"/>
      <c r="U1706" s="493"/>
      <c r="V1706" s="493"/>
      <c r="W1706" s="403"/>
      <c r="X1706" s="1"/>
      <c r="Y1706" s="2"/>
      <c r="Z1706" s="400" t="str">
        <f>IFERROR(VLOOKUP(Y1706, 【参考】数式用!$A$2:$B$48, 2, FALSE), "")</f>
        <v/>
      </c>
    </row>
    <row r="1707" spans="2:26" ht="20.100000000000001" customHeight="1">
      <c r="B1707" s="402">
        <f t="shared" si="23"/>
        <v>1669</v>
      </c>
      <c r="C1707" s="489"/>
      <c r="D1707" s="490"/>
      <c r="E1707" s="490"/>
      <c r="F1707" s="490"/>
      <c r="G1707" s="490"/>
      <c r="H1707" s="490"/>
      <c r="I1707" s="490"/>
      <c r="J1707" s="490"/>
      <c r="K1707" s="490"/>
      <c r="L1707" s="491"/>
      <c r="M1707" s="492"/>
      <c r="N1707" s="492"/>
      <c r="O1707" s="492"/>
      <c r="P1707" s="492"/>
      <c r="Q1707" s="492"/>
      <c r="R1707" s="493"/>
      <c r="S1707" s="493"/>
      <c r="T1707" s="493"/>
      <c r="U1707" s="493"/>
      <c r="V1707" s="493"/>
      <c r="W1707" s="403"/>
      <c r="X1707" s="1"/>
      <c r="Y1707" s="2"/>
      <c r="Z1707" s="400" t="str">
        <f>IFERROR(VLOOKUP(Y1707, 【参考】数式用!$A$2:$B$48, 2, FALSE), "")</f>
        <v/>
      </c>
    </row>
    <row r="1708" spans="2:26" ht="20.100000000000001" customHeight="1">
      <c r="B1708" s="402">
        <f t="shared" si="23"/>
        <v>1670</v>
      </c>
      <c r="C1708" s="489"/>
      <c r="D1708" s="490"/>
      <c r="E1708" s="490"/>
      <c r="F1708" s="490"/>
      <c r="G1708" s="490"/>
      <c r="H1708" s="490"/>
      <c r="I1708" s="490"/>
      <c r="J1708" s="490"/>
      <c r="K1708" s="490"/>
      <c r="L1708" s="491"/>
      <c r="M1708" s="492"/>
      <c r="N1708" s="492"/>
      <c r="O1708" s="492"/>
      <c r="P1708" s="492"/>
      <c r="Q1708" s="492"/>
      <c r="R1708" s="493"/>
      <c r="S1708" s="493"/>
      <c r="T1708" s="493"/>
      <c r="U1708" s="493"/>
      <c r="V1708" s="493"/>
      <c r="W1708" s="403"/>
      <c r="X1708" s="1"/>
      <c r="Y1708" s="2"/>
      <c r="Z1708" s="400" t="str">
        <f>IFERROR(VLOOKUP(Y1708, 【参考】数式用!$A$2:$B$48, 2, FALSE), "")</f>
        <v/>
      </c>
    </row>
    <row r="1709" spans="2:26" ht="20.100000000000001" customHeight="1">
      <c r="B1709" s="402">
        <f t="shared" si="23"/>
        <v>1671</v>
      </c>
      <c r="C1709" s="489"/>
      <c r="D1709" s="490"/>
      <c r="E1709" s="490"/>
      <c r="F1709" s="490"/>
      <c r="G1709" s="490"/>
      <c r="H1709" s="490"/>
      <c r="I1709" s="490"/>
      <c r="J1709" s="490"/>
      <c r="K1709" s="490"/>
      <c r="L1709" s="491"/>
      <c r="M1709" s="492"/>
      <c r="N1709" s="492"/>
      <c r="O1709" s="492"/>
      <c r="P1709" s="492"/>
      <c r="Q1709" s="492"/>
      <c r="R1709" s="493"/>
      <c r="S1709" s="493"/>
      <c r="T1709" s="493"/>
      <c r="U1709" s="493"/>
      <c r="V1709" s="493"/>
      <c r="W1709" s="403"/>
      <c r="X1709" s="1"/>
      <c r="Y1709" s="2"/>
      <c r="Z1709" s="400" t="str">
        <f>IFERROR(VLOOKUP(Y1709, 【参考】数式用!$A$2:$B$48, 2, FALSE), "")</f>
        <v/>
      </c>
    </row>
    <row r="1710" spans="2:26" ht="20.100000000000001" customHeight="1">
      <c r="B1710" s="402">
        <f t="shared" si="23"/>
        <v>1672</v>
      </c>
      <c r="C1710" s="489"/>
      <c r="D1710" s="490"/>
      <c r="E1710" s="490"/>
      <c r="F1710" s="490"/>
      <c r="G1710" s="490"/>
      <c r="H1710" s="490"/>
      <c r="I1710" s="490"/>
      <c r="J1710" s="490"/>
      <c r="K1710" s="490"/>
      <c r="L1710" s="491"/>
      <c r="M1710" s="492"/>
      <c r="N1710" s="492"/>
      <c r="O1710" s="492"/>
      <c r="P1710" s="492"/>
      <c r="Q1710" s="492"/>
      <c r="R1710" s="493"/>
      <c r="S1710" s="493"/>
      <c r="T1710" s="493"/>
      <c r="U1710" s="493"/>
      <c r="V1710" s="493"/>
      <c r="W1710" s="403"/>
      <c r="X1710" s="1"/>
      <c r="Y1710" s="2"/>
      <c r="Z1710" s="400" t="str">
        <f>IFERROR(VLOOKUP(Y1710, 【参考】数式用!$A$2:$B$48, 2, FALSE), "")</f>
        <v/>
      </c>
    </row>
    <row r="1711" spans="2:26" ht="20.100000000000001" customHeight="1">
      <c r="B1711" s="402">
        <f t="shared" si="23"/>
        <v>1673</v>
      </c>
      <c r="C1711" s="489"/>
      <c r="D1711" s="490"/>
      <c r="E1711" s="490"/>
      <c r="F1711" s="490"/>
      <c r="G1711" s="490"/>
      <c r="H1711" s="490"/>
      <c r="I1711" s="490"/>
      <c r="J1711" s="490"/>
      <c r="K1711" s="490"/>
      <c r="L1711" s="491"/>
      <c r="M1711" s="492"/>
      <c r="N1711" s="492"/>
      <c r="O1711" s="492"/>
      <c r="P1711" s="492"/>
      <c r="Q1711" s="492"/>
      <c r="R1711" s="493"/>
      <c r="S1711" s="493"/>
      <c r="T1711" s="493"/>
      <c r="U1711" s="493"/>
      <c r="V1711" s="493"/>
      <c r="W1711" s="403"/>
      <c r="X1711" s="1"/>
      <c r="Y1711" s="2"/>
      <c r="Z1711" s="400" t="str">
        <f>IFERROR(VLOOKUP(Y1711, 【参考】数式用!$A$2:$B$48, 2, FALSE), "")</f>
        <v/>
      </c>
    </row>
    <row r="1712" spans="2:26" ht="20.100000000000001" customHeight="1">
      <c r="B1712" s="402">
        <f t="shared" si="23"/>
        <v>1674</v>
      </c>
      <c r="C1712" s="489"/>
      <c r="D1712" s="490"/>
      <c r="E1712" s="490"/>
      <c r="F1712" s="490"/>
      <c r="G1712" s="490"/>
      <c r="H1712" s="490"/>
      <c r="I1712" s="490"/>
      <c r="J1712" s="490"/>
      <c r="K1712" s="490"/>
      <c r="L1712" s="491"/>
      <c r="M1712" s="492"/>
      <c r="N1712" s="492"/>
      <c r="O1712" s="492"/>
      <c r="P1712" s="492"/>
      <c r="Q1712" s="492"/>
      <c r="R1712" s="493"/>
      <c r="S1712" s="493"/>
      <c r="T1712" s="493"/>
      <c r="U1712" s="493"/>
      <c r="V1712" s="493"/>
      <c r="W1712" s="403"/>
      <c r="X1712" s="1"/>
      <c r="Y1712" s="2"/>
      <c r="Z1712" s="400" t="str">
        <f>IFERROR(VLOOKUP(Y1712, 【参考】数式用!$A$2:$B$48, 2, FALSE), "")</f>
        <v/>
      </c>
    </row>
    <row r="1713" spans="2:26" ht="20.100000000000001" customHeight="1">
      <c r="B1713" s="402">
        <f t="shared" si="23"/>
        <v>1675</v>
      </c>
      <c r="C1713" s="489"/>
      <c r="D1713" s="490"/>
      <c r="E1713" s="490"/>
      <c r="F1713" s="490"/>
      <c r="G1713" s="490"/>
      <c r="H1713" s="490"/>
      <c r="I1713" s="490"/>
      <c r="J1713" s="490"/>
      <c r="K1713" s="490"/>
      <c r="L1713" s="491"/>
      <c r="M1713" s="492"/>
      <c r="N1713" s="492"/>
      <c r="O1713" s="492"/>
      <c r="P1713" s="492"/>
      <c r="Q1713" s="492"/>
      <c r="R1713" s="493"/>
      <c r="S1713" s="493"/>
      <c r="T1713" s="493"/>
      <c r="U1713" s="493"/>
      <c r="V1713" s="493"/>
      <c r="W1713" s="403"/>
      <c r="X1713" s="1"/>
      <c r="Y1713" s="2"/>
      <c r="Z1713" s="400" t="str">
        <f>IFERROR(VLOOKUP(Y1713, 【参考】数式用!$A$2:$B$48, 2, FALSE), "")</f>
        <v/>
      </c>
    </row>
    <row r="1714" spans="2:26" ht="20.100000000000001" customHeight="1">
      <c r="B1714" s="402">
        <f t="shared" si="23"/>
        <v>1676</v>
      </c>
      <c r="C1714" s="489"/>
      <c r="D1714" s="490"/>
      <c r="E1714" s="490"/>
      <c r="F1714" s="490"/>
      <c r="G1714" s="490"/>
      <c r="H1714" s="490"/>
      <c r="I1714" s="490"/>
      <c r="J1714" s="490"/>
      <c r="K1714" s="490"/>
      <c r="L1714" s="491"/>
      <c r="M1714" s="492"/>
      <c r="N1714" s="492"/>
      <c r="O1714" s="492"/>
      <c r="P1714" s="492"/>
      <c r="Q1714" s="492"/>
      <c r="R1714" s="493"/>
      <c r="S1714" s="493"/>
      <c r="T1714" s="493"/>
      <c r="U1714" s="493"/>
      <c r="V1714" s="493"/>
      <c r="W1714" s="403"/>
      <c r="X1714" s="1"/>
      <c r="Y1714" s="2"/>
      <c r="Z1714" s="400" t="str">
        <f>IFERROR(VLOOKUP(Y1714, 【参考】数式用!$A$2:$B$48, 2, FALSE), "")</f>
        <v/>
      </c>
    </row>
    <row r="1715" spans="2:26" ht="20.100000000000001" customHeight="1">
      <c r="B1715" s="402">
        <f t="shared" si="23"/>
        <v>1677</v>
      </c>
      <c r="C1715" s="489"/>
      <c r="D1715" s="490"/>
      <c r="E1715" s="490"/>
      <c r="F1715" s="490"/>
      <c r="G1715" s="490"/>
      <c r="H1715" s="490"/>
      <c r="I1715" s="490"/>
      <c r="J1715" s="490"/>
      <c r="K1715" s="490"/>
      <c r="L1715" s="491"/>
      <c r="M1715" s="492"/>
      <c r="N1715" s="492"/>
      <c r="O1715" s="492"/>
      <c r="P1715" s="492"/>
      <c r="Q1715" s="492"/>
      <c r="R1715" s="493"/>
      <c r="S1715" s="493"/>
      <c r="T1715" s="493"/>
      <c r="U1715" s="493"/>
      <c r="V1715" s="493"/>
      <c r="W1715" s="403"/>
      <c r="X1715" s="1"/>
      <c r="Y1715" s="2"/>
      <c r="Z1715" s="400" t="str">
        <f>IFERROR(VLOOKUP(Y1715, 【参考】数式用!$A$2:$B$48, 2, FALSE), "")</f>
        <v/>
      </c>
    </row>
    <row r="1716" spans="2:26" ht="20.100000000000001" customHeight="1">
      <c r="B1716" s="402">
        <f t="shared" si="23"/>
        <v>1678</v>
      </c>
      <c r="C1716" s="489"/>
      <c r="D1716" s="490"/>
      <c r="E1716" s="490"/>
      <c r="F1716" s="490"/>
      <c r="G1716" s="490"/>
      <c r="H1716" s="490"/>
      <c r="I1716" s="490"/>
      <c r="J1716" s="490"/>
      <c r="K1716" s="490"/>
      <c r="L1716" s="491"/>
      <c r="M1716" s="492"/>
      <c r="N1716" s="492"/>
      <c r="O1716" s="492"/>
      <c r="P1716" s="492"/>
      <c r="Q1716" s="492"/>
      <c r="R1716" s="493"/>
      <c r="S1716" s="493"/>
      <c r="T1716" s="493"/>
      <c r="U1716" s="493"/>
      <c r="V1716" s="493"/>
      <c r="W1716" s="403"/>
      <c r="X1716" s="1"/>
      <c r="Y1716" s="2"/>
      <c r="Z1716" s="400" t="str">
        <f>IFERROR(VLOOKUP(Y1716, 【参考】数式用!$A$2:$B$48, 2, FALSE), "")</f>
        <v/>
      </c>
    </row>
    <row r="1717" spans="2:26" ht="20.100000000000001" customHeight="1">
      <c r="B1717" s="402">
        <f t="shared" si="23"/>
        <v>1679</v>
      </c>
      <c r="C1717" s="489"/>
      <c r="D1717" s="490"/>
      <c r="E1717" s="490"/>
      <c r="F1717" s="490"/>
      <c r="G1717" s="490"/>
      <c r="H1717" s="490"/>
      <c r="I1717" s="490"/>
      <c r="J1717" s="490"/>
      <c r="K1717" s="490"/>
      <c r="L1717" s="491"/>
      <c r="M1717" s="492"/>
      <c r="N1717" s="492"/>
      <c r="O1717" s="492"/>
      <c r="P1717" s="492"/>
      <c r="Q1717" s="492"/>
      <c r="R1717" s="493"/>
      <c r="S1717" s="493"/>
      <c r="T1717" s="493"/>
      <c r="U1717" s="493"/>
      <c r="V1717" s="493"/>
      <c r="W1717" s="403"/>
      <c r="X1717" s="1"/>
      <c r="Y1717" s="2"/>
      <c r="Z1717" s="400" t="str">
        <f>IFERROR(VLOOKUP(Y1717, 【参考】数式用!$A$2:$B$48, 2, FALSE), "")</f>
        <v/>
      </c>
    </row>
    <row r="1718" spans="2:26" ht="20.100000000000001" customHeight="1">
      <c r="B1718" s="402">
        <f t="shared" si="23"/>
        <v>1680</v>
      </c>
      <c r="C1718" s="489"/>
      <c r="D1718" s="490"/>
      <c r="E1718" s="490"/>
      <c r="F1718" s="490"/>
      <c r="G1718" s="490"/>
      <c r="H1718" s="490"/>
      <c r="I1718" s="490"/>
      <c r="J1718" s="490"/>
      <c r="K1718" s="490"/>
      <c r="L1718" s="491"/>
      <c r="M1718" s="492"/>
      <c r="N1718" s="492"/>
      <c r="O1718" s="492"/>
      <c r="P1718" s="492"/>
      <c r="Q1718" s="492"/>
      <c r="R1718" s="493"/>
      <c r="S1718" s="493"/>
      <c r="T1718" s="493"/>
      <c r="U1718" s="493"/>
      <c r="V1718" s="493"/>
      <c r="W1718" s="403"/>
      <c r="X1718" s="1"/>
      <c r="Y1718" s="2"/>
      <c r="Z1718" s="400" t="str">
        <f>IFERROR(VLOOKUP(Y1718, 【参考】数式用!$A$2:$B$48, 2, FALSE), "")</f>
        <v/>
      </c>
    </row>
    <row r="1719" spans="2:26" ht="20.100000000000001" customHeight="1">
      <c r="B1719" s="402">
        <f t="shared" si="23"/>
        <v>1681</v>
      </c>
      <c r="C1719" s="489"/>
      <c r="D1719" s="490"/>
      <c r="E1719" s="490"/>
      <c r="F1719" s="490"/>
      <c r="G1719" s="490"/>
      <c r="H1719" s="490"/>
      <c r="I1719" s="490"/>
      <c r="J1719" s="490"/>
      <c r="K1719" s="490"/>
      <c r="L1719" s="491"/>
      <c r="M1719" s="492"/>
      <c r="N1719" s="492"/>
      <c r="O1719" s="492"/>
      <c r="P1719" s="492"/>
      <c r="Q1719" s="492"/>
      <c r="R1719" s="493"/>
      <c r="S1719" s="493"/>
      <c r="T1719" s="493"/>
      <c r="U1719" s="493"/>
      <c r="V1719" s="493"/>
      <c r="W1719" s="403"/>
      <c r="X1719" s="1"/>
      <c r="Y1719" s="2"/>
      <c r="Z1719" s="400" t="str">
        <f>IFERROR(VLOOKUP(Y1719, 【参考】数式用!$A$2:$B$48, 2, FALSE), "")</f>
        <v/>
      </c>
    </row>
    <row r="1720" spans="2:26" ht="20.100000000000001" customHeight="1">
      <c r="B1720" s="402">
        <f t="shared" si="23"/>
        <v>1682</v>
      </c>
      <c r="C1720" s="489"/>
      <c r="D1720" s="490"/>
      <c r="E1720" s="490"/>
      <c r="F1720" s="490"/>
      <c r="G1720" s="490"/>
      <c r="H1720" s="490"/>
      <c r="I1720" s="490"/>
      <c r="J1720" s="490"/>
      <c r="K1720" s="490"/>
      <c r="L1720" s="491"/>
      <c r="M1720" s="492"/>
      <c r="N1720" s="492"/>
      <c r="O1720" s="492"/>
      <c r="P1720" s="492"/>
      <c r="Q1720" s="492"/>
      <c r="R1720" s="493"/>
      <c r="S1720" s="493"/>
      <c r="T1720" s="493"/>
      <c r="U1720" s="493"/>
      <c r="V1720" s="493"/>
      <c r="W1720" s="403"/>
      <c r="X1720" s="1"/>
      <c r="Y1720" s="2"/>
      <c r="Z1720" s="400" t="str">
        <f>IFERROR(VLOOKUP(Y1720, 【参考】数式用!$A$2:$B$48, 2, FALSE), "")</f>
        <v/>
      </c>
    </row>
    <row r="1721" spans="2:26" ht="20.100000000000001" customHeight="1">
      <c r="B1721" s="402">
        <f t="shared" si="23"/>
        <v>1683</v>
      </c>
      <c r="C1721" s="489"/>
      <c r="D1721" s="490"/>
      <c r="E1721" s="490"/>
      <c r="F1721" s="490"/>
      <c r="G1721" s="490"/>
      <c r="H1721" s="490"/>
      <c r="I1721" s="490"/>
      <c r="J1721" s="490"/>
      <c r="K1721" s="490"/>
      <c r="L1721" s="491"/>
      <c r="M1721" s="492"/>
      <c r="N1721" s="492"/>
      <c r="O1721" s="492"/>
      <c r="P1721" s="492"/>
      <c r="Q1721" s="492"/>
      <c r="R1721" s="493"/>
      <c r="S1721" s="493"/>
      <c r="T1721" s="493"/>
      <c r="U1721" s="493"/>
      <c r="V1721" s="493"/>
      <c r="W1721" s="403"/>
      <c r="X1721" s="1"/>
      <c r="Y1721" s="2"/>
      <c r="Z1721" s="400" t="str">
        <f>IFERROR(VLOOKUP(Y1721, 【参考】数式用!$A$2:$B$48, 2, FALSE), "")</f>
        <v/>
      </c>
    </row>
    <row r="1722" spans="2:26" ht="20.100000000000001" customHeight="1">
      <c r="B1722" s="402">
        <f t="shared" si="23"/>
        <v>1684</v>
      </c>
      <c r="C1722" s="489"/>
      <c r="D1722" s="490"/>
      <c r="E1722" s="490"/>
      <c r="F1722" s="490"/>
      <c r="G1722" s="490"/>
      <c r="H1722" s="490"/>
      <c r="I1722" s="490"/>
      <c r="J1722" s="490"/>
      <c r="K1722" s="490"/>
      <c r="L1722" s="491"/>
      <c r="M1722" s="492"/>
      <c r="N1722" s="492"/>
      <c r="O1722" s="492"/>
      <c r="P1722" s="492"/>
      <c r="Q1722" s="492"/>
      <c r="R1722" s="493"/>
      <c r="S1722" s="493"/>
      <c r="T1722" s="493"/>
      <c r="U1722" s="493"/>
      <c r="V1722" s="493"/>
      <c r="W1722" s="403"/>
      <c r="X1722" s="1"/>
      <c r="Y1722" s="2"/>
      <c r="Z1722" s="400" t="str">
        <f>IFERROR(VLOOKUP(Y1722, 【参考】数式用!$A$2:$B$48, 2, FALSE), "")</f>
        <v/>
      </c>
    </row>
    <row r="1723" spans="2:26" ht="20.100000000000001" customHeight="1">
      <c r="B1723" s="402">
        <f t="shared" si="23"/>
        <v>1685</v>
      </c>
      <c r="C1723" s="489"/>
      <c r="D1723" s="490"/>
      <c r="E1723" s="490"/>
      <c r="F1723" s="490"/>
      <c r="G1723" s="490"/>
      <c r="H1723" s="490"/>
      <c r="I1723" s="490"/>
      <c r="J1723" s="490"/>
      <c r="K1723" s="490"/>
      <c r="L1723" s="491"/>
      <c r="M1723" s="492"/>
      <c r="N1723" s="492"/>
      <c r="O1723" s="492"/>
      <c r="P1723" s="492"/>
      <c r="Q1723" s="492"/>
      <c r="R1723" s="493"/>
      <c r="S1723" s="493"/>
      <c r="T1723" s="493"/>
      <c r="U1723" s="493"/>
      <c r="V1723" s="493"/>
      <c r="W1723" s="403"/>
      <c r="X1723" s="1"/>
      <c r="Y1723" s="2"/>
      <c r="Z1723" s="400" t="str">
        <f>IFERROR(VLOOKUP(Y1723, 【参考】数式用!$A$2:$B$48, 2, FALSE), "")</f>
        <v/>
      </c>
    </row>
    <row r="1724" spans="2:26" ht="20.100000000000001" customHeight="1">
      <c r="B1724" s="402">
        <f t="shared" si="23"/>
        <v>1686</v>
      </c>
      <c r="C1724" s="489"/>
      <c r="D1724" s="490"/>
      <c r="E1724" s="490"/>
      <c r="F1724" s="490"/>
      <c r="G1724" s="490"/>
      <c r="H1724" s="490"/>
      <c r="I1724" s="490"/>
      <c r="J1724" s="490"/>
      <c r="K1724" s="490"/>
      <c r="L1724" s="491"/>
      <c r="M1724" s="492"/>
      <c r="N1724" s="492"/>
      <c r="O1724" s="492"/>
      <c r="P1724" s="492"/>
      <c r="Q1724" s="492"/>
      <c r="R1724" s="493"/>
      <c r="S1724" s="493"/>
      <c r="T1724" s="493"/>
      <c r="U1724" s="493"/>
      <c r="V1724" s="493"/>
      <c r="W1724" s="403"/>
      <c r="X1724" s="1"/>
      <c r="Y1724" s="2"/>
      <c r="Z1724" s="400" t="str">
        <f>IFERROR(VLOOKUP(Y1724, 【参考】数式用!$A$2:$B$48, 2, FALSE), "")</f>
        <v/>
      </c>
    </row>
    <row r="1725" spans="2:26" ht="20.100000000000001" customHeight="1">
      <c r="B1725" s="402">
        <f t="shared" si="23"/>
        <v>1687</v>
      </c>
      <c r="C1725" s="489"/>
      <c r="D1725" s="490"/>
      <c r="E1725" s="490"/>
      <c r="F1725" s="490"/>
      <c r="G1725" s="490"/>
      <c r="H1725" s="490"/>
      <c r="I1725" s="490"/>
      <c r="J1725" s="490"/>
      <c r="K1725" s="490"/>
      <c r="L1725" s="491"/>
      <c r="M1725" s="492"/>
      <c r="N1725" s="492"/>
      <c r="O1725" s="492"/>
      <c r="P1725" s="492"/>
      <c r="Q1725" s="492"/>
      <c r="R1725" s="493"/>
      <c r="S1725" s="493"/>
      <c r="T1725" s="493"/>
      <c r="U1725" s="493"/>
      <c r="V1725" s="493"/>
      <c r="W1725" s="403"/>
      <c r="X1725" s="1"/>
      <c r="Y1725" s="2"/>
      <c r="Z1725" s="400" t="str">
        <f>IFERROR(VLOOKUP(Y1725, 【参考】数式用!$A$2:$B$48, 2, FALSE), "")</f>
        <v/>
      </c>
    </row>
    <row r="1726" spans="2:26" ht="20.100000000000001" customHeight="1">
      <c r="B1726" s="402">
        <f t="shared" si="23"/>
        <v>1688</v>
      </c>
      <c r="C1726" s="489"/>
      <c r="D1726" s="490"/>
      <c r="E1726" s="490"/>
      <c r="F1726" s="490"/>
      <c r="G1726" s="490"/>
      <c r="H1726" s="490"/>
      <c r="I1726" s="490"/>
      <c r="J1726" s="490"/>
      <c r="K1726" s="490"/>
      <c r="L1726" s="491"/>
      <c r="M1726" s="492"/>
      <c r="N1726" s="492"/>
      <c r="O1726" s="492"/>
      <c r="P1726" s="492"/>
      <c r="Q1726" s="492"/>
      <c r="R1726" s="493"/>
      <c r="S1726" s="493"/>
      <c r="T1726" s="493"/>
      <c r="U1726" s="493"/>
      <c r="V1726" s="493"/>
      <c r="W1726" s="403"/>
      <c r="X1726" s="1"/>
      <c r="Y1726" s="2"/>
      <c r="Z1726" s="400" t="str">
        <f>IFERROR(VLOOKUP(Y1726, 【参考】数式用!$A$2:$B$48, 2, FALSE), "")</f>
        <v/>
      </c>
    </row>
    <row r="1727" spans="2:26" ht="20.100000000000001" customHeight="1">
      <c r="B1727" s="402">
        <f t="shared" si="23"/>
        <v>1689</v>
      </c>
      <c r="C1727" s="489"/>
      <c r="D1727" s="490"/>
      <c r="E1727" s="490"/>
      <c r="F1727" s="490"/>
      <c r="G1727" s="490"/>
      <c r="H1727" s="490"/>
      <c r="I1727" s="490"/>
      <c r="J1727" s="490"/>
      <c r="K1727" s="490"/>
      <c r="L1727" s="491"/>
      <c r="M1727" s="492"/>
      <c r="N1727" s="492"/>
      <c r="O1727" s="492"/>
      <c r="P1727" s="492"/>
      <c r="Q1727" s="492"/>
      <c r="R1727" s="493"/>
      <c r="S1727" s="493"/>
      <c r="T1727" s="493"/>
      <c r="U1727" s="493"/>
      <c r="V1727" s="493"/>
      <c r="W1727" s="403"/>
      <c r="X1727" s="1"/>
      <c r="Y1727" s="2"/>
      <c r="Z1727" s="400" t="str">
        <f>IFERROR(VLOOKUP(Y1727, 【参考】数式用!$A$2:$B$48, 2, FALSE), "")</f>
        <v/>
      </c>
    </row>
    <row r="1728" spans="2:26" ht="20.100000000000001" customHeight="1">
      <c r="B1728" s="402">
        <f t="shared" si="23"/>
        <v>1690</v>
      </c>
      <c r="C1728" s="489"/>
      <c r="D1728" s="490"/>
      <c r="E1728" s="490"/>
      <c r="F1728" s="490"/>
      <c r="G1728" s="490"/>
      <c r="H1728" s="490"/>
      <c r="I1728" s="490"/>
      <c r="J1728" s="490"/>
      <c r="K1728" s="490"/>
      <c r="L1728" s="491"/>
      <c r="M1728" s="492"/>
      <c r="N1728" s="492"/>
      <c r="O1728" s="492"/>
      <c r="P1728" s="492"/>
      <c r="Q1728" s="492"/>
      <c r="R1728" s="493"/>
      <c r="S1728" s="493"/>
      <c r="T1728" s="493"/>
      <c r="U1728" s="493"/>
      <c r="V1728" s="493"/>
      <c r="W1728" s="403"/>
      <c r="X1728" s="1"/>
      <c r="Y1728" s="2"/>
      <c r="Z1728" s="400" t="str">
        <f>IFERROR(VLOOKUP(Y1728, 【参考】数式用!$A$2:$B$48, 2, FALSE), "")</f>
        <v/>
      </c>
    </row>
    <row r="1729" spans="2:26" ht="20.100000000000001" customHeight="1">
      <c r="B1729" s="402">
        <f t="shared" si="23"/>
        <v>1691</v>
      </c>
      <c r="C1729" s="489"/>
      <c r="D1729" s="490"/>
      <c r="E1729" s="490"/>
      <c r="F1729" s="490"/>
      <c r="G1729" s="490"/>
      <c r="H1729" s="490"/>
      <c r="I1729" s="490"/>
      <c r="J1729" s="490"/>
      <c r="K1729" s="490"/>
      <c r="L1729" s="491"/>
      <c r="M1729" s="492"/>
      <c r="N1729" s="492"/>
      <c r="O1729" s="492"/>
      <c r="P1729" s="492"/>
      <c r="Q1729" s="492"/>
      <c r="R1729" s="493"/>
      <c r="S1729" s="493"/>
      <c r="T1729" s="493"/>
      <c r="U1729" s="493"/>
      <c r="V1729" s="493"/>
      <c r="W1729" s="403"/>
      <c r="X1729" s="1"/>
      <c r="Y1729" s="2"/>
      <c r="Z1729" s="400" t="str">
        <f>IFERROR(VLOOKUP(Y1729, 【参考】数式用!$A$2:$B$48, 2, FALSE), "")</f>
        <v/>
      </c>
    </row>
    <row r="1730" spans="2:26" ht="20.100000000000001" customHeight="1">
      <c r="B1730" s="402">
        <f t="shared" si="23"/>
        <v>1692</v>
      </c>
      <c r="C1730" s="489"/>
      <c r="D1730" s="490"/>
      <c r="E1730" s="490"/>
      <c r="F1730" s="490"/>
      <c r="G1730" s="490"/>
      <c r="H1730" s="490"/>
      <c r="I1730" s="490"/>
      <c r="J1730" s="490"/>
      <c r="K1730" s="490"/>
      <c r="L1730" s="491"/>
      <c r="M1730" s="492"/>
      <c r="N1730" s="492"/>
      <c r="O1730" s="492"/>
      <c r="P1730" s="492"/>
      <c r="Q1730" s="492"/>
      <c r="R1730" s="493"/>
      <c r="S1730" s="493"/>
      <c r="T1730" s="493"/>
      <c r="U1730" s="493"/>
      <c r="V1730" s="493"/>
      <c r="W1730" s="403"/>
      <c r="X1730" s="1"/>
      <c r="Y1730" s="2"/>
      <c r="Z1730" s="400" t="str">
        <f>IFERROR(VLOOKUP(Y1730, 【参考】数式用!$A$2:$B$48, 2, FALSE), "")</f>
        <v/>
      </c>
    </row>
    <row r="1731" spans="2:26" ht="20.100000000000001" customHeight="1">
      <c r="B1731" s="402">
        <f t="shared" si="23"/>
        <v>1693</v>
      </c>
      <c r="C1731" s="489"/>
      <c r="D1731" s="490"/>
      <c r="E1731" s="490"/>
      <c r="F1731" s="490"/>
      <c r="G1731" s="490"/>
      <c r="H1731" s="490"/>
      <c r="I1731" s="490"/>
      <c r="J1731" s="490"/>
      <c r="K1731" s="490"/>
      <c r="L1731" s="491"/>
      <c r="M1731" s="492"/>
      <c r="N1731" s="492"/>
      <c r="O1731" s="492"/>
      <c r="P1731" s="492"/>
      <c r="Q1731" s="492"/>
      <c r="R1731" s="493"/>
      <c r="S1731" s="493"/>
      <c r="T1731" s="493"/>
      <c r="U1731" s="493"/>
      <c r="V1731" s="493"/>
      <c r="W1731" s="403"/>
      <c r="X1731" s="1"/>
      <c r="Y1731" s="2"/>
      <c r="Z1731" s="400" t="str">
        <f>IFERROR(VLOOKUP(Y1731, 【参考】数式用!$A$2:$B$48, 2, FALSE), "")</f>
        <v/>
      </c>
    </row>
    <row r="1732" spans="2:26" ht="20.100000000000001" customHeight="1">
      <c r="B1732" s="402">
        <f t="shared" si="23"/>
        <v>1694</v>
      </c>
      <c r="C1732" s="489"/>
      <c r="D1732" s="490"/>
      <c r="E1732" s="490"/>
      <c r="F1732" s="490"/>
      <c r="G1732" s="490"/>
      <c r="H1732" s="490"/>
      <c r="I1732" s="490"/>
      <c r="J1732" s="490"/>
      <c r="K1732" s="490"/>
      <c r="L1732" s="491"/>
      <c r="M1732" s="492"/>
      <c r="N1732" s="492"/>
      <c r="O1732" s="492"/>
      <c r="P1732" s="492"/>
      <c r="Q1732" s="492"/>
      <c r="R1732" s="493"/>
      <c r="S1732" s="493"/>
      <c r="T1732" s="493"/>
      <c r="U1732" s="493"/>
      <c r="V1732" s="493"/>
      <c r="W1732" s="403"/>
      <c r="X1732" s="1"/>
      <c r="Y1732" s="2"/>
      <c r="Z1732" s="400" t="str">
        <f>IFERROR(VLOOKUP(Y1732, 【参考】数式用!$A$2:$B$48, 2, FALSE), "")</f>
        <v/>
      </c>
    </row>
    <row r="1733" spans="2:26" ht="20.100000000000001" customHeight="1">
      <c r="B1733" s="402">
        <f t="shared" si="23"/>
        <v>1695</v>
      </c>
      <c r="C1733" s="489"/>
      <c r="D1733" s="490"/>
      <c r="E1733" s="490"/>
      <c r="F1733" s="490"/>
      <c r="G1733" s="490"/>
      <c r="H1733" s="490"/>
      <c r="I1733" s="490"/>
      <c r="J1733" s="490"/>
      <c r="K1733" s="490"/>
      <c r="L1733" s="491"/>
      <c r="M1733" s="492"/>
      <c r="N1733" s="492"/>
      <c r="O1733" s="492"/>
      <c r="P1733" s="492"/>
      <c r="Q1733" s="492"/>
      <c r="R1733" s="493"/>
      <c r="S1733" s="493"/>
      <c r="T1733" s="493"/>
      <c r="U1733" s="493"/>
      <c r="V1733" s="493"/>
      <c r="W1733" s="403"/>
      <c r="X1733" s="1"/>
      <c r="Y1733" s="2"/>
      <c r="Z1733" s="400" t="str">
        <f>IFERROR(VLOOKUP(Y1733, 【参考】数式用!$A$2:$B$48, 2, FALSE), "")</f>
        <v/>
      </c>
    </row>
    <row r="1734" spans="2:26" ht="20.100000000000001" customHeight="1">
      <c r="B1734" s="402">
        <f t="shared" si="23"/>
        <v>1696</v>
      </c>
      <c r="C1734" s="489"/>
      <c r="D1734" s="490"/>
      <c r="E1734" s="490"/>
      <c r="F1734" s="490"/>
      <c r="G1734" s="490"/>
      <c r="H1734" s="490"/>
      <c r="I1734" s="490"/>
      <c r="J1734" s="490"/>
      <c r="K1734" s="490"/>
      <c r="L1734" s="491"/>
      <c r="M1734" s="492"/>
      <c r="N1734" s="492"/>
      <c r="O1734" s="492"/>
      <c r="P1734" s="492"/>
      <c r="Q1734" s="492"/>
      <c r="R1734" s="493"/>
      <c r="S1734" s="493"/>
      <c r="T1734" s="493"/>
      <c r="U1734" s="493"/>
      <c r="V1734" s="493"/>
      <c r="W1734" s="403"/>
      <c r="X1734" s="1"/>
      <c r="Y1734" s="2"/>
      <c r="Z1734" s="400" t="str">
        <f>IFERROR(VLOOKUP(Y1734, 【参考】数式用!$A$2:$B$48, 2, FALSE), "")</f>
        <v/>
      </c>
    </row>
    <row r="1735" spans="2:26" ht="20.100000000000001" customHeight="1">
      <c r="B1735" s="402">
        <f t="shared" si="23"/>
        <v>1697</v>
      </c>
      <c r="C1735" s="489"/>
      <c r="D1735" s="490"/>
      <c r="E1735" s="490"/>
      <c r="F1735" s="490"/>
      <c r="G1735" s="490"/>
      <c r="H1735" s="490"/>
      <c r="I1735" s="490"/>
      <c r="J1735" s="490"/>
      <c r="K1735" s="490"/>
      <c r="L1735" s="491"/>
      <c r="M1735" s="492"/>
      <c r="N1735" s="492"/>
      <c r="O1735" s="492"/>
      <c r="P1735" s="492"/>
      <c r="Q1735" s="492"/>
      <c r="R1735" s="493"/>
      <c r="S1735" s="493"/>
      <c r="T1735" s="493"/>
      <c r="U1735" s="493"/>
      <c r="V1735" s="493"/>
      <c r="W1735" s="403"/>
      <c r="X1735" s="1"/>
      <c r="Y1735" s="2"/>
      <c r="Z1735" s="400" t="str">
        <f>IFERROR(VLOOKUP(Y1735, 【参考】数式用!$A$2:$B$48, 2, FALSE), "")</f>
        <v/>
      </c>
    </row>
    <row r="1736" spans="2:26" ht="20.100000000000001" customHeight="1">
      <c r="B1736" s="402">
        <f t="shared" si="23"/>
        <v>1698</v>
      </c>
      <c r="C1736" s="489"/>
      <c r="D1736" s="490"/>
      <c r="E1736" s="490"/>
      <c r="F1736" s="490"/>
      <c r="G1736" s="490"/>
      <c r="H1736" s="490"/>
      <c r="I1736" s="490"/>
      <c r="J1736" s="490"/>
      <c r="K1736" s="490"/>
      <c r="L1736" s="491"/>
      <c r="M1736" s="492"/>
      <c r="N1736" s="492"/>
      <c r="O1736" s="492"/>
      <c r="P1736" s="492"/>
      <c r="Q1736" s="492"/>
      <c r="R1736" s="493"/>
      <c r="S1736" s="493"/>
      <c r="T1736" s="493"/>
      <c r="U1736" s="493"/>
      <c r="V1736" s="493"/>
      <c r="W1736" s="403"/>
      <c r="X1736" s="1"/>
      <c r="Y1736" s="2"/>
      <c r="Z1736" s="400" t="str">
        <f>IFERROR(VLOOKUP(Y1736, 【参考】数式用!$A$2:$B$48, 2, FALSE), "")</f>
        <v/>
      </c>
    </row>
    <row r="1737" spans="2:26" ht="20.100000000000001" customHeight="1">
      <c r="B1737" s="402">
        <f t="shared" si="23"/>
        <v>1699</v>
      </c>
      <c r="C1737" s="489"/>
      <c r="D1737" s="490"/>
      <c r="E1737" s="490"/>
      <c r="F1737" s="490"/>
      <c r="G1737" s="490"/>
      <c r="H1737" s="490"/>
      <c r="I1737" s="490"/>
      <c r="J1737" s="490"/>
      <c r="K1737" s="490"/>
      <c r="L1737" s="491"/>
      <c r="M1737" s="492"/>
      <c r="N1737" s="492"/>
      <c r="O1737" s="492"/>
      <c r="P1737" s="492"/>
      <c r="Q1737" s="492"/>
      <c r="R1737" s="493"/>
      <c r="S1737" s="493"/>
      <c r="T1737" s="493"/>
      <c r="U1737" s="493"/>
      <c r="V1737" s="493"/>
      <c r="W1737" s="403"/>
      <c r="X1737" s="1"/>
      <c r="Y1737" s="2"/>
      <c r="Z1737" s="400" t="str">
        <f>IFERROR(VLOOKUP(Y1737, 【参考】数式用!$A$2:$B$48, 2, FALSE), "")</f>
        <v/>
      </c>
    </row>
    <row r="1738" spans="2:26" ht="20.100000000000001" customHeight="1">
      <c r="B1738" s="402">
        <f t="shared" si="23"/>
        <v>1700</v>
      </c>
      <c r="C1738" s="489"/>
      <c r="D1738" s="490"/>
      <c r="E1738" s="490"/>
      <c r="F1738" s="490"/>
      <c r="G1738" s="490"/>
      <c r="H1738" s="490"/>
      <c r="I1738" s="490"/>
      <c r="J1738" s="490"/>
      <c r="K1738" s="490"/>
      <c r="L1738" s="491"/>
      <c r="M1738" s="492"/>
      <c r="N1738" s="492"/>
      <c r="O1738" s="492"/>
      <c r="P1738" s="492"/>
      <c r="Q1738" s="492"/>
      <c r="R1738" s="493"/>
      <c r="S1738" s="493"/>
      <c r="T1738" s="493"/>
      <c r="U1738" s="493"/>
      <c r="V1738" s="493"/>
      <c r="W1738" s="403"/>
      <c r="X1738" s="1"/>
      <c r="Y1738" s="2"/>
      <c r="Z1738" s="400" t="str">
        <f>IFERROR(VLOOKUP(Y1738, 【参考】数式用!$A$2:$B$48, 2, FALSE), "")</f>
        <v/>
      </c>
    </row>
    <row r="1739" spans="2:26" ht="20.100000000000001" customHeight="1">
      <c r="B1739" s="402">
        <f t="shared" si="23"/>
        <v>1701</v>
      </c>
      <c r="C1739" s="489"/>
      <c r="D1739" s="490"/>
      <c r="E1739" s="490"/>
      <c r="F1739" s="490"/>
      <c r="G1739" s="490"/>
      <c r="H1739" s="490"/>
      <c r="I1739" s="490"/>
      <c r="J1739" s="490"/>
      <c r="K1739" s="490"/>
      <c r="L1739" s="491"/>
      <c r="M1739" s="492"/>
      <c r="N1739" s="492"/>
      <c r="O1739" s="492"/>
      <c r="P1739" s="492"/>
      <c r="Q1739" s="492"/>
      <c r="R1739" s="493"/>
      <c r="S1739" s="493"/>
      <c r="T1739" s="493"/>
      <c r="U1739" s="493"/>
      <c r="V1739" s="493"/>
      <c r="W1739" s="403"/>
      <c r="X1739" s="1"/>
      <c r="Y1739" s="2"/>
      <c r="Z1739" s="400" t="str">
        <f>IFERROR(VLOOKUP(Y1739, 【参考】数式用!$A$2:$B$48, 2, FALSE), "")</f>
        <v/>
      </c>
    </row>
    <row r="1740" spans="2:26" ht="20.100000000000001" customHeight="1">
      <c r="B1740" s="402">
        <f t="shared" si="23"/>
        <v>1702</v>
      </c>
      <c r="C1740" s="489"/>
      <c r="D1740" s="490"/>
      <c r="E1740" s="490"/>
      <c r="F1740" s="490"/>
      <c r="G1740" s="490"/>
      <c r="H1740" s="490"/>
      <c r="I1740" s="490"/>
      <c r="J1740" s="490"/>
      <c r="K1740" s="490"/>
      <c r="L1740" s="491"/>
      <c r="M1740" s="492"/>
      <c r="N1740" s="492"/>
      <c r="O1740" s="492"/>
      <c r="P1740" s="492"/>
      <c r="Q1740" s="492"/>
      <c r="R1740" s="493"/>
      <c r="S1740" s="493"/>
      <c r="T1740" s="493"/>
      <c r="U1740" s="493"/>
      <c r="V1740" s="493"/>
      <c r="W1740" s="403"/>
      <c r="X1740" s="1"/>
      <c r="Y1740" s="2"/>
      <c r="Z1740" s="400" t="str">
        <f>IFERROR(VLOOKUP(Y1740, 【参考】数式用!$A$2:$B$48, 2, FALSE), "")</f>
        <v/>
      </c>
    </row>
    <row r="1741" spans="2:26" ht="20.100000000000001" customHeight="1">
      <c r="B1741" s="402">
        <f t="shared" si="23"/>
        <v>1703</v>
      </c>
      <c r="C1741" s="489"/>
      <c r="D1741" s="490"/>
      <c r="E1741" s="490"/>
      <c r="F1741" s="490"/>
      <c r="G1741" s="490"/>
      <c r="H1741" s="490"/>
      <c r="I1741" s="490"/>
      <c r="J1741" s="490"/>
      <c r="K1741" s="490"/>
      <c r="L1741" s="491"/>
      <c r="M1741" s="492"/>
      <c r="N1741" s="492"/>
      <c r="O1741" s="492"/>
      <c r="P1741" s="492"/>
      <c r="Q1741" s="492"/>
      <c r="R1741" s="493"/>
      <c r="S1741" s="493"/>
      <c r="T1741" s="493"/>
      <c r="U1741" s="493"/>
      <c r="V1741" s="493"/>
      <c r="W1741" s="403"/>
      <c r="X1741" s="1"/>
      <c r="Y1741" s="2"/>
      <c r="Z1741" s="400" t="str">
        <f>IFERROR(VLOOKUP(Y1741, 【参考】数式用!$A$2:$B$48, 2, FALSE), "")</f>
        <v/>
      </c>
    </row>
    <row r="1742" spans="2:26" ht="20.100000000000001" customHeight="1">
      <c r="B1742" s="402">
        <f t="shared" si="23"/>
        <v>1704</v>
      </c>
      <c r="C1742" s="489"/>
      <c r="D1742" s="490"/>
      <c r="E1742" s="490"/>
      <c r="F1742" s="490"/>
      <c r="G1742" s="490"/>
      <c r="H1742" s="490"/>
      <c r="I1742" s="490"/>
      <c r="J1742" s="490"/>
      <c r="K1742" s="490"/>
      <c r="L1742" s="491"/>
      <c r="M1742" s="492"/>
      <c r="N1742" s="492"/>
      <c r="O1742" s="492"/>
      <c r="P1742" s="492"/>
      <c r="Q1742" s="492"/>
      <c r="R1742" s="493"/>
      <c r="S1742" s="493"/>
      <c r="T1742" s="493"/>
      <c r="U1742" s="493"/>
      <c r="V1742" s="493"/>
      <c r="W1742" s="403"/>
      <c r="X1742" s="1"/>
      <c r="Y1742" s="2"/>
      <c r="Z1742" s="400" t="str">
        <f>IFERROR(VLOOKUP(Y1742, 【参考】数式用!$A$2:$B$48, 2, FALSE), "")</f>
        <v/>
      </c>
    </row>
    <row r="1743" spans="2:26" ht="20.100000000000001" customHeight="1">
      <c r="B1743" s="402">
        <f t="shared" si="23"/>
        <v>1705</v>
      </c>
      <c r="C1743" s="489"/>
      <c r="D1743" s="490"/>
      <c r="E1743" s="490"/>
      <c r="F1743" s="490"/>
      <c r="G1743" s="490"/>
      <c r="H1743" s="490"/>
      <c r="I1743" s="490"/>
      <c r="J1743" s="490"/>
      <c r="K1743" s="490"/>
      <c r="L1743" s="491"/>
      <c r="M1743" s="492"/>
      <c r="N1743" s="492"/>
      <c r="O1743" s="492"/>
      <c r="P1743" s="492"/>
      <c r="Q1743" s="492"/>
      <c r="R1743" s="493"/>
      <c r="S1743" s="493"/>
      <c r="T1743" s="493"/>
      <c r="U1743" s="493"/>
      <c r="V1743" s="493"/>
      <c r="W1743" s="403"/>
      <c r="X1743" s="1"/>
      <c r="Y1743" s="2"/>
      <c r="Z1743" s="400" t="str">
        <f>IFERROR(VLOOKUP(Y1743, 【参考】数式用!$A$2:$B$48, 2, FALSE), "")</f>
        <v/>
      </c>
    </row>
    <row r="1744" spans="2:26" ht="20.100000000000001" customHeight="1">
      <c r="B1744" s="402">
        <f t="shared" si="23"/>
        <v>1706</v>
      </c>
      <c r="C1744" s="489"/>
      <c r="D1744" s="490"/>
      <c r="E1744" s="490"/>
      <c r="F1744" s="490"/>
      <c r="G1744" s="490"/>
      <c r="H1744" s="490"/>
      <c r="I1744" s="490"/>
      <c r="J1744" s="490"/>
      <c r="K1744" s="490"/>
      <c r="L1744" s="491"/>
      <c r="M1744" s="492"/>
      <c r="N1744" s="492"/>
      <c r="O1744" s="492"/>
      <c r="P1744" s="492"/>
      <c r="Q1744" s="492"/>
      <c r="R1744" s="493"/>
      <c r="S1744" s="493"/>
      <c r="T1744" s="493"/>
      <c r="U1744" s="493"/>
      <c r="V1744" s="493"/>
      <c r="W1744" s="403"/>
      <c r="X1744" s="1"/>
      <c r="Y1744" s="2"/>
      <c r="Z1744" s="400" t="str">
        <f>IFERROR(VLOOKUP(Y1744, 【参考】数式用!$A$2:$B$48, 2, FALSE), "")</f>
        <v/>
      </c>
    </row>
    <row r="1745" spans="2:26" ht="20.100000000000001" customHeight="1">
      <c r="B1745" s="402">
        <f t="shared" si="23"/>
        <v>1707</v>
      </c>
      <c r="C1745" s="489"/>
      <c r="D1745" s="490"/>
      <c r="E1745" s="490"/>
      <c r="F1745" s="490"/>
      <c r="G1745" s="490"/>
      <c r="H1745" s="490"/>
      <c r="I1745" s="490"/>
      <c r="J1745" s="490"/>
      <c r="K1745" s="490"/>
      <c r="L1745" s="491"/>
      <c r="M1745" s="492"/>
      <c r="N1745" s="492"/>
      <c r="O1745" s="492"/>
      <c r="P1745" s="492"/>
      <c r="Q1745" s="492"/>
      <c r="R1745" s="493"/>
      <c r="S1745" s="493"/>
      <c r="T1745" s="493"/>
      <c r="U1745" s="493"/>
      <c r="V1745" s="493"/>
      <c r="W1745" s="403"/>
      <c r="X1745" s="1"/>
      <c r="Y1745" s="2"/>
      <c r="Z1745" s="400" t="str">
        <f>IFERROR(VLOOKUP(Y1745, 【参考】数式用!$A$2:$B$48, 2, FALSE), "")</f>
        <v/>
      </c>
    </row>
    <row r="1746" spans="2:26" ht="20.100000000000001" customHeight="1">
      <c r="B1746" s="402">
        <f t="shared" si="23"/>
        <v>1708</v>
      </c>
      <c r="C1746" s="489"/>
      <c r="D1746" s="490"/>
      <c r="E1746" s="490"/>
      <c r="F1746" s="490"/>
      <c r="G1746" s="490"/>
      <c r="H1746" s="490"/>
      <c r="I1746" s="490"/>
      <c r="J1746" s="490"/>
      <c r="K1746" s="490"/>
      <c r="L1746" s="491"/>
      <c r="M1746" s="492"/>
      <c r="N1746" s="492"/>
      <c r="O1746" s="492"/>
      <c r="P1746" s="492"/>
      <c r="Q1746" s="492"/>
      <c r="R1746" s="493"/>
      <c r="S1746" s="493"/>
      <c r="T1746" s="493"/>
      <c r="U1746" s="493"/>
      <c r="V1746" s="493"/>
      <c r="W1746" s="403"/>
      <c r="X1746" s="1"/>
      <c r="Y1746" s="2"/>
      <c r="Z1746" s="400" t="str">
        <f>IFERROR(VLOOKUP(Y1746, 【参考】数式用!$A$2:$B$48, 2, FALSE), "")</f>
        <v/>
      </c>
    </row>
    <row r="1747" spans="2:26" ht="20.100000000000001" customHeight="1">
      <c r="B1747" s="402">
        <f t="shared" si="23"/>
        <v>1709</v>
      </c>
      <c r="C1747" s="489"/>
      <c r="D1747" s="490"/>
      <c r="E1747" s="490"/>
      <c r="F1747" s="490"/>
      <c r="G1747" s="490"/>
      <c r="H1747" s="490"/>
      <c r="I1747" s="490"/>
      <c r="J1747" s="490"/>
      <c r="K1747" s="490"/>
      <c r="L1747" s="491"/>
      <c r="M1747" s="492"/>
      <c r="N1747" s="492"/>
      <c r="O1747" s="492"/>
      <c r="P1747" s="492"/>
      <c r="Q1747" s="492"/>
      <c r="R1747" s="493"/>
      <c r="S1747" s="493"/>
      <c r="T1747" s="493"/>
      <c r="U1747" s="493"/>
      <c r="V1747" s="493"/>
      <c r="W1747" s="403"/>
      <c r="X1747" s="1"/>
      <c r="Y1747" s="2"/>
      <c r="Z1747" s="400" t="str">
        <f>IFERROR(VLOOKUP(Y1747, 【参考】数式用!$A$2:$B$48, 2, FALSE), "")</f>
        <v/>
      </c>
    </row>
    <row r="1748" spans="2:26" ht="20.100000000000001" customHeight="1">
      <c r="B1748" s="402">
        <f t="shared" si="23"/>
        <v>1710</v>
      </c>
      <c r="C1748" s="489"/>
      <c r="D1748" s="490"/>
      <c r="E1748" s="490"/>
      <c r="F1748" s="490"/>
      <c r="G1748" s="490"/>
      <c r="H1748" s="490"/>
      <c r="I1748" s="490"/>
      <c r="J1748" s="490"/>
      <c r="K1748" s="490"/>
      <c r="L1748" s="491"/>
      <c r="M1748" s="492"/>
      <c r="N1748" s="492"/>
      <c r="O1748" s="492"/>
      <c r="P1748" s="492"/>
      <c r="Q1748" s="492"/>
      <c r="R1748" s="493"/>
      <c r="S1748" s="493"/>
      <c r="T1748" s="493"/>
      <c r="U1748" s="493"/>
      <c r="V1748" s="493"/>
      <c r="W1748" s="403"/>
      <c r="X1748" s="1"/>
      <c r="Y1748" s="2"/>
      <c r="Z1748" s="400" t="str">
        <f>IFERROR(VLOOKUP(Y1748, 【参考】数式用!$A$2:$B$48, 2, FALSE), "")</f>
        <v/>
      </c>
    </row>
    <row r="1749" spans="2:26" ht="20.100000000000001" customHeight="1">
      <c r="B1749" s="402">
        <f t="shared" si="23"/>
        <v>1711</v>
      </c>
      <c r="C1749" s="489"/>
      <c r="D1749" s="490"/>
      <c r="E1749" s="490"/>
      <c r="F1749" s="490"/>
      <c r="G1749" s="490"/>
      <c r="H1749" s="490"/>
      <c r="I1749" s="490"/>
      <c r="J1749" s="490"/>
      <c r="K1749" s="490"/>
      <c r="L1749" s="491"/>
      <c r="M1749" s="492"/>
      <c r="N1749" s="492"/>
      <c r="O1749" s="492"/>
      <c r="P1749" s="492"/>
      <c r="Q1749" s="492"/>
      <c r="R1749" s="493"/>
      <c r="S1749" s="493"/>
      <c r="T1749" s="493"/>
      <c r="U1749" s="493"/>
      <c r="V1749" s="493"/>
      <c r="W1749" s="403"/>
      <c r="X1749" s="1"/>
      <c r="Y1749" s="2"/>
      <c r="Z1749" s="400" t="str">
        <f>IFERROR(VLOOKUP(Y1749, 【参考】数式用!$A$2:$B$48, 2, FALSE), "")</f>
        <v/>
      </c>
    </row>
    <row r="1750" spans="2:26" ht="20.100000000000001" customHeight="1">
      <c r="B1750" s="402">
        <f t="shared" si="23"/>
        <v>1712</v>
      </c>
      <c r="C1750" s="489"/>
      <c r="D1750" s="490"/>
      <c r="E1750" s="490"/>
      <c r="F1750" s="490"/>
      <c r="G1750" s="490"/>
      <c r="H1750" s="490"/>
      <c r="I1750" s="490"/>
      <c r="J1750" s="490"/>
      <c r="K1750" s="490"/>
      <c r="L1750" s="491"/>
      <c r="M1750" s="492"/>
      <c r="N1750" s="492"/>
      <c r="O1750" s="492"/>
      <c r="P1750" s="492"/>
      <c r="Q1750" s="492"/>
      <c r="R1750" s="493"/>
      <c r="S1750" s="493"/>
      <c r="T1750" s="493"/>
      <c r="U1750" s="493"/>
      <c r="V1750" s="493"/>
      <c r="W1750" s="403"/>
      <c r="X1750" s="1"/>
      <c r="Y1750" s="2"/>
      <c r="Z1750" s="400" t="str">
        <f>IFERROR(VLOOKUP(Y1750, 【参考】数式用!$A$2:$B$48, 2, FALSE), "")</f>
        <v/>
      </c>
    </row>
    <row r="1751" spans="2:26" ht="20.100000000000001" customHeight="1">
      <c r="B1751" s="402">
        <f t="shared" si="23"/>
        <v>1713</v>
      </c>
      <c r="C1751" s="489"/>
      <c r="D1751" s="490"/>
      <c r="E1751" s="490"/>
      <c r="F1751" s="490"/>
      <c r="G1751" s="490"/>
      <c r="H1751" s="490"/>
      <c r="I1751" s="490"/>
      <c r="J1751" s="490"/>
      <c r="K1751" s="490"/>
      <c r="L1751" s="491"/>
      <c r="M1751" s="492"/>
      <c r="N1751" s="492"/>
      <c r="O1751" s="492"/>
      <c r="P1751" s="492"/>
      <c r="Q1751" s="492"/>
      <c r="R1751" s="493"/>
      <c r="S1751" s="493"/>
      <c r="T1751" s="493"/>
      <c r="U1751" s="493"/>
      <c r="V1751" s="493"/>
      <c r="W1751" s="403"/>
      <c r="X1751" s="1"/>
      <c r="Y1751" s="2"/>
      <c r="Z1751" s="400" t="str">
        <f>IFERROR(VLOOKUP(Y1751, 【参考】数式用!$A$2:$B$48, 2, FALSE), "")</f>
        <v/>
      </c>
    </row>
    <row r="1752" spans="2:26" ht="20.100000000000001" customHeight="1">
      <c r="B1752" s="402">
        <f t="shared" si="23"/>
        <v>1714</v>
      </c>
      <c r="C1752" s="489"/>
      <c r="D1752" s="490"/>
      <c r="E1752" s="490"/>
      <c r="F1752" s="490"/>
      <c r="G1752" s="490"/>
      <c r="H1752" s="490"/>
      <c r="I1752" s="490"/>
      <c r="J1752" s="490"/>
      <c r="K1752" s="490"/>
      <c r="L1752" s="491"/>
      <c r="M1752" s="492"/>
      <c r="N1752" s="492"/>
      <c r="O1752" s="492"/>
      <c r="P1752" s="492"/>
      <c r="Q1752" s="492"/>
      <c r="R1752" s="493"/>
      <c r="S1752" s="493"/>
      <c r="T1752" s="493"/>
      <c r="U1752" s="493"/>
      <c r="V1752" s="493"/>
      <c r="W1752" s="403"/>
      <c r="X1752" s="1"/>
      <c r="Y1752" s="2"/>
      <c r="Z1752" s="400" t="str">
        <f>IFERROR(VLOOKUP(Y1752, 【参考】数式用!$A$2:$B$48, 2, FALSE), "")</f>
        <v/>
      </c>
    </row>
    <row r="1753" spans="2:26" ht="20.100000000000001" customHeight="1">
      <c r="B1753" s="402">
        <f t="shared" si="23"/>
        <v>1715</v>
      </c>
      <c r="C1753" s="489"/>
      <c r="D1753" s="490"/>
      <c r="E1753" s="490"/>
      <c r="F1753" s="490"/>
      <c r="G1753" s="490"/>
      <c r="H1753" s="490"/>
      <c r="I1753" s="490"/>
      <c r="J1753" s="490"/>
      <c r="K1753" s="490"/>
      <c r="L1753" s="491"/>
      <c r="M1753" s="492"/>
      <c r="N1753" s="492"/>
      <c r="O1753" s="492"/>
      <c r="P1753" s="492"/>
      <c r="Q1753" s="492"/>
      <c r="R1753" s="493"/>
      <c r="S1753" s="493"/>
      <c r="T1753" s="493"/>
      <c r="U1753" s="493"/>
      <c r="V1753" s="493"/>
      <c r="W1753" s="403"/>
      <c r="X1753" s="1"/>
      <c r="Y1753" s="2"/>
      <c r="Z1753" s="400" t="str">
        <f>IFERROR(VLOOKUP(Y1753, 【参考】数式用!$A$2:$B$48, 2, FALSE), "")</f>
        <v/>
      </c>
    </row>
    <row r="1754" spans="2:26" ht="20.100000000000001" customHeight="1">
      <c r="B1754" s="402">
        <f t="shared" si="23"/>
        <v>1716</v>
      </c>
      <c r="C1754" s="489"/>
      <c r="D1754" s="490"/>
      <c r="E1754" s="490"/>
      <c r="F1754" s="490"/>
      <c r="G1754" s="490"/>
      <c r="H1754" s="490"/>
      <c r="I1754" s="490"/>
      <c r="J1754" s="490"/>
      <c r="K1754" s="490"/>
      <c r="L1754" s="491"/>
      <c r="M1754" s="492"/>
      <c r="N1754" s="492"/>
      <c r="O1754" s="492"/>
      <c r="P1754" s="492"/>
      <c r="Q1754" s="492"/>
      <c r="R1754" s="493"/>
      <c r="S1754" s="493"/>
      <c r="T1754" s="493"/>
      <c r="U1754" s="493"/>
      <c r="V1754" s="493"/>
      <c r="W1754" s="403"/>
      <c r="X1754" s="1"/>
      <c r="Y1754" s="2"/>
      <c r="Z1754" s="400" t="str">
        <f>IFERROR(VLOOKUP(Y1754, 【参考】数式用!$A$2:$B$48, 2, FALSE), "")</f>
        <v/>
      </c>
    </row>
    <row r="1755" spans="2:26" ht="20.100000000000001" customHeight="1">
      <c r="B1755" s="402">
        <f t="shared" si="23"/>
        <v>1717</v>
      </c>
      <c r="C1755" s="489"/>
      <c r="D1755" s="490"/>
      <c r="E1755" s="490"/>
      <c r="F1755" s="490"/>
      <c r="G1755" s="490"/>
      <c r="H1755" s="490"/>
      <c r="I1755" s="490"/>
      <c r="J1755" s="490"/>
      <c r="K1755" s="490"/>
      <c r="L1755" s="491"/>
      <c r="M1755" s="492"/>
      <c r="N1755" s="492"/>
      <c r="O1755" s="492"/>
      <c r="P1755" s="492"/>
      <c r="Q1755" s="492"/>
      <c r="R1755" s="493"/>
      <c r="S1755" s="493"/>
      <c r="T1755" s="493"/>
      <c r="U1755" s="493"/>
      <c r="V1755" s="493"/>
      <c r="W1755" s="403"/>
      <c r="X1755" s="1"/>
      <c r="Y1755" s="2"/>
      <c r="Z1755" s="400" t="str">
        <f>IFERROR(VLOOKUP(Y1755, 【参考】数式用!$A$2:$B$48, 2, FALSE), "")</f>
        <v/>
      </c>
    </row>
    <row r="1756" spans="2:26" ht="20.100000000000001" customHeight="1">
      <c r="B1756" s="402">
        <f t="shared" si="23"/>
        <v>1718</v>
      </c>
      <c r="C1756" s="489"/>
      <c r="D1756" s="490"/>
      <c r="E1756" s="490"/>
      <c r="F1756" s="490"/>
      <c r="G1756" s="490"/>
      <c r="H1756" s="490"/>
      <c r="I1756" s="490"/>
      <c r="J1756" s="490"/>
      <c r="K1756" s="490"/>
      <c r="L1756" s="491"/>
      <c r="M1756" s="492"/>
      <c r="N1756" s="492"/>
      <c r="O1756" s="492"/>
      <c r="P1756" s="492"/>
      <c r="Q1756" s="492"/>
      <c r="R1756" s="493"/>
      <c r="S1756" s="493"/>
      <c r="T1756" s="493"/>
      <c r="U1756" s="493"/>
      <c r="V1756" s="493"/>
      <c r="W1756" s="403"/>
      <c r="X1756" s="1"/>
      <c r="Y1756" s="2"/>
      <c r="Z1756" s="400" t="str">
        <f>IFERROR(VLOOKUP(Y1756, 【参考】数式用!$A$2:$B$48, 2, FALSE), "")</f>
        <v/>
      </c>
    </row>
    <row r="1757" spans="2:26" ht="20.100000000000001" customHeight="1">
      <c r="B1757" s="402">
        <f t="shared" si="23"/>
        <v>1719</v>
      </c>
      <c r="C1757" s="489"/>
      <c r="D1757" s="490"/>
      <c r="E1757" s="490"/>
      <c r="F1757" s="490"/>
      <c r="G1757" s="490"/>
      <c r="H1757" s="490"/>
      <c r="I1757" s="490"/>
      <c r="J1757" s="490"/>
      <c r="K1757" s="490"/>
      <c r="L1757" s="491"/>
      <c r="M1757" s="492"/>
      <c r="N1757" s="492"/>
      <c r="O1757" s="492"/>
      <c r="P1757" s="492"/>
      <c r="Q1757" s="492"/>
      <c r="R1757" s="493"/>
      <c r="S1757" s="493"/>
      <c r="T1757" s="493"/>
      <c r="U1757" s="493"/>
      <c r="V1757" s="493"/>
      <c r="W1757" s="403"/>
      <c r="X1757" s="1"/>
      <c r="Y1757" s="2"/>
      <c r="Z1757" s="400" t="str">
        <f>IFERROR(VLOOKUP(Y1757, 【参考】数式用!$A$2:$B$48, 2, FALSE), "")</f>
        <v/>
      </c>
    </row>
    <row r="1758" spans="2:26" ht="20.100000000000001" customHeight="1">
      <c r="B1758" s="402">
        <f t="shared" si="23"/>
        <v>1720</v>
      </c>
      <c r="C1758" s="489"/>
      <c r="D1758" s="490"/>
      <c r="E1758" s="490"/>
      <c r="F1758" s="490"/>
      <c r="G1758" s="490"/>
      <c r="H1758" s="490"/>
      <c r="I1758" s="490"/>
      <c r="J1758" s="490"/>
      <c r="K1758" s="490"/>
      <c r="L1758" s="491"/>
      <c r="M1758" s="492"/>
      <c r="N1758" s="492"/>
      <c r="O1758" s="492"/>
      <c r="P1758" s="492"/>
      <c r="Q1758" s="492"/>
      <c r="R1758" s="493"/>
      <c r="S1758" s="493"/>
      <c r="T1758" s="493"/>
      <c r="U1758" s="493"/>
      <c r="V1758" s="493"/>
      <c r="W1758" s="403"/>
      <c r="X1758" s="1"/>
      <c r="Y1758" s="2"/>
      <c r="Z1758" s="400" t="str">
        <f>IFERROR(VLOOKUP(Y1758, 【参考】数式用!$A$2:$B$48, 2, FALSE), "")</f>
        <v/>
      </c>
    </row>
    <row r="1759" spans="2:26" ht="20.100000000000001" customHeight="1">
      <c r="B1759" s="402">
        <f t="shared" si="23"/>
        <v>1721</v>
      </c>
      <c r="C1759" s="489"/>
      <c r="D1759" s="490"/>
      <c r="E1759" s="490"/>
      <c r="F1759" s="490"/>
      <c r="G1759" s="490"/>
      <c r="H1759" s="490"/>
      <c r="I1759" s="490"/>
      <c r="J1759" s="490"/>
      <c r="K1759" s="490"/>
      <c r="L1759" s="491"/>
      <c r="M1759" s="492"/>
      <c r="N1759" s="492"/>
      <c r="O1759" s="492"/>
      <c r="P1759" s="492"/>
      <c r="Q1759" s="492"/>
      <c r="R1759" s="493"/>
      <c r="S1759" s="493"/>
      <c r="T1759" s="493"/>
      <c r="U1759" s="493"/>
      <c r="V1759" s="493"/>
      <c r="W1759" s="403"/>
      <c r="X1759" s="1"/>
      <c r="Y1759" s="2"/>
      <c r="Z1759" s="400" t="str">
        <f>IFERROR(VLOOKUP(Y1759, 【参考】数式用!$A$2:$B$48, 2, FALSE), "")</f>
        <v/>
      </c>
    </row>
    <row r="1760" spans="2:26" ht="20.100000000000001" customHeight="1">
      <c r="B1760" s="402">
        <f t="shared" si="23"/>
        <v>1722</v>
      </c>
      <c r="C1760" s="489"/>
      <c r="D1760" s="490"/>
      <c r="E1760" s="490"/>
      <c r="F1760" s="490"/>
      <c r="G1760" s="490"/>
      <c r="H1760" s="490"/>
      <c r="I1760" s="490"/>
      <c r="J1760" s="490"/>
      <c r="K1760" s="490"/>
      <c r="L1760" s="491"/>
      <c r="M1760" s="492"/>
      <c r="N1760" s="492"/>
      <c r="O1760" s="492"/>
      <c r="P1760" s="492"/>
      <c r="Q1760" s="492"/>
      <c r="R1760" s="493"/>
      <c r="S1760" s="493"/>
      <c r="T1760" s="493"/>
      <c r="U1760" s="493"/>
      <c r="V1760" s="493"/>
      <c r="W1760" s="403"/>
      <c r="X1760" s="1"/>
      <c r="Y1760" s="2"/>
      <c r="Z1760" s="400" t="str">
        <f>IFERROR(VLOOKUP(Y1760, 【参考】数式用!$A$2:$B$48, 2, FALSE), "")</f>
        <v/>
      </c>
    </row>
    <row r="1761" spans="2:26" ht="20.100000000000001" customHeight="1">
      <c r="B1761" s="402">
        <f t="shared" ref="B1761:B1824" si="24">B1760+1</f>
        <v>1723</v>
      </c>
      <c r="C1761" s="489"/>
      <c r="D1761" s="490"/>
      <c r="E1761" s="490"/>
      <c r="F1761" s="490"/>
      <c r="G1761" s="490"/>
      <c r="H1761" s="490"/>
      <c r="I1761" s="490"/>
      <c r="J1761" s="490"/>
      <c r="K1761" s="490"/>
      <c r="L1761" s="491"/>
      <c r="M1761" s="492"/>
      <c r="N1761" s="492"/>
      <c r="O1761" s="492"/>
      <c r="P1761" s="492"/>
      <c r="Q1761" s="492"/>
      <c r="R1761" s="493"/>
      <c r="S1761" s="493"/>
      <c r="T1761" s="493"/>
      <c r="U1761" s="493"/>
      <c r="V1761" s="493"/>
      <c r="W1761" s="403"/>
      <c r="X1761" s="1"/>
      <c r="Y1761" s="2"/>
      <c r="Z1761" s="400" t="str">
        <f>IFERROR(VLOOKUP(Y1761, 【参考】数式用!$A$2:$B$48, 2, FALSE), "")</f>
        <v/>
      </c>
    </row>
    <row r="1762" spans="2:26" ht="20.100000000000001" customHeight="1">
      <c r="B1762" s="402">
        <f t="shared" si="24"/>
        <v>1724</v>
      </c>
      <c r="C1762" s="489"/>
      <c r="D1762" s="490"/>
      <c r="E1762" s="490"/>
      <c r="F1762" s="490"/>
      <c r="G1762" s="490"/>
      <c r="H1762" s="490"/>
      <c r="I1762" s="490"/>
      <c r="J1762" s="490"/>
      <c r="K1762" s="490"/>
      <c r="L1762" s="491"/>
      <c r="M1762" s="492"/>
      <c r="N1762" s="492"/>
      <c r="O1762" s="492"/>
      <c r="P1762" s="492"/>
      <c r="Q1762" s="492"/>
      <c r="R1762" s="493"/>
      <c r="S1762" s="493"/>
      <c r="T1762" s="493"/>
      <c r="U1762" s="493"/>
      <c r="V1762" s="493"/>
      <c r="W1762" s="403"/>
      <c r="X1762" s="1"/>
      <c r="Y1762" s="2"/>
      <c r="Z1762" s="400" t="str">
        <f>IFERROR(VLOOKUP(Y1762, 【参考】数式用!$A$2:$B$48, 2, FALSE), "")</f>
        <v/>
      </c>
    </row>
    <row r="1763" spans="2:26" ht="20.100000000000001" customHeight="1">
      <c r="B1763" s="402">
        <f t="shared" si="24"/>
        <v>1725</v>
      </c>
      <c r="C1763" s="489"/>
      <c r="D1763" s="490"/>
      <c r="E1763" s="490"/>
      <c r="F1763" s="490"/>
      <c r="G1763" s="490"/>
      <c r="H1763" s="490"/>
      <c r="I1763" s="490"/>
      <c r="J1763" s="490"/>
      <c r="K1763" s="490"/>
      <c r="L1763" s="491"/>
      <c r="M1763" s="492"/>
      <c r="N1763" s="492"/>
      <c r="O1763" s="492"/>
      <c r="P1763" s="492"/>
      <c r="Q1763" s="492"/>
      <c r="R1763" s="493"/>
      <c r="S1763" s="493"/>
      <c r="T1763" s="493"/>
      <c r="U1763" s="493"/>
      <c r="V1763" s="493"/>
      <c r="W1763" s="403"/>
      <c r="X1763" s="1"/>
      <c r="Y1763" s="2"/>
      <c r="Z1763" s="400" t="str">
        <f>IFERROR(VLOOKUP(Y1763, 【参考】数式用!$A$2:$B$48, 2, FALSE), "")</f>
        <v/>
      </c>
    </row>
    <row r="1764" spans="2:26" ht="20.100000000000001" customHeight="1">
      <c r="B1764" s="402">
        <f t="shared" si="24"/>
        <v>1726</v>
      </c>
      <c r="C1764" s="489"/>
      <c r="D1764" s="490"/>
      <c r="E1764" s="490"/>
      <c r="F1764" s="490"/>
      <c r="G1764" s="490"/>
      <c r="H1764" s="490"/>
      <c r="I1764" s="490"/>
      <c r="J1764" s="490"/>
      <c r="K1764" s="490"/>
      <c r="L1764" s="491"/>
      <c r="M1764" s="492"/>
      <c r="N1764" s="492"/>
      <c r="O1764" s="492"/>
      <c r="P1764" s="492"/>
      <c r="Q1764" s="492"/>
      <c r="R1764" s="493"/>
      <c r="S1764" s="493"/>
      <c r="T1764" s="493"/>
      <c r="U1764" s="493"/>
      <c r="V1764" s="493"/>
      <c r="W1764" s="403"/>
      <c r="X1764" s="1"/>
      <c r="Y1764" s="2"/>
      <c r="Z1764" s="400" t="str">
        <f>IFERROR(VLOOKUP(Y1764, 【参考】数式用!$A$2:$B$48, 2, FALSE), "")</f>
        <v/>
      </c>
    </row>
    <row r="1765" spans="2:26" ht="20.100000000000001" customHeight="1">
      <c r="B1765" s="402">
        <f t="shared" si="24"/>
        <v>1727</v>
      </c>
      <c r="C1765" s="489"/>
      <c r="D1765" s="490"/>
      <c r="E1765" s="490"/>
      <c r="F1765" s="490"/>
      <c r="G1765" s="490"/>
      <c r="H1765" s="490"/>
      <c r="I1765" s="490"/>
      <c r="J1765" s="490"/>
      <c r="K1765" s="490"/>
      <c r="L1765" s="491"/>
      <c r="M1765" s="492"/>
      <c r="N1765" s="492"/>
      <c r="O1765" s="492"/>
      <c r="P1765" s="492"/>
      <c r="Q1765" s="492"/>
      <c r="R1765" s="493"/>
      <c r="S1765" s="493"/>
      <c r="T1765" s="493"/>
      <c r="U1765" s="493"/>
      <c r="V1765" s="493"/>
      <c r="W1765" s="403"/>
      <c r="X1765" s="1"/>
      <c r="Y1765" s="2"/>
      <c r="Z1765" s="400" t="str">
        <f>IFERROR(VLOOKUP(Y1765, 【参考】数式用!$A$2:$B$48, 2, FALSE), "")</f>
        <v/>
      </c>
    </row>
    <row r="1766" spans="2:26" ht="20.100000000000001" customHeight="1">
      <c r="B1766" s="402">
        <f t="shared" si="24"/>
        <v>1728</v>
      </c>
      <c r="C1766" s="489"/>
      <c r="D1766" s="490"/>
      <c r="E1766" s="490"/>
      <c r="F1766" s="490"/>
      <c r="G1766" s="490"/>
      <c r="H1766" s="490"/>
      <c r="I1766" s="490"/>
      <c r="J1766" s="490"/>
      <c r="K1766" s="490"/>
      <c r="L1766" s="491"/>
      <c r="M1766" s="492"/>
      <c r="N1766" s="492"/>
      <c r="O1766" s="492"/>
      <c r="P1766" s="492"/>
      <c r="Q1766" s="492"/>
      <c r="R1766" s="493"/>
      <c r="S1766" s="493"/>
      <c r="T1766" s="493"/>
      <c r="U1766" s="493"/>
      <c r="V1766" s="493"/>
      <c r="W1766" s="403"/>
      <c r="X1766" s="1"/>
      <c r="Y1766" s="2"/>
      <c r="Z1766" s="400" t="str">
        <f>IFERROR(VLOOKUP(Y1766, 【参考】数式用!$A$2:$B$48, 2, FALSE), "")</f>
        <v/>
      </c>
    </row>
    <row r="1767" spans="2:26" ht="20.100000000000001" customHeight="1">
      <c r="B1767" s="402">
        <f t="shared" si="24"/>
        <v>1729</v>
      </c>
      <c r="C1767" s="489"/>
      <c r="D1767" s="490"/>
      <c r="E1767" s="490"/>
      <c r="F1767" s="490"/>
      <c r="G1767" s="490"/>
      <c r="H1767" s="490"/>
      <c r="I1767" s="490"/>
      <c r="J1767" s="490"/>
      <c r="K1767" s="490"/>
      <c r="L1767" s="491"/>
      <c r="M1767" s="492"/>
      <c r="N1767" s="492"/>
      <c r="O1767" s="492"/>
      <c r="P1767" s="492"/>
      <c r="Q1767" s="492"/>
      <c r="R1767" s="493"/>
      <c r="S1767" s="493"/>
      <c r="T1767" s="493"/>
      <c r="U1767" s="493"/>
      <c r="V1767" s="493"/>
      <c r="W1767" s="403"/>
      <c r="X1767" s="1"/>
      <c r="Y1767" s="2"/>
      <c r="Z1767" s="400" t="str">
        <f>IFERROR(VLOOKUP(Y1767, 【参考】数式用!$A$2:$B$48, 2, FALSE), "")</f>
        <v/>
      </c>
    </row>
    <row r="1768" spans="2:26" ht="20.100000000000001" customHeight="1">
      <c r="B1768" s="402">
        <f t="shared" si="24"/>
        <v>1730</v>
      </c>
      <c r="C1768" s="489"/>
      <c r="D1768" s="490"/>
      <c r="E1768" s="490"/>
      <c r="F1768" s="490"/>
      <c r="G1768" s="490"/>
      <c r="H1768" s="490"/>
      <c r="I1768" s="490"/>
      <c r="J1768" s="490"/>
      <c r="K1768" s="490"/>
      <c r="L1768" s="491"/>
      <c r="M1768" s="492"/>
      <c r="N1768" s="492"/>
      <c r="O1768" s="492"/>
      <c r="P1768" s="492"/>
      <c r="Q1768" s="492"/>
      <c r="R1768" s="493"/>
      <c r="S1768" s="493"/>
      <c r="T1768" s="493"/>
      <c r="U1768" s="493"/>
      <c r="V1768" s="493"/>
      <c r="W1768" s="403"/>
      <c r="X1768" s="1"/>
      <c r="Y1768" s="2"/>
      <c r="Z1768" s="400" t="str">
        <f>IFERROR(VLOOKUP(Y1768, 【参考】数式用!$A$2:$B$48, 2, FALSE), "")</f>
        <v/>
      </c>
    </row>
    <row r="1769" spans="2:26" ht="20.100000000000001" customHeight="1">
      <c r="B1769" s="402">
        <f t="shared" si="24"/>
        <v>1731</v>
      </c>
      <c r="C1769" s="489"/>
      <c r="D1769" s="490"/>
      <c r="E1769" s="490"/>
      <c r="F1769" s="490"/>
      <c r="G1769" s="490"/>
      <c r="H1769" s="490"/>
      <c r="I1769" s="490"/>
      <c r="J1769" s="490"/>
      <c r="K1769" s="490"/>
      <c r="L1769" s="491"/>
      <c r="M1769" s="492"/>
      <c r="N1769" s="492"/>
      <c r="O1769" s="492"/>
      <c r="P1769" s="492"/>
      <c r="Q1769" s="492"/>
      <c r="R1769" s="493"/>
      <c r="S1769" s="493"/>
      <c r="T1769" s="493"/>
      <c r="U1769" s="493"/>
      <c r="V1769" s="493"/>
      <c r="W1769" s="403"/>
      <c r="X1769" s="1"/>
      <c r="Y1769" s="2"/>
      <c r="Z1769" s="400" t="str">
        <f>IFERROR(VLOOKUP(Y1769, 【参考】数式用!$A$2:$B$48, 2, FALSE), "")</f>
        <v/>
      </c>
    </row>
    <row r="1770" spans="2:26" ht="20.100000000000001" customHeight="1">
      <c r="B1770" s="402">
        <f t="shared" si="24"/>
        <v>1732</v>
      </c>
      <c r="C1770" s="489"/>
      <c r="D1770" s="490"/>
      <c r="E1770" s="490"/>
      <c r="F1770" s="490"/>
      <c r="G1770" s="490"/>
      <c r="H1770" s="490"/>
      <c r="I1770" s="490"/>
      <c r="J1770" s="490"/>
      <c r="K1770" s="490"/>
      <c r="L1770" s="491"/>
      <c r="M1770" s="492"/>
      <c r="N1770" s="492"/>
      <c r="O1770" s="492"/>
      <c r="P1770" s="492"/>
      <c r="Q1770" s="492"/>
      <c r="R1770" s="493"/>
      <c r="S1770" s="493"/>
      <c r="T1770" s="493"/>
      <c r="U1770" s="493"/>
      <c r="V1770" s="493"/>
      <c r="W1770" s="403"/>
      <c r="X1770" s="1"/>
      <c r="Y1770" s="2"/>
      <c r="Z1770" s="400" t="str">
        <f>IFERROR(VLOOKUP(Y1770, 【参考】数式用!$A$2:$B$48, 2, FALSE), "")</f>
        <v/>
      </c>
    </row>
    <row r="1771" spans="2:26" ht="20.100000000000001" customHeight="1">
      <c r="B1771" s="402">
        <f t="shared" si="24"/>
        <v>1733</v>
      </c>
      <c r="C1771" s="489"/>
      <c r="D1771" s="490"/>
      <c r="E1771" s="490"/>
      <c r="F1771" s="490"/>
      <c r="G1771" s="490"/>
      <c r="H1771" s="490"/>
      <c r="I1771" s="490"/>
      <c r="J1771" s="490"/>
      <c r="K1771" s="490"/>
      <c r="L1771" s="491"/>
      <c r="M1771" s="492"/>
      <c r="N1771" s="492"/>
      <c r="O1771" s="492"/>
      <c r="P1771" s="492"/>
      <c r="Q1771" s="492"/>
      <c r="R1771" s="493"/>
      <c r="S1771" s="493"/>
      <c r="T1771" s="493"/>
      <c r="U1771" s="493"/>
      <c r="V1771" s="493"/>
      <c r="W1771" s="403"/>
      <c r="X1771" s="1"/>
      <c r="Y1771" s="2"/>
      <c r="Z1771" s="400" t="str">
        <f>IFERROR(VLOOKUP(Y1771, 【参考】数式用!$A$2:$B$48, 2, FALSE), "")</f>
        <v/>
      </c>
    </row>
    <row r="1772" spans="2:26" ht="20.100000000000001" customHeight="1">
      <c r="B1772" s="402">
        <f t="shared" si="24"/>
        <v>1734</v>
      </c>
      <c r="C1772" s="489"/>
      <c r="D1772" s="490"/>
      <c r="E1772" s="490"/>
      <c r="F1772" s="490"/>
      <c r="G1772" s="490"/>
      <c r="H1772" s="490"/>
      <c r="I1772" s="490"/>
      <c r="J1772" s="490"/>
      <c r="K1772" s="490"/>
      <c r="L1772" s="491"/>
      <c r="M1772" s="492"/>
      <c r="N1772" s="492"/>
      <c r="O1772" s="492"/>
      <c r="P1772" s="492"/>
      <c r="Q1772" s="492"/>
      <c r="R1772" s="493"/>
      <c r="S1772" s="493"/>
      <c r="T1772" s="493"/>
      <c r="U1772" s="493"/>
      <c r="V1772" s="493"/>
      <c r="W1772" s="403"/>
      <c r="X1772" s="1"/>
      <c r="Y1772" s="2"/>
      <c r="Z1772" s="400" t="str">
        <f>IFERROR(VLOOKUP(Y1772, 【参考】数式用!$A$2:$B$48, 2, FALSE), "")</f>
        <v/>
      </c>
    </row>
    <row r="1773" spans="2:26" ht="20.100000000000001" customHeight="1">
      <c r="B1773" s="402">
        <f t="shared" si="24"/>
        <v>1735</v>
      </c>
      <c r="C1773" s="489"/>
      <c r="D1773" s="490"/>
      <c r="E1773" s="490"/>
      <c r="F1773" s="490"/>
      <c r="G1773" s="490"/>
      <c r="H1773" s="490"/>
      <c r="I1773" s="490"/>
      <c r="J1773" s="490"/>
      <c r="K1773" s="490"/>
      <c r="L1773" s="491"/>
      <c r="M1773" s="492"/>
      <c r="N1773" s="492"/>
      <c r="O1773" s="492"/>
      <c r="P1773" s="492"/>
      <c r="Q1773" s="492"/>
      <c r="R1773" s="493"/>
      <c r="S1773" s="493"/>
      <c r="T1773" s="493"/>
      <c r="U1773" s="493"/>
      <c r="V1773" s="493"/>
      <c r="W1773" s="403"/>
      <c r="X1773" s="1"/>
      <c r="Y1773" s="2"/>
      <c r="Z1773" s="400" t="str">
        <f>IFERROR(VLOOKUP(Y1773, 【参考】数式用!$A$2:$B$48, 2, FALSE), "")</f>
        <v/>
      </c>
    </row>
    <row r="1774" spans="2:26" ht="20.100000000000001" customHeight="1">
      <c r="B1774" s="402">
        <f t="shared" si="24"/>
        <v>1736</v>
      </c>
      <c r="C1774" s="489"/>
      <c r="D1774" s="490"/>
      <c r="E1774" s="490"/>
      <c r="F1774" s="490"/>
      <c r="G1774" s="490"/>
      <c r="H1774" s="490"/>
      <c r="I1774" s="490"/>
      <c r="J1774" s="490"/>
      <c r="K1774" s="490"/>
      <c r="L1774" s="491"/>
      <c r="M1774" s="492"/>
      <c r="N1774" s="492"/>
      <c r="O1774" s="492"/>
      <c r="P1774" s="492"/>
      <c r="Q1774" s="492"/>
      <c r="R1774" s="493"/>
      <c r="S1774" s="493"/>
      <c r="T1774" s="493"/>
      <c r="U1774" s="493"/>
      <c r="V1774" s="493"/>
      <c r="W1774" s="403"/>
      <c r="X1774" s="1"/>
      <c r="Y1774" s="2"/>
      <c r="Z1774" s="400" t="str">
        <f>IFERROR(VLOOKUP(Y1774, 【参考】数式用!$A$2:$B$48, 2, FALSE), "")</f>
        <v/>
      </c>
    </row>
    <row r="1775" spans="2:26" ht="20.100000000000001" customHeight="1">
      <c r="B1775" s="402">
        <f t="shared" si="24"/>
        <v>1737</v>
      </c>
      <c r="C1775" s="489"/>
      <c r="D1775" s="490"/>
      <c r="E1775" s="490"/>
      <c r="F1775" s="490"/>
      <c r="G1775" s="490"/>
      <c r="H1775" s="490"/>
      <c r="I1775" s="490"/>
      <c r="J1775" s="490"/>
      <c r="K1775" s="490"/>
      <c r="L1775" s="491"/>
      <c r="M1775" s="492"/>
      <c r="N1775" s="492"/>
      <c r="O1775" s="492"/>
      <c r="P1775" s="492"/>
      <c r="Q1775" s="492"/>
      <c r="R1775" s="493"/>
      <c r="S1775" s="493"/>
      <c r="T1775" s="493"/>
      <c r="U1775" s="493"/>
      <c r="V1775" s="493"/>
      <c r="W1775" s="403"/>
      <c r="X1775" s="1"/>
      <c r="Y1775" s="2"/>
      <c r="Z1775" s="400" t="str">
        <f>IFERROR(VLOOKUP(Y1775, 【参考】数式用!$A$2:$B$48, 2, FALSE), "")</f>
        <v/>
      </c>
    </row>
    <row r="1776" spans="2:26" ht="20.100000000000001" customHeight="1">
      <c r="B1776" s="402">
        <f t="shared" si="24"/>
        <v>1738</v>
      </c>
      <c r="C1776" s="489"/>
      <c r="D1776" s="490"/>
      <c r="E1776" s="490"/>
      <c r="F1776" s="490"/>
      <c r="G1776" s="490"/>
      <c r="H1776" s="490"/>
      <c r="I1776" s="490"/>
      <c r="J1776" s="490"/>
      <c r="K1776" s="490"/>
      <c r="L1776" s="491"/>
      <c r="M1776" s="492"/>
      <c r="N1776" s="492"/>
      <c r="O1776" s="492"/>
      <c r="P1776" s="492"/>
      <c r="Q1776" s="492"/>
      <c r="R1776" s="493"/>
      <c r="S1776" s="493"/>
      <c r="T1776" s="493"/>
      <c r="U1776" s="493"/>
      <c r="V1776" s="493"/>
      <c r="W1776" s="403"/>
      <c r="X1776" s="1"/>
      <c r="Y1776" s="2"/>
      <c r="Z1776" s="400" t="str">
        <f>IFERROR(VLOOKUP(Y1776, 【参考】数式用!$A$2:$B$48, 2, FALSE), "")</f>
        <v/>
      </c>
    </row>
    <row r="1777" spans="2:26" ht="20.100000000000001" customHeight="1">
      <c r="B1777" s="402">
        <f t="shared" si="24"/>
        <v>1739</v>
      </c>
      <c r="C1777" s="489"/>
      <c r="D1777" s="490"/>
      <c r="E1777" s="490"/>
      <c r="F1777" s="490"/>
      <c r="G1777" s="490"/>
      <c r="H1777" s="490"/>
      <c r="I1777" s="490"/>
      <c r="J1777" s="490"/>
      <c r="K1777" s="490"/>
      <c r="L1777" s="491"/>
      <c r="M1777" s="492"/>
      <c r="N1777" s="492"/>
      <c r="O1777" s="492"/>
      <c r="P1777" s="492"/>
      <c r="Q1777" s="492"/>
      <c r="R1777" s="493"/>
      <c r="S1777" s="493"/>
      <c r="T1777" s="493"/>
      <c r="U1777" s="493"/>
      <c r="V1777" s="493"/>
      <c r="W1777" s="403"/>
      <c r="X1777" s="1"/>
      <c r="Y1777" s="2"/>
      <c r="Z1777" s="400" t="str">
        <f>IFERROR(VLOOKUP(Y1777, 【参考】数式用!$A$2:$B$48, 2, FALSE), "")</f>
        <v/>
      </c>
    </row>
    <row r="1778" spans="2:26" ht="20.100000000000001" customHeight="1">
      <c r="B1778" s="402">
        <f t="shared" si="24"/>
        <v>1740</v>
      </c>
      <c r="C1778" s="489"/>
      <c r="D1778" s="490"/>
      <c r="E1778" s="490"/>
      <c r="F1778" s="490"/>
      <c r="G1778" s="490"/>
      <c r="H1778" s="490"/>
      <c r="I1778" s="490"/>
      <c r="J1778" s="490"/>
      <c r="K1778" s="490"/>
      <c r="L1778" s="491"/>
      <c r="M1778" s="492"/>
      <c r="N1778" s="492"/>
      <c r="O1778" s="492"/>
      <c r="P1778" s="492"/>
      <c r="Q1778" s="492"/>
      <c r="R1778" s="493"/>
      <c r="S1778" s="493"/>
      <c r="T1778" s="493"/>
      <c r="U1778" s="493"/>
      <c r="V1778" s="493"/>
      <c r="W1778" s="403"/>
      <c r="X1778" s="1"/>
      <c r="Y1778" s="2"/>
      <c r="Z1778" s="400" t="str">
        <f>IFERROR(VLOOKUP(Y1778, 【参考】数式用!$A$2:$B$48, 2, FALSE), "")</f>
        <v/>
      </c>
    </row>
    <row r="1779" spans="2:26" ht="20.100000000000001" customHeight="1">
      <c r="B1779" s="402">
        <f t="shared" si="24"/>
        <v>1741</v>
      </c>
      <c r="C1779" s="489"/>
      <c r="D1779" s="490"/>
      <c r="E1779" s="490"/>
      <c r="F1779" s="490"/>
      <c r="G1779" s="490"/>
      <c r="H1779" s="490"/>
      <c r="I1779" s="490"/>
      <c r="J1779" s="490"/>
      <c r="K1779" s="490"/>
      <c r="L1779" s="491"/>
      <c r="M1779" s="492"/>
      <c r="N1779" s="492"/>
      <c r="O1779" s="492"/>
      <c r="P1779" s="492"/>
      <c r="Q1779" s="492"/>
      <c r="R1779" s="493"/>
      <c r="S1779" s="493"/>
      <c r="T1779" s="493"/>
      <c r="U1779" s="493"/>
      <c r="V1779" s="493"/>
      <c r="W1779" s="403"/>
      <c r="X1779" s="1"/>
      <c r="Y1779" s="2"/>
      <c r="Z1779" s="400" t="str">
        <f>IFERROR(VLOOKUP(Y1779, 【参考】数式用!$A$2:$B$48, 2, FALSE), "")</f>
        <v/>
      </c>
    </row>
    <row r="1780" spans="2:26" ht="20.100000000000001" customHeight="1">
      <c r="B1780" s="402">
        <f t="shared" si="24"/>
        <v>1742</v>
      </c>
      <c r="C1780" s="489"/>
      <c r="D1780" s="490"/>
      <c r="E1780" s="490"/>
      <c r="F1780" s="490"/>
      <c r="G1780" s="490"/>
      <c r="H1780" s="490"/>
      <c r="I1780" s="490"/>
      <c r="J1780" s="490"/>
      <c r="K1780" s="490"/>
      <c r="L1780" s="491"/>
      <c r="M1780" s="492"/>
      <c r="N1780" s="492"/>
      <c r="O1780" s="492"/>
      <c r="P1780" s="492"/>
      <c r="Q1780" s="492"/>
      <c r="R1780" s="493"/>
      <c r="S1780" s="493"/>
      <c r="T1780" s="493"/>
      <c r="U1780" s="493"/>
      <c r="V1780" s="493"/>
      <c r="W1780" s="403"/>
      <c r="X1780" s="1"/>
      <c r="Y1780" s="2"/>
      <c r="Z1780" s="400" t="str">
        <f>IFERROR(VLOOKUP(Y1780, 【参考】数式用!$A$2:$B$48, 2, FALSE), "")</f>
        <v/>
      </c>
    </row>
    <row r="1781" spans="2:26" ht="20.100000000000001" customHeight="1">
      <c r="B1781" s="402">
        <f t="shared" si="24"/>
        <v>1743</v>
      </c>
      <c r="C1781" s="489"/>
      <c r="D1781" s="490"/>
      <c r="E1781" s="490"/>
      <c r="F1781" s="490"/>
      <c r="G1781" s="490"/>
      <c r="H1781" s="490"/>
      <c r="I1781" s="490"/>
      <c r="J1781" s="490"/>
      <c r="K1781" s="490"/>
      <c r="L1781" s="491"/>
      <c r="M1781" s="492"/>
      <c r="N1781" s="492"/>
      <c r="O1781" s="492"/>
      <c r="P1781" s="492"/>
      <c r="Q1781" s="492"/>
      <c r="R1781" s="493"/>
      <c r="S1781" s="493"/>
      <c r="T1781" s="493"/>
      <c r="U1781" s="493"/>
      <c r="V1781" s="493"/>
      <c r="W1781" s="403"/>
      <c r="X1781" s="1"/>
      <c r="Y1781" s="2"/>
      <c r="Z1781" s="400" t="str">
        <f>IFERROR(VLOOKUP(Y1781, 【参考】数式用!$A$2:$B$48, 2, FALSE), "")</f>
        <v/>
      </c>
    </row>
    <row r="1782" spans="2:26" ht="20.100000000000001" customHeight="1">
      <c r="B1782" s="402">
        <f t="shared" si="24"/>
        <v>1744</v>
      </c>
      <c r="C1782" s="489"/>
      <c r="D1782" s="490"/>
      <c r="E1782" s="490"/>
      <c r="F1782" s="490"/>
      <c r="G1782" s="490"/>
      <c r="H1782" s="490"/>
      <c r="I1782" s="490"/>
      <c r="J1782" s="490"/>
      <c r="K1782" s="490"/>
      <c r="L1782" s="491"/>
      <c r="M1782" s="492"/>
      <c r="N1782" s="492"/>
      <c r="O1782" s="492"/>
      <c r="P1782" s="492"/>
      <c r="Q1782" s="492"/>
      <c r="R1782" s="493"/>
      <c r="S1782" s="493"/>
      <c r="T1782" s="493"/>
      <c r="U1782" s="493"/>
      <c r="V1782" s="493"/>
      <c r="W1782" s="403"/>
      <c r="X1782" s="1"/>
      <c r="Y1782" s="2"/>
      <c r="Z1782" s="400" t="str">
        <f>IFERROR(VLOOKUP(Y1782, 【参考】数式用!$A$2:$B$48, 2, FALSE), "")</f>
        <v/>
      </c>
    </row>
    <row r="1783" spans="2:26" ht="20.100000000000001" customHeight="1">
      <c r="B1783" s="402">
        <f t="shared" si="24"/>
        <v>1745</v>
      </c>
      <c r="C1783" s="489"/>
      <c r="D1783" s="490"/>
      <c r="E1783" s="490"/>
      <c r="F1783" s="490"/>
      <c r="G1783" s="490"/>
      <c r="H1783" s="490"/>
      <c r="I1783" s="490"/>
      <c r="J1783" s="490"/>
      <c r="K1783" s="490"/>
      <c r="L1783" s="491"/>
      <c r="M1783" s="492"/>
      <c r="N1783" s="492"/>
      <c r="O1783" s="492"/>
      <c r="P1783" s="492"/>
      <c r="Q1783" s="492"/>
      <c r="R1783" s="493"/>
      <c r="S1783" s="493"/>
      <c r="T1783" s="493"/>
      <c r="U1783" s="493"/>
      <c r="V1783" s="493"/>
      <c r="W1783" s="403"/>
      <c r="X1783" s="1"/>
      <c r="Y1783" s="2"/>
      <c r="Z1783" s="400" t="str">
        <f>IFERROR(VLOOKUP(Y1783, 【参考】数式用!$A$2:$B$48, 2, FALSE), "")</f>
        <v/>
      </c>
    </row>
    <row r="1784" spans="2:26" ht="20.100000000000001" customHeight="1">
      <c r="B1784" s="402">
        <f t="shared" si="24"/>
        <v>1746</v>
      </c>
      <c r="C1784" s="489"/>
      <c r="D1784" s="490"/>
      <c r="E1784" s="490"/>
      <c r="F1784" s="490"/>
      <c r="G1784" s="490"/>
      <c r="H1784" s="490"/>
      <c r="I1784" s="490"/>
      <c r="J1784" s="490"/>
      <c r="K1784" s="490"/>
      <c r="L1784" s="491"/>
      <c r="M1784" s="492"/>
      <c r="N1784" s="492"/>
      <c r="O1784" s="492"/>
      <c r="P1784" s="492"/>
      <c r="Q1784" s="492"/>
      <c r="R1784" s="493"/>
      <c r="S1784" s="493"/>
      <c r="T1784" s="493"/>
      <c r="U1784" s="493"/>
      <c r="V1784" s="493"/>
      <c r="W1784" s="403"/>
      <c r="X1784" s="1"/>
      <c r="Y1784" s="2"/>
      <c r="Z1784" s="400" t="str">
        <f>IFERROR(VLOOKUP(Y1784, 【参考】数式用!$A$2:$B$48, 2, FALSE), "")</f>
        <v/>
      </c>
    </row>
    <row r="1785" spans="2:26" ht="20.100000000000001" customHeight="1">
      <c r="B1785" s="402">
        <f t="shared" si="24"/>
        <v>1747</v>
      </c>
      <c r="C1785" s="489"/>
      <c r="D1785" s="490"/>
      <c r="E1785" s="490"/>
      <c r="F1785" s="490"/>
      <c r="G1785" s="490"/>
      <c r="H1785" s="490"/>
      <c r="I1785" s="490"/>
      <c r="J1785" s="490"/>
      <c r="K1785" s="490"/>
      <c r="L1785" s="491"/>
      <c r="M1785" s="492"/>
      <c r="N1785" s="492"/>
      <c r="O1785" s="492"/>
      <c r="P1785" s="492"/>
      <c r="Q1785" s="492"/>
      <c r="R1785" s="493"/>
      <c r="S1785" s="493"/>
      <c r="T1785" s="493"/>
      <c r="U1785" s="493"/>
      <c r="V1785" s="493"/>
      <c r="W1785" s="403"/>
      <c r="X1785" s="1"/>
      <c r="Y1785" s="2"/>
      <c r="Z1785" s="400" t="str">
        <f>IFERROR(VLOOKUP(Y1785, 【参考】数式用!$A$2:$B$48, 2, FALSE), "")</f>
        <v/>
      </c>
    </row>
    <row r="1786" spans="2:26" ht="20.100000000000001" customHeight="1">
      <c r="B1786" s="402">
        <f t="shared" si="24"/>
        <v>1748</v>
      </c>
      <c r="C1786" s="489"/>
      <c r="D1786" s="490"/>
      <c r="E1786" s="490"/>
      <c r="F1786" s="490"/>
      <c r="G1786" s="490"/>
      <c r="H1786" s="490"/>
      <c r="I1786" s="490"/>
      <c r="J1786" s="490"/>
      <c r="K1786" s="490"/>
      <c r="L1786" s="491"/>
      <c r="M1786" s="492"/>
      <c r="N1786" s="492"/>
      <c r="O1786" s="492"/>
      <c r="P1786" s="492"/>
      <c r="Q1786" s="492"/>
      <c r="R1786" s="493"/>
      <c r="S1786" s="493"/>
      <c r="T1786" s="493"/>
      <c r="U1786" s="493"/>
      <c r="V1786" s="493"/>
      <c r="W1786" s="403"/>
      <c r="X1786" s="1"/>
      <c r="Y1786" s="2"/>
      <c r="Z1786" s="400" t="str">
        <f>IFERROR(VLOOKUP(Y1786, 【参考】数式用!$A$2:$B$48, 2, FALSE), "")</f>
        <v/>
      </c>
    </row>
    <row r="1787" spans="2:26" ht="20.100000000000001" customHeight="1">
      <c r="B1787" s="402">
        <f t="shared" si="24"/>
        <v>1749</v>
      </c>
      <c r="C1787" s="489"/>
      <c r="D1787" s="490"/>
      <c r="E1787" s="490"/>
      <c r="F1787" s="490"/>
      <c r="G1787" s="490"/>
      <c r="H1787" s="490"/>
      <c r="I1787" s="490"/>
      <c r="J1787" s="490"/>
      <c r="K1787" s="490"/>
      <c r="L1787" s="491"/>
      <c r="M1787" s="492"/>
      <c r="N1787" s="492"/>
      <c r="O1787" s="492"/>
      <c r="P1787" s="492"/>
      <c r="Q1787" s="492"/>
      <c r="R1787" s="493"/>
      <c r="S1787" s="493"/>
      <c r="T1787" s="493"/>
      <c r="U1787" s="493"/>
      <c r="V1787" s="493"/>
      <c r="W1787" s="403"/>
      <c r="X1787" s="1"/>
      <c r="Y1787" s="2"/>
      <c r="Z1787" s="400" t="str">
        <f>IFERROR(VLOOKUP(Y1787, 【参考】数式用!$A$2:$B$48, 2, FALSE), "")</f>
        <v/>
      </c>
    </row>
    <row r="1788" spans="2:26" ht="20.100000000000001" customHeight="1">
      <c r="B1788" s="402">
        <f t="shared" si="24"/>
        <v>1750</v>
      </c>
      <c r="C1788" s="489"/>
      <c r="D1788" s="490"/>
      <c r="E1788" s="490"/>
      <c r="F1788" s="490"/>
      <c r="G1788" s="490"/>
      <c r="H1788" s="490"/>
      <c r="I1788" s="490"/>
      <c r="J1788" s="490"/>
      <c r="K1788" s="490"/>
      <c r="L1788" s="491"/>
      <c r="M1788" s="492"/>
      <c r="N1788" s="492"/>
      <c r="O1788" s="492"/>
      <c r="P1788" s="492"/>
      <c r="Q1788" s="492"/>
      <c r="R1788" s="493"/>
      <c r="S1788" s="493"/>
      <c r="T1788" s="493"/>
      <c r="U1788" s="493"/>
      <c r="V1788" s="493"/>
      <c r="W1788" s="403"/>
      <c r="X1788" s="1"/>
      <c r="Y1788" s="2"/>
      <c r="Z1788" s="400" t="str">
        <f>IFERROR(VLOOKUP(Y1788, 【参考】数式用!$A$2:$B$48, 2, FALSE), "")</f>
        <v/>
      </c>
    </row>
    <row r="1789" spans="2:26" ht="20.100000000000001" customHeight="1">
      <c r="B1789" s="402">
        <f t="shared" si="24"/>
        <v>1751</v>
      </c>
      <c r="C1789" s="489"/>
      <c r="D1789" s="490"/>
      <c r="E1789" s="490"/>
      <c r="F1789" s="490"/>
      <c r="G1789" s="490"/>
      <c r="H1789" s="490"/>
      <c r="I1789" s="490"/>
      <c r="J1789" s="490"/>
      <c r="K1789" s="490"/>
      <c r="L1789" s="491"/>
      <c r="M1789" s="492"/>
      <c r="N1789" s="492"/>
      <c r="O1789" s="492"/>
      <c r="P1789" s="492"/>
      <c r="Q1789" s="492"/>
      <c r="R1789" s="493"/>
      <c r="S1789" s="493"/>
      <c r="T1789" s="493"/>
      <c r="U1789" s="493"/>
      <c r="V1789" s="493"/>
      <c r="W1789" s="403"/>
      <c r="X1789" s="1"/>
      <c r="Y1789" s="2"/>
      <c r="Z1789" s="400" t="str">
        <f>IFERROR(VLOOKUP(Y1789, 【参考】数式用!$A$2:$B$48, 2, FALSE), "")</f>
        <v/>
      </c>
    </row>
    <row r="1790" spans="2:26" ht="20.100000000000001" customHeight="1">
      <c r="B1790" s="402">
        <f t="shared" si="24"/>
        <v>1752</v>
      </c>
      <c r="C1790" s="489"/>
      <c r="D1790" s="490"/>
      <c r="E1790" s="490"/>
      <c r="F1790" s="490"/>
      <c r="G1790" s="490"/>
      <c r="H1790" s="490"/>
      <c r="I1790" s="490"/>
      <c r="J1790" s="490"/>
      <c r="K1790" s="490"/>
      <c r="L1790" s="491"/>
      <c r="M1790" s="492"/>
      <c r="N1790" s="492"/>
      <c r="O1790" s="492"/>
      <c r="P1790" s="492"/>
      <c r="Q1790" s="492"/>
      <c r="R1790" s="493"/>
      <c r="S1790" s="493"/>
      <c r="T1790" s="493"/>
      <c r="U1790" s="493"/>
      <c r="V1790" s="493"/>
      <c r="W1790" s="403"/>
      <c r="X1790" s="1"/>
      <c r="Y1790" s="2"/>
      <c r="Z1790" s="400" t="str">
        <f>IFERROR(VLOOKUP(Y1790, 【参考】数式用!$A$2:$B$48, 2, FALSE), "")</f>
        <v/>
      </c>
    </row>
    <row r="1791" spans="2:26" ht="20.100000000000001" customHeight="1">
      <c r="B1791" s="402">
        <f t="shared" si="24"/>
        <v>1753</v>
      </c>
      <c r="C1791" s="489"/>
      <c r="D1791" s="490"/>
      <c r="E1791" s="490"/>
      <c r="F1791" s="490"/>
      <c r="G1791" s="490"/>
      <c r="H1791" s="490"/>
      <c r="I1791" s="490"/>
      <c r="J1791" s="490"/>
      <c r="K1791" s="490"/>
      <c r="L1791" s="491"/>
      <c r="M1791" s="492"/>
      <c r="N1791" s="492"/>
      <c r="O1791" s="492"/>
      <c r="P1791" s="492"/>
      <c r="Q1791" s="492"/>
      <c r="R1791" s="493"/>
      <c r="S1791" s="493"/>
      <c r="T1791" s="493"/>
      <c r="U1791" s="493"/>
      <c r="V1791" s="493"/>
      <c r="W1791" s="403"/>
      <c r="X1791" s="1"/>
      <c r="Y1791" s="2"/>
      <c r="Z1791" s="400" t="str">
        <f>IFERROR(VLOOKUP(Y1791, 【参考】数式用!$A$2:$B$48, 2, FALSE), "")</f>
        <v/>
      </c>
    </row>
    <row r="1792" spans="2:26" ht="20.100000000000001" customHeight="1">
      <c r="B1792" s="402">
        <f t="shared" si="24"/>
        <v>1754</v>
      </c>
      <c r="C1792" s="489"/>
      <c r="D1792" s="490"/>
      <c r="E1792" s="490"/>
      <c r="F1792" s="490"/>
      <c r="G1792" s="490"/>
      <c r="H1792" s="490"/>
      <c r="I1792" s="490"/>
      <c r="J1792" s="490"/>
      <c r="K1792" s="490"/>
      <c r="L1792" s="491"/>
      <c r="M1792" s="492"/>
      <c r="N1792" s="492"/>
      <c r="O1792" s="492"/>
      <c r="P1792" s="492"/>
      <c r="Q1792" s="492"/>
      <c r="R1792" s="493"/>
      <c r="S1792" s="493"/>
      <c r="T1792" s="493"/>
      <c r="U1792" s="493"/>
      <c r="V1792" s="493"/>
      <c r="W1792" s="403"/>
      <c r="X1792" s="1"/>
      <c r="Y1792" s="2"/>
      <c r="Z1792" s="400" t="str">
        <f>IFERROR(VLOOKUP(Y1792, 【参考】数式用!$A$2:$B$48, 2, FALSE), "")</f>
        <v/>
      </c>
    </row>
    <row r="1793" spans="2:26" ht="20.100000000000001" customHeight="1">
      <c r="B1793" s="402">
        <f t="shared" si="24"/>
        <v>1755</v>
      </c>
      <c r="C1793" s="489"/>
      <c r="D1793" s="490"/>
      <c r="E1793" s="490"/>
      <c r="F1793" s="490"/>
      <c r="G1793" s="490"/>
      <c r="H1793" s="490"/>
      <c r="I1793" s="490"/>
      <c r="J1793" s="490"/>
      <c r="K1793" s="490"/>
      <c r="L1793" s="491"/>
      <c r="M1793" s="492"/>
      <c r="N1793" s="492"/>
      <c r="O1793" s="492"/>
      <c r="P1793" s="492"/>
      <c r="Q1793" s="492"/>
      <c r="R1793" s="493"/>
      <c r="S1793" s="493"/>
      <c r="T1793" s="493"/>
      <c r="U1793" s="493"/>
      <c r="V1793" s="493"/>
      <c r="W1793" s="403"/>
      <c r="X1793" s="1"/>
      <c r="Y1793" s="2"/>
      <c r="Z1793" s="400" t="str">
        <f>IFERROR(VLOOKUP(Y1793, 【参考】数式用!$A$2:$B$48, 2, FALSE), "")</f>
        <v/>
      </c>
    </row>
    <row r="1794" spans="2:26" ht="20.100000000000001" customHeight="1">
      <c r="B1794" s="402">
        <f t="shared" si="24"/>
        <v>1756</v>
      </c>
      <c r="C1794" s="489"/>
      <c r="D1794" s="490"/>
      <c r="E1794" s="490"/>
      <c r="F1794" s="490"/>
      <c r="G1794" s="490"/>
      <c r="H1794" s="490"/>
      <c r="I1794" s="490"/>
      <c r="J1794" s="490"/>
      <c r="K1794" s="490"/>
      <c r="L1794" s="491"/>
      <c r="M1794" s="492"/>
      <c r="N1794" s="492"/>
      <c r="O1794" s="492"/>
      <c r="P1794" s="492"/>
      <c r="Q1794" s="492"/>
      <c r="R1794" s="493"/>
      <c r="S1794" s="493"/>
      <c r="T1794" s="493"/>
      <c r="U1794" s="493"/>
      <c r="V1794" s="493"/>
      <c r="W1794" s="403"/>
      <c r="X1794" s="1"/>
      <c r="Y1794" s="2"/>
      <c r="Z1794" s="400" t="str">
        <f>IFERROR(VLOOKUP(Y1794, 【参考】数式用!$A$2:$B$48, 2, FALSE), "")</f>
        <v/>
      </c>
    </row>
    <row r="1795" spans="2:26" ht="20.100000000000001" customHeight="1">
      <c r="B1795" s="402">
        <f t="shared" si="24"/>
        <v>1757</v>
      </c>
      <c r="C1795" s="489"/>
      <c r="D1795" s="490"/>
      <c r="E1795" s="490"/>
      <c r="F1795" s="490"/>
      <c r="G1795" s="490"/>
      <c r="H1795" s="490"/>
      <c r="I1795" s="490"/>
      <c r="J1795" s="490"/>
      <c r="K1795" s="490"/>
      <c r="L1795" s="491"/>
      <c r="M1795" s="492"/>
      <c r="N1795" s="492"/>
      <c r="O1795" s="492"/>
      <c r="P1795" s="492"/>
      <c r="Q1795" s="492"/>
      <c r="R1795" s="493"/>
      <c r="S1795" s="493"/>
      <c r="T1795" s="493"/>
      <c r="U1795" s="493"/>
      <c r="V1795" s="493"/>
      <c r="W1795" s="403"/>
      <c r="X1795" s="1"/>
      <c r="Y1795" s="2"/>
      <c r="Z1795" s="400" t="str">
        <f>IFERROR(VLOOKUP(Y1795, 【参考】数式用!$A$2:$B$48, 2, FALSE), "")</f>
        <v/>
      </c>
    </row>
    <row r="1796" spans="2:26" ht="20.100000000000001" customHeight="1">
      <c r="B1796" s="402">
        <f t="shared" si="24"/>
        <v>1758</v>
      </c>
      <c r="C1796" s="489"/>
      <c r="D1796" s="490"/>
      <c r="E1796" s="490"/>
      <c r="F1796" s="490"/>
      <c r="G1796" s="490"/>
      <c r="H1796" s="490"/>
      <c r="I1796" s="490"/>
      <c r="J1796" s="490"/>
      <c r="K1796" s="490"/>
      <c r="L1796" s="491"/>
      <c r="M1796" s="492"/>
      <c r="N1796" s="492"/>
      <c r="O1796" s="492"/>
      <c r="P1796" s="492"/>
      <c r="Q1796" s="492"/>
      <c r="R1796" s="493"/>
      <c r="S1796" s="493"/>
      <c r="T1796" s="493"/>
      <c r="U1796" s="493"/>
      <c r="V1796" s="493"/>
      <c r="W1796" s="403"/>
      <c r="X1796" s="1"/>
      <c r="Y1796" s="2"/>
      <c r="Z1796" s="400" t="str">
        <f>IFERROR(VLOOKUP(Y1796, 【参考】数式用!$A$2:$B$48, 2, FALSE), "")</f>
        <v/>
      </c>
    </row>
    <row r="1797" spans="2:26" ht="20.100000000000001" customHeight="1">
      <c r="B1797" s="402">
        <f t="shared" si="24"/>
        <v>1759</v>
      </c>
      <c r="C1797" s="489"/>
      <c r="D1797" s="490"/>
      <c r="E1797" s="490"/>
      <c r="F1797" s="490"/>
      <c r="G1797" s="490"/>
      <c r="H1797" s="490"/>
      <c r="I1797" s="490"/>
      <c r="J1797" s="490"/>
      <c r="K1797" s="490"/>
      <c r="L1797" s="491"/>
      <c r="M1797" s="492"/>
      <c r="N1797" s="492"/>
      <c r="O1797" s="492"/>
      <c r="P1797" s="492"/>
      <c r="Q1797" s="492"/>
      <c r="R1797" s="493"/>
      <c r="S1797" s="493"/>
      <c r="T1797" s="493"/>
      <c r="U1797" s="493"/>
      <c r="V1797" s="493"/>
      <c r="W1797" s="403"/>
      <c r="X1797" s="1"/>
      <c r="Y1797" s="2"/>
      <c r="Z1797" s="400" t="str">
        <f>IFERROR(VLOOKUP(Y1797, 【参考】数式用!$A$2:$B$48, 2, FALSE), "")</f>
        <v/>
      </c>
    </row>
    <row r="1798" spans="2:26" ht="20.100000000000001" customHeight="1">
      <c r="B1798" s="402">
        <f t="shared" si="24"/>
        <v>1760</v>
      </c>
      <c r="C1798" s="489"/>
      <c r="D1798" s="490"/>
      <c r="E1798" s="490"/>
      <c r="F1798" s="490"/>
      <c r="G1798" s="490"/>
      <c r="H1798" s="490"/>
      <c r="I1798" s="490"/>
      <c r="J1798" s="490"/>
      <c r="K1798" s="490"/>
      <c r="L1798" s="491"/>
      <c r="M1798" s="492"/>
      <c r="N1798" s="492"/>
      <c r="O1798" s="492"/>
      <c r="P1798" s="492"/>
      <c r="Q1798" s="492"/>
      <c r="R1798" s="493"/>
      <c r="S1798" s="493"/>
      <c r="T1798" s="493"/>
      <c r="U1798" s="493"/>
      <c r="V1798" s="493"/>
      <c r="W1798" s="403"/>
      <c r="X1798" s="1"/>
      <c r="Y1798" s="2"/>
      <c r="Z1798" s="400" t="str">
        <f>IFERROR(VLOOKUP(Y1798, 【参考】数式用!$A$2:$B$48, 2, FALSE), "")</f>
        <v/>
      </c>
    </row>
    <row r="1799" spans="2:26" ht="20.100000000000001" customHeight="1">
      <c r="B1799" s="402">
        <f t="shared" si="24"/>
        <v>1761</v>
      </c>
      <c r="C1799" s="489"/>
      <c r="D1799" s="490"/>
      <c r="E1799" s="490"/>
      <c r="F1799" s="490"/>
      <c r="G1799" s="490"/>
      <c r="H1799" s="490"/>
      <c r="I1799" s="490"/>
      <c r="J1799" s="490"/>
      <c r="K1799" s="490"/>
      <c r="L1799" s="491"/>
      <c r="M1799" s="492"/>
      <c r="N1799" s="492"/>
      <c r="O1799" s="492"/>
      <c r="P1799" s="492"/>
      <c r="Q1799" s="492"/>
      <c r="R1799" s="493"/>
      <c r="S1799" s="493"/>
      <c r="T1799" s="493"/>
      <c r="U1799" s="493"/>
      <c r="V1799" s="493"/>
      <c r="W1799" s="403"/>
      <c r="X1799" s="1"/>
      <c r="Y1799" s="2"/>
      <c r="Z1799" s="400" t="str">
        <f>IFERROR(VLOOKUP(Y1799, 【参考】数式用!$A$2:$B$48, 2, FALSE), "")</f>
        <v/>
      </c>
    </row>
    <row r="1800" spans="2:26" ht="20.100000000000001" customHeight="1">
      <c r="B1800" s="402">
        <f t="shared" si="24"/>
        <v>1762</v>
      </c>
      <c r="C1800" s="489"/>
      <c r="D1800" s="490"/>
      <c r="E1800" s="490"/>
      <c r="F1800" s="490"/>
      <c r="G1800" s="490"/>
      <c r="H1800" s="490"/>
      <c r="I1800" s="490"/>
      <c r="J1800" s="490"/>
      <c r="K1800" s="490"/>
      <c r="L1800" s="491"/>
      <c r="M1800" s="492"/>
      <c r="N1800" s="492"/>
      <c r="O1800" s="492"/>
      <c r="P1800" s="492"/>
      <c r="Q1800" s="492"/>
      <c r="R1800" s="493"/>
      <c r="S1800" s="493"/>
      <c r="T1800" s="493"/>
      <c r="U1800" s="493"/>
      <c r="V1800" s="493"/>
      <c r="W1800" s="403"/>
      <c r="X1800" s="1"/>
      <c r="Y1800" s="2"/>
      <c r="Z1800" s="400" t="str">
        <f>IFERROR(VLOOKUP(Y1800, 【参考】数式用!$A$2:$B$48, 2, FALSE), "")</f>
        <v/>
      </c>
    </row>
    <row r="1801" spans="2:26" ht="20.100000000000001" customHeight="1">
      <c r="B1801" s="402">
        <f t="shared" si="24"/>
        <v>1763</v>
      </c>
      <c r="C1801" s="489"/>
      <c r="D1801" s="490"/>
      <c r="E1801" s="490"/>
      <c r="F1801" s="490"/>
      <c r="G1801" s="490"/>
      <c r="H1801" s="490"/>
      <c r="I1801" s="490"/>
      <c r="J1801" s="490"/>
      <c r="K1801" s="490"/>
      <c r="L1801" s="491"/>
      <c r="M1801" s="492"/>
      <c r="N1801" s="492"/>
      <c r="O1801" s="492"/>
      <c r="P1801" s="492"/>
      <c r="Q1801" s="492"/>
      <c r="R1801" s="493"/>
      <c r="S1801" s="493"/>
      <c r="T1801" s="493"/>
      <c r="U1801" s="493"/>
      <c r="V1801" s="493"/>
      <c r="W1801" s="403"/>
      <c r="X1801" s="1"/>
      <c r="Y1801" s="2"/>
      <c r="Z1801" s="400" t="str">
        <f>IFERROR(VLOOKUP(Y1801, 【参考】数式用!$A$2:$B$48, 2, FALSE), "")</f>
        <v/>
      </c>
    </row>
    <row r="1802" spans="2:26" ht="20.100000000000001" customHeight="1">
      <c r="B1802" s="402">
        <f t="shared" si="24"/>
        <v>1764</v>
      </c>
      <c r="C1802" s="489"/>
      <c r="D1802" s="490"/>
      <c r="E1802" s="490"/>
      <c r="F1802" s="490"/>
      <c r="G1802" s="490"/>
      <c r="H1802" s="490"/>
      <c r="I1802" s="490"/>
      <c r="J1802" s="490"/>
      <c r="K1802" s="490"/>
      <c r="L1802" s="491"/>
      <c r="M1802" s="492"/>
      <c r="N1802" s="492"/>
      <c r="O1802" s="492"/>
      <c r="P1802" s="492"/>
      <c r="Q1802" s="492"/>
      <c r="R1802" s="493"/>
      <c r="S1802" s="493"/>
      <c r="T1802" s="493"/>
      <c r="U1802" s="493"/>
      <c r="V1802" s="493"/>
      <c r="W1802" s="403"/>
      <c r="X1802" s="1"/>
      <c r="Y1802" s="2"/>
      <c r="Z1802" s="400" t="str">
        <f>IFERROR(VLOOKUP(Y1802, 【参考】数式用!$A$2:$B$48, 2, FALSE), "")</f>
        <v/>
      </c>
    </row>
    <row r="1803" spans="2:26" ht="20.100000000000001" customHeight="1">
      <c r="B1803" s="402">
        <f t="shared" si="24"/>
        <v>1765</v>
      </c>
      <c r="C1803" s="489"/>
      <c r="D1803" s="490"/>
      <c r="E1803" s="490"/>
      <c r="F1803" s="490"/>
      <c r="G1803" s="490"/>
      <c r="H1803" s="490"/>
      <c r="I1803" s="490"/>
      <c r="J1803" s="490"/>
      <c r="K1803" s="490"/>
      <c r="L1803" s="491"/>
      <c r="M1803" s="492"/>
      <c r="N1803" s="492"/>
      <c r="O1803" s="492"/>
      <c r="P1803" s="492"/>
      <c r="Q1803" s="492"/>
      <c r="R1803" s="493"/>
      <c r="S1803" s="493"/>
      <c r="T1803" s="493"/>
      <c r="U1803" s="493"/>
      <c r="V1803" s="493"/>
      <c r="W1803" s="403"/>
      <c r="X1803" s="1"/>
      <c r="Y1803" s="2"/>
      <c r="Z1803" s="400" t="str">
        <f>IFERROR(VLOOKUP(Y1803, 【参考】数式用!$A$2:$B$48, 2, FALSE), "")</f>
        <v/>
      </c>
    </row>
    <row r="1804" spans="2:26" ht="20.100000000000001" customHeight="1">
      <c r="B1804" s="402">
        <f t="shared" si="24"/>
        <v>1766</v>
      </c>
      <c r="C1804" s="489"/>
      <c r="D1804" s="490"/>
      <c r="E1804" s="490"/>
      <c r="F1804" s="490"/>
      <c r="G1804" s="490"/>
      <c r="H1804" s="490"/>
      <c r="I1804" s="490"/>
      <c r="J1804" s="490"/>
      <c r="K1804" s="490"/>
      <c r="L1804" s="491"/>
      <c r="M1804" s="492"/>
      <c r="N1804" s="492"/>
      <c r="O1804" s="492"/>
      <c r="P1804" s="492"/>
      <c r="Q1804" s="492"/>
      <c r="R1804" s="493"/>
      <c r="S1804" s="493"/>
      <c r="T1804" s="493"/>
      <c r="U1804" s="493"/>
      <c r="V1804" s="493"/>
      <c r="W1804" s="403"/>
      <c r="X1804" s="1"/>
      <c r="Y1804" s="2"/>
      <c r="Z1804" s="400" t="str">
        <f>IFERROR(VLOOKUP(Y1804, 【参考】数式用!$A$2:$B$48, 2, FALSE), "")</f>
        <v/>
      </c>
    </row>
    <row r="1805" spans="2:26" ht="20.100000000000001" customHeight="1">
      <c r="B1805" s="402">
        <f t="shared" si="24"/>
        <v>1767</v>
      </c>
      <c r="C1805" s="489"/>
      <c r="D1805" s="490"/>
      <c r="E1805" s="490"/>
      <c r="F1805" s="490"/>
      <c r="G1805" s="490"/>
      <c r="H1805" s="490"/>
      <c r="I1805" s="490"/>
      <c r="J1805" s="490"/>
      <c r="K1805" s="490"/>
      <c r="L1805" s="491"/>
      <c r="M1805" s="492"/>
      <c r="N1805" s="492"/>
      <c r="O1805" s="492"/>
      <c r="P1805" s="492"/>
      <c r="Q1805" s="492"/>
      <c r="R1805" s="493"/>
      <c r="S1805" s="493"/>
      <c r="T1805" s="493"/>
      <c r="U1805" s="493"/>
      <c r="V1805" s="493"/>
      <c r="W1805" s="403"/>
      <c r="X1805" s="1"/>
      <c r="Y1805" s="2"/>
      <c r="Z1805" s="400" t="str">
        <f>IFERROR(VLOOKUP(Y1805, 【参考】数式用!$A$2:$B$48, 2, FALSE), "")</f>
        <v/>
      </c>
    </row>
    <row r="1806" spans="2:26" ht="20.100000000000001" customHeight="1">
      <c r="B1806" s="402">
        <f t="shared" si="24"/>
        <v>1768</v>
      </c>
      <c r="C1806" s="489"/>
      <c r="D1806" s="490"/>
      <c r="E1806" s="490"/>
      <c r="F1806" s="490"/>
      <c r="G1806" s="490"/>
      <c r="H1806" s="490"/>
      <c r="I1806" s="490"/>
      <c r="J1806" s="490"/>
      <c r="K1806" s="490"/>
      <c r="L1806" s="491"/>
      <c r="M1806" s="492"/>
      <c r="N1806" s="492"/>
      <c r="O1806" s="492"/>
      <c r="P1806" s="492"/>
      <c r="Q1806" s="492"/>
      <c r="R1806" s="493"/>
      <c r="S1806" s="493"/>
      <c r="T1806" s="493"/>
      <c r="U1806" s="493"/>
      <c r="V1806" s="493"/>
      <c r="W1806" s="403"/>
      <c r="X1806" s="1"/>
      <c r="Y1806" s="2"/>
      <c r="Z1806" s="400" t="str">
        <f>IFERROR(VLOOKUP(Y1806, 【参考】数式用!$A$2:$B$48, 2, FALSE), "")</f>
        <v/>
      </c>
    </row>
    <row r="1807" spans="2:26" ht="20.100000000000001" customHeight="1">
      <c r="B1807" s="402">
        <f t="shared" si="24"/>
        <v>1769</v>
      </c>
      <c r="C1807" s="489"/>
      <c r="D1807" s="490"/>
      <c r="E1807" s="490"/>
      <c r="F1807" s="490"/>
      <c r="G1807" s="490"/>
      <c r="H1807" s="490"/>
      <c r="I1807" s="490"/>
      <c r="J1807" s="490"/>
      <c r="K1807" s="490"/>
      <c r="L1807" s="491"/>
      <c r="M1807" s="492"/>
      <c r="N1807" s="492"/>
      <c r="O1807" s="492"/>
      <c r="P1807" s="492"/>
      <c r="Q1807" s="492"/>
      <c r="R1807" s="493"/>
      <c r="S1807" s="493"/>
      <c r="T1807" s="493"/>
      <c r="U1807" s="493"/>
      <c r="V1807" s="493"/>
      <c r="W1807" s="403"/>
      <c r="X1807" s="1"/>
      <c r="Y1807" s="2"/>
      <c r="Z1807" s="400" t="str">
        <f>IFERROR(VLOOKUP(Y1807, 【参考】数式用!$A$2:$B$48, 2, FALSE), "")</f>
        <v/>
      </c>
    </row>
    <row r="1808" spans="2:26" ht="20.100000000000001" customHeight="1">
      <c r="B1808" s="402">
        <f t="shared" si="24"/>
        <v>1770</v>
      </c>
      <c r="C1808" s="489"/>
      <c r="D1808" s="490"/>
      <c r="E1808" s="490"/>
      <c r="F1808" s="490"/>
      <c r="G1808" s="490"/>
      <c r="H1808" s="490"/>
      <c r="I1808" s="490"/>
      <c r="J1808" s="490"/>
      <c r="K1808" s="490"/>
      <c r="L1808" s="491"/>
      <c r="M1808" s="492"/>
      <c r="N1808" s="492"/>
      <c r="O1808" s="492"/>
      <c r="P1808" s="492"/>
      <c r="Q1808" s="492"/>
      <c r="R1808" s="493"/>
      <c r="S1808" s="493"/>
      <c r="T1808" s="493"/>
      <c r="U1808" s="493"/>
      <c r="V1808" s="493"/>
      <c r="W1808" s="403"/>
      <c r="X1808" s="1"/>
      <c r="Y1808" s="2"/>
      <c r="Z1808" s="400" t="str">
        <f>IFERROR(VLOOKUP(Y1808, 【参考】数式用!$A$2:$B$48, 2, FALSE), "")</f>
        <v/>
      </c>
    </row>
    <row r="1809" spans="2:26" ht="20.100000000000001" customHeight="1">
      <c r="B1809" s="402">
        <f t="shared" si="24"/>
        <v>1771</v>
      </c>
      <c r="C1809" s="489"/>
      <c r="D1809" s="490"/>
      <c r="E1809" s="490"/>
      <c r="F1809" s="490"/>
      <c r="G1809" s="490"/>
      <c r="H1809" s="490"/>
      <c r="I1809" s="490"/>
      <c r="J1809" s="490"/>
      <c r="K1809" s="490"/>
      <c r="L1809" s="491"/>
      <c r="M1809" s="492"/>
      <c r="N1809" s="492"/>
      <c r="O1809" s="492"/>
      <c r="P1809" s="492"/>
      <c r="Q1809" s="492"/>
      <c r="R1809" s="493"/>
      <c r="S1809" s="493"/>
      <c r="T1809" s="493"/>
      <c r="U1809" s="493"/>
      <c r="V1809" s="493"/>
      <c r="W1809" s="403"/>
      <c r="X1809" s="1"/>
      <c r="Y1809" s="2"/>
      <c r="Z1809" s="400" t="str">
        <f>IFERROR(VLOOKUP(Y1809, 【参考】数式用!$A$2:$B$48, 2, FALSE), "")</f>
        <v/>
      </c>
    </row>
    <row r="1810" spans="2:26" ht="20.100000000000001" customHeight="1">
      <c r="B1810" s="402">
        <f t="shared" si="24"/>
        <v>1772</v>
      </c>
      <c r="C1810" s="489"/>
      <c r="D1810" s="490"/>
      <c r="E1810" s="490"/>
      <c r="F1810" s="490"/>
      <c r="G1810" s="490"/>
      <c r="H1810" s="490"/>
      <c r="I1810" s="490"/>
      <c r="J1810" s="490"/>
      <c r="K1810" s="490"/>
      <c r="L1810" s="491"/>
      <c r="M1810" s="492"/>
      <c r="N1810" s="492"/>
      <c r="O1810" s="492"/>
      <c r="P1810" s="492"/>
      <c r="Q1810" s="492"/>
      <c r="R1810" s="493"/>
      <c r="S1810" s="493"/>
      <c r="T1810" s="493"/>
      <c r="U1810" s="493"/>
      <c r="V1810" s="493"/>
      <c r="W1810" s="403"/>
      <c r="X1810" s="1"/>
      <c r="Y1810" s="2"/>
      <c r="Z1810" s="400" t="str">
        <f>IFERROR(VLOOKUP(Y1810, 【参考】数式用!$A$2:$B$48, 2, FALSE), "")</f>
        <v/>
      </c>
    </row>
    <row r="1811" spans="2:26" ht="20.100000000000001" customHeight="1">
      <c r="B1811" s="402">
        <f t="shared" si="24"/>
        <v>1773</v>
      </c>
      <c r="C1811" s="489"/>
      <c r="D1811" s="490"/>
      <c r="E1811" s="490"/>
      <c r="F1811" s="490"/>
      <c r="G1811" s="490"/>
      <c r="H1811" s="490"/>
      <c r="I1811" s="490"/>
      <c r="J1811" s="490"/>
      <c r="K1811" s="490"/>
      <c r="L1811" s="491"/>
      <c r="M1811" s="492"/>
      <c r="N1811" s="492"/>
      <c r="O1811" s="492"/>
      <c r="P1811" s="492"/>
      <c r="Q1811" s="492"/>
      <c r="R1811" s="493"/>
      <c r="S1811" s="493"/>
      <c r="T1811" s="493"/>
      <c r="U1811" s="493"/>
      <c r="V1811" s="493"/>
      <c r="W1811" s="403"/>
      <c r="X1811" s="1"/>
      <c r="Y1811" s="2"/>
      <c r="Z1811" s="400" t="str">
        <f>IFERROR(VLOOKUP(Y1811, 【参考】数式用!$A$2:$B$48, 2, FALSE), "")</f>
        <v/>
      </c>
    </row>
    <row r="1812" spans="2:26" ht="20.100000000000001" customHeight="1">
      <c r="B1812" s="402">
        <f t="shared" si="24"/>
        <v>1774</v>
      </c>
      <c r="C1812" s="489"/>
      <c r="D1812" s="490"/>
      <c r="E1812" s="490"/>
      <c r="F1812" s="490"/>
      <c r="G1812" s="490"/>
      <c r="H1812" s="490"/>
      <c r="I1812" s="490"/>
      <c r="J1812" s="490"/>
      <c r="K1812" s="490"/>
      <c r="L1812" s="491"/>
      <c r="M1812" s="492"/>
      <c r="N1812" s="492"/>
      <c r="O1812" s="492"/>
      <c r="P1812" s="492"/>
      <c r="Q1812" s="492"/>
      <c r="R1812" s="493"/>
      <c r="S1812" s="493"/>
      <c r="T1812" s="493"/>
      <c r="U1812" s="493"/>
      <c r="V1812" s="493"/>
      <c r="W1812" s="403"/>
      <c r="X1812" s="1"/>
      <c r="Y1812" s="2"/>
      <c r="Z1812" s="400" t="str">
        <f>IFERROR(VLOOKUP(Y1812, 【参考】数式用!$A$2:$B$48, 2, FALSE), "")</f>
        <v/>
      </c>
    </row>
    <row r="1813" spans="2:26" ht="20.100000000000001" customHeight="1">
      <c r="B1813" s="402">
        <f t="shared" si="24"/>
        <v>1775</v>
      </c>
      <c r="C1813" s="489"/>
      <c r="D1813" s="490"/>
      <c r="E1813" s="490"/>
      <c r="F1813" s="490"/>
      <c r="G1813" s="490"/>
      <c r="H1813" s="490"/>
      <c r="I1813" s="490"/>
      <c r="J1813" s="490"/>
      <c r="K1813" s="490"/>
      <c r="L1813" s="491"/>
      <c r="M1813" s="492"/>
      <c r="N1813" s="492"/>
      <c r="O1813" s="492"/>
      <c r="P1813" s="492"/>
      <c r="Q1813" s="492"/>
      <c r="R1813" s="493"/>
      <c r="S1813" s="493"/>
      <c r="T1813" s="493"/>
      <c r="U1813" s="493"/>
      <c r="V1813" s="493"/>
      <c r="W1813" s="403"/>
      <c r="X1813" s="1"/>
      <c r="Y1813" s="2"/>
      <c r="Z1813" s="400" t="str">
        <f>IFERROR(VLOOKUP(Y1813, 【参考】数式用!$A$2:$B$48, 2, FALSE), "")</f>
        <v/>
      </c>
    </row>
    <row r="1814" spans="2:26" ht="20.100000000000001" customHeight="1">
      <c r="B1814" s="402">
        <f t="shared" si="24"/>
        <v>1776</v>
      </c>
      <c r="C1814" s="489"/>
      <c r="D1814" s="490"/>
      <c r="E1814" s="490"/>
      <c r="F1814" s="490"/>
      <c r="G1814" s="490"/>
      <c r="H1814" s="490"/>
      <c r="I1814" s="490"/>
      <c r="J1814" s="490"/>
      <c r="K1814" s="490"/>
      <c r="L1814" s="491"/>
      <c r="M1814" s="492"/>
      <c r="N1814" s="492"/>
      <c r="O1814" s="492"/>
      <c r="P1814" s="492"/>
      <c r="Q1814" s="492"/>
      <c r="R1814" s="493"/>
      <c r="S1814" s="493"/>
      <c r="T1814" s="493"/>
      <c r="U1814" s="493"/>
      <c r="V1814" s="493"/>
      <c r="W1814" s="403"/>
      <c r="X1814" s="1"/>
      <c r="Y1814" s="2"/>
      <c r="Z1814" s="400" t="str">
        <f>IFERROR(VLOOKUP(Y1814, 【参考】数式用!$A$2:$B$48, 2, FALSE), "")</f>
        <v/>
      </c>
    </row>
    <row r="1815" spans="2:26" ht="20.100000000000001" customHeight="1">
      <c r="B1815" s="402">
        <f t="shared" si="24"/>
        <v>1777</v>
      </c>
      <c r="C1815" s="489"/>
      <c r="D1815" s="490"/>
      <c r="E1815" s="490"/>
      <c r="F1815" s="490"/>
      <c r="G1815" s="490"/>
      <c r="H1815" s="490"/>
      <c r="I1815" s="490"/>
      <c r="J1815" s="490"/>
      <c r="K1815" s="490"/>
      <c r="L1815" s="491"/>
      <c r="M1815" s="492"/>
      <c r="N1815" s="492"/>
      <c r="O1815" s="492"/>
      <c r="P1815" s="492"/>
      <c r="Q1815" s="492"/>
      <c r="R1815" s="493"/>
      <c r="S1815" s="493"/>
      <c r="T1815" s="493"/>
      <c r="U1815" s="493"/>
      <c r="V1815" s="493"/>
      <c r="W1815" s="403"/>
      <c r="X1815" s="1"/>
      <c r="Y1815" s="2"/>
      <c r="Z1815" s="400" t="str">
        <f>IFERROR(VLOOKUP(Y1815, 【参考】数式用!$A$2:$B$48, 2, FALSE), "")</f>
        <v/>
      </c>
    </row>
    <row r="1816" spans="2:26" ht="20.100000000000001" customHeight="1">
      <c r="B1816" s="402">
        <f t="shared" si="24"/>
        <v>1778</v>
      </c>
      <c r="C1816" s="489"/>
      <c r="D1816" s="490"/>
      <c r="E1816" s="490"/>
      <c r="F1816" s="490"/>
      <c r="G1816" s="490"/>
      <c r="H1816" s="490"/>
      <c r="I1816" s="490"/>
      <c r="J1816" s="490"/>
      <c r="K1816" s="490"/>
      <c r="L1816" s="491"/>
      <c r="M1816" s="492"/>
      <c r="N1816" s="492"/>
      <c r="O1816" s="492"/>
      <c r="P1816" s="492"/>
      <c r="Q1816" s="492"/>
      <c r="R1816" s="493"/>
      <c r="S1816" s="493"/>
      <c r="T1816" s="493"/>
      <c r="U1816" s="493"/>
      <c r="V1816" s="493"/>
      <c r="W1816" s="403"/>
      <c r="X1816" s="1"/>
      <c r="Y1816" s="2"/>
      <c r="Z1816" s="400" t="str">
        <f>IFERROR(VLOOKUP(Y1816, 【参考】数式用!$A$2:$B$48, 2, FALSE), "")</f>
        <v/>
      </c>
    </row>
    <row r="1817" spans="2:26" ht="20.100000000000001" customHeight="1">
      <c r="B1817" s="402">
        <f t="shared" si="24"/>
        <v>1779</v>
      </c>
      <c r="C1817" s="489"/>
      <c r="D1817" s="490"/>
      <c r="E1817" s="490"/>
      <c r="F1817" s="490"/>
      <c r="G1817" s="490"/>
      <c r="H1817" s="490"/>
      <c r="I1817" s="490"/>
      <c r="J1817" s="490"/>
      <c r="K1817" s="490"/>
      <c r="L1817" s="491"/>
      <c r="M1817" s="492"/>
      <c r="N1817" s="492"/>
      <c r="O1817" s="492"/>
      <c r="P1817" s="492"/>
      <c r="Q1817" s="492"/>
      <c r="R1817" s="493"/>
      <c r="S1817" s="493"/>
      <c r="T1817" s="493"/>
      <c r="U1817" s="493"/>
      <c r="V1817" s="493"/>
      <c r="W1817" s="403"/>
      <c r="X1817" s="1"/>
      <c r="Y1817" s="2"/>
      <c r="Z1817" s="400" t="str">
        <f>IFERROR(VLOOKUP(Y1817, 【参考】数式用!$A$2:$B$48, 2, FALSE), "")</f>
        <v/>
      </c>
    </row>
    <row r="1818" spans="2:26" ht="20.100000000000001" customHeight="1">
      <c r="B1818" s="402">
        <f t="shared" si="24"/>
        <v>1780</v>
      </c>
      <c r="C1818" s="489"/>
      <c r="D1818" s="490"/>
      <c r="E1818" s="490"/>
      <c r="F1818" s="490"/>
      <c r="G1818" s="490"/>
      <c r="H1818" s="490"/>
      <c r="I1818" s="490"/>
      <c r="J1818" s="490"/>
      <c r="K1818" s="490"/>
      <c r="L1818" s="491"/>
      <c r="M1818" s="492"/>
      <c r="N1818" s="492"/>
      <c r="O1818" s="492"/>
      <c r="P1818" s="492"/>
      <c r="Q1818" s="492"/>
      <c r="R1818" s="493"/>
      <c r="S1818" s="493"/>
      <c r="T1818" s="493"/>
      <c r="U1818" s="493"/>
      <c r="V1818" s="493"/>
      <c r="W1818" s="403"/>
      <c r="X1818" s="1"/>
      <c r="Y1818" s="2"/>
      <c r="Z1818" s="400" t="str">
        <f>IFERROR(VLOOKUP(Y1818, 【参考】数式用!$A$2:$B$48, 2, FALSE), "")</f>
        <v/>
      </c>
    </row>
    <row r="1819" spans="2:26" ht="20.100000000000001" customHeight="1">
      <c r="B1819" s="402">
        <f t="shared" si="24"/>
        <v>1781</v>
      </c>
      <c r="C1819" s="489"/>
      <c r="D1819" s="490"/>
      <c r="E1819" s="490"/>
      <c r="F1819" s="490"/>
      <c r="G1819" s="490"/>
      <c r="H1819" s="490"/>
      <c r="I1819" s="490"/>
      <c r="J1819" s="490"/>
      <c r="K1819" s="490"/>
      <c r="L1819" s="491"/>
      <c r="M1819" s="492"/>
      <c r="N1819" s="492"/>
      <c r="O1819" s="492"/>
      <c r="P1819" s="492"/>
      <c r="Q1819" s="492"/>
      <c r="R1819" s="493"/>
      <c r="S1819" s="493"/>
      <c r="T1819" s="493"/>
      <c r="U1819" s="493"/>
      <c r="V1819" s="493"/>
      <c r="W1819" s="403"/>
      <c r="X1819" s="1"/>
      <c r="Y1819" s="2"/>
      <c r="Z1819" s="400" t="str">
        <f>IFERROR(VLOOKUP(Y1819, 【参考】数式用!$A$2:$B$48, 2, FALSE), "")</f>
        <v/>
      </c>
    </row>
    <row r="1820" spans="2:26" ht="20.100000000000001" customHeight="1">
      <c r="B1820" s="402">
        <f t="shared" si="24"/>
        <v>1782</v>
      </c>
      <c r="C1820" s="489"/>
      <c r="D1820" s="490"/>
      <c r="E1820" s="490"/>
      <c r="F1820" s="490"/>
      <c r="G1820" s="490"/>
      <c r="H1820" s="490"/>
      <c r="I1820" s="490"/>
      <c r="J1820" s="490"/>
      <c r="K1820" s="490"/>
      <c r="L1820" s="491"/>
      <c r="M1820" s="492"/>
      <c r="N1820" s="492"/>
      <c r="O1820" s="492"/>
      <c r="P1820" s="492"/>
      <c r="Q1820" s="492"/>
      <c r="R1820" s="493"/>
      <c r="S1820" s="493"/>
      <c r="T1820" s="493"/>
      <c r="U1820" s="493"/>
      <c r="V1820" s="493"/>
      <c r="W1820" s="403"/>
      <c r="X1820" s="1"/>
      <c r="Y1820" s="2"/>
      <c r="Z1820" s="400" t="str">
        <f>IFERROR(VLOOKUP(Y1820, 【参考】数式用!$A$2:$B$48, 2, FALSE), "")</f>
        <v/>
      </c>
    </row>
    <row r="1821" spans="2:26" ht="20.100000000000001" customHeight="1">
      <c r="B1821" s="402">
        <f t="shared" si="24"/>
        <v>1783</v>
      </c>
      <c r="C1821" s="489"/>
      <c r="D1821" s="490"/>
      <c r="E1821" s="490"/>
      <c r="F1821" s="490"/>
      <c r="G1821" s="490"/>
      <c r="H1821" s="490"/>
      <c r="I1821" s="490"/>
      <c r="J1821" s="490"/>
      <c r="K1821" s="490"/>
      <c r="L1821" s="491"/>
      <c r="M1821" s="492"/>
      <c r="N1821" s="492"/>
      <c r="O1821" s="492"/>
      <c r="P1821" s="492"/>
      <c r="Q1821" s="492"/>
      <c r="R1821" s="493"/>
      <c r="S1821" s="493"/>
      <c r="T1821" s="493"/>
      <c r="U1821" s="493"/>
      <c r="V1821" s="493"/>
      <c r="W1821" s="403"/>
      <c r="X1821" s="1"/>
      <c r="Y1821" s="2"/>
      <c r="Z1821" s="400" t="str">
        <f>IFERROR(VLOOKUP(Y1821, 【参考】数式用!$A$2:$B$48, 2, FALSE), "")</f>
        <v/>
      </c>
    </row>
    <row r="1822" spans="2:26" ht="20.100000000000001" customHeight="1">
      <c r="B1822" s="402">
        <f t="shared" si="24"/>
        <v>1784</v>
      </c>
      <c r="C1822" s="489"/>
      <c r="D1822" s="490"/>
      <c r="E1822" s="490"/>
      <c r="F1822" s="490"/>
      <c r="G1822" s="490"/>
      <c r="H1822" s="490"/>
      <c r="I1822" s="490"/>
      <c r="J1822" s="490"/>
      <c r="K1822" s="490"/>
      <c r="L1822" s="491"/>
      <c r="M1822" s="492"/>
      <c r="N1822" s="492"/>
      <c r="O1822" s="492"/>
      <c r="P1822" s="492"/>
      <c r="Q1822" s="492"/>
      <c r="R1822" s="493"/>
      <c r="S1822" s="493"/>
      <c r="T1822" s="493"/>
      <c r="U1822" s="493"/>
      <c r="V1822" s="493"/>
      <c r="W1822" s="403"/>
      <c r="X1822" s="1"/>
      <c r="Y1822" s="2"/>
      <c r="Z1822" s="400" t="str">
        <f>IFERROR(VLOOKUP(Y1822, 【参考】数式用!$A$2:$B$48, 2, FALSE), "")</f>
        <v/>
      </c>
    </row>
    <row r="1823" spans="2:26" ht="20.100000000000001" customHeight="1">
      <c r="B1823" s="402">
        <f t="shared" si="24"/>
        <v>1785</v>
      </c>
      <c r="C1823" s="489"/>
      <c r="D1823" s="490"/>
      <c r="E1823" s="490"/>
      <c r="F1823" s="490"/>
      <c r="G1823" s="490"/>
      <c r="H1823" s="490"/>
      <c r="I1823" s="490"/>
      <c r="J1823" s="490"/>
      <c r="K1823" s="490"/>
      <c r="L1823" s="491"/>
      <c r="M1823" s="492"/>
      <c r="N1823" s="492"/>
      <c r="O1823" s="492"/>
      <c r="P1823" s="492"/>
      <c r="Q1823" s="492"/>
      <c r="R1823" s="493"/>
      <c r="S1823" s="493"/>
      <c r="T1823" s="493"/>
      <c r="U1823" s="493"/>
      <c r="V1823" s="493"/>
      <c r="W1823" s="403"/>
      <c r="X1823" s="1"/>
      <c r="Y1823" s="2"/>
      <c r="Z1823" s="400" t="str">
        <f>IFERROR(VLOOKUP(Y1823, 【参考】数式用!$A$2:$B$48, 2, FALSE), "")</f>
        <v/>
      </c>
    </row>
    <row r="1824" spans="2:26" ht="20.100000000000001" customHeight="1">
      <c r="B1824" s="402">
        <f t="shared" si="24"/>
        <v>1786</v>
      </c>
      <c r="C1824" s="489"/>
      <c r="D1824" s="490"/>
      <c r="E1824" s="490"/>
      <c r="F1824" s="490"/>
      <c r="G1824" s="490"/>
      <c r="H1824" s="490"/>
      <c r="I1824" s="490"/>
      <c r="J1824" s="490"/>
      <c r="K1824" s="490"/>
      <c r="L1824" s="491"/>
      <c r="M1824" s="492"/>
      <c r="N1824" s="492"/>
      <c r="O1824" s="492"/>
      <c r="P1824" s="492"/>
      <c r="Q1824" s="492"/>
      <c r="R1824" s="493"/>
      <c r="S1824" s="493"/>
      <c r="T1824" s="493"/>
      <c r="U1824" s="493"/>
      <c r="V1824" s="493"/>
      <c r="W1824" s="403"/>
      <c r="X1824" s="1"/>
      <c r="Y1824" s="2"/>
      <c r="Z1824" s="400" t="str">
        <f>IFERROR(VLOOKUP(Y1824, 【参考】数式用!$A$2:$B$48, 2, FALSE), "")</f>
        <v/>
      </c>
    </row>
    <row r="1825" spans="2:26" ht="20.100000000000001" customHeight="1">
      <c r="B1825" s="402">
        <f t="shared" ref="B1825:B1888" si="25">B1824+1</f>
        <v>1787</v>
      </c>
      <c r="C1825" s="489"/>
      <c r="D1825" s="490"/>
      <c r="E1825" s="490"/>
      <c r="F1825" s="490"/>
      <c r="G1825" s="490"/>
      <c r="H1825" s="490"/>
      <c r="I1825" s="490"/>
      <c r="J1825" s="490"/>
      <c r="K1825" s="490"/>
      <c r="L1825" s="491"/>
      <c r="M1825" s="492"/>
      <c r="N1825" s="492"/>
      <c r="O1825" s="492"/>
      <c r="P1825" s="492"/>
      <c r="Q1825" s="492"/>
      <c r="R1825" s="493"/>
      <c r="S1825" s="493"/>
      <c r="T1825" s="493"/>
      <c r="U1825" s="493"/>
      <c r="V1825" s="493"/>
      <c r="W1825" s="403"/>
      <c r="X1825" s="1"/>
      <c r="Y1825" s="2"/>
      <c r="Z1825" s="400" t="str">
        <f>IFERROR(VLOOKUP(Y1825, 【参考】数式用!$A$2:$B$48, 2, FALSE), "")</f>
        <v/>
      </c>
    </row>
    <row r="1826" spans="2:26" ht="20.100000000000001" customHeight="1">
      <c r="B1826" s="402">
        <f t="shared" si="25"/>
        <v>1788</v>
      </c>
      <c r="C1826" s="489"/>
      <c r="D1826" s="490"/>
      <c r="E1826" s="490"/>
      <c r="F1826" s="490"/>
      <c r="G1826" s="490"/>
      <c r="H1826" s="490"/>
      <c r="I1826" s="490"/>
      <c r="J1826" s="490"/>
      <c r="K1826" s="490"/>
      <c r="L1826" s="491"/>
      <c r="M1826" s="492"/>
      <c r="N1826" s="492"/>
      <c r="O1826" s="492"/>
      <c r="P1826" s="492"/>
      <c r="Q1826" s="492"/>
      <c r="R1826" s="493"/>
      <c r="S1826" s="493"/>
      <c r="T1826" s="493"/>
      <c r="U1826" s="493"/>
      <c r="V1826" s="493"/>
      <c r="W1826" s="403"/>
      <c r="X1826" s="1"/>
      <c r="Y1826" s="2"/>
      <c r="Z1826" s="400" t="str">
        <f>IFERROR(VLOOKUP(Y1826, 【参考】数式用!$A$2:$B$48, 2, FALSE), "")</f>
        <v/>
      </c>
    </row>
    <row r="1827" spans="2:26" ht="20.100000000000001" customHeight="1">
      <c r="B1827" s="402">
        <f t="shared" si="25"/>
        <v>1789</v>
      </c>
      <c r="C1827" s="489"/>
      <c r="D1827" s="490"/>
      <c r="E1827" s="490"/>
      <c r="F1827" s="490"/>
      <c r="G1827" s="490"/>
      <c r="H1827" s="490"/>
      <c r="I1827" s="490"/>
      <c r="J1827" s="490"/>
      <c r="K1827" s="490"/>
      <c r="L1827" s="491"/>
      <c r="M1827" s="492"/>
      <c r="N1827" s="492"/>
      <c r="O1827" s="492"/>
      <c r="P1827" s="492"/>
      <c r="Q1827" s="492"/>
      <c r="R1827" s="493"/>
      <c r="S1827" s="493"/>
      <c r="T1827" s="493"/>
      <c r="U1827" s="493"/>
      <c r="V1827" s="493"/>
      <c r="W1827" s="403"/>
      <c r="X1827" s="1"/>
      <c r="Y1827" s="2"/>
      <c r="Z1827" s="400" t="str">
        <f>IFERROR(VLOOKUP(Y1827, 【参考】数式用!$A$2:$B$48, 2, FALSE), "")</f>
        <v/>
      </c>
    </row>
    <row r="1828" spans="2:26" ht="20.100000000000001" customHeight="1">
      <c r="B1828" s="402">
        <f t="shared" si="25"/>
        <v>1790</v>
      </c>
      <c r="C1828" s="489"/>
      <c r="D1828" s="490"/>
      <c r="E1828" s="490"/>
      <c r="F1828" s="490"/>
      <c r="G1828" s="490"/>
      <c r="H1828" s="490"/>
      <c r="I1828" s="490"/>
      <c r="J1828" s="490"/>
      <c r="K1828" s="490"/>
      <c r="L1828" s="491"/>
      <c r="M1828" s="492"/>
      <c r="N1828" s="492"/>
      <c r="O1828" s="492"/>
      <c r="P1828" s="492"/>
      <c r="Q1828" s="492"/>
      <c r="R1828" s="493"/>
      <c r="S1828" s="493"/>
      <c r="T1828" s="493"/>
      <c r="U1828" s="493"/>
      <c r="V1828" s="493"/>
      <c r="W1828" s="403"/>
      <c r="X1828" s="1"/>
      <c r="Y1828" s="2"/>
      <c r="Z1828" s="400" t="str">
        <f>IFERROR(VLOOKUP(Y1828, 【参考】数式用!$A$2:$B$48, 2, FALSE), "")</f>
        <v/>
      </c>
    </row>
    <row r="1829" spans="2:26" ht="20.100000000000001" customHeight="1">
      <c r="B1829" s="402">
        <f t="shared" si="25"/>
        <v>1791</v>
      </c>
      <c r="C1829" s="489"/>
      <c r="D1829" s="490"/>
      <c r="E1829" s="490"/>
      <c r="F1829" s="490"/>
      <c r="G1829" s="490"/>
      <c r="H1829" s="490"/>
      <c r="I1829" s="490"/>
      <c r="J1829" s="490"/>
      <c r="K1829" s="490"/>
      <c r="L1829" s="491"/>
      <c r="M1829" s="492"/>
      <c r="N1829" s="492"/>
      <c r="O1829" s="492"/>
      <c r="P1829" s="492"/>
      <c r="Q1829" s="492"/>
      <c r="R1829" s="493"/>
      <c r="S1829" s="493"/>
      <c r="T1829" s="493"/>
      <c r="U1829" s="493"/>
      <c r="V1829" s="493"/>
      <c r="W1829" s="403"/>
      <c r="X1829" s="1"/>
      <c r="Y1829" s="2"/>
      <c r="Z1829" s="400" t="str">
        <f>IFERROR(VLOOKUP(Y1829, 【参考】数式用!$A$2:$B$48, 2, FALSE), "")</f>
        <v/>
      </c>
    </row>
    <row r="1830" spans="2:26" ht="20.100000000000001" customHeight="1">
      <c r="B1830" s="402">
        <f t="shared" si="25"/>
        <v>1792</v>
      </c>
      <c r="C1830" s="489"/>
      <c r="D1830" s="490"/>
      <c r="E1830" s="490"/>
      <c r="F1830" s="490"/>
      <c r="G1830" s="490"/>
      <c r="H1830" s="490"/>
      <c r="I1830" s="490"/>
      <c r="J1830" s="490"/>
      <c r="K1830" s="490"/>
      <c r="L1830" s="491"/>
      <c r="M1830" s="492"/>
      <c r="N1830" s="492"/>
      <c r="O1830" s="492"/>
      <c r="P1830" s="492"/>
      <c r="Q1830" s="492"/>
      <c r="R1830" s="493"/>
      <c r="S1830" s="493"/>
      <c r="T1830" s="493"/>
      <c r="U1830" s="493"/>
      <c r="V1830" s="493"/>
      <c r="W1830" s="403"/>
      <c r="X1830" s="1"/>
      <c r="Y1830" s="2"/>
      <c r="Z1830" s="400" t="str">
        <f>IFERROR(VLOOKUP(Y1830, 【参考】数式用!$A$2:$B$48, 2, FALSE), "")</f>
        <v/>
      </c>
    </row>
    <row r="1831" spans="2:26" ht="20.100000000000001" customHeight="1">
      <c r="B1831" s="402">
        <f t="shared" si="25"/>
        <v>1793</v>
      </c>
      <c r="C1831" s="489"/>
      <c r="D1831" s="490"/>
      <c r="E1831" s="490"/>
      <c r="F1831" s="490"/>
      <c r="G1831" s="490"/>
      <c r="H1831" s="490"/>
      <c r="I1831" s="490"/>
      <c r="J1831" s="490"/>
      <c r="K1831" s="490"/>
      <c r="L1831" s="491"/>
      <c r="M1831" s="492"/>
      <c r="N1831" s="492"/>
      <c r="O1831" s="492"/>
      <c r="P1831" s="492"/>
      <c r="Q1831" s="492"/>
      <c r="R1831" s="493"/>
      <c r="S1831" s="493"/>
      <c r="T1831" s="493"/>
      <c r="U1831" s="493"/>
      <c r="V1831" s="493"/>
      <c r="W1831" s="403"/>
      <c r="X1831" s="1"/>
      <c r="Y1831" s="2"/>
      <c r="Z1831" s="400" t="str">
        <f>IFERROR(VLOOKUP(Y1831, 【参考】数式用!$A$2:$B$48, 2, FALSE), "")</f>
        <v/>
      </c>
    </row>
    <row r="1832" spans="2:26" ht="20.100000000000001" customHeight="1">
      <c r="B1832" s="402">
        <f t="shared" si="25"/>
        <v>1794</v>
      </c>
      <c r="C1832" s="489"/>
      <c r="D1832" s="490"/>
      <c r="E1832" s="490"/>
      <c r="F1832" s="490"/>
      <c r="G1832" s="490"/>
      <c r="H1832" s="490"/>
      <c r="I1832" s="490"/>
      <c r="J1832" s="490"/>
      <c r="K1832" s="490"/>
      <c r="L1832" s="491"/>
      <c r="M1832" s="492"/>
      <c r="N1832" s="492"/>
      <c r="O1832" s="492"/>
      <c r="P1832" s="492"/>
      <c r="Q1832" s="492"/>
      <c r="R1832" s="493"/>
      <c r="S1832" s="493"/>
      <c r="T1832" s="493"/>
      <c r="U1832" s="493"/>
      <c r="V1832" s="493"/>
      <c r="W1832" s="403"/>
      <c r="X1832" s="1"/>
      <c r="Y1832" s="2"/>
      <c r="Z1832" s="400" t="str">
        <f>IFERROR(VLOOKUP(Y1832, 【参考】数式用!$A$2:$B$48, 2, FALSE), "")</f>
        <v/>
      </c>
    </row>
    <row r="1833" spans="2:26" ht="20.100000000000001" customHeight="1">
      <c r="B1833" s="402">
        <f t="shared" si="25"/>
        <v>1795</v>
      </c>
      <c r="C1833" s="489"/>
      <c r="D1833" s="490"/>
      <c r="E1833" s="490"/>
      <c r="F1833" s="490"/>
      <c r="G1833" s="490"/>
      <c r="H1833" s="490"/>
      <c r="I1833" s="490"/>
      <c r="J1833" s="490"/>
      <c r="K1833" s="490"/>
      <c r="L1833" s="491"/>
      <c r="M1833" s="492"/>
      <c r="N1833" s="492"/>
      <c r="O1833" s="492"/>
      <c r="P1833" s="492"/>
      <c r="Q1833" s="492"/>
      <c r="R1833" s="493"/>
      <c r="S1833" s="493"/>
      <c r="T1833" s="493"/>
      <c r="U1833" s="493"/>
      <c r="V1833" s="493"/>
      <c r="W1833" s="403"/>
      <c r="X1833" s="1"/>
      <c r="Y1833" s="2"/>
      <c r="Z1833" s="400" t="str">
        <f>IFERROR(VLOOKUP(Y1833, 【参考】数式用!$A$2:$B$48, 2, FALSE), "")</f>
        <v/>
      </c>
    </row>
    <row r="1834" spans="2:26" ht="20.100000000000001" customHeight="1">
      <c r="B1834" s="402">
        <f t="shared" si="25"/>
        <v>1796</v>
      </c>
      <c r="C1834" s="489"/>
      <c r="D1834" s="490"/>
      <c r="E1834" s="490"/>
      <c r="F1834" s="490"/>
      <c r="G1834" s="490"/>
      <c r="H1834" s="490"/>
      <c r="I1834" s="490"/>
      <c r="J1834" s="490"/>
      <c r="K1834" s="490"/>
      <c r="L1834" s="491"/>
      <c r="M1834" s="492"/>
      <c r="N1834" s="492"/>
      <c r="O1834" s="492"/>
      <c r="P1834" s="492"/>
      <c r="Q1834" s="492"/>
      <c r="R1834" s="493"/>
      <c r="S1834" s="493"/>
      <c r="T1834" s="493"/>
      <c r="U1834" s="493"/>
      <c r="V1834" s="493"/>
      <c r="W1834" s="403"/>
      <c r="X1834" s="1"/>
      <c r="Y1834" s="2"/>
      <c r="Z1834" s="400" t="str">
        <f>IFERROR(VLOOKUP(Y1834, 【参考】数式用!$A$2:$B$48, 2, FALSE), "")</f>
        <v/>
      </c>
    </row>
    <row r="1835" spans="2:26" ht="20.100000000000001" customHeight="1">
      <c r="B1835" s="402">
        <f t="shared" si="25"/>
        <v>1797</v>
      </c>
      <c r="C1835" s="489"/>
      <c r="D1835" s="490"/>
      <c r="E1835" s="490"/>
      <c r="F1835" s="490"/>
      <c r="G1835" s="490"/>
      <c r="H1835" s="490"/>
      <c r="I1835" s="490"/>
      <c r="J1835" s="490"/>
      <c r="K1835" s="490"/>
      <c r="L1835" s="491"/>
      <c r="M1835" s="492"/>
      <c r="N1835" s="492"/>
      <c r="O1835" s="492"/>
      <c r="P1835" s="492"/>
      <c r="Q1835" s="492"/>
      <c r="R1835" s="493"/>
      <c r="S1835" s="493"/>
      <c r="T1835" s="493"/>
      <c r="U1835" s="493"/>
      <c r="V1835" s="493"/>
      <c r="W1835" s="403"/>
      <c r="X1835" s="1"/>
      <c r="Y1835" s="2"/>
      <c r="Z1835" s="400" t="str">
        <f>IFERROR(VLOOKUP(Y1835, 【参考】数式用!$A$2:$B$48, 2, FALSE), "")</f>
        <v/>
      </c>
    </row>
    <row r="1836" spans="2:26" ht="20.100000000000001" customHeight="1">
      <c r="B1836" s="402">
        <f t="shared" si="25"/>
        <v>1798</v>
      </c>
      <c r="C1836" s="489"/>
      <c r="D1836" s="490"/>
      <c r="E1836" s="490"/>
      <c r="F1836" s="490"/>
      <c r="G1836" s="490"/>
      <c r="H1836" s="490"/>
      <c r="I1836" s="490"/>
      <c r="J1836" s="490"/>
      <c r="K1836" s="490"/>
      <c r="L1836" s="491"/>
      <c r="M1836" s="492"/>
      <c r="N1836" s="492"/>
      <c r="O1836" s="492"/>
      <c r="P1836" s="492"/>
      <c r="Q1836" s="492"/>
      <c r="R1836" s="493"/>
      <c r="S1836" s="493"/>
      <c r="T1836" s="493"/>
      <c r="U1836" s="493"/>
      <c r="V1836" s="493"/>
      <c r="W1836" s="403"/>
      <c r="X1836" s="1"/>
      <c r="Y1836" s="2"/>
      <c r="Z1836" s="400" t="str">
        <f>IFERROR(VLOOKUP(Y1836, 【参考】数式用!$A$2:$B$48, 2, FALSE), "")</f>
        <v/>
      </c>
    </row>
    <row r="1837" spans="2:26" ht="20.100000000000001" customHeight="1">
      <c r="B1837" s="402">
        <f t="shared" si="25"/>
        <v>1799</v>
      </c>
      <c r="C1837" s="489"/>
      <c r="D1837" s="490"/>
      <c r="E1837" s="490"/>
      <c r="F1837" s="490"/>
      <c r="G1837" s="490"/>
      <c r="H1837" s="490"/>
      <c r="I1837" s="490"/>
      <c r="J1837" s="490"/>
      <c r="K1837" s="490"/>
      <c r="L1837" s="491"/>
      <c r="M1837" s="492"/>
      <c r="N1837" s="492"/>
      <c r="O1837" s="492"/>
      <c r="P1837" s="492"/>
      <c r="Q1837" s="492"/>
      <c r="R1837" s="493"/>
      <c r="S1837" s="493"/>
      <c r="T1837" s="493"/>
      <c r="U1837" s="493"/>
      <c r="V1837" s="493"/>
      <c r="W1837" s="403"/>
      <c r="X1837" s="1"/>
      <c r="Y1837" s="2"/>
      <c r="Z1837" s="400" t="str">
        <f>IFERROR(VLOOKUP(Y1837, 【参考】数式用!$A$2:$B$48, 2, FALSE), "")</f>
        <v/>
      </c>
    </row>
    <row r="1838" spans="2:26" ht="20.100000000000001" customHeight="1">
      <c r="B1838" s="402">
        <f t="shared" si="25"/>
        <v>1800</v>
      </c>
      <c r="C1838" s="489"/>
      <c r="D1838" s="490"/>
      <c r="E1838" s="490"/>
      <c r="F1838" s="490"/>
      <c r="G1838" s="490"/>
      <c r="H1838" s="490"/>
      <c r="I1838" s="490"/>
      <c r="J1838" s="490"/>
      <c r="K1838" s="490"/>
      <c r="L1838" s="491"/>
      <c r="M1838" s="492"/>
      <c r="N1838" s="492"/>
      <c r="O1838" s="492"/>
      <c r="P1838" s="492"/>
      <c r="Q1838" s="492"/>
      <c r="R1838" s="493"/>
      <c r="S1838" s="493"/>
      <c r="T1838" s="493"/>
      <c r="U1838" s="493"/>
      <c r="V1838" s="493"/>
      <c r="W1838" s="403"/>
      <c r="X1838" s="1"/>
      <c r="Y1838" s="2"/>
      <c r="Z1838" s="400" t="str">
        <f>IFERROR(VLOOKUP(Y1838, 【参考】数式用!$A$2:$B$48, 2, FALSE), "")</f>
        <v/>
      </c>
    </row>
    <row r="1839" spans="2:26" ht="20.100000000000001" customHeight="1">
      <c r="B1839" s="402">
        <f t="shared" si="25"/>
        <v>1801</v>
      </c>
      <c r="C1839" s="489"/>
      <c r="D1839" s="490"/>
      <c r="E1839" s="490"/>
      <c r="F1839" s="490"/>
      <c r="G1839" s="490"/>
      <c r="H1839" s="490"/>
      <c r="I1839" s="490"/>
      <c r="J1839" s="490"/>
      <c r="K1839" s="490"/>
      <c r="L1839" s="491"/>
      <c r="M1839" s="492"/>
      <c r="N1839" s="492"/>
      <c r="O1839" s="492"/>
      <c r="P1839" s="492"/>
      <c r="Q1839" s="492"/>
      <c r="R1839" s="493"/>
      <c r="S1839" s="493"/>
      <c r="T1839" s="493"/>
      <c r="U1839" s="493"/>
      <c r="V1839" s="493"/>
      <c r="W1839" s="403"/>
      <c r="X1839" s="1"/>
      <c r="Y1839" s="2"/>
      <c r="Z1839" s="400" t="str">
        <f>IFERROR(VLOOKUP(Y1839, 【参考】数式用!$A$2:$B$48, 2, FALSE), "")</f>
        <v/>
      </c>
    </row>
    <row r="1840" spans="2:26" ht="20.100000000000001" customHeight="1">
      <c r="B1840" s="402">
        <f t="shared" si="25"/>
        <v>1802</v>
      </c>
      <c r="C1840" s="489"/>
      <c r="D1840" s="490"/>
      <c r="E1840" s="490"/>
      <c r="F1840" s="490"/>
      <c r="G1840" s="490"/>
      <c r="H1840" s="490"/>
      <c r="I1840" s="490"/>
      <c r="J1840" s="490"/>
      <c r="K1840" s="490"/>
      <c r="L1840" s="491"/>
      <c r="M1840" s="492"/>
      <c r="N1840" s="492"/>
      <c r="O1840" s="492"/>
      <c r="P1840" s="492"/>
      <c r="Q1840" s="492"/>
      <c r="R1840" s="493"/>
      <c r="S1840" s="493"/>
      <c r="T1840" s="493"/>
      <c r="U1840" s="493"/>
      <c r="V1840" s="493"/>
      <c r="W1840" s="403"/>
      <c r="X1840" s="1"/>
      <c r="Y1840" s="2"/>
      <c r="Z1840" s="400" t="str">
        <f>IFERROR(VLOOKUP(Y1840, 【参考】数式用!$A$2:$B$48, 2, FALSE), "")</f>
        <v/>
      </c>
    </row>
    <row r="1841" spans="2:26" ht="20.100000000000001" customHeight="1">
      <c r="B1841" s="402">
        <f t="shared" si="25"/>
        <v>1803</v>
      </c>
      <c r="C1841" s="489"/>
      <c r="D1841" s="490"/>
      <c r="E1841" s="490"/>
      <c r="F1841" s="490"/>
      <c r="G1841" s="490"/>
      <c r="H1841" s="490"/>
      <c r="I1841" s="490"/>
      <c r="J1841" s="490"/>
      <c r="K1841" s="490"/>
      <c r="L1841" s="491"/>
      <c r="M1841" s="492"/>
      <c r="N1841" s="492"/>
      <c r="O1841" s="492"/>
      <c r="P1841" s="492"/>
      <c r="Q1841" s="492"/>
      <c r="R1841" s="493"/>
      <c r="S1841" s="493"/>
      <c r="T1841" s="493"/>
      <c r="U1841" s="493"/>
      <c r="V1841" s="493"/>
      <c r="W1841" s="403"/>
      <c r="X1841" s="1"/>
      <c r="Y1841" s="2"/>
      <c r="Z1841" s="400" t="str">
        <f>IFERROR(VLOOKUP(Y1841, 【参考】数式用!$A$2:$B$48, 2, FALSE), "")</f>
        <v/>
      </c>
    </row>
    <row r="1842" spans="2:26" ht="20.100000000000001" customHeight="1">
      <c r="B1842" s="402">
        <f t="shared" si="25"/>
        <v>1804</v>
      </c>
      <c r="C1842" s="489"/>
      <c r="D1842" s="490"/>
      <c r="E1842" s="490"/>
      <c r="F1842" s="490"/>
      <c r="G1842" s="490"/>
      <c r="H1842" s="490"/>
      <c r="I1842" s="490"/>
      <c r="J1842" s="490"/>
      <c r="K1842" s="490"/>
      <c r="L1842" s="491"/>
      <c r="M1842" s="492"/>
      <c r="N1842" s="492"/>
      <c r="O1842" s="492"/>
      <c r="P1842" s="492"/>
      <c r="Q1842" s="492"/>
      <c r="R1842" s="493"/>
      <c r="S1842" s="493"/>
      <c r="T1842" s="493"/>
      <c r="U1842" s="493"/>
      <c r="V1842" s="493"/>
      <c r="W1842" s="403"/>
      <c r="X1842" s="1"/>
      <c r="Y1842" s="2"/>
      <c r="Z1842" s="400" t="str">
        <f>IFERROR(VLOOKUP(Y1842, 【参考】数式用!$A$2:$B$48, 2, FALSE), "")</f>
        <v/>
      </c>
    </row>
    <row r="1843" spans="2:26" ht="20.100000000000001" customHeight="1">
      <c r="B1843" s="402">
        <f t="shared" si="25"/>
        <v>1805</v>
      </c>
      <c r="C1843" s="489"/>
      <c r="D1843" s="490"/>
      <c r="E1843" s="490"/>
      <c r="F1843" s="490"/>
      <c r="G1843" s="490"/>
      <c r="H1843" s="490"/>
      <c r="I1843" s="490"/>
      <c r="J1843" s="490"/>
      <c r="K1843" s="490"/>
      <c r="L1843" s="491"/>
      <c r="M1843" s="492"/>
      <c r="N1843" s="492"/>
      <c r="O1843" s="492"/>
      <c r="P1843" s="492"/>
      <c r="Q1843" s="492"/>
      <c r="R1843" s="493"/>
      <c r="S1843" s="493"/>
      <c r="T1843" s="493"/>
      <c r="U1843" s="493"/>
      <c r="V1843" s="493"/>
      <c r="W1843" s="403"/>
      <c r="X1843" s="1"/>
      <c r="Y1843" s="2"/>
      <c r="Z1843" s="400" t="str">
        <f>IFERROR(VLOOKUP(Y1843, 【参考】数式用!$A$2:$B$48, 2, FALSE), "")</f>
        <v/>
      </c>
    </row>
    <row r="1844" spans="2:26" ht="20.100000000000001" customHeight="1">
      <c r="B1844" s="402">
        <f t="shared" si="25"/>
        <v>1806</v>
      </c>
      <c r="C1844" s="489"/>
      <c r="D1844" s="490"/>
      <c r="E1844" s="490"/>
      <c r="F1844" s="490"/>
      <c r="G1844" s="490"/>
      <c r="H1844" s="490"/>
      <c r="I1844" s="490"/>
      <c r="J1844" s="490"/>
      <c r="K1844" s="490"/>
      <c r="L1844" s="491"/>
      <c r="M1844" s="492"/>
      <c r="N1844" s="492"/>
      <c r="O1844" s="492"/>
      <c r="P1844" s="492"/>
      <c r="Q1844" s="492"/>
      <c r="R1844" s="493"/>
      <c r="S1844" s="493"/>
      <c r="T1844" s="493"/>
      <c r="U1844" s="493"/>
      <c r="V1844" s="493"/>
      <c r="W1844" s="403"/>
      <c r="X1844" s="1"/>
      <c r="Y1844" s="2"/>
      <c r="Z1844" s="400" t="str">
        <f>IFERROR(VLOOKUP(Y1844, 【参考】数式用!$A$2:$B$48, 2, FALSE), "")</f>
        <v/>
      </c>
    </row>
    <row r="1845" spans="2:26" ht="20.100000000000001" customHeight="1">
      <c r="B1845" s="402">
        <f t="shared" si="25"/>
        <v>1807</v>
      </c>
      <c r="C1845" s="489"/>
      <c r="D1845" s="490"/>
      <c r="E1845" s="490"/>
      <c r="F1845" s="490"/>
      <c r="G1845" s="490"/>
      <c r="H1845" s="490"/>
      <c r="I1845" s="490"/>
      <c r="J1845" s="490"/>
      <c r="K1845" s="490"/>
      <c r="L1845" s="491"/>
      <c r="M1845" s="492"/>
      <c r="N1845" s="492"/>
      <c r="O1845" s="492"/>
      <c r="P1845" s="492"/>
      <c r="Q1845" s="492"/>
      <c r="R1845" s="493"/>
      <c r="S1845" s="493"/>
      <c r="T1845" s="493"/>
      <c r="U1845" s="493"/>
      <c r="V1845" s="493"/>
      <c r="W1845" s="403"/>
      <c r="X1845" s="1"/>
      <c r="Y1845" s="2"/>
      <c r="Z1845" s="400" t="str">
        <f>IFERROR(VLOOKUP(Y1845, 【参考】数式用!$A$2:$B$48, 2, FALSE), "")</f>
        <v/>
      </c>
    </row>
    <row r="1846" spans="2:26" ht="20.100000000000001" customHeight="1">
      <c r="B1846" s="402">
        <f t="shared" si="25"/>
        <v>1808</v>
      </c>
      <c r="C1846" s="489"/>
      <c r="D1846" s="490"/>
      <c r="E1846" s="490"/>
      <c r="F1846" s="490"/>
      <c r="G1846" s="490"/>
      <c r="H1846" s="490"/>
      <c r="I1846" s="490"/>
      <c r="J1846" s="490"/>
      <c r="K1846" s="490"/>
      <c r="L1846" s="491"/>
      <c r="M1846" s="492"/>
      <c r="N1846" s="492"/>
      <c r="O1846" s="492"/>
      <c r="P1846" s="492"/>
      <c r="Q1846" s="492"/>
      <c r="R1846" s="493"/>
      <c r="S1846" s="493"/>
      <c r="T1846" s="493"/>
      <c r="U1846" s="493"/>
      <c r="V1846" s="493"/>
      <c r="W1846" s="403"/>
      <c r="X1846" s="1"/>
      <c r="Y1846" s="2"/>
      <c r="Z1846" s="400" t="str">
        <f>IFERROR(VLOOKUP(Y1846, 【参考】数式用!$A$2:$B$48, 2, FALSE), "")</f>
        <v/>
      </c>
    </row>
    <row r="1847" spans="2:26" ht="20.100000000000001" customHeight="1">
      <c r="B1847" s="402">
        <f t="shared" si="25"/>
        <v>1809</v>
      </c>
      <c r="C1847" s="489"/>
      <c r="D1847" s="490"/>
      <c r="E1847" s="490"/>
      <c r="F1847" s="490"/>
      <c r="G1847" s="490"/>
      <c r="H1847" s="490"/>
      <c r="I1847" s="490"/>
      <c r="J1847" s="490"/>
      <c r="K1847" s="490"/>
      <c r="L1847" s="491"/>
      <c r="M1847" s="492"/>
      <c r="N1847" s="492"/>
      <c r="O1847" s="492"/>
      <c r="P1847" s="492"/>
      <c r="Q1847" s="492"/>
      <c r="R1847" s="493"/>
      <c r="S1847" s="493"/>
      <c r="T1847" s="493"/>
      <c r="U1847" s="493"/>
      <c r="V1847" s="493"/>
      <c r="W1847" s="403"/>
      <c r="X1847" s="1"/>
      <c r="Y1847" s="2"/>
      <c r="Z1847" s="400" t="str">
        <f>IFERROR(VLOOKUP(Y1847, 【参考】数式用!$A$2:$B$48, 2, FALSE), "")</f>
        <v/>
      </c>
    </row>
    <row r="1848" spans="2:26" ht="20.100000000000001" customHeight="1">
      <c r="B1848" s="402">
        <f t="shared" si="25"/>
        <v>1810</v>
      </c>
      <c r="C1848" s="489"/>
      <c r="D1848" s="490"/>
      <c r="E1848" s="490"/>
      <c r="F1848" s="490"/>
      <c r="G1848" s="490"/>
      <c r="H1848" s="490"/>
      <c r="I1848" s="490"/>
      <c r="J1848" s="490"/>
      <c r="K1848" s="490"/>
      <c r="L1848" s="491"/>
      <c r="M1848" s="492"/>
      <c r="N1848" s="492"/>
      <c r="O1848" s="492"/>
      <c r="P1848" s="492"/>
      <c r="Q1848" s="492"/>
      <c r="R1848" s="493"/>
      <c r="S1848" s="493"/>
      <c r="T1848" s="493"/>
      <c r="U1848" s="493"/>
      <c r="V1848" s="493"/>
      <c r="W1848" s="403"/>
      <c r="X1848" s="1"/>
      <c r="Y1848" s="2"/>
      <c r="Z1848" s="400" t="str">
        <f>IFERROR(VLOOKUP(Y1848, 【参考】数式用!$A$2:$B$48, 2, FALSE), "")</f>
        <v/>
      </c>
    </row>
    <row r="1849" spans="2:26" ht="20.100000000000001" customHeight="1">
      <c r="B1849" s="402">
        <f t="shared" si="25"/>
        <v>1811</v>
      </c>
      <c r="C1849" s="489"/>
      <c r="D1849" s="490"/>
      <c r="E1849" s="490"/>
      <c r="F1849" s="490"/>
      <c r="G1849" s="490"/>
      <c r="H1849" s="490"/>
      <c r="I1849" s="490"/>
      <c r="J1849" s="490"/>
      <c r="K1849" s="490"/>
      <c r="L1849" s="491"/>
      <c r="M1849" s="492"/>
      <c r="N1849" s="492"/>
      <c r="O1849" s="492"/>
      <c r="P1849" s="492"/>
      <c r="Q1849" s="492"/>
      <c r="R1849" s="493"/>
      <c r="S1849" s="493"/>
      <c r="T1849" s="493"/>
      <c r="U1849" s="493"/>
      <c r="V1849" s="493"/>
      <c r="W1849" s="403"/>
      <c r="X1849" s="1"/>
      <c r="Y1849" s="2"/>
      <c r="Z1849" s="400" t="str">
        <f>IFERROR(VLOOKUP(Y1849, 【参考】数式用!$A$2:$B$48, 2, FALSE), "")</f>
        <v/>
      </c>
    </row>
    <row r="1850" spans="2:26" ht="20.100000000000001" customHeight="1">
      <c r="B1850" s="402">
        <f t="shared" si="25"/>
        <v>1812</v>
      </c>
      <c r="C1850" s="489"/>
      <c r="D1850" s="490"/>
      <c r="E1850" s="490"/>
      <c r="F1850" s="490"/>
      <c r="G1850" s="490"/>
      <c r="H1850" s="490"/>
      <c r="I1850" s="490"/>
      <c r="J1850" s="490"/>
      <c r="K1850" s="490"/>
      <c r="L1850" s="491"/>
      <c r="M1850" s="492"/>
      <c r="N1850" s="492"/>
      <c r="O1850" s="492"/>
      <c r="P1850" s="492"/>
      <c r="Q1850" s="492"/>
      <c r="R1850" s="493"/>
      <c r="S1850" s="493"/>
      <c r="T1850" s="493"/>
      <c r="U1850" s="493"/>
      <c r="V1850" s="493"/>
      <c r="W1850" s="403"/>
      <c r="X1850" s="1"/>
      <c r="Y1850" s="2"/>
      <c r="Z1850" s="400" t="str">
        <f>IFERROR(VLOOKUP(Y1850, 【参考】数式用!$A$2:$B$48, 2, FALSE), "")</f>
        <v/>
      </c>
    </row>
    <row r="1851" spans="2:26" ht="20.100000000000001" customHeight="1">
      <c r="B1851" s="402">
        <f t="shared" si="25"/>
        <v>1813</v>
      </c>
      <c r="C1851" s="489"/>
      <c r="D1851" s="490"/>
      <c r="E1851" s="490"/>
      <c r="F1851" s="490"/>
      <c r="G1851" s="490"/>
      <c r="H1851" s="490"/>
      <c r="I1851" s="490"/>
      <c r="J1851" s="490"/>
      <c r="K1851" s="490"/>
      <c r="L1851" s="491"/>
      <c r="M1851" s="492"/>
      <c r="N1851" s="492"/>
      <c r="O1851" s="492"/>
      <c r="P1851" s="492"/>
      <c r="Q1851" s="492"/>
      <c r="R1851" s="493"/>
      <c r="S1851" s="493"/>
      <c r="T1851" s="493"/>
      <c r="U1851" s="493"/>
      <c r="V1851" s="493"/>
      <c r="W1851" s="403"/>
      <c r="X1851" s="1"/>
      <c r="Y1851" s="2"/>
      <c r="Z1851" s="400" t="str">
        <f>IFERROR(VLOOKUP(Y1851, 【参考】数式用!$A$2:$B$48, 2, FALSE), "")</f>
        <v/>
      </c>
    </row>
    <row r="1852" spans="2:26" ht="20.100000000000001" customHeight="1">
      <c r="B1852" s="402">
        <f t="shared" si="25"/>
        <v>1814</v>
      </c>
      <c r="C1852" s="489"/>
      <c r="D1852" s="490"/>
      <c r="E1852" s="490"/>
      <c r="F1852" s="490"/>
      <c r="G1852" s="490"/>
      <c r="H1852" s="490"/>
      <c r="I1852" s="490"/>
      <c r="J1852" s="490"/>
      <c r="K1852" s="490"/>
      <c r="L1852" s="491"/>
      <c r="M1852" s="492"/>
      <c r="N1852" s="492"/>
      <c r="O1852" s="492"/>
      <c r="P1852" s="492"/>
      <c r="Q1852" s="492"/>
      <c r="R1852" s="493"/>
      <c r="S1852" s="493"/>
      <c r="T1852" s="493"/>
      <c r="U1852" s="493"/>
      <c r="V1852" s="493"/>
      <c r="W1852" s="403"/>
      <c r="X1852" s="1"/>
      <c r="Y1852" s="2"/>
      <c r="Z1852" s="400" t="str">
        <f>IFERROR(VLOOKUP(Y1852, 【参考】数式用!$A$2:$B$48, 2, FALSE), "")</f>
        <v/>
      </c>
    </row>
    <row r="1853" spans="2:26" ht="20.100000000000001" customHeight="1">
      <c r="B1853" s="402">
        <f t="shared" si="25"/>
        <v>1815</v>
      </c>
      <c r="C1853" s="489"/>
      <c r="D1853" s="490"/>
      <c r="E1853" s="490"/>
      <c r="F1853" s="490"/>
      <c r="G1853" s="490"/>
      <c r="H1853" s="490"/>
      <c r="I1853" s="490"/>
      <c r="J1853" s="490"/>
      <c r="K1853" s="490"/>
      <c r="L1853" s="491"/>
      <c r="M1853" s="492"/>
      <c r="N1853" s="492"/>
      <c r="O1853" s="492"/>
      <c r="P1853" s="492"/>
      <c r="Q1853" s="492"/>
      <c r="R1853" s="493"/>
      <c r="S1853" s="493"/>
      <c r="T1853" s="493"/>
      <c r="U1853" s="493"/>
      <c r="V1853" s="493"/>
      <c r="W1853" s="403"/>
      <c r="X1853" s="1"/>
      <c r="Y1853" s="2"/>
      <c r="Z1853" s="400" t="str">
        <f>IFERROR(VLOOKUP(Y1853, 【参考】数式用!$A$2:$B$48, 2, FALSE), "")</f>
        <v/>
      </c>
    </row>
    <row r="1854" spans="2:26" ht="20.100000000000001" customHeight="1">
      <c r="B1854" s="402">
        <f t="shared" si="25"/>
        <v>1816</v>
      </c>
      <c r="C1854" s="489"/>
      <c r="D1854" s="490"/>
      <c r="E1854" s="490"/>
      <c r="F1854" s="490"/>
      <c r="G1854" s="490"/>
      <c r="H1854" s="490"/>
      <c r="I1854" s="490"/>
      <c r="J1854" s="490"/>
      <c r="K1854" s="490"/>
      <c r="L1854" s="491"/>
      <c r="M1854" s="492"/>
      <c r="N1854" s="492"/>
      <c r="O1854" s="492"/>
      <c r="P1854" s="492"/>
      <c r="Q1854" s="492"/>
      <c r="R1854" s="493"/>
      <c r="S1854" s="493"/>
      <c r="T1854" s="493"/>
      <c r="U1854" s="493"/>
      <c r="V1854" s="493"/>
      <c r="W1854" s="403"/>
      <c r="X1854" s="1"/>
      <c r="Y1854" s="2"/>
      <c r="Z1854" s="400" t="str">
        <f>IFERROR(VLOOKUP(Y1854, 【参考】数式用!$A$2:$B$48, 2, FALSE), "")</f>
        <v/>
      </c>
    </row>
    <row r="1855" spans="2:26" ht="20.100000000000001" customHeight="1">
      <c r="B1855" s="402">
        <f t="shared" si="25"/>
        <v>1817</v>
      </c>
      <c r="C1855" s="489"/>
      <c r="D1855" s="490"/>
      <c r="E1855" s="490"/>
      <c r="F1855" s="490"/>
      <c r="G1855" s="490"/>
      <c r="H1855" s="490"/>
      <c r="I1855" s="490"/>
      <c r="J1855" s="490"/>
      <c r="K1855" s="490"/>
      <c r="L1855" s="491"/>
      <c r="M1855" s="492"/>
      <c r="N1855" s="492"/>
      <c r="O1855" s="492"/>
      <c r="P1855" s="492"/>
      <c r="Q1855" s="492"/>
      <c r="R1855" s="493"/>
      <c r="S1855" s="493"/>
      <c r="T1855" s="493"/>
      <c r="U1855" s="493"/>
      <c r="V1855" s="493"/>
      <c r="W1855" s="403"/>
      <c r="X1855" s="1"/>
      <c r="Y1855" s="2"/>
      <c r="Z1855" s="400" t="str">
        <f>IFERROR(VLOOKUP(Y1855, 【参考】数式用!$A$2:$B$48, 2, FALSE), "")</f>
        <v/>
      </c>
    </row>
    <row r="1856" spans="2:26" ht="20.100000000000001" customHeight="1">
      <c r="B1856" s="402">
        <f t="shared" si="25"/>
        <v>1818</v>
      </c>
      <c r="C1856" s="489"/>
      <c r="D1856" s="490"/>
      <c r="E1856" s="490"/>
      <c r="F1856" s="490"/>
      <c r="G1856" s="490"/>
      <c r="H1856" s="490"/>
      <c r="I1856" s="490"/>
      <c r="J1856" s="490"/>
      <c r="K1856" s="490"/>
      <c r="L1856" s="491"/>
      <c r="M1856" s="492"/>
      <c r="N1856" s="492"/>
      <c r="O1856" s="492"/>
      <c r="P1856" s="492"/>
      <c r="Q1856" s="492"/>
      <c r="R1856" s="493"/>
      <c r="S1856" s="493"/>
      <c r="T1856" s="493"/>
      <c r="U1856" s="493"/>
      <c r="V1856" s="493"/>
      <c r="W1856" s="403"/>
      <c r="X1856" s="1"/>
      <c r="Y1856" s="2"/>
      <c r="Z1856" s="400" t="str">
        <f>IFERROR(VLOOKUP(Y1856, 【参考】数式用!$A$2:$B$48, 2, FALSE), "")</f>
        <v/>
      </c>
    </row>
    <row r="1857" spans="2:26" ht="20.100000000000001" customHeight="1">
      <c r="B1857" s="402">
        <f t="shared" si="25"/>
        <v>1819</v>
      </c>
      <c r="C1857" s="489"/>
      <c r="D1857" s="490"/>
      <c r="E1857" s="490"/>
      <c r="F1857" s="490"/>
      <c r="G1857" s="490"/>
      <c r="H1857" s="490"/>
      <c r="I1857" s="490"/>
      <c r="J1857" s="490"/>
      <c r="K1857" s="490"/>
      <c r="L1857" s="491"/>
      <c r="M1857" s="492"/>
      <c r="N1857" s="492"/>
      <c r="O1857" s="492"/>
      <c r="P1857" s="492"/>
      <c r="Q1857" s="492"/>
      <c r="R1857" s="493"/>
      <c r="S1857" s="493"/>
      <c r="T1857" s="493"/>
      <c r="U1857" s="493"/>
      <c r="V1857" s="493"/>
      <c r="W1857" s="403"/>
      <c r="X1857" s="1"/>
      <c r="Y1857" s="2"/>
      <c r="Z1857" s="400" t="str">
        <f>IFERROR(VLOOKUP(Y1857, 【参考】数式用!$A$2:$B$48, 2, FALSE), "")</f>
        <v/>
      </c>
    </row>
    <row r="1858" spans="2:26" ht="20.100000000000001" customHeight="1">
      <c r="B1858" s="402">
        <f t="shared" si="25"/>
        <v>1820</v>
      </c>
      <c r="C1858" s="489"/>
      <c r="D1858" s="490"/>
      <c r="E1858" s="490"/>
      <c r="F1858" s="490"/>
      <c r="G1858" s="490"/>
      <c r="H1858" s="490"/>
      <c r="I1858" s="490"/>
      <c r="J1858" s="490"/>
      <c r="K1858" s="490"/>
      <c r="L1858" s="491"/>
      <c r="M1858" s="492"/>
      <c r="N1858" s="492"/>
      <c r="O1858" s="492"/>
      <c r="P1858" s="492"/>
      <c r="Q1858" s="492"/>
      <c r="R1858" s="493"/>
      <c r="S1858" s="493"/>
      <c r="T1858" s="493"/>
      <c r="U1858" s="493"/>
      <c r="V1858" s="493"/>
      <c r="W1858" s="403"/>
      <c r="X1858" s="1"/>
      <c r="Y1858" s="2"/>
      <c r="Z1858" s="400" t="str">
        <f>IFERROR(VLOOKUP(Y1858, 【参考】数式用!$A$2:$B$48, 2, FALSE), "")</f>
        <v/>
      </c>
    </row>
    <row r="1859" spans="2:26" ht="20.100000000000001" customHeight="1">
      <c r="B1859" s="402">
        <f t="shared" si="25"/>
        <v>1821</v>
      </c>
      <c r="C1859" s="489"/>
      <c r="D1859" s="490"/>
      <c r="E1859" s="490"/>
      <c r="F1859" s="490"/>
      <c r="G1859" s="490"/>
      <c r="H1859" s="490"/>
      <c r="I1859" s="490"/>
      <c r="J1859" s="490"/>
      <c r="K1859" s="490"/>
      <c r="L1859" s="491"/>
      <c r="M1859" s="492"/>
      <c r="N1859" s="492"/>
      <c r="O1859" s="492"/>
      <c r="P1859" s="492"/>
      <c r="Q1859" s="492"/>
      <c r="R1859" s="493"/>
      <c r="S1859" s="493"/>
      <c r="T1859" s="493"/>
      <c r="U1859" s="493"/>
      <c r="V1859" s="493"/>
      <c r="W1859" s="403"/>
      <c r="X1859" s="1"/>
      <c r="Y1859" s="2"/>
      <c r="Z1859" s="400" t="str">
        <f>IFERROR(VLOOKUP(Y1859, 【参考】数式用!$A$2:$B$48, 2, FALSE), "")</f>
        <v/>
      </c>
    </row>
    <row r="1860" spans="2:26" ht="20.100000000000001" customHeight="1">
      <c r="B1860" s="402">
        <f t="shared" si="25"/>
        <v>1822</v>
      </c>
      <c r="C1860" s="489"/>
      <c r="D1860" s="490"/>
      <c r="E1860" s="490"/>
      <c r="F1860" s="490"/>
      <c r="G1860" s="490"/>
      <c r="H1860" s="490"/>
      <c r="I1860" s="490"/>
      <c r="J1860" s="490"/>
      <c r="K1860" s="490"/>
      <c r="L1860" s="491"/>
      <c r="M1860" s="492"/>
      <c r="N1860" s="492"/>
      <c r="O1860" s="492"/>
      <c r="P1860" s="492"/>
      <c r="Q1860" s="492"/>
      <c r="R1860" s="493"/>
      <c r="S1860" s="493"/>
      <c r="T1860" s="493"/>
      <c r="U1860" s="493"/>
      <c r="V1860" s="493"/>
      <c r="W1860" s="403"/>
      <c r="X1860" s="1"/>
      <c r="Y1860" s="2"/>
      <c r="Z1860" s="400" t="str">
        <f>IFERROR(VLOOKUP(Y1860, 【参考】数式用!$A$2:$B$48, 2, FALSE), "")</f>
        <v/>
      </c>
    </row>
    <row r="1861" spans="2:26" ht="20.100000000000001" customHeight="1">
      <c r="B1861" s="402">
        <f t="shared" si="25"/>
        <v>1823</v>
      </c>
      <c r="C1861" s="489"/>
      <c r="D1861" s="490"/>
      <c r="E1861" s="490"/>
      <c r="F1861" s="490"/>
      <c r="G1861" s="490"/>
      <c r="H1861" s="490"/>
      <c r="I1861" s="490"/>
      <c r="J1861" s="490"/>
      <c r="K1861" s="490"/>
      <c r="L1861" s="491"/>
      <c r="M1861" s="492"/>
      <c r="N1861" s="492"/>
      <c r="O1861" s="492"/>
      <c r="P1861" s="492"/>
      <c r="Q1861" s="492"/>
      <c r="R1861" s="493"/>
      <c r="S1861" s="493"/>
      <c r="T1861" s="493"/>
      <c r="U1861" s="493"/>
      <c r="V1861" s="493"/>
      <c r="W1861" s="403"/>
      <c r="X1861" s="1"/>
      <c r="Y1861" s="2"/>
      <c r="Z1861" s="400" t="str">
        <f>IFERROR(VLOOKUP(Y1861, 【参考】数式用!$A$2:$B$48, 2, FALSE), "")</f>
        <v/>
      </c>
    </row>
    <row r="1862" spans="2:26" ht="20.100000000000001" customHeight="1">
      <c r="B1862" s="402">
        <f t="shared" si="25"/>
        <v>1824</v>
      </c>
      <c r="C1862" s="489"/>
      <c r="D1862" s="490"/>
      <c r="E1862" s="490"/>
      <c r="F1862" s="490"/>
      <c r="G1862" s="490"/>
      <c r="H1862" s="490"/>
      <c r="I1862" s="490"/>
      <c r="J1862" s="490"/>
      <c r="K1862" s="490"/>
      <c r="L1862" s="491"/>
      <c r="M1862" s="492"/>
      <c r="N1862" s="492"/>
      <c r="O1862" s="492"/>
      <c r="P1862" s="492"/>
      <c r="Q1862" s="492"/>
      <c r="R1862" s="493"/>
      <c r="S1862" s="493"/>
      <c r="T1862" s="493"/>
      <c r="U1862" s="493"/>
      <c r="V1862" s="493"/>
      <c r="W1862" s="403"/>
      <c r="X1862" s="1"/>
      <c r="Y1862" s="2"/>
      <c r="Z1862" s="400" t="str">
        <f>IFERROR(VLOOKUP(Y1862, 【参考】数式用!$A$2:$B$48, 2, FALSE), "")</f>
        <v/>
      </c>
    </row>
    <row r="1863" spans="2:26" ht="20.100000000000001" customHeight="1">
      <c r="B1863" s="402">
        <f t="shared" si="25"/>
        <v>1825</v>
      </c>
      <c r="C1863" s="489"/>
      <c r="D1863" s="490"/>
      <c r="E1863" s="490"/>
      <c r="F1863" s="490"/>
      <c r="G1863" s="490"/>
      <c r="H1863" s="490"/>
      <c r="I1863" s="490"/>
      <c r="J1863" s="490"/>
      <c r="K1863" s="490"/>
      <c r="L1863" s="491"/>
      <c r="M1863" s="492"/>
      <c r="N1863" s="492"/>
      <c r="O1863" s="492"/>
      <c r="P1863" s="492"/>
      <c r="Q1863" s="492"/>
      <c r="R1863" s="493"/>
      <c r="S1863" s="493"/>
      <c r="T1863" s="493"/>
      <c r="U1863" s="493"/>
      <c r="V1863" s="493"/>
      <c r="W1863" s="403"/>
      <c r="X1863" s="1"/>
      <c r="Y1863" s="2"/>
      <c r="Z1863" s="400" t="str">
        <f>IFERROR(VLOOKUP(Y1863, 【参考】数式用!$A$2:$B$48, 2, FALSE), "")</f>
        <v/>
      </c>
    </row>
    <row r="1864" spans="2:26" ht="20.100000000000001" customHeight="1">
      <c r="B1864" s="402">
        <f t="shared" si="25"/>
        <v>1826</v>
      </c>
      <c r="C1864" s="489"/>
      <c r="D1864" s="490"/>
      <c r="E1864" s="490"/>
      <c r="F1864" s="490"/>
      <c r="G1864" s="490"/>
      <c r="H1864" s="490"/>
      <c r="I1864" s="490"/>
      <c r="J1864" s="490"/>
      <c r="K1864" s="490"/>
      <c r="L1864" s="491"/>
      <c r="M1864" s="492"/>
      <c r="N1864" s="492"/>
      <c r="O1864" s="492"/>
      <c r="P1864" s="492"/>
      <c r="Q1864" s="492"/>
      <c r="R1864" s="493"/>
      <c r="S1864" s="493"/>
      <c r="T1864" s="493"/>
      <c r="U1864" s="493"/>
      <c r="V1864" s="493"/>
      <c r="W1864" s="403"/>
      <c r="X1864" s="1"/>
      <c r="Y1864" s="2"/>
      <c r="Z1864" s="400" t="str">
        <f>IFERROR(VLOOKUP(Y1864, 【参考】数式用!$A$2:$B$48, 2, FALSE), "")</f>
        <v/>
      </c>
    </row>
    <row r="1865" spans="2:26" ht="20.100000000000001" customHeight="1">
      <c r="B1865" s="402">
        <f t="shared" si="25"/>
        <v>1827</v>
      </c>
      <c r="C1865" s="489"/>
      <c r="D1865" s="490"/>
      <c r="E1865" s="490"/>
      <c r="F1865" s="490"/>
      <c r="G1865" s="490"/>
      <c r="H1865" s="490"/>
      <c r="I1865" s="490"/>
      <c r="J1865" s="490"/>
      <c r="K1865" s="490"/>
      <c r="L1865" s="491"/>
      <c r="M1865" s="492"/>
      <c r="N1865" s="492"/>
      <c r="O1865" s="492"/>
      <c r="P1865" s="492"/>
      <c r="Q1865" s="492"/>
      <c r="R1865" s="493"/>
      <c r="S1865" s="493"/>
      <c r="T1865" s="493"/>
      <c r="U1865" s="493"/>
      <c r="V1865" s="493"/>
      <c r="W1865" s="403"/>
      <c r="X1865" s="1"/>
      <c r="Y1865" s="2"/>
      <c r="Z1865" s="400" t="str">
        <f>IFERROR(VLOOKUP(Y1865, 【参考】数式用!$A$2:$B$48, 2, FALSE), "")</f>
        <v/>
      </c>
    </row>
    <row r="1866" spans="2:26" ht="20.100000000000001" customHeight="1">
      <c r="B1866" s="402">
        <f t="shared" si="25"/>
        <v>1828</v>
      </c>
      <c r="C1866" s="489"/>
      <c r="D1866" s="490"/>
      <c r="E1866" s="490"/>
      <c r="F1866" s="490"/>
      <c r="G1866" s="490"/>
      <c r="H1866" s="490"/>
      <c r="I1866" s="490"/>
      <c r="J1866" s="490"/>
      <c r="K1866" s="490"/>
      <c r="L1866" s="491"/>
      <c r="M1866" s="492"/>
      <c r="N1866" s="492"/>
      <c r="O1866" s="492"/>
      <c r="P1866" s="492"/>
      <c r="Q1866" s="492"/>
      <c r="R1866" s="493"/>
      <c r="S1866" s="493"/>
      <c r="T1866" s="493"/>
      <c r="U1866" s="493"/>
      <c r="V1866" s="493"/>
      <c r="W1866" s="403"/>
      <c r="X1866" s="1"/>
      <c r="Y1866" s="2"/>
      <c r="Z1866" s="400" t="str">
        <f>IFERROR(VLOOKUP(Y1866, 【参考】数式用!$A$2:$B$48, 2, FALSE), "")</f>
        <v/>
      </c>
    </row>
    <row r="1867" spans="2:26" ht="20.100000000000001" customHeight="1">
      <c r="B1867" s="402">
        <f t="shared" si="25"/>
        <v>1829</v>
      </c>
      <c r="C1867" s="489"/>
      <c r="D1867" s="490"/>
      <c r="E1867" s="490"/>
      <c r="F1867" s="490"/>
      <c r="G1867" s="490"/>
      <c r="H1867" s="490"/>
      <c r="I1867" s="490"/>
      <c r="J1867" s="490"/>
      <c r="K1867" s="490"/>
      <c r="L1867" s="491"/>
      <c r="M1867" s="492"/>
      <c r="N1867" s="492"/>
      <c r="O1867" s="492"/>
      <c r="P1867" s="492"/>
      <c r="Q1867" s="492"/>
      <c r="R1867" s="493"/>
      <c r="S1867" s="493"/>
      <c r="T1867" s="493"/>
      <c r="U1867" s="493"/>
      <c r="V1867" s="493"/>
      <c r="W1867" s="403"/>
      <c r="X1867" s="1"/>
      <c r="Y1867" s="2"/>
      <c r="Z1867" s="400" t="str">
        <f>IFERROR(VLOOKUP(Y1867, 【参考】数式用!$A$2:$B$48, 2, FALSE), "")</f>
        <v/>
      </c>
    </row>
    <row r="1868" spans="2:26" ht="20.100000000000001" customHeight="1">
      <c r="B1868" s="402">
        <f t="shared" si="25"/>
        <v>1830</v>
      </c>
      <c r="C1868" s="489"/>
      <c r="D1868" s="490"/>
      <c r="E1868" s="490"/>
      <c r="F1868" s="490"/>
      <c r="G1868" s="490"/>
      <c r="H1868" s="490"/>
      <c r="I1868" s="490"/>
      <c r="J1868" s="490"/>
      <c r="K1868" s="490"/>
      <c r="L1868" s="491"/>
      <c r="M1868" s="492"/>
      <c r="N1868" s="492"/>
      <c r="O1868" s="492"/>
      <c r="P1868" s="492"/>
      <c r="Q1868" s="492"/>
      <c r="R1868" s="493"/>
      <c r="S1868" s="493"/>
      <c r="T1868" s="493"/>
      <c r="U1868" s="493"/>
      <c r="V1868" s="493"/>
      <c r="W1868" s="403"/>
      <c r="X1868" s="1"/>
      <c r="Y1868" s="2"/>
      <c r="Z1868" s="400" t="str">
        <f>IFERROR(VLOOKUP(Y1868, 【参考】数式用!$A$2:$B$48, 2, FALSE), "")</f>
        <v/>
      </c>
    </row>
    <row r="1869" spans="2:26" ht="20.100000000000001" customHeight="1">
      <c r="B1869" s="402">
        <f t="shared" si="25"/>
        <v>1831</v>
      </c>
      <c r="C1869" s="489"/>
      <c r="D1869" s="490"/>
      <c r="E1869" s="490"/>
      <c r="F1869" s="490"/>
      <c r="G1869" s="490"/>
      <c r="H1869" s="490"/>
      <c r="I1869" s="490"/>
      <c r="J1869" s="490"/>
      <c r="K1869" s="490"/>
      <c r="L1869" s="491"/>
      <c r="M1869" s="492"/>
      <c r="N1869" s="492"/>
      <c r="O1869" s="492"/>
      <c r="P1869" s="492"/>
      <c r="Q1869" s="492"/>
      <c r="R1869" s="493"/>
      <c r="S1869" s="493"/>
      <c r="T1869" s="493"/>
      <c r="U1869" s="493"/>
      <c r="V1869" s="493"/>
      <c r="W1869" s="403"/>
      <c r="X1869" s="1"/>
      <c r="Y1869" s="2"/>
      <c r="Z1869" s="400" t="str">
        <f>IFERROR(VLOOKUP(Y1869, 【参考】数式用!$A$2:$B$48, 2, FALSE), "")</f>
        <v/>
      </c>
    </row>
    <row r="1870" spans="2:26" ht="20.100000000000001" customHeight="1">
      <c r="B1870" s="402">
        <f t="shared" si="25"/>
        <v>1832</v>
      </c>
      <c r="C1870" s="489"/>
      <c r="D1870" s="490"/>
      <c r="E1870" s="490"/>
      <c r="F1870" s="490"/>
      <c r="G1870" s="490"/>
      <c r="H1870" s="490"/>
      <c r="I1870" s="490"/>
      <c r="J1870" s="490"/>
      <c r="K1870" s="490"/>
      <c r="L1870" s="491"/>
      <c r="M1870" s="492"/>
      <c r="N1870" s="492"/>
      <c r="O1870" s="492"/>
      <c r="P1870" s="492"/>
      <c r="Q1870" s="492"/>
      <c r="R1870" s="493"/>
      <c r="S1870" s="493"/>
      <c r="T1870" s="493"/>
      <c r="U1870" s="493"/>
      <c r="V1870" s="493"/>
      <c r="W1870" s="403"/>
      <c r="X1870" s="1"/>
      <c r="Y1870" s="2"/>
      <c r="Z1870" s="400" t="str">
        <f>IFERROR(VLOOKUP(Y1870, 【参考】数式用!$A$2:$B$48, 2, FALSE), "")</f>
        <v/>
      </c>
    </row>
    <row r="1871" spans="2:26" ht="20.100000000000001" customHeight="1">
      <c r="B1871" s="402">
        <f t="shared" si="25"/>
        <v>1833</v>
      </c>
      <c r="C1871" s="489"/>
      <c r="D1871" s="490"/>
      <c r="E1871" s="490"/>
      <c r="F1871" s="490"/>
      <c r="G1871" s="490"/>
      <c r="H1871" s="490"/>
      <c r="I1871" s="490"/>
      <c r="J1871" s="490"/>
      <c r="K1871" s="490"/>
      <c r="L1871" s="491"/>
      <c r="M1871" s="492"/>
      <c r="N1871" s="492"/>
      <c r="O1871" s="492"/>
      <c r="P1871" s="492"/>
      <c r="Q1871" s="492"/>
      <c r="R1871" s="493"/>
      <c r="S1871" s="493"/>
      <c r="T1871" s="493"/>
      <c r="U1871" s="493"/>
      <c r="V1871" s="493"/>
      <c r="W1871" s="403"/>
      <c r="X1871" s="1"/>
      <c r="Y1871" s="2"/>
      <c r="Z1871" s="400" t="str">
        <f>IFERROR(VLOOKUP(Y1871, 【参考】数式用!$A$2:$B$48, 2, FALSE), "")</f>
        <v/>
      </c>
    </row>
    <row r="1872" spans="2:26" ht="20.100000000000001" customHeight="1">
      <c r="B1872" s="402">
        <f t="shared" si="25"/>
        <v>1834</v>
      </c>
      <c r="C1872" s="489"/>
      <c r="D1872" s="490"/>
      <c r="E1872" s="490"/>
      <c r="F1872" s="490"/>
      <c r="G1872" s="490"/>
      <c r="H1872" s="490"/>
      <c r="I1872" s="490"/>
      <c r="J1872" s="490"/>
      <c r="K1872" s="490"/>
      <c r="L1872" s="491"/>
      <c r="M1872" s="492"/>
      <c r="N1872" s="492"/>
      <c r="O1872" s="492"/>
      <c r="P1872" s="492"/>
      <c r="Q1872" s="492"/>
      <c r="R1872" s="493"/>
      <c r="S1872" s="493"/>
      <c r="T1872" s="493"/>
      <c r="U1872" s="493"/>
      <c r="V1872" s="493"/>
      <c r="W1872" s="403"/>
      <c r="X1872" s="1"/>
      <c r="Y1872" s="2"/>
      <c r="Z1872" s="400" t="str">
        <f>IFERROR(VLOOKUP(Y1872, 【参考】数式用!$A$2:$B$48, 2, FALSE), "")</f>
        <v/>
      </c>
    </row>
    <row r="1873" spans="2:26" ht="20.100000000000001" customHeight="1">
      <c r="B1873" s="402">
        <f t="shared" si="25"/>
        <v>1835</v>
      </c>
      <c r="C1873" s="489"/>
      <c r="D1873" s="490"/>
      <c r="E1873" s="490"/>
      <c r="F1873" s="490"/>
      <c r="G1873" s="490"/>
      <c r="H1873" s="490"/>
      <c r="I1873" s="490"/>
      <c r="J1873" s="490"/>
      <c r="K1873" s="490"/>
      <c r="L1873" s="491"/>
      <c r="M1873" s="492"/>
      <c r="N1873" s="492"/>
      <c r="O1873" s="492"/>
      <c r="P1873" s="492"/>
      <c r="Q1873" s="492"/>
      <c r="R1873" s="493"/>
      <c r="S1873" s="493"/>
      <c r="T1873" s="493"/>
      <c r="U1873" s="493"/>
      <c r="V1873" s="493"/>
      <c r="W1873" s="403"/>
      <c r="X1873" s="1"/>
      <c r="Y1873" s="2"/>
      <c r="Z1873" s="400" t="str">
        <f>IFERROR(VLOOKUP(Y1873, 【参考】数式用!$A$2:$B$48, 2, FALSE), "")</f>
        <v/>
      </c>
    </row>
    <row r="1874" spans="2:26" ht="20.100000000000001" customHeight="1">
      <c r="B1874" s="402">
        <f t="shared" si="25"/>
        <v>1836</v>
      </c>
      <c r="C1874" s="489"/>
      <c r="D1874" s="490"/>
      <c r="E1874" s="490"/>
      <c r="F1874" s="490"/>
      <c r="G1874" s="490"/>
      <c r="H1874" s="490"/>
      <c r="I1874" s="490"/>
      <c r="J1874" s="490"/>
      <c r="K1874" s="490"/>
      <c r="L1874" s="491"/>
      <c r="M1874" s="492"/>
      <c r="N1874" s="492"/>
      <c r="O1874" s="492"/>
      <c r="P1874" s="492"/>
      <c r="Q1874" s="492"/>
      <c r="R1874" s="493"/>
      <c r="S1874" s="493"/>
      <c r="T1874" s="493"/>
      <c r="U1874" s="493"/>
      <c r="V1874" s="493"/>
      <c r="W1874" s="403"/>
      <c r="X1874" s="1"/>
      <c r="Y1874" s="2"/>
      <c r="Z1874" s="400" t="str">
        <f>IFERROR(VLOOKUP(Y1874, 【参考】数式用!$A$2:$B$48, 2, FALSE), "")</f>
        <v/>
      </c>
    </row>
    <row r="1875" spans="2:26" ht="20.100000000000001" customHeight="1">
      <c r="B1875" s="402">
        <f t="shared" si="25"/>
        <v>1837</v>
      </c>
      <c r="C1875" s="489"/>
      <c r="D1875" s="490"/>
      <c r="E1875" s="490"/>
      <c r="F1875" s="490"/>
      <c r="G1875" s="490"/>
      <c r="H1875" s="490"/>
      <c r="I1875" s="490"/>
      <c r="J1875" s="490"/>
      <c r="K1875" s="490"/>
      <c r="L1875" s="491"/>
      <c r="M1875" s="492"/>
      <c r="N1875" s="492"/>
      <c r="O1875" s="492"/>
      <c r="P1875" s="492"/>
      <c r="Q1875" s="492"/>
      <c r="R1875" s="493"/>
      <c r="S1875" s="493"/>
      <c r="T1875" s="493"/>
      <c r="U1875" s="493"/>
      <c r="V1875" s="493"/>
      <c r="W1875" s="403"/>
      <c r="X1875" s="1"/>
      <c r="Y1875" s="2"/>
      <c r="Z1875" s="400" t="str">
        <f>IFERROR(VLOOKUP(Y1875, 【参考】数式用!$A$2:$B$48, 2, FALSE), "")</f>
        <v/>
      </c>
    </row>
    <row r="1876" spans="2:26" ht="20.100000000000001" customHeight="1">
      <c r="B1876" s="402">
        <f t="shared" si="25"/>
        <v>1838</v>
      </c>
      <c r="C1876" s="489"/>
      <c r="D1876" s="490"/>
      <c r="E1876" s="490"/>
      <c r="F1876" s="490"/>
      <c r="G1876" s="490"/>
      <c r="H1876" s="490"/>
      <c r="I1876" s="490"/>
      <c r="J1876" s="490"/>
      <c r="K1876" s="490"/>
      <c r="L1876" s="491"/>
      <c r="M1876" s="492"/>
      <c r="N1876" s="492"/>
      <c r="O1876" s="492"/>
      <c r="P1876" s="492"/>
      <c r="Q1876" s="492"/>
      <c r="R1876" s="493"/>
      <c r="S1876" s="493"/>
      <c r="T1876" s="493"/>
      <c r="U1876" s="493"/>
      <c r="V1876" s="493"/>
      <c r="W1876" s="403"/>
      <c r="X1876" s="1"/>
      <c r="Y1876" s="2"/>
      <c r="Z1876" s="400" t="str">
        <f>IFERROR(VLOOKUP(Y1876, 【参考】数式用!$A$2:$B$48, 2, FALSE), "")</f>
        <v/>
      </c>
    </row>
    <row r="1877" spans="2:26" ht="20.100000000000001" customHeight="1">
      <c r="B1877" s="402">
        <f t="shared" si="25"/>
        <v>1839</v>
      </c>
      <c r="C1877" s="489"/>
      <c r="D1877" s="490"/>
      <c r="E1877" s="490"/>
      <c r="F1877" s="490"/>
      <c r="G1877" s="490"/>
      <c r="H1877" s="490"/>
      <c r="I1877" s="490"/>
      <c r="J1877" s="490"/>
      <c r="K1877" s="490"/>
      <c r="L1877" s="491"/>
      <c r="M1877" s="492"/>
      <c r="N1877" s="492"/>
      <c r="O1877" s="492"/>
      <c r="P1877" s="492"/>
      <c r="Q1877" s="492"/>
      <c r="R1877" s="493"/>
      <c r="S1877" s="493"/>
      <c r="T1877" s="493"/>
      <c r="U1877" s="493"/>
      <c r="V1877" s="493"/>
      <c r="W1877" s="403"/>
      <c r="X1877" s="1"/>
      <c r="Y1877" s="2"/>
      <c r="Z1877" s="400" t="str">
        <f>IFERROR(VLOOKUP(Y1877, 【参考】数式用!$A$2:$B$48, 2, FALSE), "")</f>
        <v/>
      </c>
    </row>
    <row r="1878" spans="2:26" ht="20.100000000000001" customHeight="1">
      <c r="B1878" s="402">
        <f t="shared" si="25"/>
        <v>1840</v>
      </c>
      <c r="C1878" s="489"/>
      <c r="D1878" s="490"/>
      <c r="E1878" s="490"/>
      <c r="F1878" s="490"/>
      <c r="G1878" s="490"/>
      <c r="H1878" s="490"/>
      <c r="I1878" s="490"/>
      <c r="J1878" s="490"/>
      <c r="K1878" s="490"/>
      <c r="L1878" s="491"/>
      <c r="M1878" s="492"/>
      <c r="N1878" s="492"/>
      <c r="O1878" s="492"/>
      <c r="P1878" s="492"/>
      <c r="Q1878" s="492"/>
      <c r="R1878" s="493"/>
      <c r="S1878" s="493"/>
      <c r="T1878" s="493"/>
      <c r="U1878" s="493"/>
      <c r="V1878" s="493"/>
      <c r="W1878" s="403"/>
      <c r="X1878" s="1"/>
      <c r="Y1878" s="2"/>
      <c r="Z1878" s="400" t="str">
        <f>IFERROR(VLOOKUP(Y1878, 【参考】数式用!$A$2:$B$48, 2, FALSE), "")</f>
        <v/>
      </c>
    </row>
    <row r="1879" spans="2:26" ht="20.100000000000001" customHeight="1">
      <c r="B1879" s="402">
        <f t="shared" si="25"/>
        <v>1841</v>
      </c>
      <c r="C1879" s="489"/>
      <c r="D1879" s="490"/>
      <c r="E1879" s="490"/>
      <c r="F1879" s="490"/>
      <c r="G1879" s="490"/>
      <c r="H1879" s="490"/>
      <c r="I1879" s="490"/>
      <c r="J1879" s="490"/>
      <c r="K1879" s="490"/>
      <c r="L1879" s="491"/>
      <c r="M1879" s="492"/>
      <c r="N1879" s="492"/>
      <c r="O1879" s="492"/>
      <c r="P1879" s="492"/>
      <c r="Q1879" s="492"/>
      <c r="R1879" s="493"/>
      <c r="S1879" s="493"/>
      <c r="T1879" s="493"/>
      <c r="U1879" s="493"/>
      <c r="V1879" s="493"/>
      <c r="W1879" s="403"/>
      <c r="X1879" s="1"/>
      <c r="Y1879" s="2"/>
      <c r="Z1879" s="400" t="str">
        <f>IFERROR(VLOOKUP(Y1879, 【参考】数式用!$A$2:$B$48, 2, FALSE), "")</f>
        <v/>
      </c>
    </row>
    <row r="1880" spans="2:26" ht="20.100000000000001" customHeight="1">
      <c r="B1880" s="402">
        <f t="shared" si="25"/>
        <v>1842</v>
      </c>
      <c r="C1880" s="489"/>
      <c r="D1880" s="490"/>
      <c r="E1880" s="490"/>
      <c r="F1880" s="490"/>
      <c r="G1880" s="490"/>
      <c r="H1880" s="490"/>
      <c r="I1880" s="490"/>
      <c r="J1880" s="490"/>
      <c r="K1880" s="490"/>
      <c r="L1880" s="491"/>
      <c r="M1880" s="492"/>
      <c r="N1880" s="492"/>
      <c r="O1880" s="492"/>
      <c r="P1880" s="492"/>
      <c r="Q1880" s="492"/>
      <c r="R1880" s="493"/>
      <c r="S1880" s="493"/>
      <c r="T1880" s="493"/>
      <c r="U1880" s="493"/>
      <c r="V1880" s="493"/>
      <c r="W1880" s="403"/>
      <c r="X1880" s="1"/>
      <c r="Y1880" s="2"/>
      <c r="Z1880" s="400" t="str">
        <f>IFERROR(VLOOKUP(Y1880, 【参考】数式用!$A$2:$B$48, 2, FALSE), "")</f>
        <v/>
      </c>
    </row>
    <row r="1881" spans="2:26" ht="20.100000000000001" customHeight="1">
      <c r="B1881" s="402">
        <f t="shared" si="25"/>
        <v>1843</v>
      </c>
      <c r="C1881" s="489"/>
      <c r="D1881" s="490"/>
      <c r="E1881" s="490"/>
      <c r="F1881" s="490"/>
      <c r="G1881" s="490"/>
      <c r="H1881" s="490"/>
      <c r="I1881" s="490"/>
      <c r="J1881" s="490"/>
      <c r="K1881" s="490"/>
      <c r="L1881" s="491"/>
      <c r="M1881" s="492"/>
      <c r="N1881" s="492"/>
      <c r="O1881" s="492"/>
      <c r="P1881" s="492"/>
      <c r="Q1881" s="492"/>
      <c r="R1881" s="493"/>
      <c r="S1881" s="493"/>
      <c r="T1881" s="493"/>
      <c r="U1881" s="493"/>
      <c r="V1881" s="493"/>
      <c r="W1881" s="403"/>
      <c r="X1881" s="1"/>
      <c r="Y1881" s="2"/>
      <c r="Z1881" s="400" t="str">
        <f>IFERROR(VLOOKUP(Y1881, 【参考】数式用!$A$2:$B$48, 2, FALSE), "")</f>
        <v/>
      </c>
    </row>
    <row r="1882" spans="2:26" ht="20.100000000000001" customHeight="1">
      <c r="B1882" s="402">
        <f t="shared" si="25"/>
        <v>1844</v>
      </c>
      <c r="C1882" s="489"/>
      <c r="D1882" s="490"/>
      <c r="E1882" s="490"/>
      <c r="F1882" s="490"/>
      <c r="G1882" s="490"/>
      <c r="H1882" s="490"/>
      <c r="I1882" s="490"/>
      <c r="J1882" s="490"/>
      <c r="K1882" s="490"/>
      <c r="L1882" s="491"/>
      <c r="M1882" s="492"/>
      <c r="N1882" s="492"/>
      <c r="O1882" s="492"/>
      <c r="P1882" s="492"/>
      <c r="Q1882" s="492"/>
      <c r="R1882" s="493"/>
      <c r="S1882" s="493"/>
      <c r="T1882" s="493"/>
      <c r="U1882" s="493"/>
      <c r="V1882" s="493"/>
      <c r="W1882" s="403"/>
      <c r="X1882" s="1"/>
      <c r="Y1882" s="2"/>
      <c r="Z1882" s="400" t="str">
        <f>IFERROR(VLOOKUP(Y1882, 【参考】数式用!$A$2:$B$48, 2, FALSE), "")</f>
        <v/>
      </c>
    </row>
    <row r="1883" spans="2:26" ht="20.100000000000001" customHeight="1">
      <c r="B1883" s="402">
        <f t="shared" si="25"/>
        <v>1845</v>
      </c>
      <c r="C1883" s="489"/>
      <c r="D1883" s="490"/>
      <c r="E1883" s="490"/>
      <c r="F1883" s="490"/>
      <c r="G1883" s="490"/>
      <c r="H1883" s="490"/>
      <c r="I1883" s="490"/>
      <c r="J1883" s="490"/>
      <c r="K1883" s="490"/>
      <c r="L1883" s="491"/>
      <c r="M1883" s="492"/>
      <c r="N1883" s="492"/>
      <c r="O1883" s="492"/>
      <c r="P1883" s="492"/>
      <c r="Q1883" s="492"/>
      <c r="R1883" s="493"/>
      <c r="S1883" s="493"/>
      <c r="T1883" s="493"/>
      <c r="U1883" s="493"/>
      <c r="V1883" s="493"/>
      <c r="W1883" s="403"/>
      <c r="X1883" s="1"/>
      <c r="Y1883" s="2"/>
      <c r="Z1883" s="400" t="str">
        <f>IFERROR(VLOOKUP(Y1883, 【参考】数式用!$A$2:$B$48, 2, FALSE), "")</f>
        <v/>
      </c>
    </row>
    <row r="1884" spans="2:26" ht="20.100000000000001" customHeight="1">
      <c r="B1884" s="402">
        <f t="shared" si="25"/>
        <v>1846</v>
      </c>
      <c r="C1884" s="489"/>
      <c r="D1884" s="490"/>
      <c r="E1884" s="490"/>
      <c r="F1884" s="490"/>
      <c r="G1884" s="490"/>
      <c r="H1884" s="490"/>
      <c r="I1884" s="490"/>
      <c r="J1884" s="490"/>
      <c r="K1884" s="490"/>
      <c r="L1884" s="491"/>
      <c r="M1884" s="492"/>
      <c r="N1884" s="492"/>
      <c r="O1884" s="492"/>
      <c r="P1884" s="492"/>
      <c r="Q1884" s="492"/>
      <c r="R1884" s="493"/>
      <c r="S1884" s="493"/>
      <c r="T1884" s="493"/>
      <c r="U1884" s="493"/>
      <c r="V1884" s="493"/>
      <c r="W1884" s="403"/>
      <c r="X1884" s="1"/>
      <c r="Y1884" s="2"/>
      <c r="Z1884" s="400" t="str">
        <f>IFERROR(VLOOKUP(Y1884, 【参考】数式用!$A$2:$B$48, 2, FALSE), "")</f>
        <v/>
      </c>
    </row>
    <row r="1885" spans="2:26" ht="20.100000000000001" customHeight="1">
      <c r="B1885" s="402">
        <f t="shared" si="25"/>
        <v>1847</v>
      </c>
      <c r="C1885" s="489"/>
      <c r="D1885" s="490"/>
      <c r="E1885" s="490"/>
      <c r="F1885" s="490"/>
      <c r="G1885" s="490"/>
      <c r="H1885" s="490"/>
      <c r="I1885" s="490"/>
      <c r="J1885" s="490"/>
      <c r="K1885" s="490"/>
      <c r="L1885" s="491"/>
      <c r="M1885" s="492"/>
      <c r="N1885" s="492"/>
      <c r="O1885" s="492"/>
      <c r="P1885" s="492"/>
      <c r="Q1885" s="492"/>
      <c r="R1885" s="493"/>
      <c r="S1885" s="493"/>
      <c r="T1885" s="493"/>
      <c r="U1885" s="493"/>
      <c r="V1885" s="493"/>
      <c r="W1885" s="403"/>
      <c r="X1885" s="1"/>
      <c r="Y1885" s="2"/>
      <c r="Z1885" s="400" t="str">
        <f>IFERROR(VLOOKUP(Y1885, 【参考】数式用!$A$2:$B$48, 2, FALSE), "")</f>
        <v/>
      </c>
    </row>
    <row r="1886" spans="2:26" ht="20.100000000000001" customHeight="1">
      <c r="B1886" s="402">
        <f t="shared" si="25"/>
        <v>1848</v>
      </c>
      <c r="C1886" s="489"/>
      <c r="D1886" s="490"/>
      <c r="E1886" s="490"/>
      <c r="F1886" s="490"/>
      <c r="G1886" s="490"/>
      <c r="H1886" s="490"/>
      <c r="I1886" s="490"/>
      <c r="J1886" s="490"/>
      <c r="K1886" s="490"/>
      <c r="L1886" s="491"/>
      <c r="M1886" s="492"/>
      <c r="N1886" s="492"/>
      <c r="O1886" s="492"/>
      <c r="P1886" s="492"/>
      <c r="Q1886" s="492"/>
      <c r="R1886" s="493"/>
      <c r="S1886" s="493"/>
      <c r="T1886" s="493"/>
      <c r="U1886" s="493"/>
      <c r="V1886" s="493"/>
      <c r="W1886" s="403"/>
      <c r="X1886" s="1"/>
      <c r="Y1886" s="2"/>
      <c r="Z1886" s="400" t="str">
        <f>IFERROR(VLOOKUP(Y1886, 【参考】数式用!$A$2:$B$48, 2, FALSE), "")</f>
        <v/>
      </c>
    </row>
    <row r="1887" spans="2:26" ht="20.100000000000001" customHeight="1">
      <c r="B1887" s="402">
        <f t="shared" si="25"/>
        <v>1849</v>
      </c>
      <c r="C1887" s="489"/>
      <c r="D1887" s="490"/>
      <c r="E1887" s="490"/>
      <c r="F1887" s="490"/>
      <c r="G1887" s="490"/>
      <c r="H1887" s="490"/>
      <c r="I1887" s="490"/>
      <c r="J1887" s="490"/>
      <c r="K1887" s="490"/>
      <c r="L1887" s="491"/>
      <c r="M1887" s="492"/>
      <c r="N1887" s="492"/>
      <c r="O1887" s="492"/>
      <c r="P1887" s="492"/>
      <c r="Q1887" s="492"/>
      <c r="R1887" s="493"/>
      <c r="S1887" s="493"/>
      <c r="T1887" s="493"/>
      <c r="U1887" s="493"/>
      <c r="V1887" s="493"/>
      <c r="W1887" s="403"/>
      <c r="X1887" s="1"/>
      <c r="Y1887" s="2"/>
      <c r="Z1887" s="400" t="str">
        <f>IFERROR(VLOOKUP(Y1887, 【参考】数式用!$A$2:$B$48, 2, FALSE), "")</f>
        <v/>
      </c>
    </row>
    <row r="1888" spans="2:26" ht="20.100000000000001" customHeight="1">
      <c r="B1888" s="402">
        <f t="shared" si="25"/>
        <v>1850</v>
      </c>
      <c r="C1888" s="489"/>
      <c r="D1888" s="490"/>
      <c r="E1888" s="490"/>
      <c r="F1888" s="490"/>
      <c r="G1888" s="490"/>
      <c r="H1888" s="490"/>
      <c r="I1888" s="490"/>
      <c r="J1888" s="490"/>
      <c r="K1888" s="490"/>
      <c r="L1888" s="491"/>
      <c r="M1888" s="492"/>
      <c r="N1888" s="492"/>
      <c r="O1888" s="492"/>
      <c r="P1888" s="492"/>
      <c r="Q1888" s="492"/>
      <c r="R1888" s="493"/>
      <c r="S1888" s="493"/>
      <c r="T1888" s="493"/>
      <c r="U1888" s="493"/>
      <c r="V1888" s="493"/>
      <c r="W1888" s="403"/>
      <c r="X1888" s="1"/>
      <c r="Y1888" s="2"/>
      <c r="Z1888" s="400" t="str">
        <f>IFERROR(VLOOKUP(Y1888, 【参考】数式用!$A$2:$B$48, 2, FALSE), "")</f>
        <v/>
      </c>
    </row>
    <row r="1889" spans="2:26" ht="20.100000000000001" customHeight="1">
      <c r="B1889" s="402">
        <f t="shared" ref="B1889:B1952" si="26">B1888+1</f>
        <v>1851</v>
      </c>
      <c r="C1889" s="489"/>
      <c r="D1889" s="490"/>
      <c r="E1889" s="490"/>
      <c r="F1889" s="490"/>
      <c r="G1889" s="490"/>
      <c r="H1889" s="490"/>
      <c r="I1889" s="490"/>
      <c r="J1889" s="490"/>
      <c r="K1889" s="490"/>
      <c r="L1889" s="491"/>
      <c r="M1889" s="492"/>
      <c r="N1889" s="492"/>
      <c r="O1889" s="492"/>
      <c r="P1889" s="492"/>
      <c r="Q1889" s="492"/>
      <c r="R1889" s="493"/>
      <c r="S1889" s="493"/>
      <c r="T1889" s="493"/>
      <c r="U1889" s="493"/>
      <c r="V1889" s="493"/>
      <c r="W1889" s="403"/>
      <c r="X1889" s="1"/>
      <c r="Y1889" s="2"/>
      <c r="Z1889" s="400" t="str">
        <f>IFERROR(VLOOKUP(Y1889, 【参考】数式用!$A$2:$B$48, 2, FALSE), "")</f>
        <v/>
      </c>
    </row>
    <row r="1890" spans="2:26" ht="20.100000000000001" customHeight="1">
      <c r="B1890" s="402">
        <f t="shared" si="26"/>
        <v>1852</v>
      </c>
      <c r="C1890" s="489"/>
      <c r="D1890" s="490"/>
      <c r="E1890" s="490"/>
      <c r="F1890" s="490"/>
      <c r="G1890" s="490"/>
      <c r="H1890" s="490"/>
      <c r="I1890" s="490"/>
      <c r="J1890" s="490"/>
      <c r="K1890" s="490"/>
      <c r="L1890" s="491"/>
      <c r="M1890" s="492"/>
      <c r="N1890" s="492"/>
      <c r="O1890" s="492"/>
      <c r="P1890" s="492"/>
      <c r="Q1890" s="492"/>
      <c r="R1890" s="493"/>
      <c r="S1890" s="493"/>
      <c r="T1890" s="493"/>
      <c r="U1890" s="493"/>
      <c r="V1890" s="493"/>
      <c r="W1890" s="403"/>
      <c r="X1890" s="1"/>
      <c r="Y1890" s="2"/>
      <c r="Z1890" s="400" t="str">
        <f>IFERROR(VLOOKUP(Y1890, 【参考】数式用!$A$2:$B$48, 2, FALSE), "")</f>
        <v/>
      </c>
    </row>
    <row r="1891" spans="2:26" ht="20.100000000000001" customHeight="1">
      <c r="B1891" s="402">
        <f t="shared" si="26"/>
        <v>1853</v>
      </c>
      <c r="C1891" s="489"/>
      <c r="D1891" s="490"/>
      <c r="E1891" s="490"/>
      <c r="F1891" s="490"/>
      <c r="G1891" s="490"/>
      <c r="H1891" s="490"/>
      <c r="I1891" s="490"/>
      <c r="J1891" s="490"/>
      <c r="K1891" s="490"/>
      <c r="L1891" s="491"/>
      <c r="M1891" s="492"/>
      <c r="N1891" s="492"/>
      <c r="O1891" s="492"/>
      <c r="P1891" s="492"/>
      <c r="Q1891" s="492"/>
      <c r="R1891" s="493"/>
      <c r="S1891" s="493"/>
      <c r="T1891" s="493"/>
      <c r="U1891" s="493"/>
      <c r="V1891" s="493"/>
      <c r="W1891" s="403"/>
      <c r="X1891" s="1"/>
      <c r="Y1891" s="2"/>
      <c r="Z1891" s="400" t="str">
        <f>IFERROR(VLOOKUP(Y1891, 【参考】数式用!$A$2:$B$48, 2, FALSE), "")</f>
        <v/>
      </c>
    </row>
    <row r="1892" spans="2:26" ht="20.100000000000001" customHeight="1">
      <c r="B1892" s="402">
        <f t="shared" si="26"/>
        <v>1854</v>
      </c>
      <c r="C1892" s="489"/>
      <c r="D1892" s="490"/>
      <c r="E1892" s="490"/>
      <c r="F1892" s="490"/>
      <c r="G1892" s="490"/>
      <c r="H1892" s="490"/>
      <c r="I1892" s="490"/>
      <c r="J1892" s="490"/>
      <c r="K1892" s="490"/>
      <c r="L1892" s="491"/>
      <c r="M1892" s="492"/>
      <c r="N1892" s="492"/>
      <c r="O1892" s="492"/>
      <c r="P1892" s="492"/>
      <c r="Q1892" s="492"/>
      <c r="R1892" s="493"/>
      <c r="S1892" s="493"/>
      <c r="T1892" s="493"/>
      <c r="U1892" s="493"/>
      <c r="V1892" s="493"/>
      <c r="W1892" s="403"/>
      <c r="X1892" s="1"/>
      <c r="Y1892" s="2"/>
      <c r="Z1892" s="400" t="str">
        <f>IFERROR(VLOOKUP(Y1892, 【参考】数式用!$A$2:$B$48, 2, FALSE), "")</f>
        <v/>
      </c>
    </row>
    <row r="1893" spans="2:26" ht="20.100000000000001" customHeight="1">
      <c r="B1893" s="402">
        <f t="shared" si="26"/>
        <v>1855</v>
      </c>
      <c r="C1893" s="489"/>
      <c r="D1893" s="490"/>
      <c r="E1893" s="490"/>
      <c r="F1893" s="490"/>
      <c r="G1893" s="490"/>
      <c r="H1893" s="490"/>
      <c r="I1893" s="490"/>
      <c r="J1893" s="490"/>
      <c r="K1893" s="490"/>
      <c r="L1893" s="491"/>
      <c r="M1893" s="492"/>
      <c r="N1893" s="492"/>
      <c r="O1893" s="492"/>
      <c r="P1893" s="492"/>
      <c r="Q1893" s="492"/>
      <c r="R1893" s="493"/>
      <c r="S1893" s="493"/>
      <c r="T1893" s="493"/>
      <c r="U1893" s="493"/>
      <c r="V1893" s="493"/>
      <c r="W1893" s="403"/>
      <c r="X1893" s="1"/>
      <c r="Y1893" s="2"/>
      <c r="Z1893" s="400" t="str">
        <f>IFERROR(VLOOKUP(Y1893, 【参考】数式用!$A$2:$B$48, 2, FALSE), "")</f>
        <v/>
      </c>
    </row>
    <row r="1894" spans="2:26" ht="20.100000000000001" customHeight="1">
      <c r="B1894" s="402">
        <f t="shared" si="26"/>
        <v>1856</v>
      </c>
      <c r="C1894" s="489"/>
      <c r="D1894" s="490"/>
      <c r="E1894" s="490"/>
      <c r="F1894" s="490"/>
      <c r="G1894" s="490"/>
      <c r="H1894" s="490"/>
      <c r="I1894" s="490"/>
      <c r="J1894" s="490"/>
      <c r="K1894" s="490"/>
      <c r="L1894" s="491"/>
      <c r="M1894" s="492"/>
      <c r="N1894" s="492"/>
      <c r="O1894" s="492"/>
      <c r="P1894" s="492"/>
      <c r="Q1894" s="492"/>
      <c r="R1894" s="493"/>
      <c r="S1894" s="493"/>
      <c r="T1894" s="493"/>
      <c r="U1894" s="493"/>
      <c r="V1894" s="493"/>
      <c r="W1894" s="403"/>
      <c r="X1894" s="1"/>
      <c r="Y1894" s="2"/>
      <c r="Z1894" s="400" t="str">
        <f>IFERROR(VLOOKUP(Y1894, 【参考】数式用!$A$2:$B$48, 2, FALSE), "")</f>
        <v/>
      </c>
    </row>
    <row r="1895" spans="2:26" ht="20.100000000000001" customHeight="1">
      <c r="B1895" s="402">
        <f t="shared" si="26"/>
        <v>1857</v>
      </c>
      <c r="C1895" s="489"/>
      <c r="D1895" s="490"/>
      <c r="E1895" s="490"/>
      <c r="F1895" s="490"/>
      <c r="G1895" s="490"/>
      <c r="H1895" s="490"/>
      <c r="I1895" s="490"/>
      <c r="J1895" s="490"/>
      <c r="K1895" s="490"/>
      <c r="L1895" s="491"/>
      <c r="M1895" s="492"/>
      <c r="N1895" s="492"/>
      <c r="O1895" s="492"/>
      <c r="P1895" s="492"/>
      <c r="Q1895" s="492"/>
      <c r="R1895" s="493"/>
      <c r="S1895" s="493"/>
      <c r="T1895" s="493"/>
      <c r="U1895" s="493"/>
      <c r="V1895" s="493"/>
      <c r="W1895" s="403"/>
      <c r="X1895" s="1"/>
      <c r="Y1895" s="2"/>
      <c r="Z1895" s="400" t="str">
        <f>IFERROR(VLOOKUP(Y1895, 【参考】数式用!$A$2:$B$48, 2, FALSE), "")</f>
        <v/>
      </c>
    </row>
    <row r="1896" spans="2:26" ht="20.100000000000001" customHeight="1">
      <c r="B1896" s="402">
        <f t="shared" si="26"/>
        <v>1858</v>
      </c>
      <c r="C1896" s="489"/>
      <c r="D1896" s="490"/>
      <c r="E1896" s="490"/>
      <c r="F1896" s="490"/>
      <c r="G1896" s="490"/>
      <c r="H1896" s="490"/>
      <c r="I1896" s="490"/>
      <c r="J1896" s="490"/>
      <c r="K1896" s="490"/>
      <c r="L1896" s="491"/>
      <c r="M1896" s="492"/>
      <c r="N1896" s="492"/>
      <c r="O1896" s="492"/>
      <c r="P1896" s="492"/>
      <c r="Q1896" s="492"/>
      <c r="R1896" s="493"/>
      <c r="S1896" s="493"/>
      <c r="T1896" s="493"/>
      <c r="U1896" s="493"/>
      <c r="V1896" s="493"/>
      <c r="W1896" s="403"/>
      <c r="X1896" s="1"/>
      <c r="Y1896" s="2"/>
      <c r="Z1896" s="400" t="str">
        <f>IFERROR(VLOOKUP(Y1896, 【参考】数式用!$A$2:$B$48, 2, FALSE), "")</f>
        <v/>
      </c>
    </row>
    <row r="1897" spans="2:26" ht="20.100000000000001" customHeight="1">
      <c r="B1897" s="402">
        <f t="shared" si="26"/>
        <v>1859</v>
      </c>
      <c r="C1897" s="489"/>
      <c r="D1897" s="490"/>
      <c r="E1897" s="490"/>
      <c r="F1897" s="490"/>
      <c r="G1897" s="490"/>
      <c r="H1897" s="490"/>
      <c r="I1897" s="490"/>
      <c r="J1897" s="490"/>
      <c r="K1897" s="490"/>
      <c r="L1897" s="491"/>
      <c r="M1897" s="492"/>
      <c r="N1897" s="492"/>
      <c r="O1897" s="492"/>
      <c r="P1897" s="492"/>
      <c r="Q1897" s="492"/>
      <c r="R1897" s="493"/>
      <c r="S1897" s="493"/>
      <c r="T1897" s="493"/>
      <c r="U1897" s="493"/>
      <c r="V1897" s="493"/>
      <c r="W1897" s="403"/>
      <c r="X1897" s="1"/>
      <c r="Y1897" s="2"/>
      <c r="Z1897" s="400" t="str">
        <f>IFERROR(VLOOKUP(Y1897, 【参考】数式用!$A$2:$B$48, 2, FALSE), "")</f>
        <v/>
      </c>
    </row>
    <row r="1898" spans="2:26" ht="20.100000000000001" customHeight="1">
      <c r="B1898" s="402">
        <f t="shared" si="26"/>
        <v>1860</v>
      </c>
      <c r="C1898" s="489"/>
      <c r="D1898" s="490"/>
      <c r="E1898" s="490"/>
      <c r="F1898" s="490"/>
      <c r="G1898" s="490"/>
      <c r="H1898" s="490"/>
      <c r="I1898" s="490"/>
      <c r="J1898" s="490"/>
      <c r="K1898" s="490"/>
      <c r="L1898" s="491"/>
      <c r="M1898" s="492"/>
      <c r="N1898" s="492"/>
      <c r="O1898" s="492"/>
      <c r="P1898" s="492"/>
      <c r="Q1898" s="492"/>
      <c r="R1898" s="493"/>
      <c r="S1898" s="493"/>
      <c r="T1898" s="493"/>
      <c r="U1898" s="493"/>
      <c r="V1898" s="493"/>
      <c r="W1898" s="403"/>
      <c r="X1898" s="1"/>
      <c r="Y1898" s="2"/>
      <c r="Z1898" s="400" t="str">
        <f>IFERROR(VLOOKUP(Y1898, 【参考】数式用!$A$2:$B$48, 2, FALSE), "")</f>
        <v/>
      </c>
    </row>
    <row r="1899" spans="2:26" ht="20.100000000000001" customHeight="1">
      <c r="B1899" s="402">
        <f t="shared" si="26"/>
        <v>1861</v>
      </c>
      <c r="C1899" s="489"/>
      <c r="D1899" s="490"/>
      <c r="E1899" s="490"/>
      <c r="F1899" s="490"/>
      <c r="G1899" s="490"/>
      <c r="H1899" s="490"/>
      <c r="I1899" s="490"/>
      <c r="J1899" s="490"/>
      <c r="K1899" s="490"/>
      <c r="L1899" s="491"/>
      <c r="M1899" s="492"/>
      <c r="N1899" s="492"/>
      <c r="O1899" s="492"/>
      <c r="P1899" s="492"/>
      <c r="Q1899" s="492"/>
      <c r="R1899" s="493"/>
      <c r="S1899" s="493"/>
      <c r="T1899" s="493"/>
      <c r="U1899" s="493"/>
      <c r="V1899" s="493"/>
      <c r="W1899" s="403"/>
      <c r="X1899" s="1"/>
      <c r="Y1899" s="2"/>
      <c r="Z1899" s="400" t="str">
        <f>IFERROR(VLOOKUP(Y1899, 【参考】数式用!$A$2:$B$48, 2, FALSE), "")</f>
        <v/>
      </c>
    </row>
    <row r="1900" spans="2:26" ht="20.100000000000001" customHeight="1">
      <c r="B1900" s="402">
        <f t="shared" si="26"/>
        <v>1862</v>
      </c>
      <c r="C1900" s="489"/>
      <c r="D1900" s="490"/>
      <c r="E1900" s="490"/>
      <c r="F1900" s="490"/>
      <c r="G1900" s="490"/>
      <c r="H1900" s="490"/>
      <c r="I1900" s="490"/>
      <c r="J1900" s="490"/>
      <c r="K1900" s="490"/>
      <c r="L1900" s="491"/>
      <c r="M1900" s="492"/>
      <c r="N1900" s="492"/>
      <c r="O1900" s="492"/>
      <c r="P1900" s="492"/>
      <c r="Q1900" s="492"/>
      <c r="R1900" s="493"/>
      <c r="S1900" s="493"/>
      <c r="T1900" s="493"/>
      <c r="U1900" s="493"/>
      <c r="V1900" s="493"/>
      <c r="W1900" s="403"/>
      <c r="X1900" s="1"/>
      <c r="Y1900" s="2"/>
      <c r="Z1900" s="400" t="str">
        <f>IFERROR(VLOOKUP(Y1900, 【参考】数式用!$A$2:$B$48, 2, FALSE), "")</f>
        <v/>
      </c>
    </row>
    <row r="1901" spans="2:26" ht="20.100000000000001" customHeight="1">
      <c r="B1901" s="402">
        <f t="shared" si="26"/>
        <v>1863</v>
      </c>
      <c r="C1901" s="489"/>
      <c r="D1901" s="490"/>
      <c r="E1901" s="490"/>
      <c r="F1901" s="490"/>
      <c r="G1901" s="490"/>
      <c r="H1901" s="490"/>
      <c r="I1901" s="490"/>
      <c r="J1901" s="490"/>
      <c r="K1901" s="490"/>
      <c r="L1901" s="491"/>
      <c r="M1901" s="492"/>
      <c r="N1901" s="492"/>
      <c r="O1901" s="492"/>
      <c r="P1901" s="492"/>
      <c r="Q1901" s="492"/>
      <c r="R1901" s="493"/>
      <c r="S1901" s="493"/>
      <c r="T1901" s="493"/>
      <c r="U1901" s="493"/>
      <c r="V1901" s="493"/>
      <c r="W1901" s="403"/>
      <c r="X1901" s="1"/>
      <c r="Y1901" s="2"/>
      <c r="Z1901" s="400" t="str">
        <f>IFERROR(VLOOKUP(Y1901, 【参考】数式用!$A$2:$B$48, 2, FALSE), "")</f>
        <v/>
      </c>
    </row>
    <row r="1902" spans="2:26" ht="20.100000000000001" customHeight="1">
      <c r="B1902" s="402">
        <f t="shared" si="26"/>
        <v>1864</v>
      </c>
      <c r="C1902" s="489"/>
      <c r="D1902" s="490"/>
      <c r="E1902" s="490"/>
      <c r="F1902" s="490"/>
      <c r="G1902" s="490"/>
      <c r="H1902" s="490"/>
      <c r="I1902" s="490"/>
      <c r="J1902" s="490"/>
      <c r="K1902" s="490"/>
      <c r="L1902" s="491"/>
      <c r="M1902" s="492"/>
      <c r="N1902" s="492"/>
      <c r="O1902" s="492"/>
      <c r="P1902" s="492"/>
      <c r="Q1902" s="492"/>
      <c r="R1902" s="493"/>
      <c r="S1902" s="493"/>
      <c r="T1902" s="493"/>
      <c r="U1902" s="493"/>
      <c r="V1902" s="493"/>
      <c r="W1902" s="403"/>
      <c r="X1902" s="1"/>
      <c r="Y1902" s="2"/>
      <c r="Z1902" s="400" t="str">
        <f>IFERROR(VLOOKUP(Y1902, 【参考】数式用!$A$2:$B$48, 2, FALSE), "")</f>
        <v/>
      </c>
    </row>
    <row r="1903" spans="2:26" ht="20.100000000000001" customHeight="1">
      <c r="B1903" s="402">
        <f t="shared" si="26"/>
        <v>1865</v>
      </c>
      <c r="C1903" s="489"/>
      <c r="D1903" s="490"/>
      <c r="E1903" s="490"/>
      <c r="F1903" s="490"/>
      <c r="G1903" s="490"/>
      <c r="H1903" s="490"/>
      <c r="I1903" s="490"/>
      <c r="J1903" s="490"/>
      <c r="K1903" s="490"/>
      <c r="L1903" s="491"/>
      <c r="M1903" s="492"/>
      <c r="N1903" s="492"/>
      <c r="O1903" s="492"/>
      <c r="P1903" s="492"/>
      <c r="Q1903" s="492"/>
      <c r="R1903" s="493"/>
      <c r="S1903" s="493"/>
      <c r="T1903" s="493"/>
      <c r="U1903" s="493"/>
      <c r="V1903" s="493"/>
      <c r="W1903" s="403"/>
      <c r="X1903" s="1"/>
      <c r="Y1903" s="2"/>
      <c r="Z1903" s="400" t="str">
        <f>IFERROR(VLOOKUP(Y1903, 【参考】数式用!$A$2:$B$48, 2, FALSE), "")</f>
        <v/>
      </c>
    </row>
    <row r="1904" spans="2:26" ht="20.100000000000001" customHeight="1">
      <c r="B1904" s="402">
        <f t="shared" si="26"/>
        <v>1866</v>
      </c>
      <c r="C1904" s="489"/>
      <c r="D1904" s="490"/>
      <c r="E1904" s="490"/>
      <c r="F1904" s="490"/>
      <c r="G1904" s="490"/>
      <c r="H1904" s="490"/>
      <c r="I1904" s="490"/>
      <c r="J1904" s="490"/>
      <c r="K1904" s="490"/>
      <c r="L1904" s="491"/>
      <c r="M1904" s="492"/>
      <c r="N1904" s="492"/>
      <c r="O1904" s="492"/>
      <c r="P1904" s="492"/>
      <c r="Q1904" s="492"/>
      <c r="R1904" s="493"/>
      <c r="S1904" s="493"/>
      <c r="T1904" s="493"/>
      <c r="U1904" s="493"/>
      <c r="V1904" s="493"/>
      <c r="W1904" s="403"/>
      <c r="X1904" s="1"/>
      <c r="Y1904" s="2"/>
      <c r="Z1904" s="400" t="str">
        <f>IFERROR(VLOOKUP(Y1904, 【参考】数式用!$A$2:$B$48, 2, FALSE), "")</f>
        <v/>
      </c>
    </row>
    <row r="1905" spans="2:26" ht="20.100000000000001" customHeight="1">
      <c r="B1905" s="402">
        <f t="shared" si="26"/>
        <v>1867</v>
      </c>
      <c r="C1905" s="489"/>
      <c r="D1905" s="490"/>
      <c r="E1905" s="490"/>
      <c r="F1905" s="490"/>
      <c r="G1905" s="490"/>
      <c r="H1905" s="490"/>
      <c r="I1905" s="490"/>
      <c r="J1905" s="490"/>
      <c r="K1905" s="490"/>
      <c r="L1905" s="491"/>
      <c r="M1905" s="492"/>
      <c r="N1905" s="492"/>
      <c r="O1905" s="492"/>
      <c r="P1905" s="492"/>
      <c r="Q1905" s="492"/>
      <c r="R1905" s="493"/>
      <c r="S1905" s="493"/>
      <c r="T1905" s="493"/>
      <c r="U1905" s="493"/>
      <c r="V1905" s="493"/>
      <c r="W1905" s="403"/>
      <c r="X1905" s="1"/>
      <c r="Y1905" s="2"/>
      <c r="Z1905" s="400" t="str">
        <f>IFERROR(VLOOKUP(Y1905, 【参考】数式用!$A$2:$B$48, 2, FALSE), "")</f>
        <v/>
      </c>
    </row>
    <row r="1906" spans="2:26" ht="20.100000000000001" customHeight="1">
      <c r="B1906" s="402">
        <f t="shared" si="26"/>
        <v>1868</v>
      </c>
      <c r="C1906" s="489"/>
      <c r="D1906" s="490"/>
      <c r="E1906" s="490"/>
      <c r="F1906" s="490"/>
      <c r="G1906" s="490"/>
      <c r="H1906" s="490"/>
      <c r="I1906" s="490"/>
      <c r="J1906" s="490"/>
      <c r="K1906" s="490"/>
      <c r="L1906" s="491"/>
      <c r="M1906" s="492"/>
      <c r="N1906" s="492"/>
      <c r="O1906" s="492"/>
      <c r="P1906" s="492"/>
      <c r="Q1906" s="492"/>
      <c r="R1906" s="493"/>
      <c r="S1906" s="493"/>
      <c r="T1906" s="493"/>
      <c r="U1906" s="493"/>
      <c r="V1906" s="493"/>
      <c r="W1906" s="403"/>
      <c r="X1906" s="1"/>
      <c r="Y1906" s="2"/>
      <c r="Z1906" s="400" t="str">
        <f>IFERROR(VLOOKUP(Y1906, 【参考】数式用!$A$2:$B$48, 2, FALSE), "")</f>
        <v/>
      </c>
    </row>
    <row r="1907" spans="2:26" ht="20.100000000000001" customHeight="1">
      <c r="B1907" s="402">
        <f t="shared" si="26"/>
        <v>1869</v>
      </c>
      <c r="C1907" s="489"/>
      <c r="D1907" s="490"/>
      <c r="E1907" s="490"/>
      <c r="F1907" s="490"/>
      <c r="G1907" s="490"/>
      <c r="H1907" s="490"/>
      <c r="I1907" s="490"/>
      <c r="J1907" s="490"/>
      <c r="K1907" s="490"/>
      <c r="L1907" s="491"/>
      <c r="M1907" s="492"/>
      <c r="N1907" s="492"/>
      <c r="O1907" s="492"/>
      <c r="P1907" s="492"/>
      <c r="Q1907" s="492"/>
      <c r="R1907" s="493"/>
      <c r="S1907" s="493"/>
      <c r="T1907" s="493"/>
      <c r="U1907" s="493"/>
      <c r="V1907" s="493"/>
      <c r="W1907" s="403"/>
      <c r="X1907" s="1"/>
      <c r="Y1907" s="2"/>
      <c r="Z1907" s="400" t="str">
        <f>IFERROR(VLOOKUP(Y1907, 【参考】数式用!$A$2:$B$48, 2, FALSE), "")</f>
        <v/>
      </c>
    </row>
    <row r="1908" spans="2:26" ht="20.100000000000001" customHeight="1">
      <c r="B1908" s="402">
        <f t="shared" si="26"/>
        <v>1870</v>
      </c>
      <c r="C1908" s="489"/>
      <c r="D1908" s="490"/>
      <c r="E1908" s="490"/>
      <c r="F1908" s="490"/>
      <c r="G1908" s="490"/>
      <c r="H1908" s="490"/>
      <c r="I1908" s="490"/>
      <c r="J1908" s="490"/>
      <c r="K1908" s="490"/>
      <c r="L1908" s="491"/>
      <c r="M1908" s="492"/>
      <c r="N1908" s="492"/>
      <c r="O1908" s="492"/>
      <c r="P1908" s="492"/>
      <c r="Q1908" s="492"/>
      <c r="R1908" s="493"/>
      <c r="S1908" s="493"/>
      <c r="T1908" s="493"/>
      <c r="U1908" s="493"/>
      <c r="V1908" s="493"/>
      <c r="W1908" s="403"/>
      <c r="X1908" s="1"/>
      <c r="Y1908" s="2"/>
      <c r="Z1908" s="400" t="str">
        <f>IFERROR(VLOOKUP(Y1908, 【参考】数式用!$A$2:$B$48, 2, FALSE), "")</f>
        <v/>
      </c>
    </row>
    <row r="1909" spans="2:26" ht="20.100000000000001" customHeight="1">
      <c r="B1909" s="402">
        <f t="shared" si="26"/>
        <v>1871</v>
      </c>
      <c r="C1909" s="489"/>
      <c r="D1909" s="490"/>
      <c r="E1909" s="490"/>
      <c r="F1909" s="490"/>
      <c r="G1909" s="490"/>
      <c r="H1909" s="490"/>
      <c r="I1909" s="490"/>
      <c r="J1909" s="490"/>
      <c r="K1909" s="490"/>
      <c r="L1909" s="491"/>
      <c r="M1909" s="492"/>
      <c r="N1909" s="492"/>
      <c r="O1909" s="492"/>
      <c r="P1909" s="492"/>
      <c r="Q1909" s="492"/>
      <c r="R1909" s="493"/>
      <c r="S1909" s="493"/>
      <c r="T1909" s="493"/>
      <c r="U1909" s="493"/>
      <c r="V1909" s="493"/>
      <c r="W1909" s="403"/>
      <c r="X1909" s="1"/>
      <c r="Y1909" s="2"/>
      <c r="Z1909" s="400" t="str">
        <f>IFERROR(VLOOKUP(Y1909, 【参考】数式用!$A$2:$B$48, 2, FALSE), "")</f>
        <v/>
      </c>
    </row>
    <row r="1910" spans="2:26" ht="20.100000000000001" customHeight="1">
      <c r="B1910" s="402">
        <f t="shared" si="26"/>
        <v>1872</v>
      </c>
      <c r="C1910" s="489"/>
      <c r="D1910" s="490"/>
      <c r="E1910" s="490"/>
      <c r="F1910" s="490"/>
      <c r="G1910" s="490"/>
      <c r="H1910" s="490"/>
      <c r="I1910" s="490"/>
      <c r="J1910" s="490"/>
      <c r="K1910" s="490"/>
      <c r="L1910" s="491"/>
      <c r="M1910" s="492"/>
      <c r="N1910" s="492"/>
      <c r="O1910" s="492"/>
      <c r="P1910" s="492"/>
      <c r="Q1910" s="492"/>
      <c r="R1910" s="493"/>
      <c r="S1910" s="493"/>
      <c r="T1910" s="493"/>
      <c r="U1910" s="493"/>
      <c r="V1910" s="493"/>
      <c r="W1910" s="403"/>
      <c r="X1910" s="1"/>
      <c r="Y1910" s="2"/>
      <c r="Z1910" s="400" t="str">
        <f>IFERROR(VLOOKUP(Y1910, 【参考】数式用!$A$2:$B$48, 2, FALSE), "")</f>
        <v/>
      </c>
    </row>
    <row r="1911" spans="2:26" ht="20.100000000000001" customHeight="1">
      <c r="B1911" s="402">
        <f t="shared" si="26"/>
        <v>1873</v>
      </c>
      <c r="C1911" s="489"/>
      <c r="D1911" s="490"/>
      <c r="E1911" s="490"/>
      <c r="F1911" s="490"/>
      <c r="G1911" s="490"/>
      <c r="H1911" s="490"/>
      <c r="I1911" s="490"/>
      <c r="J1911" s="490"/>
      <c r="K1911" s="490"/>
      <c r="L1911" s="491"/>
      <c r="M1911" s="492"/>
      <c r="N1911" s="492"/>
      <c r="O1911" s="492"/>
      <c r="P1911" s="492"/>
      <c r="Q1911" s="492"/>
      <c r="R1911" s="493"/>
      <c r="S1911" s="493"/>
      <c r="T1911" s="493"/>
      <c r="U1911" s="493"/>
      <c r="V1911" s="493"/>
      <c r="W1911" s="403"/>
      <c r="X1911" s="1"/>
      <c r="Y1911" s="2"/>
      <c r="Z1911" s="400" t="str">
        <f>IFERROR(VLOOKUP(Y1911, 【参考】数式用!$A$2:$B$48, 2, FALSE), "")</f>
        <v/>
      </c>
    </row>
    <row r="1912" spans="2:26" ht="20.100000000000001" customHeight="1">
      <c r="B1912" s="402">
        <f t="shared" si="26"/>
        <v>1874</v>
      </c>
      <c r="C1912" s="489"/>
      <c r="D1912" s="490"/>
      <c r="E1912" s="490"/>
      <c r="F1912" s="490"/>
      <c r="G1912" s="490"/>
      <c r="H1912" s="490"/>
      <c r="I1912" s="490"/>
      <c r="J1912" s="490"/>
      <c r="K1912" s="490"/>
      <c r="L1912" s="491"/>
      <c r="M1912" s="492"/>
      <c r="N1912" s="492"/>
      <c r="O1912" s="492"/>
      <c r="P1912" s="492"/>
      <c r="Q1912" s="492"/>
      <c r="R1912" s="493"/>
      <c r="S1912" s="493"/>
      <c r="T1912" s="493"/>
      <c r="U1912" s="493"/>
      <c r="V1912" s="493"/>
      <c r="W1912" s="403"/>
      <c r="X1912" s="1"/>
      <c r="Y1912" s="2"/>
      <c r="Z1912" s="400" t="str">
        <f>IFERROR(VLOOKUP(Y1912, 【参考】数式用!$A$2:$B$48, 2, FALSE), "")</f>
        <v/>
      </c>
    </row>
    <row r="1913" spans="2:26" ht="20.100000000000001" customHeight="1">
      <c r="B1913" s="402">
        <f t="shared" si="26"/>
        <v>1875</v>
      </c>
      <c r="C1913" s="489"/>
      <c r="D1913" s="490"/>
      <c r="E1913" s="490"/>
      <c r="F1913" s="490"/>
      <c r="G1913" s="490"/>
      <c r="H1913" s="490"/>
      <c r="I1913" s="490"/>
      <c r="J1913" s="490"/>
      <c r="K1913" s="490"/>
      <c r="L1913" s="491"/>
      <c r="M1913" s="492"/>
      <c r="N1913" s="492"/>
      <c r="O1913" s="492"/>
      <c r="P1913" s="492"/>
      <c r="Q1913" s="492"/>
      <c r="R1913" s="493"/>
      <c r="S1913" s="493"/>
      <c r="T1913" s="493"/>
      <c r="U1913" s="493"/>
      <c r="V1913" s="493"/>
      <c r="W1913" s="403"/>
      <c r="X1913" s="1"/>
      <c r="Y1913" s="2"/>
      <c r="Z1913" s="400" t="str">
        <f>IFERROR(VLOOKUP(Y1913, 【参考】数式用!$A$2:$B$48, 2, FALSE), "")</f>
        <v/>
      </c>
    </row>
    <row r="1914" spans="2:26" ht="20.100000000000001" customHeight="1">
      <c r="B1914" s="402">
        <f t="shared" si="26"/>
        <v>1876</v>
      </c>
      <c r="C1914" s="489"/>
      <c r="D1914" s="490"/>
      <c r="E1914" s="490"/>
      <c r="F1914" s="490"/>
      <c r="G1914" s="490"/>
      <c r="H1914" s="490"/>
      <c r="I1914" s="490"/>
      <c r="J1914" s="490"/>
      <c r="K1914" s="490"/>
      <c r="L1914" s="491"/>
      <c r="M1914" s="492"/>
      <c r="N1914" s="492"/>
      <c r="O1914" s="492"/>
      <c r="P1914" s="492"/>
      <c r="Q1914" s="492"/>
      <c r="R1914" s="493"/>
      <c r="S1914" s="493"/>
      <c r="T1914" s="493"/>
      <c r="U1914" s="493"/>
      <c r="V1914" s="493"/>
      <c r="W1914" s="403"/>
      <c r="X1914" s="1"/>
      <c r="Y1914" s="2"/>
      <c r="Z1914" s="400" t="str">
        <f>IFERROR(VLOOKUP(Y1914, 【参考】数式用!$A$2:$B$48, 2, FALSE), "")</f>
        <v/>
      </c>
    </row>
    <row r="1915" spans="2:26" ht="20.100000000000001" customHeight="1">
      <c r="B1915" s="402">
        <f t="shared" si="26"/>
        <v>1877</v>
      </c>
      <c r="C1915" s="489"/>
      <c r="D1915" s="490"/>
      <c r="E1915" s="490"/>
      <c r="F1915" s="490"/>
      <c r="G1915" s="490"/>
      <c r="H1915" s="490"/>
      <c r="I1915" s="490"/>
      <c r="J1915" s="490"/>
      <c r="K1915" s="490"/>
      <c r="L1915" s="491"/>
      <c r="M1915" s="492"/>
      <c r="N1915" s="492"/>
      <c r="O1915" s="492"/>
      <c r="P1915" s="492"/>
      <c r="Q1915" s="492"/>
      <c r="R1915" s="493"/>
      <c r="S1915" s="493"/>
      <c r="T1915" s="493"/>
      <c r="U1915" s="493"/>
      <c r="V1915" s="493"/>
      <c r="W1915" s="403"/>
      <c r="X1915" s="1"/>
      <c r="Y1915" s="2"/>
      <c r="Z1915" s="400" t="str">
        <f>IFERROR(VLOOKUP(Y1915, 【参考】数式用!$A$2:$B$48, 2, FALSE), "")</f>
        <v/>
      </c>
    </row>
    <row r="1916" spans="2:26" ht="20.100000000000001" customHeight="1">
      <c r="B1916" s="402">
        <f t="shared" si="26"/>
        <v>1878</v>
      </c>
      <c r="C1916" s="489"/>
      <c r="D1916" s="490"/>
      <c r="E1916" s="490"/>
      <c r="F1916" s="490"/>
      <c r="G1916" s="490"/>
      <c r="H1916" s="490"/>
      <c r="I1916" s="490"/>
      <c r="J1916" s="490"/>
      <c r="K1916" s="490"/>
      <c r="L1916" s="491"/>
      <c r="M1916" s="492"/>
      <c r="N1916" s="492"/>
      <c r="O1916" s="492"/>
      <c r="P1916" s="492"/>
      <c r="Q1916" s="492"/>
      <c r="R1916" s="493"/>
      <c r="S1916" s="493"/>
      <c r="T1916" s="493"/>
      <c r="U1916" s="493"/>
      <c r="V1916" s="493"/>
      <c r="W1916" s="403"/>
      <c r="X1916" s="1"/>
      <c r="Y1916" s="2"/>
      <c r="Z1916" s="400" t="str">
        <f>IFERROR(VLOOKUP(Y1916, 【参考】数式用!$A$2:$B$48, 2, FALSE), "")</f>
        <v/>
      </c>
    </row>
    <row r="1917" spans="2:26" ht="20.100000000000001" customHeight="1">
      <c r="B1917" s="402">
        <f t="shared" si="26"/>
        <v>1879</v>
      </c>
      <c r="C1917" s="489"/>
      <c r="D1917" s="490"/>
      <c r="E1917" s="490"/>
      <c r="F1917" s="490"/>
      <c r="G1917" s="490"/>
      <c r="H1917" s="490"/>
      <c r="I1917" s="490"/>
      <c r="J1917" s="490"/>
      <c r="K1917" s="490"/>
      <c r="L1917" s="491"/>
      <c r="M1917" s="492"/>
      <c r="N1917" s="492"/>
      <c r="O1917" s="492"/>
      <c r="P1917" s="492"/>
      <c r="Q1917" s="492"/>
      <c r="R1917" s="493"/>
      <c r="S1917" s="493"/>
      <c r="T1917" s="493"/>
      <c r="U1917" s="493"/>
      <c r="V1917" s="493"/>
      <c r="W1917" s="403"/>
      <c r="X1917" s="1"/>
      <c r="Y1917" s="2"/>
      <c r="Z1917" s="400" t="str">
        <f>IFERROR(VLOOKUP(Y1917, 【参考】数式用!$A$2:$B$48, 2, FALSE), "")</f>
        <v/>
      </c>
    </row>
    <row r="1918" spans="2:26" ht="20.100000000000001" customHeight="1">
      <c r="B1918" s="402">
        <f t="shared" si="26"/>
        <v>1880</v>
      </c>
      <c r="C1918" s="489"/>
      <c r="D1918" s="490"/>
      <c r="E1918" s="490"/>
      <c r="F1918" s="490"/>
      <c r="G1918" s="490"/>
      <c r="H1918" s="490"/>
      <c r="I1918" s="490"/>
      <c r="J1918" s="490"/>
      <c r="K1918" s="490"/>
      <c r="L1918" s="491"/>
      <c r="M1918" s="492"/>
      <c r="N1918" s="492"/>
      <c r="O1918" s="492"/>
      <c r="P1918" s="492"/>
      <c r="Q1918" s="492"/>
      <c r="R1918" s="493"/>
      <c r="S1918" s="493"/>
      <c r="T1918" s="493"/>
      <c r="U1918" s="493"/>
      <c r="V1918" s="493"/>
      <c r="W1918" s="403"/>
      <c r="X1918" s="1"/>
      <c r="Y1918" s="2"/>
      <c r="Z1918" s="400" t="str">
        <f>IFERROR(VLOOKUP(Y1918, 【参考】数式用!$A$2:$B$48, 2, FALSE), "")</f>
        <v/>
      </c>
    </row>
    <row r="1919" spans="2:26" ht="20.100000000000001" customHeight="1">
      <c r="B1919" s="402">
        <f t="shared" si="26"/>
        <v>1881</v>
      </c>
      <c r="C1919" s="489"/>
      <c r="D1919" s="490"/>
      <c r="E1919" s="490"/>
      <c r="F1919" s="490"/>
      <c r="G1919" s="490"/>
      <c r="H1919" s="490"/>
      <c r="I1919" s="490"/>
      <c r="J1919" s="490"/>
      <c r="K1919" s="490"/>
      <c r="L1919" s="491"/>
      <c r="M1919" s="492"/>
      <c r="N1919" s="492"/>
      <c r="O1919" s="492"/>
      <c r="P1919" s="492"/>
      <c r="Q1919" s="492"/>
      <c r="R1919" s="493"/>
      <c r="S1919" s="493"/>
      <c r="T1919" s="493"/>
      <c r="U1919" s="493"/>
      <c r="V1919" s="493"/>
      <c r="W1919" s="403"/>
      <c r="X1919" s="1"/>
      <c r="Y1919" s="2"/>
      <c r="Z1919" s="400" t="str">
        <f>IFERROR(VLOOKUP(Y1919, 【参考】数式用!$A$2:$B$48, 2, FALSE), "")</f>
        <v/>
      </c>
    </row>
    <row r="1920" spans="2:26" ht="20.100000000000001" customHeight="1">
      <c r="B1920" s="402">
        <f t="shared" si="26"/>
        <v>1882</v>
      </c>
      <c r="C1920" s="489"/>
      <c r="D1920" s="490"/>
      <c r="E1920" s="490"/>
      <c r="F1920" s="490"/>
      <c r="G1920" s="490"/>
      <c r="H1920" s="490"/>
      <c r="I1920" s="490"/>
      <c r="J1920" s="490"/>
      <c r="K1920" s="490"/>
      <c r="L1920" s="491"/>
      <c r="M1920" s="492"/>
      <c r="N1920" s="492"/>
      <c r="O1920" s="492"/>
      <c r="P1920" s="492"/>
      <c r="Q1920" s="492"/>
      <c r="R1920" s="493"/>
      <c r="S1920" s="493"/>
      <c r="T1920" s="493"/>
      <c r="U1920" s="493"/>
      <c r="V1920" s="493"/>
      <c r="W1920" s="403"/>
      <c r="X1920" s="1"/>
      <c r="Y1920" s="2"/>
      <c r="Z1920" s="400" t="str">
        <f>IFERROR(VLOOKUP(Y1920, 【参考】数式用!$A$2:$B$48, 2, FALSE), "")</f>
        <v/>
      </c>
    </row>
    <row r="1921" spans="2:26" ht="20.100000000000001" customHeight="1">
      <c r="B1921" s="402">
        <f t="shared" si="26"/>
        <v>1883</v>
      </c>
      <c r="C1921" s="489"/>
      <c r="D1921" s="490"/>
      <c r="E1921" s="490"/>
      <c r="F1921" s="490"/>
      <c r="G1921" s="490"/>
      <c r="H1921" s="490"/>
      <c r="I1921" s="490"/>
      <c r="J1921" s="490"/>
      <c r="K1921" s="490"/>
      <c r="L1921" s="491"/>
      <c r="M1921" s="492"/>
      <c r="N1921" s="492"/>
      <c r="O1921" s="492"/>
      <c r="P1921" s="492"/>
      <c r="Q1921" s="492"/>
      <c r="R1921" s="493"/>
      <c r="S1921" s="493"/>
      <c r="T1921" s="493"/>
      <c r="U1921" s="493"/>
      <c r="V1921" s="493"/>
      <c r="W1921" s="403"/>
      <c r="X1921" s="1"/>
      <c r="Y1921" s="2"/>
      <c r="Z1921" s="400" t="str">
        <f>IFERROR(VLOOKUP(Y1921, 【参考】数式用!$A$2:$B$48, 2, FALSE), "")</f>
        <v/>
      </c>
    </row>
    <row r="1922" spans="2:26" ht="20.100000000000001" customHeight="1">
      <c r="B1922" s="402">
        <f t="shared" si="26"/>
        <v>1884</v>
      </c>
      <c r="C1922" s="489"/>
      <c r="D1922" s="490"/>
      <c r="E1922" s="490"/>
      <c r="F1922" s="490"/>
      <c r="G1922" s="490"/>
      <c r="H1922" s="490"/>
      <c r="I1922" s="490"/>
      <c r="J1922" s="490"/>
      <c r="K1922" s="490"/>
      <c r="L1922" s="491"/>
      <c r="M1922" s="492"/>
      <c r="N1922" s="492"/>
      <c r="O1922" s="492"/>
      <c r="P1922" s="492"/>
      <c r="Q1922" s="492"/>
      <c r="R1922" s="493"/>
      <c r="S1922" s="493"/>
      <c r="T1922" s="493"/>
      <c r="U1922" s="493"/>
      <c r="V1922" s="493"/>
      <c r="W1922" s="403"/>
      <c r="X1922" s="1"/>
      <c r="Y1922" s="2"/>
      <c r="Z1922" s="400" t="str">
        <f>IFERROR(VLOOKUP(Y1922, 【参考】数式用!$A$2:$B$48, 2, FALSE), "")</f>
        <v/>
      </c>
    </row>
    <row r="1923" spans="2:26" ht="20.100000000000001" customHeight="1">
      <c r="B1923" s="402">
        <f t="shared" si="26"/>
        <v>1885</v>
      </c>
      <c r="C1923" s="489"/>
      <c r="D1923" s="490"/>
      <c r="E1923" s="490"/>
      <c r="F1923" s="490"/>
      <c r="G1923" s="490"/>
      <c r="H1923" s="490"/>
      <c r="I1923" s="490"/>
      <c r="J1923" s="490"/>
      <c r="K1923" s="490"/>
      <c r="L1923" s="491"/>
      <c r="M1923" s="492"/>
      <c r="N1923" s="492"/>
      <c r="O1923" s="492"/>
      <c r="P1923" s="492"/>
      <c r="Q1923" s="492"/>
      <c r="R1923" s="493"/>
      <c r="S1923" s="493"/>
      <c r="T1923" s="493"/>
      <c r="U1923" s="493"/>
      <c r="V1923" s="493"/>
      <c r="W1923" s="403"/>
      <c r="X1923" s="1"/>
      <c r="Y1923" s="2"/>
      <c r="Z1923" s="400" t="str">
        <f>IFERROR(VLOOKUP(Y1923, 【参考】数式用!$A$2:$B$48, 2, FALSE), "")</f>
        <v/>
      </c>
    </row>
    <row r="1924" spans="2:26" ht="20.100000000000001" customHeight="1">
      <c r="B1924" s="402">
        <f t="shared" si="26"/>
        <v>1886</v>
      </c>
      <c r="C1924" s="489"/>
      <c r="D1924" s="490"/>
      <c r="E1924" s="490"/>
      <c r="F1924" s="490"/>
      <c r="G1924" s="490"/>
      <c r="H1924" s="490"/>
      <c r="I1924" s="490"/>
      <c r="J1924" s="490"/>
      <c r="K1924" s="490"/>
      <c r="L1924" s="491"/>
      <c r="M1924" s="492"/>
      <c r="N1924" s="492"/>
      <c r="O1924" s="492"/>
      <c r="P1924" s="492"/>
      <c r="Q1924" s="492"/>
      <c r="R1924" s="493"/>
      <c r="S1924" s="493"/>
      <c r="T1924" s="493"/>
      <c r="U1924" s="493"/>
      <c r="V1924" s="493"/>
      <c r="W1924" s="403"/>
      <c r="X1924" s="1"/>
      <c r="Y1924" s="2"/>
      <c r="Z1924" s="400" t="str">
        <f>IFERROR(VLOOKUP(Y1924, 【参考】数式用!$A$2:$B$48, 2, FALSE), "")</f>
        <v/>
      </c>
    </row>
    <row r="1925" spans="2:26" ht="20.100000000000001" customHeight="1">
      <c r="B1925" s="402">
        <f t="shared" si="26"/>
        <v>1887</v>
      </c>
      <c r="C1925" s="489"/>
      <c r="D1925" s="490"/>
      <c r="E1925" s="490"/>
      <c r="F1925" s="490"/>
      <c r="G1925" s="490"/>
      <c r="H1925" s="490"/>
      <c r="I1925" s="490"/>
      <c r="J1925" s="490"/>
      <c r="K1925" s="490"/>
      <c r="L1925" s="491"/>
      <c r="M1925" s="492"/>
      <c r="N1925" s="492"/>
      <c r="O1925" s="492"/>
      <c r="P1925" s="492"/>
      <c r="Q1925" s="492"/>
      <c r="R1925" s="493"/>
      <c r="S1925" s="493"/>
      <c r="T1925" s="493"/>
      <c r="U1925" s="493"/>
      <c r="V1925" s="493"/>
      <c r="W1925" s="403"/>
      <c r="X1925" s="1"/>
      <c r="Y1925" s="2"/>
      <c r="Z1925" s="400" t="str">
        <f>IFERROR(VLOOKUP(Y1925, 【参考】数式用!$A$2:$B$48, 2, FALSE), "")</f>
        <v/>
      </c>
    </row>
    <row r="1926" spans="2:26" ht="20.100000000000001" customHeight="1">
      <c r="B1926" s="402">
        <f t="shared" si="26"/>
        <v>1888</v>
      </c>
      <c r="C1926" s="489"/>
      <c r="D1926" s="490"/>
      <c r="E1926" s="490"/>
      <c r="F1926" s="490"/>
      <c r="G1926" s="490"/>
      <c r="H1926" s="490"/>
      <c r="I1926" s="490"/>
      <c r="J1926" s="490"/>
      <c r="K1926" s="490"/>
      <c r="L1926" s="491"/>
      <c r="M1926" s="492"/>
      <c r="N1926" s="492"/>
      <c r="O1926" s="492"/>
      <c r="P1926" s="492"/>
      <c r="Q1926" s="492"/>
      <c r="R1926" s="493"/>
      <c r="S1926" s="493"/>
      <c r="T1926" s="493"/>
      <c r="U1926" s="493"/>
      <c r="V1926" s="493"/>
      <c r="W1926" s="403"/>
      <c r="X1926" s="1"/>
      <c r="Y1926" s="2"/>
      <c r="Z1926" s="400" t="str">
        <f>IFERROR(VLOOKUP(Y1926, 【参考】数式用!$A$2:$B$48, 2, FALSE), "")</f>
        <v/>
      </c>
    </row>
    <row r="1927" spans="2:26" ht="20.100000000000001" customHeight="1">
      <c r="B1927" s="402">
        <f t="shared" si="26"/>
        <v>1889</v>
      </c>
      <c r="C1927" s="489"/>
      <c r="D1927" s="490"/>
      <c r="E1927" s="490"/>
      <c r="F1927" s="490"/>
      <c r="G1927" s="490"/>
      <c r="H1927" s="490"/>
      <c r="I1927" s="490"/>
      <c r="J1927" s="490"/>
      <c r="K1927" s="490"/>
      <c r="L1927" s="491"/>
      <c r="M1927" s="492"/>
      <c r="N1927" s="492"/>
      <c r="O1927" s="492"/>
      <c r="P1927" s="492"/>
      <c r="Q1927" s="492"/>
      <c r="R1927" s="493"/>
      <c r="S1927" s="493"/>
      <c r="T1927" s="493"/>
      <c r="U1927" s="493"/>
      <c r="V1927" s="493"/>
      <c r="W1927" s="403"/>
      <c r="X1927" s="1"/>
      <c r="Y1927" s="2"/>
      <c r="Z1927" s="400" t="str">
        <f>IFERROR(VLOOKUP(Y1927, 【参考】数式用!$A$2:$B$48, 2, FALSE), "")</f>
        <v/>
      </c>
    </row>
    <row r="1928" spans="2:26" ht="20.100000000000001" customHeight="1">
      <c r="B1928" s="402">
        <f t="shared" si="26"/>
        <v>1890</v>
      </c>
      <c r="C1928" s="489"/>
      <c r="D1928" s="490"/>
      <c r="E1928" s="490"/>
      <c r="F1928" s="490"/>
      <c r="G1928" s="490"/>
      <c r="H1928" s="490"/>
      <c r="I1928" s="490"/>
      <c r="J1928" s="490"/>
      <c r="K1928" s="490"/>
      <c r="L1928" s="491"/>
      <c r="M1928" s="492"/>
      <c r="N1928" s="492"/>
      <c r="O1928" s="492"/>
      <c r="P1928" s="492"/>
      <c r="Q1928" s="492"/>
      <c r="R1928" s="493"/>
      <c r="S1928" s="493"/>
      <c r="T1928" s="493"/>
      <c r="U1928" s="493"/>
      <c r="V1928" s="493"/>
      <c r="W1928" s="403"/>
      <c r="X1928" s="1"/>
      <c r="Y1928" s="2"/>
      <c r="Z1928" s="400" t="str">
        <f>IFERROR(VLOOKUP(Y1928, 【参考】数式用!$A$2:$B$48, 2, FALSE), "")</f>
        <v/>
      </c>
    </row>
    <row r="1929" spans="2:26" ht="20.100000000000001" customHeight="1">
      <c r="B1929" s="402">
        <f t="shared" si="26"/>
        <v>1891</v>
      </c>
      <c r="C1929" s="489"/>
      <c r="D1929" s="490"/>
      <c r="E1929" s="490"/>
      <c r="F1929" s="490"/>
      <c r="G1929" s="490"/>
      <c r="H1929" s="490"/>
      <c r="I1929" s="490"/>
      <c r="J1929" s="490"/>
      <c r="K1929" s="490"/>
      <c r="L1929" s="491"/>
      <c r="M1929" s="492"/>
      <c r="N1929" s="492"/>
      <c r="O1929" s="492"/>
      <c r="P1929" s="492"/>
      <c r="Q1929" s="492"/>
      <c r="R1929" s="493"/>
      <c r="S1929" s="493"/>
      <c r="T1929" s="493"/>
      <c r="U1929" s="493"/>
      <c r="V1929" s="493"/>
      <c r="W1929" s="403"/>
      <c r="X1929" s="1"/>
      <c r="Y1929" s="2"/>
      <c r="Z1929" s="400" t="str">
        <f>IFERROR(VLOOKUP(Y1929, 【参考】数式用!$A$2:$B$48, 2, FALSE), "")</f>
        <v/>
      </c>
    </row>
    <row r="1930" spans="2:26" ht="20.100000000000001" customHeight="1">
      <c r="B1930" s="402">
        <f t="shared" si="26"/>
        <v>1892</v>
      </c>
      <c r="C1930" s="489"/>
      <c r="D1930" s="490"/>
      <c r="E1930" s="490"/>
      <c r="F1930" s="490"/>
      <c r="G1930" s="490"/>
      <c r="H1930" s="490"/>
      <c r="I1930" s="490"/>
      <c r="J1930" s="490"/>
      <c r="K1930" s="490"/>
      <c r="L1930" s="491"/>
      <c r="M1930" s="492"/>
      <c r="N1930" s="492"/>
      <c r="O1930" s="492"/>
      <c r="P1930" s="492"/>
      <c r="Q1930" s="492"/>
      <c r="R1930" s="493"/>
      <c r="S1930" s="493"/>
      <c r="T1930" s="493"/>
      <c r="U1930" s="493"/>
      <c r="V1930" s="493"/>
      <c r="W1930" s="403"/>
      <c r="X1930" s="1"/>
      <c r="Y1930" s="2"/>
      <c r="Z1930" s="400" t="str">
        <f>IFERROR(VLOOKUP(Y1930, 【参考】数式用!$A$2:$B$48, 2, FALSE), "")</f>
        <v/>
      </c>
    </row>
    <row r="1931" spans="2:26" ht="20.100000000000001" customHeight="1">
      <c r="B1931" s="402">
        <f t="shared" si="26"/>
        <v>1893</v>
      </c>
      <c r="C1931" s="489"/>
      <c r="D1931" s="490"/>
      <c r="E1931" s="490"/>
      <c r="F1931" s="490"/>
      <c r="G1931" s="490"/>
      <c r="H1931" s="490"/>
      <c r="I1931" s="490"/>
      <c r="J1931" s="490"/>
      <c r="K1931" s="490"/>
      <c r="L1931" s="491"/>
      <c r="M1931" s="492"/>
      <c r="N1931" s="492"/>
      <c r="O1931" s="492"/>
      <c r="P1931" s="492"/>
      <c r="Q1931" s="492"/>
      <c r="R1931" s="493"/>
      <c r="S1931" s="493"/>
      <c r="T1931" s="493"/>
      <c r="U1931" s="493"/>
      <c r="V1931" s="493"/>
      <c r="W1931" s="403"/>
      <c r="X1931" s="1"/>
      <c r="Y1931" s="2"/>
      <c r="Z1931" s="400" t="str">
        <f>IFERROR(VLOOKUP(Y1931, 【参考】数式用!$A$2:$B$48, 2, FALSE), "")</f>
        <v/>
      </c>
    </row>
    <row r="1932" spans="2:26" ht="20.100000000000001" customHeight="1">
      <c r="B1932" s="402">
        <f t="shared" si="26"/>
        <v>1894</v>
      </c>
      <c r="C1932" s="489"/>
      <c r="D1932" s="490"/>
      <c r="E1932" s="490"/>
      <c r="F1932" s="490"/>
      <c r="G1932" s="490"/>
      <c r="H1932" s="490"/>
      <c r="I1932" s="490"/>
      <c r="J1932" s="490"/>
      <c r="K1932" s="490"/>
      <c r="L1932" s="491"/>
      <c r="M1932" s="492"/>
      <c r="N1932" s="492"/>
      <c r="O1932" s="492"/>
      <c r="P1932" s="492"/>
      <c r="Q1932" s="492"/>
      <c r="R1932" s="493"/>
      <c r="S1932" s="493"/>
      <c r="T1932" s="493"/>
      <c r="U1932" s="493"/>
      <c r="V1932" s="493"/>
      <c r="W1932" s="403"/>
      <c r="X1932" s="1"/>
      <c r="Y1932" s="2"/>
      <c r="Z1932" s="400" t="str">
        <f>IFERROR(VLOOKUP(Y1932, 【参考】数式用!$A$2:$B$48, 2, FALSE), "")</f>
        <v/>
      </c>
    </row>
    <row r="1933" spans="2:26" ht="20.100000000000001" customHeight="1">
      <c r="B1933" s="402">
        <f t="shared" si="26"/>
        <v>1895</v>
      </c>
      <c r="C1933" s="489"/>
      <c r="D1933" s="490"/>
      <c r="E1933" s="490"/>
      <c r="F1933" s="490"/>
      <c r="G1933" s="490"/>
      <c r="H1933" s="490"/>
      <c r="I1933" s="490"/>
      <c r="J1933" s="490"/>
      <c r="K1933" s="490"/>
      <c r="L1933" s="491"/>
      <c r="M1933" s="492"/>
      <c r="N1933" s="492"/>
      <c r="O1933" s="492"/>
      <c r="P1933" s="492"/>
      <c r="Q1933" s="492"/>
      <c r="R1933" s="493"/>
      <c r="S1933" s="493"/>
      <c r="T1933" s="493"/>
      <c r="U1933" s="493"/>
      <c r="V1933" s="493"/>
      <c r="W1933" s="403"/>
      <c r="X1933" s="1"/>
      <c r="Y1933" s="2"/>
      <c r="Z1933" s="400" t="str">
        <f>IFERROR(VLOOKUP(Y1933, 【参考】数式用!$A$2:$B$48, 2, FALSE), "")</f>
        <v/>
      </c>
    </row>
    <row r="1934" spans="2:26" ht="20.100000000000001" customHeight="1">
      <c r="B1934" s="402">
        <f t="shared" si="26"/>
        <v>1896</v>
      </c>
      <c r="C1934" s="489"/>
      <c r="D1934" s="490"/>
      <c r="E1934" s="490"/>
      <c r="F1934" s="490"/>
      <c r="G1934" s="490"/>
      <c r="H1934" s="490"/>
      <c r="I1934" s="490"/>
      <c r="J1934" s="490"/>
      <c r="K1934" s="490"/>
      <c r="L1934" s="491"/>
      <c r="M1934" s="492"/>
      <c r="N1934" s="492"/>
      <c r="O1934" s="492"/>
      <c r="P1934" s="492"/>
      <c r="Q1934" s="492"/>
      <c r="R1934" s="493"/>
      <c r="S1934" s="493"/>
      <c r="T1934" s="493"/>
      <c r="U1934" s="493"/>
      <c r="V1934" s="493"/>
      <c r="W1934" s="403"/>
      <c r="X1934" s="1"/>
      <c r="Y1934" s="2"/>
      <c r="Z1934" s="400" t="str">
        <f>IFERROR(VLOOKUP(Y1934, 【参考】数式用!$A$2:$B$48, 2, FALSE), "")</f>
        <v/>
      </c>
    </row>
    <row r="1935" spans="2:26" ht="20.100000000000001" customHeight="1">
      <c r="B1935" s="402">
        <f t="shared" si="26"/>
        <v>1897</v>
      </c>
      <c r="C1935" s="489"/>
      <c r="D1935" s="490"/>
      <c r="E1935" s="490"/>
      <c r="F1935" s="490"/>
      <c r="G1935" s="490"/>
      <c r="H1935" s="490"/>
      <c r="I1935" s="490"/>
      <c r="J1935" s="490"/>
      <c r="K1935" s="490"/>
      <c r="L1935" s="491"/>
      <c r="M1935" s="492"/>
      <c r="N1935" s="492"/>
      <c r="O1935" s="492"/>
      <c r="P1935" s="492"/>
      <c r="Q1935" s="492"/>
      <c r="R1935" s="493"/>
      <c r="S1935" s="493"/>
      <c r="T1935" s="493"/>
      <c r="U1935" s="493"/>
      <c r="V1935" s="493"/>
      <c r="W1935" s="403"/>
      <c r="X1935" s="1"/>
      <c r="Y1935" s="2"/>
      <c r="Z1935" s="400" t="str">
        <f>IFERROR(VLOOKUP(Y1935, 【参考】数式用!$A$2:$B$48, 2, FALSE), "")</f>
        <v/>
      </c>
    </row>
    <row r="1936" spans="2:26" ht="20.100000000000001" customHeight="1">
      <c r="B1936" s="402">
        <f t="shared" si="26"/>
        <v>1898</v>
      </c>
      <c r="C1936" s="489"/>
      <c r="D1936" s="490"/>
      <c r="E1936" s="490"/>
      <c r="F1936" s="490"/>
      <c r="G1936" s="490"/>
      <c r="H1936" s="490"/>
      <c r="I1936" s="490"/>
      <c r="J1936" s="490"/>
      <c r="K1936" s="490"/>
      <c r="L1936" s="491"/>
      <c r="M1936" s="492"/>
      <c r="N1936" s="492"/>
      <c r="O1936" s="492"/>
      <c r="P1936" s="492"/>
      <c r="Q1936" s="492"/>
      <c r="R1936" s="493"/>
      <c r="S1936" s="493"/>
      <c r="T1936" s="493"/>
      <c r="U1936" s="493"/>
      <c r="V1936" s="493"/>
      <c r="W1936" s="403"/>
      <c r="X1936" s="1"/>
      <c r="Y1936" s="2"/>
      <c r="Z1936" s="400" t="str">
        <f>IFERROR(VLOOKUP(Y1936, 【参考】数式用!$A$2:$B$48, 2, FALSE), "")</f>
        <v/>
      </c>
    </row>
    <row r="1937" spans="2:26" ht="20.100000000000001" customHeight="1">
      <c r="B1937" s="402">
        <f t="shared" si="26"/>
        <v>1899</v>
      </c>
      <c r="C1937" s="489"/>
      <c r="D1937" s="490"/>
      <c r="E1937" s="490"/>
      <c r="F1937" s="490"/>
      <c r="G1937" s="490"/>
      <c r="H1937" s="490"/>
      <c r="I1937" s="490"/>
      <c r="J1937" s="490"/>
      <c r="K1937" s="490"/>
      <c r="L1937" s="491"/>
      <c r="M1937" s="492"/>
      <c r="N1937" s="492"/>
      <c r="O1937" s="492"/>
      <c r="P1937" s="492"/>
      <c r="Q1937" s="492"/>
      <c r="R1937" s="493"/>
      <c r="S1937" s="493"/>
      <c r="T1937" s="493"/>
      <c r="U1937" s="493"/>
      <c r="V1937" s="493"/>
      <c r="W1937" s="403"/>
      <c r="X1937" s="1"/>
      <c r="Y1937" s="2"/>
      <c r="Z1937" s="400" t="str">
        <f>IFERROR(VLOOKUP(Y1937, 【参考】数式用!$A$2:$B$48, 2, FALSE), "")</f>
        <v/>
      </c>
    </row>
    <row r="1938" spans="2:26" ht="20.100000000000001" customHeight="1">
      <c r="B1938" s="402">
        <f t="shared" si="26"/>
        <v>1900</v>
      </c>
      <c r="C1938" s="489"/>
      <c r="D1938" s="490"/>
      <c r="E1938" s="490"/>
      <c r="F1938" s="490"/>
      <c r="G1938" s="490"/>
      <c r="H1938" s="490"/>
      <c r="I1938" s="490"/>
      <c r="J1938" s="490"/>
      <c r="K1938" s="490"/>
      <c r="L1938" s="491"/>
      <c r="M1938" s="492"/>
      <c r="N1938" s="492"/>
      <c r="O1938" s="492"/>
      <c r="P1938" s="492"/>
      <c r="Q1938" s="492"/>
      <c r="R1938" s="493"/>
      <c r="S1938" s="493"/>
      <c r="T1938" s="493"/>
      <c r="U1938" s="493"/>
      <c r="V1938" s="493"/>
      <c r="W1938" s="403"/>
      <c r="X1938" s="1"/>
      <c r="Y1938" s="2"/>
      <c r="Z1938" s="400" t="str">
        <f>IFERROR(VLOOKUP(Y1938, 【参考】数式用!$A$2:$B$48, 2, FALSE), "")</f>
        <v/>
      </c>
    </row>
    <row r="1939" spans="2:26" ht="20.100000000000001" customHeight="1">
      <c r="B1939" s="402">
        <f t="shared" si="26"/>
        <v>1901</v>
      </c>
      <c r="C1939" s="489"/>
      <c r="D1939" s="490"/>
      <c r="E1939" s="490"/>
      <c r="F1939" s="490"/>
      <c r="G1939" s="490"/>
      <c r="H1939" s="490"/>
      <c r="I1939" s="490"/>
      <c r="J1939" s="490"/>
      <c r="K1939" s="490"/>
      <c r="L1939" s="491"/>
      <c r="M1939" s="492"/>
      <c r="N1939" s="492"/>
      <c r="O1939" s="492"/>
      <c r="P1939" s="492"/>
      <c r="Q1939" s="492"/>
      <c r="R1939" s="493"/>
      <c r="S1939" s="493"/>
      <c r="T1939" s="493"/>
      <c r="U1939" s="493"/>
      <c r="V1939" s="493"/>
      <c r="W1939" s="403"/>
      <c r="X1939" s="1"/>
      <c r="Y1939" s="2"/>
      <c r="Z1939" s="400" t="str">
        <f>IFERROR(VLOOKUP(Y1939, 【参考】数式用!$A$2:$B$48, 2, FALSE), "")</f>
        <v/>
      </c>
    </row>
    <row r="1940" spans="2:26" ht="20.100000000000001" customHeight="1">
      <c r="B1940" s="402">
        <f t="shared" si="26"/>
        <v>1902</v>
      </c>
      <c r="C1940" s="489"/>
      <c r="D1940" s="490"/>
      <c r="E1940" s="490"/>
      <c r="F1940" s="490"/>
      <c r="G1940" s="490"/>
      <c r="H1940" s="490"/>
      <c r="I1940" s="490"/>
      <c r="J1940" s="490"/>
      <c r="K1940" s="490"/>
      <c r="L1940" s="491"/>
      <c r="M1940" s="492"/>
      <c r="N1940" s="492"/>
      <c r="O1940" s="492"/>
      <c r="P1940" s="492"/>
      <c r="Q1940" s="492"/>
      <c r="R1940" s="493"/>
      <c r="S1940" s="493"/>
      <c r="T1940" s="493"/>
      <c r="U1940" s="493"/>
      <c r="V1940" s="493"/>
      <c r="W1940" s="403"/>
      <c r="X1940" s="1"/>
      <c r="Y1940" s="2"/>
      <c r="Z1940" s="400" t="str">
        <f>IFERROR(VLOOKUP(Y1940, 【参考】数式用!$A$2:$B$48, 2, FALSE), "")</f>
        <v/>
      </c>
    </row>
    <row r="1941" spans="2:26" ht="20.100000000000001" customHeight="1">
      <c r="B1941" s="402">
        <f t="shared" si="26"/>
        <v>1903</v>
      </c>
      <c r="C1941" s="489"/>
      <c r="D1941" s="490"/>
      <c r="E1941" s="490"/>
      <c r="F1941" s="490"/>
      <c r="G1941" s="490"/>
      <c r="H1941" s="490"/>
      <c r="I1941" s="490"/>
      <c r="J1941" s="490"/>
      <c r="K1941" s="490"/>
      <c r="L1941" s="491"/>
      <c r="M1941" s="492"/>
      <c r="N1941" s="492"/>
      <c r="O1941" s="492"/>
      <c r="P1941" s="492"/>
      <c r="Q1941" s="492"/>
      <c r="R1941" s="493"/>
      <c r="S1941" s="493"/>
      <c r="T1941" s="493"/>
      <c r="U1941" s="493"/>
      <c r="V1941" s="493"/>
      <c r="W1941" s="403"/>
      <c r="X1941" s="1"/>
      <c r="Y1941" s="2"/>
      <c r="Z1941" s="400" t="str">
        <f>IFERROR(VLOOKUP(Y1941, 【参考】数式用!$A$2:$B$48, 2, FALSE), "")</f>
        <v/>
      </c>
    </row>
    <row r="1942" spans="2:26" ht="20.100000000000001" customHeight="1">
      <c r="B1942" s="402">
        <f t="shared" si="26"/>
        <v>1904</v>
      </c>
      <c r="C1942" s="489"/>
      <c r="D1942" s="490"/>
      <c r="E1942" s="490"/>
      <c r="F1942" s="490"/>
      <c r="G1942" s="490"/>
      <c r="H1942" s="490"/>
      <c r="I1942" s="490"/>
      <c r="J1942" s="490"/>
      <c r="K1942" s="490"/>
      <c r="L1942" s="491"/>
      <c r="M1942" s="492"/>
      <c r="N1942" s="492"/>
      <c r="O1942" s="492"/>
      <c r="P1942" s="492"/>
      <c r="Q1942" s="492"/>
      <c r="R1942" s="493"/>
      <c r="S1942" s="493"/>
      <c r="T1942" s="493"/>
      <c r="U1942" s="493"/>
      <c r="V1942" s="493"/>
      <c r="W1942" s="403"/>
      <c r="X1942" s="1"/>
      <c r="Y1942" s="2"/>
      <c r="Z1942" s="400" t="str">
        <f>IFERROR(VLOOKUP(Y1942, 【参考】数式用!$A$2:$B$48, 2, FALSE), "")</f>
        <v/>
      </c>
    </row>
    <row r="1943" spans="2:26" ht="20.100000000000001" customHeight="1">
      <c r="B1943" s="402">
        <f t="shared" si="26"/>
        <v>1905</v>
      </c>
      <c r="C1943" s="489"/>
      <c r="D1943" s="490"/>
      <c r="E1943" s="490"/>
      <c r="F1943" s="490"/>
      <c r="G1943" s="490"/>
      <c r="H1943" s="490"/>
      <c r="I1943" s="490"/>
      <c r="J1943" s="490"/>
      <c r="K1943" s="490"/>
      <c r="L1943" s="491"/>
      <c r="M1943" s="492"/>
      <c r="N1943" s="492"/>
      <c r="O1943" s="492"/>
      <c r="P1943" s="492"/>
      <c r="Q1943" s="492"/>
      <c r="R1943" s="493"/>
      <c r="S1943" s="493"/>
      <c r="T1943" s="493"/>
      <c r="U1943" s="493"/>
      <c r="V1943" s="493"/>
      <c r="W1943" s="403"/>
      <c r="X1943" s="1"/>
      <c r="Y1943" s="2"/>
      <c r="Z1943" s="400" t="str">
        <f>IFERROR(VLOOKUP(Y1943, 【参考】数式用!$A$2:$B$48, 2, FALSE), "")</f>
        <v/>
      </c>
    </row>
    <row r="1944" spans="2:26" ht="20.100000000000001" customHeight="1">
      <c r="B1944" s="402">
        <f t="shared" si="26"/>
        <v>1906</v>
      </c>
      <c r="C1944" s="489"/>
      <c r="D1944" s="490"/>
      <c r="E1944" s="490"/>
      <c r="F1944" s="490"/>
      <c r="G1944" s="490"/>
      <c r="H1944" s="490"/>
      <c r="I1944" s="490"/>
      <c r="J1944" s="490"/>
      <c r="K1944" s="490"/>
      <c r="L1944" s="491"/>
      <c r="M1944" s="492"/>
      <c r="N1944" s="492"/>
      <c r="O1944" s="492"/>
      <c r="P1944" s="492"/>
      <c r="Q1944" s="492"/>
      <c r="R1944" s="493"/>
      <c r="S1944" s="493"/>
      <c r="T1944" s="493"/>
      <c r="U1944" s="493"/>
      <c r="V1944" s="493"/>
      <c r="W1944" s="403"/>
      <c r="X1944" s="1"/>
      <c r="Y1944" s="2"/>
      <c r="Z1944" s="400" t="str">
        <f>IFERROR(VLOOKUP(Y1944, 【参考】数式用!$A$2:$B$48, 2, FALSE), "")</f>
        <v/>
      </c>
    </row>
    <row r="1945" spans="2:26" ht="20.100000000000001" customHeight="1">
      <c r="B1945" s="402">
        <f t="shared" si="26"/>
        <v>1907</v>
      </c>
      <c r="C1945" s="489"/>
      <c r="D1945" s="490"/>
      <c r="E1945" s="490"/>
      <c r="F1945" s="490"/>
      <c r="G1945" s="490"/>
      <c r="H1945" s="490"/>
      <c r="I1945" s="490"/>
      <c r="J1945" s="490"/>
      <c r="K1945" s="490"/>
      <c r="L1945" s="491"/>
      <c r="M1945" s="492"/>
      <c r="N1945" s="492"/>
      <c r="O1945" s="492"/>
      <c r="P1945" s="492"/>
      <c r="Q1945" s="492"/>
      <c r="R1945" s="493"/>
      <c r="S1945" s="493"/>
      <c r="T1945" s="493"/>
      <c r="U1945" s="493"/>
      <c r="V1945" s="493"/>
      <c r="W1945" s="403"/>
      <c r="X1945" s="1"/>
      <c r="Y1945" s="2"/>
      <c r="Z1945" s="400" t="str">
        <f>IFERROR(VLOOKUP(Y1945, 【参考】数式用!$A$2:$B$48, 2, FALSE), "")</f>
        <v/>
      </c>
    </row>
    <row r="1946" spans="2:26" ht="20.100000000000001" customHeight="1">
      <c r="B1946" s="402">
        <f t="shared" si="26"/>
        <v>1908</v>
      </c>
      <c r="C1946" s="489"/>
      <c r="D1946" s="490"/>
      <c r="E1946" s="490"/>
      <c r="F1946" s="490"/>
      <c r="G1946" s="490"/>
      <c r="H1946" s="490"/>
      <c r="I1946" s="490"/>
      <c r="J1946" s="490"/>
      <c r="K1946" s="490"/>
      <c r="L1946" s="491"/>
      <c r="M1946" s="492"/>
      <c r="N1946" s="492"/>
      <c r="O1946" s="492"/>
      <c r="P1946" s="492"/>
      <c r="Q1946" s="492"/>
      <c r="R1946" s="493"/>
      <c r="S1946" s="493"/>
      <c r="T1946" s="493"/>
      <c r="U1946" s="493"/>
      <c r="V1946" s="493"/>
      <c r="W1946" s="403"/>
      <c r="X1946" s="1"/>
      <c r="Y1946" s="2"/>
      <c r="Z1946" s="400" t="str">
        <f>IFERROR(VLOOKUP(Y1946, 【参考】数式用!$A$2:$B$48, 2, FALSE), "")</f>
        <v/>
      </c>
    </row>
    <row r="1947" spans="2:26" ht="20.100000000000001" customHeight="1">
      <c r="B1947" s="402">
        <f t="shared" si="26"/>
        <v>1909</v>
      </c>
      <c r="C1947" s="489"/>
      <c r="D1947" s="490"/>
      <c r="E1947" s="490"/>
      <c r="F1947" s="490"/>
      <c r="G1947" s="490"/>
      <c r="H1947" s="490"/>
      <c r="I1947" s="490"/>
      <c r="J1947" s="490"/>
      <c r="K1947" s="490"/>
      <c r="L1947" s="491"/>
      <c r="M1947" s="492"/>
      <c r="N1947" s="492"/>
      <c r="O1947" s="492"/>
      <c r="P1947" s="492"/>
      <c r="Q1947" s="492"/>
      <c r="R1947" s="493"/>
      <c r="S1947" s="493"/>
      <c r="T1947" s="493"/>
      <c r="U1947" s="493"/>
      <c r="V1947" s="493"/>
      <c r="W1947" s="403"/>
      <c r="X1947" s="1"/>
      <c r="Y1947" s="2"/>
      <c r="Z1947" s="400" t="str">
        <f>IFERROR(VLOOKUP(Y1947, 【参考】数式用!$A$2:$B$48, 2, FALSE), "")</f>
        <v/>
      </c>
    </row>
    <row r="1948" spans="2:26" ht="20.100000000000001" customHeight="1">
      <c r="B1948" s="402">
        <f t="shared" si="26"/>
        <v>1910</v>
      </c>
      <c r="C1948" s="489"/>
      <c r="D1948" s="490"/>
      <c r="E1948" s="490"/>
      <c r="F1948" s="490"/>
      <c r="G1948" s="490"/>
      <c r="H1948" s="490"/>
      <c r="I1948" s="490"/>
      <c r="J1948" s="490"/>
      <c r="K1948" s="490"/>
      <c r="L1948" s="491"/>
      <c r="M1948" s="492"/>
      <c r="N1948" s="492"/>
      <c r="O1948" s="492"/>
      <c r="P1948" s="492"/>
      <c r="Q1948" s="492"/>
      <c r="R1948" s="493"/>
      <c r="S1948" s="493"/>
      <c r="T1948" s="493"/>
      <c r="U1948" s="493"/>
      <c r="V1948" s="493"/>
      <c r="W1948" s="403"/>
      <c r="X1948" s="1"/>
      <c r="Y1948" s="2"/>
      <c r="Z1948" s="400" t="str">
        <f>IFERROR(VLOOKUP(Y1948, 【参考】数式用!$A$2:$B$48, 2, FALSE), "")</f>
        <v/>
      </c>
    </row>
    <row r="1949" spans="2:26" ht="20.100000000000001" customHeight="1">
      <c r="B1949" s="402">
        <f t="shared" si="26"/>
        <v>1911</v>
      </c>
      <c r="C1949" s="489"/>
      <c r="D1949" s="490"/>
      <c r="E1949" s="490"/>
      <c r="F1949" s="490"/>
      <c r="G1949" s="490"/>
      <c r="H1949" s="490"/>
      <c r="I1949" s="490"/>
      <c r="J1949" s="490"/>
      <c r="K1949" s="490"/>
      <c r="L1949" s="491"/>
      <c r="M1949" s="492"/>
      <c r="N1949" s="492"/>
      <c r="O1949" s="492"/>
      <c r="P1949" s="492"/>
      <c r="Q1949" s="492"/>
      <c r="R1949" s="493"/>
      <c r="S1949" s="493"/>
      <c r="T1949" s="493"/>
      <c r="U1949" s="493"/>
      <c r="V1949" s="493"/>
      <c r="W1949" s="403"/>
      <c r="X1949" s="1"/>
      <c r="Y1949" s="2"/>
      <c r="Z1949" s="400" t="str">
        <f>IFERROR(VLOOKUP(Y1949, 【参考】数式用!$A$2:$B$48, 2, FALSE), "")</f>
        <v/>
      </c>
    </row>
    <row r="1950" spans="2:26" ht="20.100000000000001" customHeight="1">
      <c r="B1950" s="402">
        <f t="shared" si="26"/>
        <v>1912</v>
      </c>
      <c r="C1950" s="489"/>
      <c r="D1950" s="490"/>
      <c r="E1950" s="490"/>
      <c r="F1950" s="490"/>
      <c r="G1950" s="490"/>
      <c r="H1950" s="490"/>
      <c r="I1950" s="490"/>
      <c r="J1950" s="490"/>
      <c r="K1950" s="490"/>
      <c r="L1950" s="491"/>
      <c r="M1950" s="492"/>
      <c r="N1950" s="492"/>
      <c r="O1950" s="492"/>
      <c r="P1950" s="492"/>
      <c r="Q1950" s="492"/>
      <c r="R1950" s="493"/>
      <c r="S1950" s="493"/>
      <c r="T1950" s="493"/>
      <c r="U1950" s="493"/>
      <c r="V1950" s="493"/>
      <c r="W1950" s="403"/>
      <c r="X1950" s="1"/>
      <c r="Y1950" s="2"/>
      <c r="Z1950" s="400" t="str">
        <f>IFERROR(VLOOKUP(Y1950, 【参考】数式用!$A$2:$B$48, 2, FALSE), "")</f>
        <v/>
      </c>
    </row>
    <row r="1951" spans="2:26" ht="20.100000000000001" customHeight="1">
      <c r="B1951" s="402">
        <f t="shared" si="26"/>
        <v>1913</v>
      </c>
      <c r="C1951" s="489"/>
      <c r="D1951" s="490"/>
      <c r="E1951" s="490"/>
      <c r="F1951" s="490"/>
      <c r="G1951" s="490"/>
      <c r="H1951" s="490"/>
      <c r="I1951" s="490"/>
      <c r="J1951" s="490"/>
      <c r="K1951" s="490"/>
      <c r="L1951" s="491"/>
      <c r="M1951" s="492"/>
      <c r="N1951" s="492"/>
      <c r="O1951" s="492"/>
      <c r="P1951" s="492"/>
      <c r="Q1951" s="492"/>
      <c r="R1951" s="493"/>
      <c r="S1951" s="493"/>
      <c r="T1951" s="493"/>
      <c r="U1951" s="493"/>
      <c r="V1951" s="493"/>
      <c r="W1951" s="403"/>
      <c r="X1951" s="1"/>
      <c r="Y1951" s="2"/>
      <c r="Z1951" s="400" t="str">
        <f>IFERROR(VLOOKUP(Y1951, 【参考】数式用!$A$2:$B$48, 2, FALSE), "")</f>
        <v/>
      </c>
    </row>
    <row r="1952" spans="2:26" ht="20.100000000000001" customHeight="1">
      <c r="B1952" s="402">
        <f t="shared" si="26"/>
        <v>1914</v>
      </c>
      <c r="C1952" s="489"/>
      <c r="D1952" s="490"/>
      <c r="E1952" s="490"/>
      <c r="F1952" s="490"/>
      <c r="G1952" s="490"/>
      <c r="H1952" s="490"/>
      <c r="I1952" s="490"/>
      <c r="J1952" s="490"/>
      <c r="K1952" s="490"/>
      <c r="L1952" s="491"/>
      <c r="M1952" s="492"/>
      <c r="N1952" s="492"/>
      <c r="O1952" s="492"/>
      <c r="P1952" s="492"/>
      <c r="Q1952" s="492"/>
      <c r="R1952" s="493"/>
      <c r="S1952" s="493"/>
      <c r="T1952" s="493"/>
      <c r="U1952" s="493"/>
      <c r="V1952" s="493"/>
      <c r="W1952" s="403"/>
      <c r="X1952" s="1"/>
      <c r="Y1952" s="2"/>
      <c r="Z1952" s="400" t="str">
        <f>IFERROR(VLOOKUP(Y1952, 【参考】数式用!$A$2:$B$48, 2, FALSE), "")</f>
        <v/>
      </c>
    </row>
    <row r="1953" spans="2:26" ht="20.100000000000001" customHeight="1">
      <c r="B1953" s="402">
        <f t="shared" ref="B1953:B2016" si="27">B1952+1</f>
        <v>1915</v>
      </c>
      <c r="C1953" s="489"/>
      <c r="D1953" s="490"/>
      <c r="E1953" s="490"/>
      <c r="F1953" s="490"/>
      <c r="G1953" s="490"/>
      <c r="H1953" s="490"/>
      <c r="I1953" s="490"/>
      <c r="J1953" s="490"/>
      <c r="K1953" s="490"/>
      <c r="L1953" s="491"/>
      <c r="M1953" s="492"/>
      <c r="N1953" s="492"/>
      <c r="O1953" s="492"/>
      <c r="P1953" s="492"/>
      <c r="Q1953" s="492"/>
      <c r="R1953" s="493"/>
      <c r="S1953" s="493"/>
      <c r="T1953" s="493"/>
      <c r="U1953" s="493"/>
      <c r="V1953" s="493"/>
      <c r="W1953" s="403"/>
      <c r="X1953" s="1"/>
      <c r="Y1953" s="2"/>
      <c r="Z1953" s="400" t="str">
        <f>IFERROR(VLOOKUP(Y1953, 【参考】数式用!$A$2:$B$48, 2, FALSE), "")</f>
        <v/>
      </c>
    </row>
    <row r="1954" spans="2:26" ht="20.100000000000001" customHeight="1">
      <c r="B1954" s="402">
        <f t="shared" si="27"/>
        <v>1916</v>
      </c>
      <c r="C1954" s="489"/>
      <c r="D1954" s="490"/>
      <c r="E1954" s="490"/>
      <c r="F1954" s="490"/>
      <c r="G1954" s="490"/>
      <c r="H1954" s="490"/>
      <c r="I1954" s="490"/>
      <c r="J1954" s="490"/>
      <c r="K1954" s="490"/>
      <c r="L1954" s="491"/>
      <c r="M1954" s="492"/>
      <c r="N1954" s="492"/>
      <c r="O1954" s="492"/>
      <c r="P1954" s="492"/>
      <c r="Q1954" s="492"/>
      <c r="R1954" s="493"/>
      <c r="S1954" s="493"/>
      <c r="T1954" s="493"/>
      <c r="U1954" s="493"/>
      <c r="V1954" s="493"/>
      <c r="W1954" s="403"/>
      <c r="X1954" s="1"/>
      <c r="Y1954" s="2"/>
      <c r="Z1954" s="400" t="str">
        <f>IFERROR(VLOOKUP(Y1954, 【参考】数式用!$A$2:$B$48, 2, FALSE), "")</f>
        <v/>
      </c>
    </row>
    <row r="1955" spans="2:26" ht="20.100000000000001" customHeight="1">
      <c r="B1955" s="402">
        <f t="shared" si="27"/>
        <v>1917</v>
      </c>
      <c r="C1955" s="489"/>
      <c r="D1955" s="490"/>
      <c r="E1955" s="490"/>
      <c r="F1955" s="490"/>
      <c r="G1955" s="490"/>
      <c r="H1955" s="490"/>
      <c r="I1955" s="490"/>
      <c r="J1955" s="490"/>
      <c r="K1955" s="490"/>
      <c r="L1955" s="491"/>
      <c r="M1955" s="492"/>
      <c r="N1955" s="492"/>
      <c r="O1955" s="492"/>
      <c r="P1955" s="492"/>
      <c r="Q1955" s="492"/>
      <c r="R1955" s="493"/>
      <c r="S1955" s="493"/>
      <c r="T1955" s="493"/>
      <c r="U1955" s="493"/>
      <c r="V1955" s="493"/>
      <c r="W1955" s="403"/>
      <c r="X1955" s="1"/>
      <c r="Y1955" s="2"/>
      <c r="Z1955" s="400" t="str">
        <f>IFERROR(VLOOKUP(Y1955, 【参考】数式用!$A$2:$B$48, 2, FALSE), "")</f>
        <v/>
      </c>
    </row>
    <row r="1956" spans="2:26" ht="20.100000000000001" customHeight="1">
      <c r="B1956" s="402">
        <f t="shared" si="27"/>
        <v>1918</v>
      </c>
      <c r="C1956" s="489"/>
      <c r="D1956" s="490"/>
      <c r="E1956" s="490"/>
      <c r="F1956" s="490"/>
      <c r="G1956" s="490"/>
      <c r="H1956" s="490"/>
      <c r="I1956" s="490"/>
      <c r="J1956" s="490"/>
      <c r="K1956" s="490"/>
      <c r="L1956" s="491"/>
      <c r="M1956" s="492"/>
      <c r="N1956" s="492"/>
      <c r="O1956" s="492"/>
      <c r="P1956" s="492"/>
      <c r="Q1956" s="492"/>
      <c r="R1956" s="493"/>
      <c r="S1956" s="493"/>
      <c r="T1956" s="493"/>
      <c r="U1956" s="493"/>
      <c r="V1956" s="493"/>
      <c r="W1956" s="403"/>
      <c r="X1956" s="1"/>
      <c r="Y1956" s="2"/>
      <c r="Z1956" s="400" t="str">
        <f>IFERROR(VLOOKUP(Y1956, 【参考】数式用!$A$2:$B$48, 2, FALSE), "")</f>
        <v/>
      </c>
    </row>
    <row r="1957" spans="2:26" ht="20.100000000000001" customHeight="1">
      <c r="B1957" s="402">
        <f t="shared" si="27"/>
        <v>1919</v>
      </c>
      <c r="C1957" s="489"/>
      <c r="D1957" s="490"/>
      <c r="E1957" s="490"/>
      <c r="F1957" s="490"/>
      <c r="G1957" s="490"/>
      <c r="H1957" s="490"/>
      <c r="I1957" s="490"/>
      <c r="J1957" s="490"/>
      <c r="K1957" s="490"/>
      <c r="L1957" s="491"/>
      <c r="M1957" s="492"/>
      <c r="N1957" s="492"/>
      <c r="O1957" s="492"/>
      <c r="P1957" s="492"/>
      <c r="Q1957" s="492"/>
      <c r="R1957" s="493"/>
      <c r="S1957" s="493"/>
      <c r="T1957" s="493"/>
      <c r="U1957" s="493"/>
      <c r="V1957" s="493"/>
      <c r="W1957" s="403"/>
      <c r="X1957" s="1"/>
      <c r="Y1957" s="2"/>
      <c r="Z1957" s="400" t="str">
        <f>IFERROR(VLOOKUP(Y1957, 【参考】数式用!$A$2:$B$48, 2, FALSE), "")</f>
        <v/>
      </c>
    </row>
    <row r="1958" spans="2:26" ht="20.100000000000001" customHeight="1">
      <c r="B1958" s="402">
        <f t="shared" si="27"/>
        <v>1920</v>
      </c>
      <c r="C1958" s="489"/>
      <c r="D1958" s="490"/>
      <c r="E1958" s="490"/>
      <c r="F1958" s="490"/>
      <c r="G1958" s="490"/>
      <c r="H1958" s="490"/>
      <c r="I1958" s="490"/>
      <c r="J1958" s="490"/>
      <c r="K1958" s="490"/>
      <c r="L1958" s="491"/>
      <c r="M1958" s="492"/>
      <c r="N1958" s="492"/>
      <c r="O1958" s="492"/>
      <c r="P1958" s="492"/>
      <c r="Q1958" s="492"/>
      <c r="R1958" s="493"/>
      <c r="S1958" s="493"/>
      <c r="T1958" s="493"/>
      <c r="U1958" s="493"/>
      <c r="V1958" s="493"/>
      <c r="W1958" s="403"/>
      <c r="X1958" s="1"/>
      <c r="Y1958" s="2"/>
      <c r="Z1958" s="400" t="str">
        <f>IFERROR(VLOOKUP(Y1958, 【参考】数式用!$A$2:$B$48, 2, FALSE), "")</f>
        <v/>
      </c>
    </row>
    <row r="1959" spans="2:26" ht="20.100000000000001" customHeight="1">
      <c r="B1959" s="402">
        <f t="shared" si="27"/>
        <v>1921</v>
      </c>
      <c r="C1959" s="489"/>
      <c r="D1959" s="490"/>
      <c r="E1959" s="490"/>
      <c r="F1959" s="490"/>
      <c r="G1959" s="490"/>
      <c r="H1959" s="490"/>
      <c r="I1959" s="490"/>
      <c r="J1959" s="490"/>
      <c r="K1959" s="490"/>
      <c r="L1959" s="491"/>
      <c r="M1959" s="492"/>
      <c r="N1959" s="492"/>
      <c r="O1959" s="492"/>
      <c r="P1959" s="492"/>
      <c r="Q1959" s="492"/>
      <c r="R1959" s="493"/>
      <c r="S1959" s="493"/>
      <c r="T1959" s="493"/>
      <c r="U1959" s="493"/>
      <c r="V1959" s="493"/>
      <c r="W1959" s="403"/>
      <c r="X1959" s="1"/>
      <c r="Y1959" s="2"/>
      <c r="Z1959" s="400" t="str">
        <f>IFERROR(VLOOKUP(Y1959, 【参考】数式用!$A$2:$B$48, 2, FALSE), "")</f>
        <v/>
      </c>
    </row>
    <row r="1960" spans="2:26" ht="20.100000000000001" customHeight="1">
      <c r="B1960" s="402">
        <f t="shared" si="27"/>
        <v>1922</v>
      </c>
      <c r="C1960" s="489"/>
      <c r="D1960" s="490"/>
      <c r="E1960" s="490"/>
      <c r="F1960" s="490"/>
      <c r="G1960" s="490"/>
      <c r="H1960" s="490"/>
      <c r="I1960" s="490"/>
      <c r="J1960" s="490"/>
      <c r="K1960" s="490"/>
      <c r="L1960" s="491"/>
      <c r="M1960" s="492"/>
      <c r="N1960" s="492"/>
      <c r="O1960" s="492"/>
      <c r="P1960" s="492"/>
      <c r="Q1960" s="492"/>
      <c r="R1960" s="493"/>
      <c r="S1960" s="493"/>
      <c r="T1960" s="493"/>
      <c r="U1960" s="493"/>
      <c r="V1960" s="493"/>
      <c r="W1960" s="403"/>
      <c r="X1960" s="1"/>
      <c r="Y1960" s="2"/>
      <c r="Z1960" s="400" t="str">
        <f>IFERROR(VLOOKUP(Y1960, 【参考】数式用!$A$2:$B$48, 2, FALSE), "")</f>
        <v/>
      </c>
    </row>
    <row r="1961" spans="2:26" ht="20.100000000000001" customHeight="1">
      <c r="B1961" s="402">
        <f t="shared" si="27"/>
        <v>1923</v>
      </c>
      <c r="C1961" s="489"/>
      <c r="D1961" s="490"/>
      <c r="E1961" s="490"/>
      <c r="F1961" s="490"/>
      <c r="G1961" s="490"/>
      <c r="H1961" s="490"/>
      <c r="I1961" s="490"/>
      <c r="J1961" s="490"/>
      <c r="K1961" s="490"/>
      <c r="L1961" s="491"/>
      <c r="M1961" s="492"/>
      <c r="N1961" s="492"/>
      <c r="O1961" s="492"/>
      <c r="P1961" s="492"/>
      <c r="Q1961" s="492"/>
      <c r="R1961" s="493"/>
      <c r="S1961" s="493"/>
      <c r="T1961" s="493"/>
      <c r="U1961" s="493"/>
      <c r="V1961" s="493"/>
      <c r="W1961" s="403"/>
      <c r="X1961" s="1"/>
      <c r="Y1961" s="2"/>
      <c r="Z1961" s="400" t="str">
        <f>IFERROR(VLOOKUP(Y1961, 【参考】数式用!$A$2:$B$48, 2, FALSE), "")</f>
        <v/>
      </c>
    </row>
    <row r="1962" spans="2:26" ht="20.100000000000001" customHeight="1">
      <c r="B1962" s="402">
        <f t="shared" si="27"/>
        <v>1924</v>
      </c>
      <c r="C1962" s="489"/>
      <c r="D1962" s="490"/>
      <c r="E1962" s="490"/>
      <c r="F1962" s="490"/>
      <c r="G1962" s="490"/>
      <c r="H1962" s="490"/>
      <c r="I1962" s="490"/>
      <c r="J1962" s="490"/>
      <c r="K1962" s="490"/>
      <c r="L1962" s="491"/>
      <c r="M1962" s="492"/>
      <c r="N1962" s="492"/>
      <c r="O1962" s="492"/>
      <c r="P1962" s="492"/>
      <c r="Q1962" s="492"/>
      <c r="R1962" s="493"/>
      <c r="S1962" s="493"/>
      <c r="T1962" s="493"/>
      <c r="U1962" s="493"/>
      <c r="V1962" s="493"/>
      <c r="W1962" s="403"/>
      <c r="X1962" s="1"/>
      <c r="Y1962" s="2"/>
      <c r="Z1962" s="400" t="str">
        <f>IFERROR(VLOOKUP(Y1962, 【参考】数式用!$A$2:$B$48, 2, FALSE), "")</f>
        <v/>
      </c>
    </row>
    <row r="1963" spans="2:26" ht="20.100000000000001" customHeight="1">
      <c r="B1963" s="402">
        <f t="shared" si="27"/>
        <v>1925</v>
      </c>
      <c r="C1963" s="489"/>
      <c r="D1963" s="490"/>
      <c r="E1963" s="490"/>
      <c r="F1963" s="490"/>
      <c r="G1963" s="490"/>
      <c r="H1963" s="490"/>
      <c r="I1963" s="490"/>
      <c r="J1963" s="490"/>
      <c r="K1963" s="490"/>
      <c r="L1963" s="491"/>
      <c r="M1963" s="492"/>
      <c r="N1963" s="492"/>
      <c r="O1963" s="492"/>
      <c r="P1963" s="492"/>
      <c r="Q1963" s="492"/>
      <c r="R1963" s="493"/>
      <c r="S1963" s="493"/>
      <c r="T1963" s="493"/>
      <c r="U1963" s="493"/>
      <c r="V1963" s="493"/>
      <c r="W1963" s="403"/>
      <c r="X1963" s="1"/>
      <c r="Y1963" s="2"/>
      <c r="Z1963" s="400" t="str">
        <f>IFERROR(VLOOKUP(Y1963, 【参考】数式用!$A$2:$B$48, 2, FALSE), "")</f>
        <v/>
      </c>
    </row>
    <row r="1964" spans="2:26" ht="20.100000000000001" customHeight="1">
      <c r="B1964" s="402">
        <f t="shared" si="27"/>
        <v>1926</v>
      </c>
      <c r="C1964" s="489"/>
      <c r="D1964" s="490"/>
      <c r="E1964" s="490"/>
      <c r="F1964" s="490"/>
      <c r="G1964" s="490"/>
      <c r="H1964" s="490"/>
      <c r="I1964" s="490"/>
      <c r="J1964" s="490"/>
      <c r="K1964" s="490"/>
      <c r="L1964" s="491"/>
      <c r="M1964" s="492"/>
      <c r="N1964" s="492"/>
      <c r="O1964" s="492"/>
      <c r="P1964" s="492"/>
      <c r="Q1964" s="492"/>
      <c r="R1964" s="493"/>
      <c r="S1964" s="493"/>
      <c r="T1964" s="493"/>
      <c r="U1964" s="493"/>
      <c r="V1964" s="493"/>
      <c r="W1964" s="403"/>
      <c r="X1964" s="1"/>
      <c r="Y1964" s="2"/>
      <c r="Z1964" s="400" t="str">
        <f>IFERROR(VLOOKUP(Y1964, 【参考】数式用!$A$2:$B$48, 2, FALSE), "")</f>
        <v/>
      </c>
    </row>
    <row r="1965" spans="2:26" ht="20.100000000000001" customHeight="1">
      <c r="B1965" s="402">
        <f t="shared" si="27"/>
        <v>1927</v>
      </c>
      <c r="C1965" s="489"/>
      <c r="D1965" s="490"/>
      <c r="E1965" s="490"/>
      <c r="F1965" s="490"/>
      <c r="G1965" s="490"/>
      <c r="H1965" s="490"/>
      <c r="I1965" s="490"/>
      <c r="J1965" s="490"/>
      <c r="K1965" s="490"/>
      <c r="L1965" s="491"/>
      <c r="M1965" s="492"/>
      <c r="N1965" s="492"/>
      <c r="O1965" s="492"/>
      <c r="P1965" s="492"/>
      <c r="Q1965" s="492"/>
      <c r="R1965" s="493"/>
      <c r="S1965" s="493"/>
      <c r="T1965" s="493"/>
      <c r="U1965" s="493"/>
      <c r="V1965" s="493"/>
      <c r="W1965" s="403"/>
      <c r="X1965" s="1"/>
      <c r="Y1965" s="2"/>
      <c r="Z1965" s="400" t="str">
        <f>IFERROR(VLOOKUP(Y1965, 【参考】数式用!$A$2:$B$48, 2, FALSE), "")</f>
        <v/>
      </c>
    </row>
    <row r="1966" spans="2:26" ht="20.100000000000001" customHeight="1">
      <c r="B1966" s="402">
        <f t="shared" si="27"/>
        <v>1928</v>
      </c>
      <c r="C1966" s="489"/>
      <c r="D1966" s="490"/>
      <c r="E1966" s="490"/>
      <c r="F1966" s="490"/>
      <c r="G1966" s="490"/>
      <c r="H1966" s="490"/>
      <c r="I1966" s="490"/>
      <c r="J1966" s="490"/>
      <c r="K1966" s="490"/>
      <c r="L1966" s="491"/>
      <c r="M1966" s="492"/>
      <c r="N1966" s="492"/>
      <c r="O1966" s="492"/>
      <c r="P1966" s="492"/>
      <c r="Q1966" s="492"/>
      <c r="R1966" s="493"/>
      <c r="S1966" s="493"/>
      <c r="T1966" s="493"/>
      <c r="U1966" s="493"/>
      <c r="V1966" s="493"/>
      <c r="W1966" s="403"/>
      <c r="X1966" s="1"/>
      <c r="Y1966" s="2"/>
      <c r="Z1966" s="400" t="str">
        <f>IFERROR(VLOOKUP(Y1966, 【参考】数式用!$A$2:$B$48, 2, FALSE), "")</f>
        <v/>
      </c>
    </row>
    <row r="1967" spans="2:26" ht="20.100000000000001" customHeight="1">
      <c r="B1967" s="402">
        <f t="shared" si="27"/>
        <v>1929</v>
      </c>
      <c r="C1967" s="489"/>
      <c r="D1967" s="490"/>
      <c r="E1967" s="490"/>
      <c r="F1967" s="490"/>
      <c r="G1967" s="490"/>
      <c r="H1967" s="490"/>
      <c r="I1967" s="490"/>
      <c r="J1967" s="490"/>
      <c r="K1967" s="490"/>
      <c r="L1967" s="491"/>
      <c r="M1967" s="492"/>
      <c r="N1967" s="492"/>
      <c r="O1967" s="492"/>
      <c r="P1967" s="492"/>
      <c r="Q1967" s="492"/>
      <c r="R1967" s="493"/>
      <c r="S1967" s="493"/>
      <c r="T1967" s="493"/>
      <c r="U1967" s="493"/>
      <c r="V1967" s="493"/>
      <c r="W1967" s="403"/>
      <c r="X1967" s="1"/>
      <c r="Y1967" s="2"/>
      <c r="Z1967" s="400" t="str">
        <f>IFERROR(VLOOKUP(Y1967, 【参考】数式用!$A$2:$B$48, 2, FALSE), "")</f>
        <v/>
      </c>
    </row>
    <row r="1968" spans="2:26" ht="20.100000000000001" customHeight="1">
      <c r="B1968" s="402">
        <f t="shared" si="27"/>
        <v>1930</v>
      </c>
      <c r="C1968" s="489"/>
      <c r="D1968" s="490"/>
      <c r="E1968" s="490"/>
      <c r="F1968" s="490"/>
      <c r="G1968" s="490"/>
      <c r="H1968" s="490"/>
      <c r="I1968" s="490"/>
      <c r="J1968" s="490"/>
      <c r="K1968" s="490"/>
      <c r="L1968" s="491"/>
      <c r="M1968" s="492"/>
      <c r="N1968" s="492"/>
      <c r="O1968" s="492"/>
      <c r="P1968" s="492"/>
      <c r="Q1968" s="492"/>
      <c r="R1968" s="493"/>
      <c r="S1968" s="493"/>
      <c r="T1968" s="493"/>
      <c r="U1968" s="493"/>
      <c r="V1968" s="493"/>
      <c r="W1968" s="403"/>
      <c r="X1968" s="1"/>
      <c r="Y1968" s="2"/>
      <c r="Z1968" s="400" t="str">
        <f>IFERROR(VLOOKUP(Y1968, 【参考】数式用!$A$2:$B$48, 2, FALSE), "")</f>
        <v/>
      </c>
    </row>
    <row r="1969" spans="2:26" ht="20.100000000000001" customHeight="1">
      <c r="B1969" s="402">
        <f t="shared" si="27"/>
        <v>1931</v>
      </c>
      <c r="C1969" s="489"/>
      <c r="D1969" s="490"/>
      <c r="E1969" s="490"/>
      <c r="F1969" s="490"/>
      <c r="G1969" s="490"/>
      <c r="H1969" s="490"/>
      <c r="I1969" s="490"/>
      <c r="J1969" s="490"/>
      <c r="K1969" s="490"/>
      <c r="L1969" s="491"/>
      <c r="M1969" s="492"/>
      <c r="N1969" s="492"/>
      <c r="O1969" s="492"/>
      <c r="P1969" s="492"/>
      <c r="Q1969" s="492"/>
      <c r="R1969" s="493"/>
      <c r="S1969" s="493"/>
      <c r="T1969" s="493"/>
      <c r="U1969" s="493"/>
      <c r="V1969" s="493"/>
      <c r="W1969" s="403"/>
      <c r="X1969" s="1"/>
      <c r="Y1969" s="2"/>
      <c r="Z1969" s="400" t="str">
        <f>IFERROR(VLOOKUP(Y1969, 【参考】数式用!$A$2:$B$48, 2, FALSE), "")</f>
        <v/>
      </c>
    </row>
    <row r="1970" spans="2:26" ht="20.100000000000001" customHeight="1">
      <c r="B1970" s="402">
        <f t="shared" si="27"/>
        <v>1932</v>
      </c>
      <c r="C1970" s="489"/>
      <c r="D1970" s="490"/>
      <c r="E1970" s="490"/>
      <c r="F1970" s="490"/>
      <c r="G1970" s="490"/>
      <c r="H1970" s="490"/>
      <c r="I1970" s="490"/>
      <c r="J1970" s="490"/>
      <c r="K1970" s="490"/>
      <c r="L1970" s="491"/>
      <c r="M1970" s="492"/>
      <c r="N1970" s="492"/>
      <c r="O1970" s="492"/>
      <c r="P1970" s="492"/>
      <c r="Q1970" s="492"/>
      <c r="R1970" s="493"/>
      <c r="S1970" s="493"/>
      <c r="T1970" s="493"/>
      <c r="U1970" s="493"/>
      <c r="V1970" s="493"/>
      <c r="W1970" s="403"/>
      <c r="X1970" s="1"/>
      <c r="Y1970" s="2"/>
      <c r="Z1970" s="400" t="str">
        <f>IFERROR(VLOOKUP(Y1970, 【参考】数式用!$A$2:$B$48, 2, FALSE), "")</f>
        <v/>
      </c>
    </row>
    <row r="1971" spans="2:26" ht="20.100000000000001" customHeight="1">
      <c r="B1971" s="402">
        <f t="shared" si="27"/>
        <v>1933</v>
      </c>
      <c r="C1971" s="489"/>
      <c r="D1971" s="490"/>
      <c r="E1971" s="490"/>
      <c r="F1971" s="490"/>
      <c r="G1971" s="490"/>
      <c r="H1971" s="490"/>
      <c r="I1971" s="490"/>
      <c r="J1971" s="490"/>
      <c r="K1971" s="490"/>
      <c r="L1971" s="491"/>
      <c r="M1971" s="492"/>
      <c r="N1971" s="492"/>
      <c r="O1971" s="492"/>
      <c r="P1971" s="492"/>
      <c r="Q1971" s="492"/>
      <c r="R1971" s="493"/>
      <c r="S1971" s="493"/>
      <c r="T1971" s="493"/>
      <c r="U1971" s="493"/>
      <c r="V1971" s="493"/>
      <c r="W1971" s="403"/>
      <c r="X1971" s="1"/>
      <c r="Y1971" s="2"/>
      <c r="Z1971" s="400" t="str">
        <f>IFERROR(VLOOKUP(Y1971, 【参考】数式用!$A$2:$B$48, 2, FALSE), "")</f>
        <v/>
      </c>
    </row>
    <row r="1972" spans="2:26" ht="20.100000000000001" customHeight="1">
      <c r="B1972" s="402">
        <f t="shared" si="27"/>
        <v>1934</v>
      </c>
      <c r="C1972" s="489"/>
      <c r="D1972" s="490"/>
      <c r="E1972" s="490"/>
      <c r="F1972" s="490"/>
      <c r="G1972" s="490"/>
      <c r="H1972" s="490"/>
      <c r="I1972" s="490"/>
      <c r="J1972" s="490"/>
      <c r="K1972" s="490"/>
      <c r="L1972" s="491"/>
      <c r="M1972" s="492"/>
      <c r="N1972" s="492"/>
      <c r="O1972" s="492"/>
      <c r="P1972" s="492"/>
      <c r="Q1972" s="492"/>
      <c r="R1972" s="493"/>
      <c r="S1972" s="493"/>
      <c r="T1972" s="493"/>
      <c r="U1972" s="493"/>
      <c r="V1972" s="493"/>
      <c r="W1972" s="403"/>
      <c r="X1972" s="1"/>
      <c r="Y1972" s="2"/>
      <c r="Z1972" s="400" t="str">
        <f>IFERROR(VLOOKUP(Y1972, 【参考】数式用!$A$2:$B$48, 2, FALSE), "")</f>
        <v/>
      </c>
    </row>
    <row r="1973" spans="2:26" ht="20.100000000000001" customHeight="1">
      <c r="B1973" s="402">
        <f t="shared" si="27"/>
        <v>1935</v>
      </c>
      <c r="C1973" s="489"/>
      <c r="D1973" s="490"/>
      <c r="E1973" s="490"/>
      <c r="F1973" s="490"/>
      <c r="G1973" s="490"/>
      <c r="H1973" s="490"/>
      <c r="I1973" s="490"/>
      <c r="J1973" s="490"/>
      <c r="K1973" s="490"/>
      <c r="L1973" s="491"/>
      <c r="M1973" s="492"/>
      <c r="N1973" s="492"/>
      <c r="O1973" s="492"/>
      <c r="P1973" s="492"/>
      <c r="Q1973" s="492"/>
      <c r="R1973" s="493"/>
      <c r="S1973" s="493"/>
      <c r="T1973" s="493"/>
      <c r="U1973" s="493"/>
      <c r="V1973" s="493"/>
      <c r="W1973" s="403"/>
      <c r="X1973" s="1"/>
      <c r="Y1973" s="2"/>
      <c r="Z1973" s="400" t="str">
        <f>IFERROR(VLOOKUP(Y1973, 【参考】数式用!$A$2:$B$48, 2, FALSE), "")</f>
        <v/>
      </c>
    </row>
    <row r="1974" spans="2:26" ht="20.100000000000001" customHeight="1">
      <c r="B1974" s="402">
        <f t="shared" si="27"/>
        <v>1936</v>
      </c>
      <c r="C1974" s="489"/>
      <c r="D1974" s="490"/>
      <c r="E1974" s="490"/>
      <c r="F1974" s="490"/>
      <c r="G1974" s="490"/>
      <c r="H1974" s="490"/>
      <c r="I1974" s="490"/>
      <c r="J1974" s="490"/>
      <c r="K1974" s="490"/>
      <c r="L1974" s="491"/>
      <c r="M1974" s="492"/>
      <c r="N1974" s="492"/>
      <c r="O1974" s="492"/>
      <c r="P1974" s="492"/>
      <c r="Q1974" s="492"/>
      <c r="R1974" s="493"/>
      <c r="S1974" s="493"/>
      <c r="T1974" s="493"/>
      <c r="U1974" s="493"/>
      <c r="V1974" s="493"/>
      <c r="W1974" s="403"/>
      <c r="X1974" s="1"/>
      <c r="Y1974" s="2"/>
      <c r="Z1974" s="400" t="str">
        <f>IFERROR(VLOOKUP(Y1974, 【参考】数式用!$A$2:$B$48, 2, FALSE), "")</f>
        <v/>
      </c>
    </row>
    <row r="1975" spans="2:26" ht="20.100000000000001" customHeight="1">
      <c r="B1975" s="402">
        <f t="shared" si="27"/>
        <v>1937</v>
      </c>
      <c r="C1975" s="489"/>
      <c r="D1975" s="490"/>
      <c r="E1975" s="490"/>
      <c r="F1975" s="490"/>
      <c r="G1975" s="490"/>
      <c r="H1975" s="490"/>
      <c r="I1975" s="490"/>
      <c r="J1975" s="490"/>
      <c r="K1975" s="490"/>
      <c r="L1975" s="491"/>
      <c r="M1975" s="492"/>
      <c r="N1975" s="492"/>
      <c r="O1975" s="492"/>
      <c r="P1975" s="492"/>
      <c r="Q1975" s="492"/>
      <c r="R1975" s="493"/>
      <c r="S1975" s="493"/>
      <c r="T1975" s="493"/>
      <c r="U1975" s="493"/>
      <c r="V1975" s="493"/>
      <c r="W1975" s="403"/>
      <c r="X1975" s="1"/>
      <c r="Y1975" s="2"/>
      <c r="Z1975" s="400" t="str">
        <f>IFERROR(VLOOKUP(Y1975, 【参考】数式用!$A$2:$B$48, 2, FALSE), "")</f>
        <v/>
      </c>
    </row>
    <row r="1976" spans="2:26" ht="20.100000000000001" customHeight="1">
      <c r="B1976" s="402">
        <f t="shared" si="27"/>
        <v>1938</v>
      </c>
      <c r="C1976" s="489"/>
      <c r="D1976" s="490"/>
      <c r="E1976" s="490"/>
      <c r="F1976" s="490"/>
      <c r="G1976" s="490"/>
      <c r="H1976" s="490"/>
      <c r="I1976" s="490"/>
      <c r="J1976" s="490"/>
      <c r="K1976" s="490"/>
      <c r="L1976" s="491"/>
      <c r="M1976" s="492"/>
      <c r="N1976" s="492"/>
      <c r="O1976" s="492"/>
      <c r="P1976" s="492"/>
      <c r="Q1976" s="492"/>
      <c r="R1976" s="493"/>
      <c r="S1976" s="493"/>
      <c r="T1976" s="493"/>
      <c r="U1976" s="493"/>
      <c r="V1976" s="493"/>
      <c r="W1976" s="403"/>
      <c r="X1976" s="1"/>
      <c r="Y1976" s="2"/>
      <c r="Z1976" s="400" t="str">
        <f>IFERROR(VLOOKUP(Y1976, 【参考】数式用!$A$2:$B$48, 2, FALSE), "")</f>
        <v/>
      </c>
    </row>
    <row r="1977" spans="2:26" ht="20.100000000000001" customHeight="1">
      <c r="B1977" s="402">
        <f t="shared" si="27"/>
        <v>1939</v>
      </c>
      <c r="C1977" s="489"/>
      <c r="D1977" s="490"/>
      <c r="E1977" s="490"/>
      <c r="F1977" s="490"/>
      <c r="G1977" s="490"/>
      <c r="H1977" s="490"/>
      <c r="I1977" s="490"/>
      <c r="J1977" s="490"/>
      <c r="K1977" s="490"/>
      <c r="L1977" s="491"/>
      <c r="M1977" s="492"/>
      <c r="N1977" s="492"/>
      <c r="O1977" s="492"/>
      <c r="P1977" s="492"/>
      <c r="Q1977" s="492"/>
      <c r="R1977" s="493"/>
      <c r="S1977" s="493"/>
      <c r="T1977" s="493"/>
      <c r="U1977" s="493"/>
      <c r="V1977" s="493"/>
      <c r="W1977" s="403"/>
      <c r="X1977" s="1"/>
      <c r="Y1977" s="2"/>
      <c r="Z1977" s="400" t="str">
        <f>IFERROR(VLOOKUP(Y1977, 【参考】数式用!$A$2:$B$48, 2, FALSE), "")</f>
        <v/>
      </c>
    </row>
    <row r="1978" spans="2:26" ht="20.100000000000001" customHeight="1">
      <c r="B1978" s="402">
        <f t="shared" si="27"/>
        <v>1940</v>
      </c>
      <c r="C1978" s="489"/>
      <c r="D1978" s="490"/>
      <c r="E1978" s="490"/>
      <c r="F1978" s="490"/>
      <c r="G1978" s="490"/>
      <c r="H1978" s="490"/>
      <c r="I1978" s="490"/>
      <c r="J1978" s="490"/>
      <c r="K1978" s="490"/>
      <c r="L1978" s="491"/>
      <c r="M1978" s="492"/>
      <c r="N1978" s="492"/>
      <c r="O1978" s="492"/>
      <c r="P1978" s="492"/>
      <c r="Q1978" s="492"/>
      <c r="R1978" s="493"/>
      <c r="S1978" s="493"/>
      <c r="T1978" s="493"/>
      <c r="U1978" s="493"/>
      <c r="V1978" s="493"/>
      <c r="W1978" s="403"/>
      <c r="X1978" s="1"/>
      <c r="Y1978" s="2"/>
      <c r="Z1978" s="400" t="str">
        <f>IFERROR(VLOOKUP(Y1978, 【参考】数式用!$A$2:$B$48, 2, FALSE), "")</f>
        <v/>
      </c>
    </row>
    <row r="1979" spans="2:26" ht="20.100000000000001" customHeight="1">
      <c r="B1979" s="402">
        <f t="shared" si="27"/>
        <v>1941</v>
      </c>
      <c r="C1979" s="489"/>
      <c r="D1979" s="490"/>
      <c r="E1979" s="490"/>
      <c r="F1979" s="490"/>
      <c r="G1979" s="490"/>
      <c r="H1979" s="490"/>
      <c r="I1979" s="490"/>
      <c r="J1979" s="490"/>
      <c r="K1979" s="490"/>
      <c r="L1979" s="491"/>
      <c r="M1979" s="492"/>
      <c r="N1979" s="492"/>
      <c r="O1979" s="492"/>
      <c r="P1979" s="492"/>
      <c r="Q1979" s="492"/>
      <c r="R1979" s="493"/>
      <c r="S1979" s="493"/>
      <c r="T1979" s="493"/>
      <c r="U1979" s="493"/>
      <c r="V1979" s="493"/>
      <c r="W1979" s="403"/>
      <c r="X1979" s="1"/>
      <c r="Y1979" s="2"/>
      <c r="Z1979" s="400" t="str">
        <f>IFERROR(VLOOKUP(Y1979, 【参考】数式用!$A$2:$B$48, 2, FALSE), "")</f>
        <v/>
      </c>
    </row>
    <row r="1980" spans="2:26" ht="20.100000000000001" customHeight="1">
      <c r="B1980" s="402">
        <f t="shared" si="27"/>
        <v>1942</v>
      </c>
      <c r="C1980" s="489"/>
      <c r="D1980" s="490"/>
      <c r="E1980" s="490"/>
      <c r="F1980" s="490"/>
      <c r="G1980" s="490"/>
      <c r="H1980" s="490"/>
      <c r="I1980" s="490"/>
      <c r="J1980" s="490"/>
      <c r="K1980" s="490"/>
      <c r="L1980" s="491"/>
      <c r="M1980" s="492"/>
      <c r="N1980" s="492"/>
      <c r="O1980" s="492"/>
      <c r="P1980" s="492"/>
      <c r="Q1980" s="492"/>
      <c r="R1980" s="493"/>
      <c r="S1980" s="493"/>
      <c r="T1980" s="493"/>
      <c r="U1980" s="493"/>
      <c r="V1980" s="493"/>
      <c r="W1980" s="403"/>
      <c r="X1980" s="1"/>
      <c r="Y1980" s="2"/>
      <c r="Z1980" s="400" t="str">
        <f>IFERROR(VLOOKUP(Y1980, 【参考】数式用!$A$2:$B$48, 2, FALSE), "")</f>
        <v/>
      </c>
    </row>
    <row r="1981" spans="2:26" ht="20.100000000000001" customHeight="1">
      <c r="B1981" s="402">
        <f t="shared" si="27"/>
        <v>1943</v>
      </c>
      <c r="C1981" s="489"/>
      <c r="D1981" s="490"/>
      <c r="E1981" s="490"/>
      <c r="F1981" s="490"/>
      <c r="G1981" s="490"/>
      <c r="H1981" s="490"/>
      <c r="I1981" s="490"/>
      <c r="J1981" s="490"/>
      <c r="K1981" s="490"/>
      <c r="L1981" s="491"/>
      <c r="M1981" s="492"/>
      <c r="N1981" s="492"/>
      <c r="O1981" s="492"/>
      <c r="P1981" s="492"/>
      <c r="Q1981" s="492"/>
      <c r="R1981" s="493"/>
      <c r="S1981" s="493"/>
      <c r="T1981" s="493"/>
      <c r="U1981" s="493"/>
      <c r="V1981" s="493"/>
      <c r="W1981" s="403"/>
      <c r="X1981" s="1"/>
      <c r="Y1981" s="2"/>
      <c r="Z1981" s="400" t="str">
        <f>IFERROR(VLOOKUP(Y1981, 【参考】数式用!$A$2:$B$48, 2, FALSE), "")</f>
        <v/>
      </c>
    </row>
    <row r="1982" spans="2:26" ht="20.100000000000001" customHeight="1">
      <c r="B1982" s="402">
        <f t="shared" si="27"/>
        <v>1944</v>
      </c>
      <c r="C1982" s="489"/>
      <c r="D1982" s="490"/>
      <c r="E1982" s="490"/>
      <c r="F1982" s="490"/>
      <c r="G1982" s="490"/>
      <c r="H1982" s="490"/>
      <c r="I1982" s="490"/>
      <c r="J1982" s="490"/>
      <c r="K1982" s="490"/>
      <c r="L1982" s="491"/>
      <c r="M1982" s="492"/>
      <c r="N1982" s="492"/>
      <c r="O1982" s="492"/>
      <c r="P1982" s="492"/>
      <c r="Q1982" s="492"/>
      <c r="R1982" s="493"/>
      <c r="S1982" s="493"/>
      <c r="T1982" s="493"/>
      <c r="U1982" s="493"/>
      <c r="V1982" s="493"/>
      <c r="W1982" s="403"/>
      <c r="X1982" s="1"/>
      <c r="Y1982" s="2"/>
      <c r="Z1982" s="400" t="str">
        <f>IFERROR(VLOOKUP(Y1982, 【参考】数式用!$A$2:$B$48, 2, FALSE), "")</f>
        <v/>
      </c>
    </row>
    <row r="1983" spans="2:26" ht="20.100000000000001" customHeight="1">
      <c r="B1983" s="402">
        <f t="shared" si="27"/>
        <v>1945</v>
      </c>
      <c r="C1983" s="489"/>
      <c r="D1983" s="490"/>
      <c r="E1983" s="490"/>
      <c r="F1983" s="490"/>
      <c r="G1983" s="490"/>
      <c r="H1983" s="490"/>
      <c r="I1983" s="490"/>
      <c r="J1983" s="490"/>
      <c r="K1983" s="490"/>
      <c r="L1983" s="491"/>
      <c r="M1983" s="492"/>
      <c r="N1983" s="492"/>
      <c r="O1983" s="492"/>
      <c r="P1983" s="492"/>
      <c r="Q1983" s="492"/>
      <c r="R1983" s="493"/>
      <c r="S1983" s="493"/>
      <c r="T1983" s="493"/>
      <c r="U1983" s="493"/>
      <c r="V1983" s="493"/>
      <c r="W1983" s="403"/>
      <c r="X1983" s="1"/>
      <c r="Y1983" s="2"/>
      <c r="Z1983" s="400" t="str">
        <f>IFERROR(VLOOKUP(Y1983, 【参考】数式用!$A$2:$B$48, 2, FALSE), "")</f>
        <v/>
      </c>
    </row>
    <row r="1984" spans="2:26" ht="20.100000000000001" customHeight="1">
      <c r="B1984" s="402">
        <f t="shared" si="27"/>
        <v>1946</v>
      </c>
      <c r="C1984" s="489"/>
      <c r="D1984" s="490"/>
      <c r="E1984" s="490"/>
      <c r="F1984" s="490"/>
      <c r="G1984" s="490"/>
      <c r="H1984" s="490"/>
      <c r="I1984" s="490"/>
      <c r="J1984" s="490"/>
      <c r="K1984" s="490"/>
      <c r="L1984" s="491"/>
      <c r="M1984" s="492"/>
      <c r="N1984" s="492"/>
      <c r="O1984" s="492"/>
      <c r="P1984" s="492"/>
      <c r="Q1984" s="492"/>
      <c r="R1984" s="493"/>
      <c r="S1984" s="493"/>
      <c r="T1984" s="493"/>
      <c r="U1984" s="493"/>
      <c r="V1984" s="493"/>
      <c r="W1984" s="403"/>
      <c r="X1984" s="1"/>
      <c r="Y1984" s="2"/>
      <c r="Z1984" s="400" t="str">
        <f>IFERROR(VLOOKUP(Y1984, 【参考】数式用!$A$2:$B$48, 2, FALSE), "")</f>
        <v/>
      </c>
    </row>
    <row r="1985" spans="2:26" ht="20.100000000000001" customHeight="1">
      <c r="B1985" s="402">
        <f t="shared" si="27"/>
        <v>1947</v>
      </c>
      <c r="C1985" s="489"/>
      <c r="D1985" s="490"/>
      <c r="E1985" s="490"/>
      <c r="F1985" s="490"/>
      <c r="G1985" s="490"/>
      <c r="H1985" s="490"/>
      <c r="I1985" s="490"/>
      <c r="J1985" s="490"/>
      <c r="K1985" s="490"/>
      <c r="L1985" s="491"/>
      <c r="M1985" s="492"/>
      <c r="N1985" s="492"/>
      <c r="O1985" s="492"/>
      <c r="P1985" s="492"/>
      <c r="Q1985" s="492"/>
      <c r="R1985" s="493"/>
      <c r="S1985" s="493"/>
      <c r="T1985" s="493"/>
      <c r="U1985" s="493"/>
      <c r="V1985" s="493"/>
      <c r="W1985" s="403"/>
      <c r="X1985" s="1"/>
      <c r="Y1985" s="2"/>
      <c r="Z1985" s="400" t="str">
        <f>IFERROR(VLOOKUP(Y1985, 【参考】数式用!$A$2:$B$48, 2, FALSE), "")</f>
        <v/>
      </c>
    </row>
    <row r="1986" spans="2:26" ht="20.100000000000001" customHeight="1">
      <c r="B1986" s="402">
        <f t="shared" si="27"/>
        <v>1948</v>
      </c>
      <c r="C1986" s="489"/>
      <c r="D1986" s="490"/>
      <c r="E1986" s="490"/>
      <c r="F1986" s="490"/>
      <c r="G1986" s="490"/>
      <c r="H1986" s="490"/>
      <c r="I1986" s="490"/>
      <c r="J1986" s="490"/>
      <c r="K1986" s="490"/>
      <c r="L1986" s="491"/>
      <c r="M1986" s="492"/>
      <c r="N1986" s="492"/>
      <c r="O1986" s="492"/>
      <c r="P1986" s="492"/>
      <c r="Q1986" s="492"/>
      <c r="R1986" s="493"/>
      <c r="S1986" s="493"/>
      <c r="T1986" s="493"/>
      <c r="U1986" s="493"/>
      <c r="V1986" s="493"/>
      <c r="W1986" s="403"/>
      <c r="X1986" s="1"/>
      <c r="Y1986" s="2"/>
      <c r="Z1986" s="400" t="str">
        <f>IFERROR(VLOOKUP(Y1986, 【参考】数式用!$A$2:$B$48, 2, FALSE), "")</f>
        <v/>
      </c>
    </row>
    <row r="1987" spans="2:26" ht="20.100000000000001" customHeight="1">
      <c r="B1987" s="402">
        <f t="shared" si="27"/>
        <v>1949</v>
      </c>
      <c r="C1987" s="489"/>
      <c r="D1987" s="490"/>
      <c r="E1987" s="490"/>
      <c r="F1987" s="490"/>
      <c r="G1987" s="490"/>
      <c r="H1987" s="490"/>
      <c r="I1987" s="490"/>
      <c r="J1987" s="490"/>
      <c r="K1987" s="490"/>
      <c r="L1987" s="491"/>
      <c r="M1987" s="492"/>
      <c r="N1987" s="492"/>
      <c r="O1987" s="492"/>
      <c r="P1987" s="492"/>
      <c r="Q1987" s="492"/>
      <c r="R1987" s="493"/>
      <c r="S1987" s="493"/>
      <c r="T1987" s="493"/>
      <c r="U1987" s="493"/>
      <c r="V1987" s="493"/>
      <c r="W1987" s="403"/>
      <c r="X1987" s="1"/>
      <c r="Y1987" s="2"/>
      <c r="Z1987" s="400" t="str">
        <f>IFERROR(VLOOKUP(Y1987, 【参考】数式用!$A$2:$B$48, 2, FALSE), "")</f>
        <v/>
      </c>
    </row>
    <row r="1988" spans="2:26" ht="20.100000000000001" customHeight="1">
      <c r="B1988" s="402">
        <f t="shared" si="27"/>
        <v>1950</v>
      </c>
      <c r="C1988" s="489"/>
      <c r="D1988" s="490"/>
      <c r="E1988" s="490"/>
      <c r="F1988" s="490"/>
      <c r="G1988" s="490"/>
      <c r="H1988" s="490"/>
      <c r="I1988" s="490"/>
      <c r="J1988" s="490"/>
      <c r="K1988" s="490"/>
      <c r="L1988" s="491"/>
      <c r="M1988" s="492"/>
      <c r="N1988" s="492"/>
      <c r="O1988" s="492"/>
      <c r="P1988" s="492"/>
      <c r="Q1988" s="492"/>
      <c r="R1988" s="493"/>
      <c r="S1988" s="493"/>
      <c r="T1988" s="493"/>
      <c r="U1988" s="493"/>
      <c r="V1988" s="493"/>
      <c r="W1988" s="403"/>
      <c r="X1988" s="1"/>
      <c r="Y1988" s="2"/>
      <c r="Z1988" s="400" t="str">
        <f>IFERROR(VLOOKUP(Y1988, 【参考】数式用!$A$2:$B$48, 2, FALSE), "")</f>
        <v/>
      </c>
    </row>
    <row r="1989" spans="2:26" ht="20.100000000000001" customHeight="1">
      <c r="B1989" s="402">
        <f t="shared" si="27"/>
        <v>1951</v>
      </c>
      <c r="C1989" s="489"/>
      <c r="D1989" s="490"/>
      <c r="E1989" s="490"/>
      <c r="F1989" s="490"/>
      <c r="G1989" s="490"/>
      <c r="H1989" s="490"/>
      <c r="I1989" s="490"/>
      <c r="J1989" s="490"/>
      <c r="K1989" s="490"/>
      <c r="L1989" s="491"/>
      <c r="M1989" s="492"/>
      <c r="N1989" s="492"/>
      <c r="O1989" s="492"/>
      <c r="P1989" s="492"/>
      <c r="Q1989" s="492"/>
      <c r="R1989" s="493"/>
      <c r="S1989" s="493"/>
      <c r="T1989" s="493"/>
      <c r="U1989" s="493"/>
      <c r="V1989" s="493"/>
      <c r="W1989" s="403"/>
      <c r="X1989" s="1"/>
      <c r="Y1989" s="2"/>
      <c r="Z1989" s="400" t="str">
        <f>IFERROR(VLOOKUP(Y1989, 【参考】数式用!$A$2:$B$48, 2, FALSE), "")</f>
        <v/>
      </c>
    </row>
    <row r="1990" spans="2:26" ht="20.100000000000001" customHeight="1">
      <c r="B1990" s="402">
        <f t="shared" si="27"/>
        <v>1952</v>
      </c>
      <c r="C1990" s="489"/>
      <c r="D1990" s="490"/>
      <c r="E1990" s="490"/>
      <c r="F1990" s="490"/>
      <c r="G1990" s="490"/>
      <c r="H1990" s="490"/>
      <c r="I1990" s="490"/>
      <c r="J1990" s="490"/>
      <c r="K1990" s="490"/>
      <c r="L1990" s="491"/>
      <c r="M1990" s="492"/>
      <c r="N1990" s="492"/>
      <c r="O1990" s="492"/>
      <c r="P1990" s="492"/>
      <c r="Q1990" s="492"/>
      <c r="R1990" s="493"/>
      <c r="S1990" s="493"/>
      <c r="T1990" s="493"/>
      <c r="U1990" s="493"/>
      <c r="V1990" s="493"/>
      <c r="W1990" s="403"/>
      <c r="X1990" s="1"/>
      <c r="Y1990" s="2"/>
      <c r="Z1990" s="400" t="str">
        <f>IFERROR(VLOOKUP(Y1990, 【参考】数式用!$A$2:$B$48, 2, FALSE), "")</f>
        <v/>
      </c>
    </row>
    <row r="1991" spans="2:26" ht="20.100000000000001" customHeight="1">
      <c r="B1991" s="402">
        <f t="shared" si="27"/>
        <v>1953</v>
      </c>
      <c r="C1991" s="489"/>
      <c r="D1991" s="490"/>
      <c r="E1991" s="490"/>
      <c r="F1991" s="490"/>
      <c r="G1991" s="490"/>
      <c r="H1991" s="490"/>
      <c r="I1991" s="490"/>
      <c r="J1991" s="490"/>
      <c r="K1991" s="490"/>
      <c r="L1991" s="491"/>
      <c r="M1991" s="492"/>
      <c r="N1991" s="492"/>
      <c r="O1991" s="492"/>
      <c r="P1991" s="492"/>
      <c r="Q1991" s="492"/>
      <c r="R1991" s="493"/>
      <c r="S1991" s="493"/>
      <c r="T1991" s="493"/>
      <c r="U1991" s="493"/>
      <c r="V1991" s="493"/>
      <c r="W1991" s="403"/>
      <c r="X1991" s="1"/>
      <c r="Y1991" s="2"/>
      <c r="Z1991" s="400" t="str">
        <f>IFERROR(VLOOKUP(Y1991, 【参考】数式用!$A$2:$B$48, 2, FALSE), "")</f>
        <v/>
      </c>
    </row>
    <row r="1992" spans="2:26" ht="20.100000000000001" customHeight="1">
      <c r="B1992" s="402">
        <f t="shared" si="27"/>
        <v>1954</v>
      </c>
      <c r="C1992" s="489"/>
      <c r="D1992" s="490"/>
      <c r="E1992" s="490"/>
      <c r="F1992" s="490"/>
      <c r="G1992" s="490"/>
      <c r="H1992" s="490"/>
      <c r="I1992" s="490"/>
      <c r="J1992" s="490"/>
      <c r="K1992" s="490"/>
      <c r="L1992" s="491"/>
      <c r="M1992" s="492"/>
      <c r="N1992" s="492"/>
      <c r="O1992" s="492"/>
      <c r="P1992" s="492"/>
      <c r="Q1992" s="492"/>
      <c r="R1992" s="493"/>
      <c r="S1992" s="493"/>
      <c r="T1992" s="493"/>
      <c r="U1992" s="493"/>
      <c r="V1992" s="493"/>
      <c r="W1992" s="403"/>
      <c r="X1992" s="1"/>
      <c r="Y1992" s="2"/>
      <c r="Z1992" s="400" t="str">
        <f>IFERROR(VLOOKUP(Y1992, 【参考】数式用!$A$2:$B$48, 2, FALSE), "")</f>
        <v/>
      </c>
    </row>
    <row r="1993" spans="2:26" ht="20.100000000000001" customHeight="1">
      <c r="B1993" s="402">
        <f t="shared" si="27"/>
        <v>1955</v>
      </c>
      <c r="C1993" s="489"/>
      <c r="D1993" s="490"/>
      <c r="E1993" s="490"/>
      <c r="F1993" s="490"/>
      <c r="G1993" s="490"/>
      <c r="H1993" s="490"/>
      <c r="I1993" s="490"/>
      <c r="J1993" s="490"/>
      <c r="K1993" s="490"/>
      <c r="L1993" s="491"/>
      <c r="M1993" s="492"/>
      <c r="N1993" s="492"/>
      <c r="O1993" s="492"/>
      <c r="P1993" s="492"/>
      <c r="Q1993" s="492"/>
      <c r="R1993" s="493"/>
      <c r="S1993" s="493"/>
      <c r="T1993" s="493"/>
      <c r="U1993" s="493"/>
      <c r="V1993" s="493"/>
      <c r="W1993" s="403"/>
      <c r="X1993" s="1"/>
      <c r="Y1993" s="2"/>
      <c r="Z1993" s="400" t="str">
        <f>IFERROR(VLOOKUP(Y1993, 【参考】数式用!$A$2:$B$48, 2, FALSE), "")</f>
        <v/>
      </c>
    </row>
    <row r="1994" spans="2:26" ht="20.100000000000001" customHeight="1">
      <c r="B1994" s="402">
        <f t="shared" si="27"/>
        <v>1956</v>
      </c>
      <c r="C1994" s="489"/>
      <c r="D1994" s="490"/>
      <c r="E1994" s="490"/>
      <c r="F1994" s="490"/>
      <c r="G1994" s="490"/>
      <c r="H1994" s="490"/>
      <c r="I1994" s="490"/>
      <c r="J1994" s="490"/>
      <c r="K1994" s="490"/>
      <c r="L1994" s="491"/>
      <c r="M1994" s="492"/>
      <c r="N1994" s="492"/>
      <c r="O1994" s="492"/>
      <c r="P1994" s="492"/>
      <c r="Q1994" s="492"/>
      <c r="R1994" s="493"/>
      <c r="S1994" s="493"/>
      <c r="T1994" s="493"/>
      <c r="U1994" s="493"/>
      <c r="V1994" s="493"/>
      <c r="W1994" s="403"/>
      <c r="X1994" s="1"/>
      <c r="Y1994" s="2"/>
      <c r="Z1994" s="400" t="str">
        <f>IFERROR(VLOOKUP(Y1994, 【参考】数式用!$A$2:$B$48, 2, FALSE), "")</f>
        <v/>
      </c>
    </row>
    <row r="1995" spans="2:26" ht="20.100000000000001" customHeight="1">
      <c r="B1995" s="402">
        <f t="shared" si="27"/>
        <v>1957</v>
      </c>
      <c r="C1995" s="489"/>
      <c r="D1995" s="490"/>
      <c r="E1995" s="490"/>
      <c r="F1995" s="490"/>
      <c r="G1995" s="490"/>
      <c r="H1995" s="490"/>
      <c r="I1995" s="490"/>
      <c r="J1995" s="490"/>
      <c r="K1995" s="490"/>
      <c r="L1995" s="491"/>
      <c r="M1995" s="492"/>
      <c r="N1995" s="492"/>
      <c r="O1995" s="492"/>
      <c r="P1995" s="492"/>
      <c r="Q1995" s="492"/>
      <c r="R1995" s="493"/>
      <c r="S1995" s="493"/>
      <c r="T1995" s="493"/>
      <c r="U1995" s="493"/>
      <c r="V1995" s="493"/>
      <c r="W1995" s="403"/>
      <c r="X1995" s="1"/>
      <c r="Y1995" s="2"/>
      <c r="Z1995" s="400" t="str">
        <f>IFERROR(VLOOKUP(Y1995, 【参考】数式用!$A$2:$B$48, 2, FALSE), "")</f>
        <v/>
      </c>
    </row>
    <row r="1996" spans="2:26" ht="20.100000000000001" customHeight="1">
      <c r="B1996" s="402">
        <f t="shared" si="27"/>
        <v>1958</v>
      </c>
      <c r="C1996" s="489"/>
      <c r="D1996" s="490"/>
      <c r="E1996" s="490"/>
      <c r="F1996" s="490"/>
      <c r="G1996" s="490"/>
      <c r="H1996" s="490"/>
      <c r="I1996" s="490"/>
      <c r="J1996" s="490"/>
      <c r="K1996" s="490"/>
      <c r="L1996" s="491"/>
      <c r="M1996" s="492"/>
      <c r="N1996" s="492"/>
      <c r="O1996" s="492"/>
      <c r="P1996" s="492"/>
      <c r="Q1996" s="492"/>
      <c r="R1996" s="493"/>
      <c r="S1996" s="493"/>
      <c r="T1996" s="493"/>
      <c r="U1996" s="493"/>
      <c r="V1996" s="493"/>
      <c r="W1996" s="403"/>
      <c r="X1996" s="1"/>
      <c r="Y1996" s="2"/>
      <c r="Z1996" s="400" t="str">
        <f>IFERROR(VLOOKUP(Y1996, 【参考】数式用!$A$2:$B$48, 2, FALSE), "")</f>
        <v/>
      </c>
    </row>
    <row r="1997" spans="2:26" ht="20.100000000000001" customHeight="1">
      <c r="B1997" s="402">
        <f t="shared" si="27"/>
        <v>1959</v>
      </c>
      <c r="C1997" s="489"/>
      <c r="D1997" s="490"/>
      <c r="E1997" s="490"/>
      <c r="F1997" s="490"/>
      <c r="G1997" s="490"/>
      <c r="H1997" s="490"/>
      <c r="I1997" s="490"/>
      <c r="J1997" s="490"/>
      <c r="K1997" s="490"/>
      <c r="L1997" s="491"/>
      <c r="M1997" s="492"/>
      <c r="N1997" s="492"/>
      <c r="O1997" s="492"/>
      <c r="P1997" s="492"/>
      <c r="Q1997" s="492"/>
      <c r="R1997" s="493"/>
      <c r="S1997" s="493"/>
      <c r="T1997" s="493"/>
      <c r="U1997" s="493"/>
      <c r="V1997" s="493"/>
      <c r="W1997" s="403"/>
      <c r="X1997" s="1"/>
      <c r="Y1997" s="2"/>
      <c r="Z1997" s="400" t="str">
        <f>IFERROR(VLOOKUP(Y1997, 【参考】数式用!$A$2:$B$48, 2, FALSE), "")</f>
        <v/>
      </c>
    </row>
    <row r="1998" spans="2:26" ht="20.100000000000001" customHeight="1">
      <c r="B1998" s="402">
        <f t="shared" si="27"/>
        <v>1960</v>
      </c>
      <c r="C1998" s="489"/>
      <c r="D1998" s="490"/>
      <c r="E1998" s="490"/>
      <c r="F1998" s="490"/>
      <c r="G1998" s="490"/>
      <c r="H1998" s="490"/>
      <c r="I1998" s="490"/>
      <c r="J1998" s="490"/>
      <c r="K1998" s="490"/>
      <c r="L1998" s="491"/>
      <c r="M1998" s="492"/>
      <c r="N1998" s="492"/>
      <c r="O1998" s="492"/>
      <c r="P1998" s="492"/>
      <c r="Q1998" s="492"/>
      <c r="R1998" s="493"/>
      <c r="S1998" s="493"/>
      <c r="T1998" s="493"/>
      <c r="U1998" s="493"/>
      <c r="V1998" s="493"/>
      <c r="W1998" s="403"/>
      <c r="X1998" s="1"/>
      <c r="Y1998" s="2"/>
      <c r="Z1998" s="400" t="str">
        <f>IFERROR(VLOOKUP(Y1998, 【参考】数式用!$A$2:$B$48, 2, FALSE), "")</f>
        <v/>
      </c>
    </row>
    <row r="1999" spans="2:26" ht="20.100000000000001" customHeight="1">
      <c r="B1999" s="402">
        <f t="shared" si="27"/>
        <v>1961</v>
      </c>
      <c r="C1999" s="489"/>
      <c r="D1999" s="490"/>
      <c r="E1999" s="490"/>
      <c r="F1999" s="490"/>
      <c r="G1999" s="490"/>
      <c r="H1999" s="490"/>
      <c r="I1999" s="490"/>
      <c r="J1999" s="490"/>
      <c r="K1999" s="490"/>
      <c r="L1999" s="491"/>
      <c r="M1999" s="492"/>
      <c r="N1999" s="492"/>
      <c r="O1999" s="492"/>
      <c r="P1999" s="492"/>
      <c r="Q1999" s="492"/>
      <c r="R1999" s="493"/>
      <c r="S1999" s="493"/>
      <c r="T1999" s="493"/>
      <c r="U1999" s="493"/>
      <c r="V1999" s="493"/>
      <c r="W1999" s="403"/>
      <c r="X1999" s="1"/>
      <c r="Y1999" s="2"/>
      <c r="Z1999" s="400" t="str">
        <f>IFERROR(VLOOKUP(Y1999, 【参考】数式用!$A$2:$B$48, 2, FALSE), "")</f>
        <v/>
      </c>
    </row>
    <row r="2000" spans="2:26" ht="20.100000000000001" customHeight="1">
      <c r="B2000" s="402">
        <f t="shared" si="27"/>
        <v>1962</v>
      </c>
      <c r="C2000" s="489"/>
      <c r="D2000" s="490"/>
      <c r="E2000" s="490"/>
      <c r="F2000" s="490"/>
      <c r="G2000" s="490"/>
      <c r="H2000" s="490"/>
      <c r="I2000" s="490"/>
      <c r="J2000" s="490"/>
      <c r="K2000" s="490"/>
      <c r="L2000" s="491"/>
      <c r="M2000" s="492"/>
      <c r="N2000" s="492"/>
      <c r="O2000" s="492"/>
      <c r="P2000" s="492"/>
      <c r="Q2000" s="492"/>
      <c r="R2000" s="493"/>
      <c r="S2000" s="493"/>
      <c r="T2000" s="493"/>
      <c r="U2000" s="493"/>
      <c r="V2000" s="493"/>
      <c r="W2000" s="403"/>
      <c r="X2000" s="1"/>
      <c r="Y2000" s="2"/>
      <c r="Z2000" s="400" t="str">
        <f>IFERROR(VLOOKUP(Y2000, 【参考】数式用!$A$2:$B$48, 2, FALSE), "")</f>
        <v/>
      </c>
    </row>
    <row r="2001" spans="2:26" ht="20.100000000000001" customHeight="1">
      <c r="B2001" s="402">
        <f t="shared" si="27"/>
        <v>1963</v>
      </c>
      <c r="C2001" s="489"/>
      <c r="D2001" s="490"/>
      <c r="E2001" s="490"/>
      <c r="F2001" s="490"/>
      <c r="G2001" s="490"/>
      <c r="H2001" s="490"/>
      <c r="I2001" s="490"/>
      <c r="J2001" s="490"/>
      <c r="K2001" s="490"/>
      <c r="L2001" s="491"/>
      <c r="M2001" s="492"/>
      <c r="N2001" s="492"/>
      <c r="O2001" s="492"/>
      <c r="P2001" s="492"/>
      <c r="Q2001" s="492"/>
      <c r="R2001" s="493"/>
      <c r="S2001" s="493"/>
      <c r="T2001" s="493"/>
      <c r="U2001" s="493"/>
      <c r="V2001" s="493"/>
      <c r="W2001" s="403"/>
      <c r="X2001" s="1"/>
      <c r="Y2001" s="2"/>
      <c r="Z2001" s="400" t="str">
        <f>IFERROR(VLOOKUP(Y2001, 【参考】数式用!$A$2:$B$48, 2, FALSE), "")</f>
        <v/>
      </c>
    </row>
    <row r="2002" spans="2:26" ht="20.100000000000001" customHeight="1">
      <c r="B2002" s="402">
        <f t="shared" si="27"/>
        <v>1964</v>
      </c>
      <c r="C2002" s="489"/>
      <c r="D2002" s="490"/>
      <c r="E2002" s="490"/>
      <c r="F2002" s="490"/>
      <c r="G2002" s="490"/>
      <c r="H2002" s="490"/>
      <c r="I2002" s="490"/>
      <c r="J2002" s="490"/>
      <c r="K2002" s="490"/>
      <c r="L2002" s="491"/>
      <c r="M2002" s="492"/>
      <c r="N2002" s="492"/>
      <c r="O2002" s="492"/>
      <c r="P2002" s="492"/>
      <c r="Q2002" s="492"/>
      <c r="R2002" s="493"/>
      <c r="S2002" s="493"/>
      <c r="T2002" s="493"/>
      <c r="U2002" s="493"/>
      <c r="V2002" s="493"/>
      <c r="W2002" s="403"/>
      <c r="X2002" s="1"/>
      <c r="Y2002" s="2"/>
      <c r="Z2002" s="400" t="str">
        <f>IFERROR(VLOOKUP(Y2002, 【参考】数式用!$A$2:$B$48, 2, FALSE), "")</f>
        <v/>
      </c>
    </row>
    <row r="2003" spans="2:26" ht="20.100000000000001" customHeight="1">
      <c r="B2003" s="402">
        <f t="shared" si="27"/>
        <v>1965</v>
      </c>
      <c r="C2003" s="489"/>
      <c r="D2003" s="490"/>
      <c r="E2003" s="490"/>
      <c r="F2003" s="490"/>
      <c r="G2003" s="490"/>
      <c r="H2003" s="490"/>
      <c r="I2003" s="490"/>
      <c r="J2003" s="490"/>
      <c r="K2003" s="490"/>
      <c r="L2003" s="491"/>
      <c r="M2003" s="492"/>
      <c r="N2003" s="492"/>
      <c r="O2003" s="492"/>
      <c r="P2003" s="492"/>
      <c r="Q2003" s="492"/>
      <c r="R2003" s="493"/>
      <c r="S2003" s="493"/>
      <c r="T2003" s="493"/>
      <c r="U2003" s="493"/>
      <c r="V2003" s="493"/>
      <c r="W2003" s="403"/>
      <c r="X2003" s="1"/>
      <c r="Y2003" s="2"/>
      <c r="Z2003" s="400" t="str">
        <f>IFERROR(VLOOKUP(Y2003, 【参考】数式用!$A$2:$B$48, 2, FALSE), "")</f>
        <v/>
      </c>
    </row>
    <row r="2004" spans="2:26" ht="20.100000000000001" customHeight="1">
      <c r="B2004" s="402">
        <f t="shared" si="27"/>
        <v>1966</v>
      </c>
      <c r="C2004" s="489"/>
      <c r="D2004" s="490"/>
      <c r="E2004" s="490"/>
      <c r="F2004" s="490"/>
      <c r="G2004" s="490"/>
      <c r="H2004" s="490"/>
      <c r="I2004" s="490"/>
      <c r="J2004" s="490"/>
      <c r="K2004" s="490"/>
      <c r="L2004" s="491"/>
      <c r="M2004" s="492"/>
      <c r="N2004" s="492"/>
      <c r="O2004" s="492"/>
      <c r="P2004" s="492"/>
      <c r="Q2004" s="492"/>
      <c r="R2004" s="493"/>
      <c r="S2004" s="493"/>
      <c r="T2004" s="493"/>
      <c r="U2004" s="493"/>
      <c r="V2004" s="493"/>
      <c r="W2004" s="403"/>
      <c r="X2004" s="1"/>
      <c r="Y2004" s="2"/>
      <c r="Z2004" s="400" t="str">
        <f>IFERROR(VLOOKUP(Y2004, 【参考】数式用!$A$2:$B$48, 2, FALSE), "")</f>
        <v/>
      </c>
    </row>
    <row r="2005" spans="2:26" ht="20.100000000000001" customHeight="1">
      <c r="B2005" s="402">
        <f t="shared" si="27"/>
        <v>1967</v>
      </c>
      <c r="C2005" s="489"/>
      <c r="D2005" s="490"/>
      <c r="E2005" s="490"/>
      <c r="F2005" s="490"/>
      <c r="G2005" s="490"/>
      <c r="H2005" s="490"/>
      <c r="I2005" s="490"/>
      <c r="J2005" s="490"/>
      <c r="K2005" s="490"/>
      <c r="L2005" s="491"/>
      <c r="M2005" s="492"/>
      <c r="N2005" s="492"/>
      <c r="O2005" s="492"/>
      <c r="P2005" s="492"/>
      <c r="Q2005" s="492"/>
      <c r="R2005" s="493"/>
      <c r="S2005" s="493"/>
      <c r="T2005" s="493"/>
      <c r="U2005" s="493"/>
      <c r="V2005" s="493"/>
      <c r="W2005" s="403"/>
      <c r="X2005" s="1"/>
      <c r="Y2005" s="2"/>
      <c r="Z2005" s="400" t="str">
        <f>IFERROR(VLOOKUP(Y2005, 【参考】数式用!$A$2:$B$48, 2, FALSE), "")</f>
        <v/>
      </c>
    </row>
    <row r="2006" spans="2:26" ht="20.100000000000001" customHeight="1">
      <c r="B2006" s="402">
        <f t="shared" si="27"/>
        <v>1968</v>
      </c>
      <c r="C2006" s="489"/>
      <c r="D2006" s="490"/>
      <c r="E2006" s="490"/>
      <c r="F2006" s="490"/>
      <c r="G2006" s="490"/>
      <c r="H2006" s="490"/>
      <c r="I2006" s="490"/>
      <c r="J2006" s="490"/>
      <c r="K2006" s="490"/>
      <c r="L2006" s="491"/>
      <c r="M2006" s="492"/>
      <c r="N2006" s="492"/>
      <c r="O2006" s="492"/>
      <c r="P2006" s="492"/>
      <c r="Q2006" s="492"/>
      <c r="R2006" s="493"/>
      <c r="S2006" s="493"/>
      <c r="T2006" s="493"/>
      <c r="U2006" s="493"/>
      <c r="V2006" s="493"/>
      <c r="W2006" s="403"/>
      <c r="X2006" s="1"/>
      <c r="Y2006" s="2"/>
      <c r="Z2006" s="400" t="str">
        <f>IFERROR(VLOOKUP(Y2006, 【参考】数式用!$A$2:$B$48, 2, FALSE), "")</f>
        <v/>
      </c>
    </row>
    <row r="2007" spans="2:26" ht="20.100000000000001" customHeight="1">
      <c r="B2007" s="402">
        <f t="shared" si="27"/>
        <v>1969</v>
      </c>
      <c r="C2007" s="489"/>
      <c r="D2007" s="490"/>
      <c r="E2007" s="490"/>
      <c r="F2007" s="490"/>
      <c r="G2007" s="490"/>
      <c r="H2007" s="490"/>
      <c r="I2007" s="490"/>
      <c r="J2007" s="490"/>
      <c r="K2007" s="490"/>
      <c r="L2007" s="491"/>
      <c r="M2007" s="492"/>
      <c r="N2007" s="492"/>
      <c r="O2007" s="492"/>
      <c r="P2007" s="492"/>
      <c r="Q2007" s="492"/>
      <c r="R2007" s="493"/>
      <c r="S2007" s="493"/>
      <c r="T2007" s="493"/>
      <c r="U2007" s="493"/>
      <c r="V2007" s="493"/>
      <c r="W2007" s="403"/>
      <c r="X2007" s="1"/>
      <c r="Y2007" s="2"/>
      <c r="Z2007" s="400" t="str">
        <f>IFERROR(VLOOKUP(Y2007, 【参考】数式用!$A$2:$B$48, 2, FALSE), "")</f>
        <v/>
      </c>
    </row>
    <row r="2008" spans="2:26" ht="20.100000000000001" customHeight="1">
      <c r="B2008" s="402">
        <f t="shared" si="27"/>
        <v>1970</v>
      </c>
      <c r="C2008" s="489"/>
      <c r="D2008" s="490"/>
      <c r="E2008" s="490"/>
      <c r="F2008" s="490"/>
      <c r="G2008" s="490"/>
      <c r="H2008" s="490"/>
      <c r="I2008" s="490"/>
      <c r="J2008" s="490"/>
      <c r="K2008" s="490"/>
      <c r="L2008" s="491"/>
      <c r="M2008" s="492"/>
      <c r="N2008" s="492"/>
      <c r="O2008" s="492"/>
      <c r="P2008" s="492"/>
      <c r="Q2008" s="492"/>
      <c r="R2008" s="493"/>
      <c r="S2008" s="493"/>
      <c r="T2008" s="493"/>
      <c r="U2008" s="493"/>
      <c r="V2008" s="493"/>
      <c r="W2008" s="403"/>
      <c r="X2008" s="1"/>
      <c r="Y2008" s="2"/>
      <c r="Z2008" s="400" t="str">
        <f>IFERROR(VLOOKUP(Y2008, 【参考】数式用!$A$2:$B$48, 2, FALSE), "")</f>
        <v/>
      </c>
    </row>
    <row r="2009" spans="2:26" ht="20.100000000000001" customHeight="1">
      <c r="B2009" s="402">
        <f t="shared" si="27"/>
        <v>1971</v>
      </c>
      <c r="C2009" s="489"/>
      <c r="D2009" s="490"/>
      <c r="E2009" s="490"/>
      <c r="F2009" s="490"/>
      <c r="G2009" s="490"/>
      <c r="H2009" s="490"/>
      <c r="I2009" s="490"/>
      <c r="J2009" s="490"/>
      <c r="K2009" s="490"/>
      <c r="L2009" s="491"/>
      <c r="M2009" s="492"/>
      <c r="N2009" s="492"/>
      <c r="O2009" s="492"/>
      <c r="P2009" s="492"/>
      <c r="Q2009" s="492"/>
      <c r="R2009" s="493"/>
      <c r="S2009" s="493"/>
      <c r="T2009" s="493"/>
      <c r="U2009" s="493"/>
      <c r="V2009" s="493"/>
      <c r="W2009" s="403"/>
      <c r="X2009" s="1"/>
      <c r="Y2009" s="2"/>
      <c r="Z2009" s="400" t="str">
        <f>IFERROR(VLOOKUP(Y2009, 【参考】数式用!$A$2:$B$48, 2, FALSE), "")</f>
        <v/>
      </c>
    </row>
    <row r="2010" spans="2:26" ht="20.100000000000001" customHeight="1">
      <c r="B2010" s="402">
        <f t="shared" si="27"/>
        <v>1972</v>
      </c>
      <c r="C2010" s="489"/>
      <c r="D2010" s="490"/>
      <c r="E2010" s="490"/>
      <c r="F2010" s="490"/>
      <c r="G2010" s="490"/>
      <c r="H2010" s="490"/>
      <c r="I2010" s="490"/>
      <c r="J2010" s="490"/>
      <c r="K2010" s="490"/>
      <c r="L2010" s="491"/>
      <c r="M2010" s="492"/>
      <c r="N2010" s="492"/>
      <c r="O2010" s="492"/>
      <c r="P2010" s="492"/>
      <c r="Q2010" s="492"/>
      <c r="R2010" s="493"/>
      <c r="S2010" s="493"/>
      <c r="T2010" s="493"/>
      <c r="U2010" s="493"/>
      <c r="V2010" s="493"/>
      <c r="W2010" s="403"/>
      <c r="X2010" s="1"/>
      <c r="Y2010" s="2"/>
      <c r="Z2010" s="400" t="str">
        <f>IFERROR(VLOOKUP(Y2010, 【参考】数式用!$A$2:$B$48, 2, FALSE), "")</f>
        <v/>
      </c>
    </row>
    <row r="2011" spans="2:26" ht="20.100000000000001" customHeight="1">
      <c r="B2011" s="402">
        <f t="shared" si="27"/>
        <v>1973</v>
      </c>
      <c r="C2011" s="489"/>
      <c r="D2011" s="490"/>
      <c r="E2011" s="490"/>
      <c r="F2011" s="490"/>
      <c r="G2011" s="490"/>
      <c r="H2011" s="490"/>
      <c r="I2011" s="490"/>
      <c r="J2011" s="490"/>
      <c r="K2011" s="490"/>
      <c r="L2011" s="491"/>
      <c r="M2011" s="492"/>
      <c r="N2011" s="492"/>
      <c r="O2011" s="492"/>
      <c r="P2011" s="492"/>
      <c r="Q2011" s="492"/>
      <c r="R2011" s="493"/>
      <c r="S2011" s="493"/>
      <c r="T2011" s="493"/>
      <c r="U2011" s="493"/>
      <c r="V2011" s="493"/>
      <c r="W2011" s="403"/>
      <c r="X2011" s="1"/>
      <c r="Y2011" s="2"/>
      <c r="Z2011" s="400" t="str">
        <f>IFERROR(VLOOKUP(Y2011, 【参考】数式用!$A$2:$B$48, 2, FALSE), "")</f>
        <v/>
      </c>
    </row>
    <row r="2012" spans="2:26" ht="20.100000000000001" customHeight="1">
      <c r="B2012" s="402">
        <f t="shared" si="27"/>
        <v>1974</v>
      </c>
      <c r="C2012" s="489"/>
      <c r="D2012" s="490"/>
      <c r="E2012" s="490"/>
      <c r="F2012" s="490"/>
      <c r="G2012" s="490"/>
      <c r="H2012" s="490"/>
      <c r="I2012" s="490"/>
      <c r="J2012" s="490"/>
      <c r="K2012" s="490"/>
      <c r="L2012" s="491"/>
      <c r="M2012" s="492"/>
      <c r="N2012" s="492"/>
      <c r="O2012" s="492"/>
      <c r="P2012" s="492"/>
      <c r="Q2012" s="492"/>
      <c r="R2012" s="493"/>
      <c r="S2012" s="493"/>
      <c r="T2012" s="493"/>
      <c r="U2012" s="493"/>
      <c r="V2012" s="493"/>
      <c r="W2012" s="403"/>
      <c r="X2012" s="1"/>
      <c r="Y2012" s="2"/>
      <c r="Z2012" s="400" t="str">
        <f>IFERROR(VLOOKUP(Y2012, 【参考】数式用!$A$2:$B$48, 2, FALSE), "")</f>
        <v/>
      </c>
    </row>
    <row r="2013" spans="2:26" ht="20.100000000000001" customHeight="1">
      <c r="B2013" s="402">
        <f t="shared" si="27"/>
        <v>1975</v>
      </c>
      <c r="C2013" s="489"/>
      <c r="D2013" s="490"/>
      <c r="E2013" s="490"/>
      <c r="F2013" s="490"/>
      <c r="G2013" s="490"/>
      <c r="H2013" s="490"/>
      <c r="I2013" s="490"/>
      <c r="J2013" s="490"/>
      <c r="K2013" s="490"/>
      <c r="L2013" s="491"/>
      <c r="M2013" s="492"/>
      <c r="N2013" s="492"/>
      <c r="O2013" s="492"/>
      <c r="P2013" s="492"/>
      <c r="Q2013" s="492"/>
      <c r="R2013" s="493"/>
      <c r="S2013" s="493"/>
      <c r="T2013" s="493"/>
      <c r="U2013" s="493"/>
      <c r="V2013" s="493"/>
      <c r="W2013" s="403"/>
      <c r="X2013" s="1"/>
      <c r="Y2013" s="2"/>
      <c r="Z2013" s="400" t="str">
        <f>IFERROR(VLOOKUP(Y2013, 【参考】数式用!$A$2:$B$48, 2, FALSE), "")</f>
        <v/>
      </c>
    </row>
    <row r="2014" spans="2:26" ht="20.100000000000001" customHeight="1">
      <c r="B2014" s="402">
        <f t="shared" si="27"/>
        <v>1976</v>
      </c>
      <c r="C2014" s="489"/>
      <c r="D2014" s="490"/>
      <c r="E2014" s="490"/>
      <c r="F2014" s="490"/>
      <c r="G2014" s="490"/>
      <c r="H2014" s="490"/>
      <c r="I2014" s="490"/>
      <c r="J2014" s="490"/>
      <c r="K2014" s="490"/>
      <c r="L2014" s="491"/>
      <c r="M2014" s="492"/>
      <c r="N2014" s="492"/>
      <c r="O2014" s="492"/>
      <c r="P2014" s="492"/>
      <c r="Q2014" s="492"/>
      <c r="R2014" s="493"/>
      <c r="S2014" s="493"/>
      <c r="T2014" s="493"/>
      <c r="U2014" s="493"/>
      <c r="V2014" s="493"/>
      <c r="W2014" s="403"/>
      <c r="X2014" s="1"/>
      <c r="Y2014" s="2"/>
      <c r="Z2014" s="400" t="str">
        <f>IFERROR(VLOOKUP(Y2014, 【参考】数式用!$A$2:$B$48, 2, FALSE), "")</f>
        <v/>
      </c>
    </row>
    <row r="2015" spans="2:26" ht="20.100000000000001" customHeight="1">
      <c r="B2015" s="402">
        <f t="shared" si="27"/>
        <v>1977</v>
      </c>
      <c r="C2015" s="489"/>
      <c r="D2015" s="490"/>
      <c r="E2015" s="490"/>
      <c r="F2015" s="490"/>
      <c r="G2015" s="490"/>
      <c r="H2015" s="490"/>
      <c r="I2015" s="490"/>
      <c r="J2015" s="490"/>
      <c r="K2015" s="490"/>
      <c r="L2015" s="491"/>
      <c r="M2015" s="492"/>
      <c r="N2015" s="492"/>
      <c r="O2015" s="492"/>
      <c r="P2015" s="492"/>
      <c r="Q2015" s="492"/>
      <c r="R2015" s="493"/>
      <c r="S2015" s="493"/>
      <c r="T2015" s="493"/>
      <c r="U2015" s="493"/>
      <c r="V2015" s="493"/>
      <c r="W2015" s="403"/>
      <c r="X2015" s="1"/>
      <c r="Y2015" s="2"/>
      <c r="Z2015" s="400" t="str">
        <f>IFERROR(VLOOKUP(Y2015, 【参考】数式用!$A$2:$B$48, 2, FALSE), "")</f>
        <v/>
      </c>
    </row>
    <row r="2016" spans="2:26" ht="20.100000000000001" customHeight="1">
      <c r="B2016" s="402">
        <f t="shared" si="27"/>
        <v>1978</v>
      </c>
      <c r="C2016" s="489"/>
      <c r="D2016" s="490"/>
      <c r="E2016" s="490"/>
      <c r="F2016" s="490"/>
      <c r="G2016" s="490"/>
      <c r="H2016" s="490"/>
      <c r="I2016" s="490"/>
      <c r="J2016" s="490"/>
      <c r="K2016" s="490"/>
      <c r="L2016" s="491"/>
      <c r="M2016" s="492"/>
      <c r="N2016" s="492"/>
      <c r="O2016" s="492"/>
      <c r="P2016" s="492"/>
      <c r="Q2016" s="492"/>
      <c r="R2016" s="493"/>
      <c r="S2016" s="493"/>
      <c r="T2016" s="493"/>
      <c r="U2016" s="493"/>
      <c r="V2016" s="493"/>
      <c r="W2016" s="403"/>
      <c r="X2016" s="1"/>
      <c r="Y2016" s="2"/>
      <c r="Z2016" s="400" t="str">
        <f>IFERROR(VLOOKUP(Y2016, 【参考】数式用!$A$2:$B$48, 2, FALSE), "")</f>
        <v/>
      </c>
    </row>
    <row r="2017" spans="2:26" ht="20.100000000000001" customHeight="1">
      <c r="B2017" s="402">
        <f t="shared" ref="B2017:B2038" si="28">B2016+1</f>
        <v>1979</v>
      </c>
      <c r="C2017" s="489"/>
      <c r="D2017" s="490"/>
      <c r="E2017" s="490"/>
      <c r="F2017" s="490"/>
      <c r="G2017" s="490"/>
      <c r="H2017" s="490"/>
      <c r="I2017" s="490"/>
      <c r="J2017" s="490"/>
      <c r="K2017" s="490"/>
      <c r="L2017" s="491"/>
      <c r="M2017" s="492"/>
      <c r="N2017" s="492"/>
      <c r="O2017" s="492"/>
      <c r="P2017" s="492"/>
      <c r="Q2017" s="492"/>
      <c r="R2017" s="493"/>
      <c r="S2017" s="493"/>
      <c r="T2017" s="493"/>
      <c r="U2017" s="493"/>
      <c r="V2017" s="493"/>
      <c r="W2017" s="403"/>
      <c r="X2017" s="1"/>
      <c r="Y2017" s="2"/>
      <c r="Z2017" s="400" t="str">
        <f>IFERROR(VLOOKUP(Y2017, 【参考】数式用!$A$2:$B$48, 2, FALSE), "")</f>
        <v/>
      </c>
    </row>
    <row r="2018" spans="2:26" ht="20.100000000000001" customHeight="1">
      <c r="B2018" s="402">
        <f t="shared" si="28"/>
        <v>1980</v>
      </c>
      <c r="C2018" s="489"/>
      <c r="D2018" s="490"/>
      <c r="E2018" s="490"/>
      <c r="F2018" s="490"/>
      <c r="G2018" s="490"/>
      <c r="H2018" s="490"/>
      <c r="I2018" s="490"/>
      <c r="J2018" s="490"/>
      <c r="K2018" s="490"/>
      <c r="L2018" s="491"/>
      <c r="M2018" s="492"/>
      <c r="N2018" s="492"/>
      <c r="O2018" s="492"/>
      <c r="P2018" s="492"/>
      <c r="Q2018" s="492"/>
      <c r="R2018" s="493"/>
      <c r="S2018" s="493"/>
      <c r="T2018" s="493"/>
      <c r="U2018" s="493"/>
      <c r="V2018" s="493"/>
      <c r="W2018" s="403"/>
      <c r="X2018" s="1"/>
      <c r="Y2018" s="2"/>
      <c r="Z2018" s="400" t="str">
        <f>IFERROR(VLOOKUP(Y2018, 【参考】数式用!$A$2:$B$48, 2, FALSE), "")</f>
        <v/>
      </c>
    </row>
    <row r="2019" spans="2:26" ht="20.100000000000001" customHeight="1">
      <c r="B2019" s="402">
        <f t="shared" si="28"/>
        <v>1981</v>
      </c>
      <c r="C2019" s="489"/>
      <c r="D2019" s="490"/>
      <c r="E2019" s="490"/>
      <c r="F2019" s="490"/>
      <c r="G2019" s="490"/>
      <c r="H2019" s="490"/>
      <c r="I2019" s="490"/>
      <c r="J2019" s="490"/>
      <c r="K2019" s="490"/>
      <c r="L2019" s="491"/>
      <c r="M2019" s="492"/>
      <c r="N2019" s="492"/>
      <c r="O2019" s="492"/>
      <c r="P2019" s="492"/>
      <c r="Q2019" s="492"/>
      <c r="R2019" s="493"/>
      <c r="S2019" s="493"/>
      <c r="T2019" s="493"/>
      <c r="U2019" s="493"/>
      <c r="V2019" s="493"/>
      <c r="W2019" s="403"/>
      <c r="X2019" s="1"/>
      <c r="Y2019" s="2"/>
      <c r="Z2019" s="400" t="str">
        <f>IFERROR(VLOOKUP(Y2019, 【参考】数式用!$A$2:$B$48, 2, FALSE), "")</f>
        <v/>
      </c>
    </row>
    <row r="2020" spans="2:26" ht="20.100000000000001" customHeight="1">
      <c r="B2020" s="402">
        <f t="shared" si="28"/>
        <v>1982</v>
      </c>
      <c r="C2020" s="489"/>
      <c r="D2020" s="490"/>
      <c r="E2020" s="490"/>
      <c r="F2020" s="490"/>
      <c r="G2020" s="490"/>
      <c r="H2020" s="490"/>
      <c r="I2020" s="490"/>
      <c r="J2020" s="490"/>
      <c r="K2020" s="490"/>
      <c r="L2020" s="491"/>
      <c r="M2020" s="492"/>
      <c r="N2020" s="492"/>
      <c r="O2020" s="492"/>
      <c r="P2020" s="492"/>
      <c r="Q2020" s="492"/>
      <c r="R2020" s="493"/>
      <c r="S2020" s="493"/>
      <c r="T2020" s="493"/>
      <c r="U2020" s="493"/>
      <c r="V2020" s="493"/>
      <c r="W2020" s="403"/>
      <c r="X2020" s="1"/>
      <c r="Y2020" s="2"/>
      <c r="Z2020" s="400" t="str">
        <f>IFERROR(VLOOKUP(Y2020, 【参考】数式用!$A$2:$B$48, 2, FALSE), "")</f>
        <v/>
      </c>
    </row>
    <row r="2021" spans="2:26" ht="20.100000000000001" customHeight="1">
      <c r="B2021" s="402">
        <f t="shared" si="28"/>
        <v>1983</v>
      </c>
      <c r="C2021" s="489"/>
      <c r="D2021" s="490"/>
      <c r="E2021" s="490"/>
      <c r="F2021" s="490"/>
      <c r="G2021" s="490"/>
      <c r="H2021" s="490"/>
      <c r="I2021" s="490"/>
      <c r="J2021" s="490"/>
      <c r="K2021" s="490"/>
      <c r="L2021" s="491"/>
      <c r="M2021" s="492"/>
      <c r="N2021" s="492"/>
      <c r="O2021" s="492"/>
      <c r="P2021" s="492"/>
      <c r="Q2021" s="492"/>
      <c r="R2021" s="493"/>
      <c r="S2021" s="493"/>
      <c r="T2021" s="493"/>
      <c r="U2021" s="493"/>
      <c r="V2021" s="493"/>
      <c r="W2021" s="403"/>
      <c r="X2021" s="1"/>
      <c r="Y2021" s="2"/>
      <c r="Z2021" s="400" t="str">
        <f>IFERROR(VLOOKUP(Y2021, 【参考】数式用!$A$2:$B$48, 2, FALSE), "")</f>
        <v/>
      </c>
    </row>
    <row r="2022" spans="2:26" ht="20.100000000000001" customHeight="1">
      <c r="B2022" s="402">
        <f t="shared" si="28"/>
        <v>1984</v>
      </c>
      <c r="C2022" s="489"/>
      <c r="D2022" s="490"/>
      <c r="E2022" s="490"/>
      <c r="F2022" s="490"/>
      <c r="G2022" s="490"/>
      <c r="H2022" s="490"/>
      <c r="I2022" s="490"/>
      <c r="J2022" s="490"/>
      <c r="K2022" s="490"/>
      <c r="L2022" s="491"/>
      <c r="M2022" s="492"/>
      <c r="N2022" s="492"/>
      <c r="O2022" s="492"/>
      <c r="P2022" s="492"/>
      <c r="Q2022" s="492"/>
      <c r="R2022" s="493"/>
      <c r="S2022" s="493"/>
      <c r="T2022" s="493"/>
      <c r="U2022" s="493"/>
      <c r="V2022" s="493"/>
      <c r="W2022" s="403"/>
      <c r="X2022" s="1"/>
      <c r="Y2022" s="2"/>
      <c r="Z2022" s="400" t="str">
        <f>IFERROR(VLOOKUP(Y2022, 【参考】数式用!$A$2:$B$48, 2, FALSE), "")</f>
        <v/>
      </c>
    </row>
    <row r="2023" spans="2:26" ht="20.100000000000001" customHeight="1">
      <c r="B2023" s="402">
        <f t="shared" si="28"/>
        <v>1985</v>
      </c>
      <c r="C2023" s="489"/>
      <c r="D2023" s="490"/>
      <c r="E2023" s="490"/>
      <c r="F2023" s="490"/>
      <c r="G2023" s="490"/>
      <c r="H2023" s="490"/>
      <c r="I2023" s="490"/>
      <c r="J2023" s="490"/>
      <c r="K2023" s="490"/>
      <c r="L2023" s="491"/>
      <c r="M2023" s="492"/>
      <c r="N2023" s="492"/>
      <c r="O2023" s="492"/>
      <c r="P2023" s="492"/>
      <c r="Q2023" s="492"/>
      <c r="R2023" s="493"/>
      <c r="S2023" s="493"/>
      <c r="T2023" s="493"/>
      <c r="U2023" s="493"/>
      <c r="V2023" s="493"/>
      <c r="W2023" s="403"/>
      <c r="X2023" s="1"/>
      <c r="Y2023" s="2"/>
      <c r="Z2023" s="400" t="str">
        <f>IFERROR(VLOOKUP(Y2023, 【参考】数式用!$A$2:$B$48, 2, FALSE), "")</f>
        <v/>
      </c>
    </row>
    <row r="2024" spans="2:26" ht="20.100000000000001" customHeight="1">
      <c r="B2024" s="402">
        <f t="shared" si="28"/>
        <v>1986</v>
      </c>
      <c r="C2024" s="489"/>
      <c r="D2024" s="490"/>
      <c r="E2024" s="490"/>
      <c r="F2024" s="490"/>
      <c r="G2024" s="490"/>
      <c r="H2024" s="490"/>
      <c r="I2024" s="490"/>
      <c r="J2024" s="490"/>
      <c r="K2024" s="490"/>
      <c r="L2024" s="491"/>
      <c r="M2024" s="492"/>
      <c r="N2024" s="492"/>
      <c r="O2024" s="492"/>
      <c r="P2024" s="492"/>
      <c r="Q2024" s="492"/>
      <c r="R2024" s="493"/>
      <c r="S2024" s="493"/>
      <c r="T2024" s="493"/>
      <c r="U2024" s="493"/>
      <c r="V2024" s="493"/>
      <c r="W2024" s="403"/>
      <c r="X2024" s="1"/>
      <c r="Y2024" s="2"/>
      <c r="Z2024" s="400" t="str">
        <f>IFERROR(VLOOKUP(Y2024, 【参考】数式用!$A$2:$B$48, 2, FALSE), "")</f>
        <v/>
      </c>
    </row>
    <row r="2025" spans="2:26" ht="20.100000000000001" customHeight="1">
      <c r="B2025" s="402">
        <f t="shared" si="28"/>
        <v>1987</v>
      </c>
      <c r="C2025" s="489"/>
      <c r="D2025" s="490"/>
      <c r="E2025" s="490"/>
      <c r="F2025" s="490"/>
      <c r="G2025" s="490"/>
      <c r="H2025" s="490"/>
      <c r="I2025" s="490"/>
      <c r="J2025" s="490"/>
      <c r="K2025" s="490"/>
      <c r="L2025" s="491"/>
      <c r="M2025" s="492"/>
      <c r="N2025" s="492"/>
      <c r="O2025" s="492"/>
      <c r="P2025" s="492"/>
      <c r="Q2025" s="492"/>
      <c r="R2025" s="493"/>
      <c r="S2025" s="493"/>
      <c r="T2025" s="493"/>
      <c r="U2025" s="493"/>
      <c r="V2025" s="493"/>
      <c r="W2025" s="403"/>
      <c r="X2025" s="1"/>
      <c r="Y2025" s="2"/>
      <c r="Z2025" s="400" t="str">
        <f>IFERROR(VLOOKUP(Y2025, 【参考】数式用!$A$2:$B$48, 2, FALSE), "")</f>
        <v/>
      </c>
    </row>
    <row r="2026" spans="2:26" ht="20.100000000000001" customHeight="1">
      <c r="B2026" s="402">
        <f t="shared" si="28"/>
        <v>1988</v>
      </c>
      <c r="C2026" s="489"/>
      <c r="D2026" s="490"/>
      <c r="E2026" s="490"/>
      <c r="F2026" s="490"/>
      <c r="G2026" s="490"/>
      <c r="H2026" s="490"/>
      <c r="I2026" s="490"/>
      <c r="J2026" s="490"/>
      <c r="K2026" s="490"/>
      <c r="L2026" s="491"/>
      <c r="M2026" s="492"/>
      <c r="N2026" s="492"/>
      <c r="O2026" s="492"/>
      <c r="P2026" s="492"/>
      <c r="Q2026" s="492"/>
      <c r="R2026" s="493"/>
      <c r="S2026" s="493"/>
      <c r="T2026" s="493"/>
      <c r="U2026" s="493"/>
      <c r="V2026" s="493"/>
      <c r="W2026" s="403"/>
      <c r="X2026" s="1"/>
      <c r="Y2026" s="2"/>
      <c r="Z2026" s="400" t="str">
        <f>IFERROR(VLOOKUP(Y2026, 【参考】数式用!$A$2:$B$48, 2, FALSE), "")</f>
        <v/>
      </c>
    </row>
    <row r="2027" spans="2:26" ht="20.100000000000001" customHeight="1">
      <c r="B2027" s="402">
        <f t="shared" si="28"/>
        <v>1989</v>
      </c>
      <c r="C2027" s="489"/>
      <c r="D2027" s="490"/>
      <c r="E2027" s="490"/>
      <c r="F2027" s="490"/>
      <c r="G2027" s="490"/>
      <c r="H2027" s="490"/>
      <c r="I2027" s="490"/>
      <c r="J2027" s="490"/>
      <c r="K2027" s="490"/>
      <c r="L2027" s="491"/>
      <c r="M2027" s="492"/>
      <c r="N2027" s="492"/>
      <c r="O2027" s="492"/>
      <c r="P2027" s="492"/>
      <c r="Q2027" s="492"/>
      <c r="R2027" s="493"/>
      <c r="S2027" s="493"/>
      <c r="T2027" s="493"/>
      <c r="U2027" s="493"/>
      <c r="V2027" s="493"/>
      <c r="W2027" s="403"/>
      <c r="X2027" s="1"/>
      <c r="Y2027" s="2"/>
      <c r="Z2027" s="400" t="str">
        <f>IFERROR(VLOOKUP(Y2027, 【参考】数式用!$A$2:$B$48, 2, FALSE), "")</f>
        <v/>
      </c>
    </row>
    <row r="2028" spans="2:26" ht="20.100000000000001" customHeight="1">
      <c r="B2028" s="402">
        <f t="shared" si="28"/>
        <v>1990</v>
      </c>
      <c r="C2028" s="489"/>
      <c r="D2028" s="490"/>
      <c r="E2028" s="490"/>
      <c r="F2028" s="490"/>
      <c r="G2028" s="490"/>
      <c r="H2028" s="490"/>
      <c r="I2028" s="490"/>
      <c r="J2028" s="490"/>
      <c r="K2028" s="490"/>
      <c r="L2028" s="491"/>
      <c r="M2028" s="492"/>
      <c r="N2028" s="492"/>
      <c r="O2028" s="492"/>
      <c r="P2028" s="492"/>
      <c r="Q2028" s="492"/>
      <c r="R2028" s="493"/>
      <c r="S2028" s="493"/>
      <c r="T2028" s="493"/>
      <c r="U2028" s="493"/>
      <c r="V2028" s="493"/>
      <c r="W2028" s="403"/>
      <c r="X2028" s="1"/>
      <c r="Y2028" s="2"/>
      <c r="Z2028" s="400" t="str">
        <f>IFERROR(VLOOKUP(Y2028, 【参考】数式用!$A$2:$B$48, 2, FALSE), "")</f>
        <v/>
      </c>
    </row>
    <row r="2029" spans="2:26" ht="20.100000000000001" customHeight="1">
      <c r="B2029" s="402">
        <f t="shared" si="28"/>
        <v>1991</v>
      </c>
      <c r="C2029" s="489"/>
      <c r="D2029" s="490"/>
      <c r="E2029" s="490"/>
      <c r="F2029" s="490"/>
      <c r="G2029" s="490"/>
      <c r="H2029" s="490"/>
      <c r="I2029" s="490"/>
      <c r="J2029" s="490"/>
      <c r="K2029" s="490"/>
      <c r="L2029" s="491"/>
      <c r="M2029" s="492"/>
      <c r="N2029" s="492"/>
      <c r="O2029" s="492"/>
      <c r="P2029" s="492"/>
      <c r="Q2029" s="492"/>
      <c r="R2029" s="493"/>
      <c r="S2029" s="493"/>
      <c r="T2029" s="493"/>
      <c r="U2029" s="493"/>
      <c r="V2029" s="493"/>
      <c r="W2029" s="403"/>
      <c r="X2029" s="1"/>
      <c r="Y2029" s="2"/>
      <c r="Z2029" s="400" t="str">
        <f>IFERROR(VLOOKUP(Y2029, 【参考】数式用!$A$2:$B$48, 2, FALSE), "")</f>
        <v/>
      </c>
    </row>
    <row r="2030" spans="2:26" ht="20.100000000000001" customHeight="1">
      <c r="B2030" s="402">
        <f t="shared" si="28"/>
        <v>1992</v>
      </c>
      <c r="C2030" s="489"/>
      <c r="D2030" s="490"/>
      <c r="E2030" s="490"/>
      <c r="F2030" s="490"/>
      <c r="G2030" s="490"/>
      <c r="H2030" s="490"/>
      <c r="I2030" s="490"/>
      <c r="J2030" s="490"/>
      <c r="K2030" s="490"/>
      <c r="L2030" s="491"/>
      <c r="M2030" s="492"/>
      <c r="N2030" s="492"/>
      <c r="O2030" s="492"/>
      <c r="P2030" s="492"/>
      <c r="Q2030" s="492"/>
      <c r="R2030" s="493"/>
      <c r="S2030" s="493"/>
      <c r="T2030" s="493"/>
      <c r="U2030" s="493"/>
      <c r="V2030" s="493"/>
      <c r="W2030" s="403"/>
      <c r="X2030" s="1"/>
      <c r="Y2030" s="2"/>
      <c r="Z2030" s="400" t="str">
        <f>IFERROR(VLOOKUP(Y2030, 【参考】数式用!$A$2:$B$48, 2, FALSE), "")</f>
        <v/>
      </c>
    </row>
    <row r="2031" spans="2:26" ht="20.100000000000001" customHeight="1">
      <c r="B2031" s="402">
        <f t="shared" si="28"/>
        <v>1993</v>
      </c>
      <c r="C2031" s="489"/>
      <c r="D2031" s="490"/>
      <c r="E2031" s="490"/>
      <c r="F2031" s="490"/>
      <c r="G2031" s="490"/>
      <c r="H2031" s="490"/>
      <c r="I2031" s="490"/>
      <c r="J2031" s="490"/>
      <c r="K2031" s="490"/>
      <c r="L2031" s="491"/>
      <c r="M2031" s="492"/>
      <c r="N2031" s="492"/>
      <c r="O2031" s="492"/>
      <c r="P2031" s="492"/>
      <c r="Q2031" s="492"/>
      <c r="R2031" s="493"/>
      <c r="S2031" s="493"/>
      <c r="T2031" s="493"/>
      <c r="U2031" s="493"/>
      <c r="V2031" s="493"/>
      <c r="W2031" s="403"/>
      <c r="X2031" s="1"/>
      <c r="Y2031" s="2"/>
      <c r="Z2031" s="400" t="str">
        <f>IFERROR(VLOOKUP(Y2031, 【参考】数式用!$A$2:$B$48, 2, FALSE), "")</f>
        <v/>
      </c>
    </row>
    <row r="2032" spans="2:26" ht="20.100000000000001" customHeight="1">
      <c r="B2032" s="402">
        <f t="shared" si="28"/>
        <v>1994</v>
      </c>
      <c r="C2032" s="489"/>
      <c r="D2032" s="490"/>
      <c r="E2032" s="490"/>
      <c r="F2032" s="490"/>
      <c r="G2032" s="490"/>
      <c r="H2032" s="490"/>
      <c r="I2032" s="490"/>
      <c r="J2032" s="490"/>
      <c r="K2032" s="490"/>
      <c r="L2032" s="491"/>
      <c r="M2032" s="492"/>
      <c r="N2032" s="492"/>
      <c r="O2032" s="492"/>
      <c r="P2032" s="492"/>
      <c r="Q2032" s="492"/>
      <c r="R2032" s="493"/>
      <c r="S2032" s="493"/>
      <c r="T2032" s="493"/>
      <c r="U2032" s="493"/>
      <c r="V2032" s="493"/>
      <c r="W2032" s="403"/>
      <c r="X2032" s="1"/>
      <c r="Y2032" s="2"/>
      <c r="Z2032" s="400" t="str">
        <f>IFERROR(VLOOKUP(Y2032, 【参考】数式用!$A$2:$B$48, 2, FALSE), "")</f>
        <v/>
      </c>
    </row>
    <row r="2033" spans="2:26" ht="20.100000000000001" customHeight="1">
      <c r="B2033" s="402">
        <f t="shared" si="28"/>
        <v>1995</v>
      </c>
      <c r="C2033" s="489"/>
      <c r="D2033" s="490"/>
      <c r="E2033" s="490"/>
      <c r="F2033" s="490"/>
      <c r="G2033" s="490"/>
      <c r="H2033" s="490"/>
      <c r="I2033" s="490"/>
      <c r="J2033" s="490"/>
      <c r="K2033" s="490"/>
      <c r="L2033" s="491"/>
      <c r="M2033" s="492"/>
      <c r="N2033" s="492"/>
      <c r="O2033" s="492"/>
      <c r="P2033" s="492"/>
      <c r="Q2033" s="492"/>
      <c r="R2033" s="493"/>
      <c r="S2033" s="493"/>
      <c r="T2033" s="493"/>
      <c r="U2033" s="493"/>
      <c r="V2033" s="493"/>
      <c r="W2033" s="403"/>
      <c r="X2033" s="1"/>
      <c r="Y2033" s="2"/>
      <c r="Z2033" s="400" t="str">
        <f>IFERROR(VLOOKUP(Y2033, 【参考】数式用!$A$2:$B$48, 2, FALSE), "")</f>
        <v/>
      </c>
    </row>
    <row r="2034" spans="2:26" ht="20.100000000000001" customHeight="1">
      <c r="B2034" s="402">
        <f t="shared" si="28"/>
        <v>1996</v>
      </c>
      <c r="C2034" s="489"/>
      <c r="D2034" s="490"/>
      <c r="E2034" s="490"/>
      <c r="F2034" s="490"/>
      <c r="G2034" s="490"/>
      <c r="H2034" s="490"/>
      <c r="I2034" s="490"/>
      <c r="J2034" s="490"/>
      <c r="K2034" s="490"/>
      <c r="L2034" s="491"/>
      <c r="M2034" s="492"/>
      <c r="N2034" s="492"/>
      <c r="O2034" s="492"/>
      <c r="P2034" s="492"/>
      <c r="Q2034" s="492"/>
      <c r="R2034" s="493"/>
      <c r="S2034" s="493"/>
      <c r="T2034" s="493"/>
      <c r="U2034" s="493"/>
      <c r="V2034" s="493"/>
      <c r="W2034" s="403"/>
      <c r="X2034" s="1"/>
      <c r="Y2034" s="2"/>
      <c r="Z2034" s="400" t="str">
        <f>IFERROR(VLOOKUP(Y2034, 【参考】数式用!$A$2:$B$48, 2, FALSE), "")</f>
        <v/>
      </c>
    </row>
    <row r="2035" spans="2:26" ht="20.100000000000001" customHeight="1">
      <c r="B2035" s="402">
        <f t="shared" si="28"/>
        <v>1997</v>
      </c>
      <c r="C2035" s="489"/>
      <c r="D2035" s="490"/>
      <c r="E2035" s="490"/>
      <c r="F2035" s="490"/>
      <c r="G2035" s="490"/>
      <c r="H2035" s="490"/>
      <c r="I2035" s="490"/>
      <c r="J2035" s="490"/>
      <c r="K2035" s="490"/>
      <c r="L2035" s="491"/>
      <c r="M2035" s="492"/>
      <c r="N2035" s="492"/>
      <c r="O2035" s="492"/>
      <c r="P2035" s="492"/>
      <c r="Q2035" s="492"/>
      <c r="R2035" s="493"/>
      <c r="S2035" s="493"/>
      <c r="T2035" s="493"/>
      <c r="U2035" s="493"/>
      <c r="V2035" s="493"/>
      <c r="W2035" s="403"/>
      <c r="X2035" s="1"/>
      <c r="Y2035" s="2"/>
      <c r="Z2035" s="400" t="str">
        <f>IFERROR(VLOOKUP(Y2035, 【参考】数式用!$A$2:$B$48, 2, FALSE), "")</f>
        <v/>
      </c>
    </row>
    <row r="2036" spans="2:26" ht="20.100000000000001" customHeight="1">
      <c r="B2036" s="402">
        <f t="shared" si="28"/>
        <v>1998</v>
      </c>
      <c r="C2036" s="489"/>
      <c r="D2036" s="490"/>
      <c r="E2036" s="490"/>
      <c r="F2036" s="490"/>
      <c r="G2036" s="490"/>
      <c r="H2036" s="490"/>
      <c r="I2036" s="490"/>
      <c r="J2036" s="490"/>
      <c r="K2036" s="490"/>
      <c r="L2036" s="491"/>
      <c r="M2036" s="492"/>
      <c r="N2036" s="492"/>
      <c r="O2036" s="492"/>
      <c r="P2036" s="492"/>
      <c r="Q2036" s="492"/>
      <c r="R2036" s="493"/>
      <c r="S2036" s="493"/>
      <c r="T2036" s="493"/>
      <c r="U2036" s="493"/>
      <c r="V2036" s="493"/>
      <c r="W2036" s="403"/>
      <c r="X2036" s="1"/>
      <c r="Y2036" s="2"/>
      <c r="Z2036" s="400" t="str">
        <f>IFERROR(VLOOKUP(Y2036, 【参考】数式用!$A$2:$B$48, 2, FALSE), "")</f>
        <v/>
      </c>
    </row>
    <row r="2037" spans="2:26" ht="20.100000000000001" customHeight="1">
      <c r="B2037" s="402">
        <f t="shared" si="28"/>
        <v>1999</v>
      </c>
      <c r="C2037" s="489"/>
      <c r="D2037" s="490"/>
      <c r="E2037" s="490"/>
      <c r="F2037" s="490"/>
      <c r="G2037" s="490"/>
      <c r="H2037" s="490"/>
      <c r="I2037" s="490"/>
      <c r="J2037" s="490"/>
      <c r="K2037" s="490"/>
      <c r="L2037" s="491"/>
      <c r="M2037" s="492"/>
      <c r="N2037" s="492"/>
      <c r="O2037" s="492"/>
      <c r="P2037" s="492"/>
      <c r="Q2037" s="492"/>
      <c r="R2037" s="493"/>
      <c r="S2037" s="493"/>
      <c r="T2037" s="493"/>
      <c r="U2037" s="493"/>
      <c r="V2037" s="493"/>
      <c r="W2037" s="403"/>
      <c r="X2037" s="1"/>
      <c r="Y2037" s="2"/>
      <c r="Z2037" s="400" t="str">
        <f>IFERROR(VLOOKUP(Y2037, 【参考】数式用!$A$2:$B$48, 2, FALSE), "")</f>
        <v/>
      </c>
    </row>
    <row r="2038" spans="2:26" ht="20.100000000000001" customHeight="1" thickBot="1">
      <c r="B2038" s="402">
        <f t="shared" si="28"/>
        <v>2000</v>
      </c>
      <c r="C2038" s="494"/>
      <c r="D2038" s="495"/>
      <c r="E2038" s="495"/>
      <c r="F2038" s="495"/>
      <c r="G2038" s="495"/>
      <c r="H2038" s="495"/>
      <c r="I2038" s="495"/>
      <c r="J2038" s="495"/>
      <c r="K2038" s="495"/>
      <c r="L2038" s="496"/>
      <c r="M2038" s="497"/>
      <c r="N2038" s="497"/>
      <c r="O2038" s="497"/>
      <c r="P2038" s="497"/>
      <c r="Q2038" s="497"/>
      <c r="R2038" s="497"/>
      <c r="S2038" s="497"/>
      <c r="T2038" s="497"/>
      <c r="U2038" s="497"/>
      <c r="V2038" s="497"/>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topLeftCell="A6" zoomScale="130" zoomScaleNormal="120" zoomScaleSheetLayoutView="130" workbookViewId="0">
      <selection activeCell="AV18" sqref="AV18"/>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54" t="s">
        <v>39</v>
      </c>
      <c r="AA1" s="754"/>
      <c r="AB1" s="754"/>
      <c r="AC1" s="754"/>
      <c r="AD1" s="754" t="str">
        <f>IF(基本情報入力シート!G18="","",基本情報入力シート!G18)</f>
        <v/>
      </c>
      <c r="AE1" s="754"/>
      <c r="AF1" s="754"/>
      <c r="AG1" s="754"/>
      <c r="AH1" s="754"/>
      <c r="AI1" s="754"/>
      <c r="AJ1" s="754"/>
      <c r="AK1" s="754"/>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783" t="s">
        <v>40</v>
      </c>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3"/>
      <c r="AI3" s="783"/>
      <c r="AJ3" s="783"/>
      <c r="AK3" s="783"/>
      <c r="AL3" s="783"/>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73" t="s">
        <v>12</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69"/>
    </row>
    <row r="7" spans="1:50" s="170" customFormat="1" ht="22.5" customHeight="1">
      <c r="A7" s="169"/>
      <c r="B7" s="764" t="s">
        <v>11</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69"/>
    </row>
    <row r="8" spans="1:50" s="170" customFormat="1" ht="12.75" customHeight="1">
      <c r="A8" s="169"/>
      <c r="B8" s="758" t="s">
        <v>42</v>
      </c>
      <c r="C8" s="759"/>
      <c r="D8" s="759"/>
      <c r="E8" s="759"/>
      <c r="F8" s="759"/>
      <c r="G8" s="759"/>
      <c r="H8" s="171" t="s">
        <v>16</v>
      </c>
      <c r="I8" s="766" t="str">
        <f>IF(基本情報入力シート!AC24="－","",基本情報入力シート!AC24)</f>
        <v/>
      </c>
      <c r="J8" s="766"/>
      <c r="K8" s="766"/>
      <c r="L8" s="766"/>
      <c r="M8" s="766"/>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69"/>
    </row>
    <row r="10" spans="1:50" s="170" customFormat="1" ht="12" customHeight="1">
      <c r="A10" s="169"/>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69"/>
    </row>
    <row r="11" spans="1:50" s="170" customFormat="1" ht="15" customHeight="1">
      <c r="A11" s="169"/>
      <c r="B11" s="768" t="s">
        <v>12</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69"/>
      <c r="AT11" s="175"/>
      <c r="AU11" s="175"/>
      <c r="AV11" s="175"/>
      <c r="AW11" s="175"/>
      <c r="AX11" s="175"/>
    </row>
    <row r="12" spans="1:50" s="170" customFormat="1" ht="22.5" customHeight="1">
      <c r="A12" s="169"/>
      <c r="B12" s="760" t="s">
        <v>43</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69"/>
      <c r="AT12" s="175"/>
      <c r="AU12" s="175"/>
      <c r="AV12" s="175"/>
      <c r="AW12" s="175"/>
      <c r="AX12" s="175"/>
    </row>
    <row r="13" spans="1:50" s="170" customFormat="1" ht="17.25" customHeight="1">
      <c r="A13" s="169"/>
      <c r="B13" s="781" t="s">
        <v>24</v>
      </c>
      <c r="C13" s="781"/>
      <c r="D13" s="781"/>
      <c r="E13" s="781"/>
      <c r="F13" s="781"/>
      <c r="G13" s="781"/>
      <c r="H13" s="767" t="s">
        <v>25</v>
      </c>
      <c r="I13" s="767"/>
      <c r="J13" s="767"/>
      <c r="K13" s="764"/>
      <c r="L13" s="782" t="str">
        <f>IF(基本情報入力シート!M31="","",基本情報入力シート!M31)</f>
        <v/>
      </c>
      <c r="M13" s="782"/>
      <c r="N13" s="782"/>
      <c r="O13" s="782"/>
      <c r="P13" s="782"/>
      <c r="Q13" s="782"/>
      <c r="R13" s="782"/>
      <c r="S13" s="782"/>
      <c r="T13" s="782"/>
      <c r="U13" s="782"/>
      <c r="V13" s="781" t="s">
        <v>26</v>
      </c>
      <c r="W13" s="781"/>
      <c r="X13" s="781"/>
      <c r="Y13" s="781"/>
      <c r="Z13" s="782" t="str">
        <f>IF(基本情報入力シート!M32="","",基本情報入力シート!M32)</f>
        <v/>
      </c>
      <c r="AA13" s="782"/>
      <c r="AB13" s="782"/>
      <c r="AC13" s="782"/>
      <c r="AD13" s="782"/>
      <c r="AE13" s="782"/>
      <c r="AF13" s="782"/>
      <c r="AG13" s="782"/>
      <c r="AH13" s="782"/>
      <c r="AI13" s="782"/>
      <c r="AJ13" s="782"/>
      <c r="AK13" s="782"/>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785" t="s">
        <v>46</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9"/>
      <c r="AE17" s="169"/>
      <c r="AF17" s="169"/>
      <c r="AG17" s="169"/>
      <c r="AH17" s="189"/>
      <c r="AI17" s="169"/>
      <c r="AJ17" s="169"/>
      <c r="AK17" s="169"/>
      <c r="AL17" s="169"/>
    </row>
    <row r="18" spans="1:57" ht="19.5" customHeight="1" thickBot="1">
      <c r="A18" s="123"/>
      <c r="B18" s="190" t="s">
        <v>47</v>
      </c>
      <c r="C18" s="706" t="s">
        <v>48</v>
      </c>
      <c r="D18" s="706"/>
      <c r="E18" s="706"/>
      <c r="F18" s="706"/>
      <c r="G18" s="706"/>
      <c r="H18" s="706"/>
      <c r="I18" s="706"/>
      <c r="J18" s="706"/>
      <c r="K18" s="706"/>
      <c r="L18" s="706"/>
      <c r="M18" s="706"/>
      <c r="N18" s="706"/>
      <c r="O18" s="706"/>
      <c r="P18" s="706"/>
      <c r="Q18" s="706"/>
      <c r="R18" s="706"/>
      <c r="S18" s="706"/>
      <c r="T18" s="706"/>
      <c r="U18" s="706"/>
      <c r="V18" s="784"/>
      <c r="W18" s="751">
        <f>'別紙様式3-2（処遇改善加算　個票）'!N5</f>
        <v>0</v>
      </c>
      <c r="X18" s="752"/>
      <c r="Y18" s="752"/>
      <c r="Z18" s="752"/>
      <c r="AA18" s="752"/>
      <c r="AB18" s="753"/>
      <c r="AC18" s="191" t="s">
        <v>49</v>
      </c>
      <c r="AD18" s="123"/>
      <c r="AE18" s="123"/>
      <c r="AF18" s="123"/>
      <c r="AG18" s="123"/>
      <c r="AH18" s="123"/>
      <c r="AI18" s="123"/>
      <c r="AJ18" s="123"/>
      <c r="AK18" s="123"/>
      <c r="AL18" s="123"/>
    </row>
    <row r="19" spans="1:57" ht="27" customHeight="1" thickBot="1">
      <c r="A19" s="123"/>
      <c r="B19" s="190" t="s">
        <v>50</v>
      </c>
      <c r="C19" s="706" t="s">
        <v>51</v>
      </c>
      <c r="D19" s="706"/>
      <c r="E19" s="706"/>
      <c r="F19" s="706"/>
      <c r="G19" s="706"/>
      <c r="H19" s="706"/>
      <c r="I19" s="706"/>
      <c r="J19" s="706"/>
      <c r="K19" s="706"/>
      <c r="L19" s="706"/>
      <c r="M19" s="706"/>
      <c r="N19" s="706"/>
      <c r="O19" s="706"/>
      <c r="P19" s="706"/>
      <c r="Q19" s="706"/>
      <c r="R19" s="706"/>
      <c r="S19" s="706"/>
      <c r="T19" s="706"/>
      <c r="U19" s="706"/>
      <c r="V19" s="706"/>
      <c r="W19" s="725"/>
      <c r="X19" s="726"/>
      <c r="Y19" s="726"/>
      <c r="Z19" s="726"/>
      <c r="AA19" s="726"/>
      <c r="AB19" s="727"/>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07" t="s">
        <v>54</v>
      </c>
      <c r="D20" s="707"/>
      <c r="E20" s="707"/>
      <c r="F20" s="707"/>
      <c r="G20" s="707"/>
      <c r="H20" s="707"/>
      <c r="I20" s="707"/>
      <c r="J20" s="707"/>
      <c r="K20" s="707"/>
      <c r="L20" s="707"/>
      <c r="M20" s="707"/>
      <c r="N20" s="707"/>
      <c r="O20" s="707"/>
      <c r="P20" s="707"/>
      <c r="Q20" s="707"/>
      <c r="R20" s="707"/>
      <c r="S20" s="707"/>
      <c r="T20" s="707"/>
      <c r="U20" s="707"/>
      <c r="V20" s="708"/>
      <c r="W20" s="751">
        <f>W18+W19</f>
        <v>0</v>
      </c>
      <c r="X20" s="752"/>
      <c r="Y20" s="752"/>
      <c r="Z20" s="752"/>
      <c r="AA20" s="752"/>
      <c r="AB20" s="753"/>
      <c r="AC20" s="191" t="s">
        <v>49</v>
      </c>
      <c r="AD20" s="122" t="s">
        <v>52</v>
      </c>
      <c r="AE20" s="709" t="str">
        <f>IF(H7="", "", IFERROR(IF(W21&gt;=W20,"○","×"),""))</f>
        <v/>
      </c>
      <c r="AF20" s="123"/>
      <c r="AG20" s="123"/>
      <c r="AH20" s="123"/>
      <c r="AI20" s="123"/>
      <c r="AJ20" s="123"/>
      <c r="AK20" s="123"/>
      <c r="AL20" s="123"/>
      <c r="AM20" s="123"/>
      <c r="AN20" s="123"/>
      <c r="AO20" s="123"/>
      <c r="AP20" s="123"/>
      <c r="AQ20" s="717" t="s">
        <v>55</v>
      </c>
      <c r="AR20" s="718"/>
      <c r="AS20" s="718"/>
      <c r="AT20" s="718"/>
      <c r="AU20" s="718"/>
      <c r="AV20" s="718"/>
      <c r="AW20" s="718"/>
      <c r="AX20" s="718"/>
      <c r="AY20" s="718"/>
      <c r="AZ20" s="718"/>
      <c r="BA20" s="718"/>
      <c r="BB20" s="718"/>
      <c r="BC20" s="718"/>
      <c r="BD20" s="718"/>
      <c r="BE20" s="719"/>
    </row>
    <row r="21" spans="1:57" ht="33.6" customHeight="1" thickBot="1">
      <c r="A21" s="123"/>
      <c r="B21" s="190" t="s">
        <v>56</v>
      </c>
      <c r="C21" s="707" t="s">
        <v>57</v>
      </c>
      <c r="D21" s="707"/>
      <c r="E21" s="707"/>
      <c r="F21" s="707"/>
      <c r="G21" s="707"/>
      <c r="H21" s="707"/>
      <c r="I21" s="707"/>
      <c r="J21" s="707"/>
      <c r="K21" s="707"/>
      <c r="L21" s="707"/>
      <c r="M21" s="707"/>
      <c r="N21" s="707"/>
      <c r="O21" s="707"/>
      <c r="P21" s="707"/>
      <c r="Q21" s="707"/>
      <c r="R21" s="707"/>
      <c r="S21" s="707"/>
      <c r="T21" s="707"/>
      <c r="U21" s="707"/>
      <c r="V21" s="707"/>
      <c r="W21" s="725"/>
      <c r="X21" s="726"/>
      <c r="Y21" s="726"/>
      <c r="Z21" s="726"/>
      <c r="AA21" s="726"/>
      <c r="AB21" s="727"/>
      <c r="AC21" s="197" t="s">
        <v>49</v>
      </c>
      <c r="AD21" s="122" t="s">
        <v>52</v>
      </c>
      <c r="AE21" s="710"/>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671" t="s">
        <v>60</v>
      </c>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c r="AI23" s="671"/>
      <c r="AJ23" s="671"/>
      <c r="AK23" s="671"/>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46" t="s">
        <v>62</v>
      </c>
      <c r="D26" s="746"/>
      <c r="E26" s="746"/>
      <c r="F26" s="746"/>
      <c r="G26" s="746"/>
      <c r="H26" s="746"/>
      <c r="I26" s="746"/>
      <c r="J26" s="746"/>
      <c r="K26" s="746"/>
      <c r="L26" s="746"/>
      <c r="M26" s="746"/>
      <c r="N26" s="746"/>
      <c r="O26" s="746"/>
      <c r="P26" s="747"/>
      <c r="Q26" s="655">
        <f>Q27-Q28-Q29</f>
        <v>0</v>
      </c>
      <c r="R26" s="656"/>
      <c r="S26" s="656"/>
      <c r="T26" s="656"/>
      <c r="U26" s="656"/>
      <c r="V26" s="657"/>
      <c r="W26" s="214" t="s">
        <v>49</v>
      </c>
      <c r="X26" s="215" t="s">
        <v>52</v>
      </c>
      <c r="Y26" s="709" t="str">
        <f>IF(H7="", "", IF(Q30="","",IF(Q26="","",IF(Q26&gt;=Q30,"○","×"))))</f>
        <v/>
      </c>
      <c r="Z26" s="216"/>
      <c r="AA26" s="210"/>
      <c r="AB26" s="210"/>
      <c r="AC26" s="210"/>
      <c r="AD26" s="212"/>
      <c r="AE26" s="212"/>
      <c r="AF26" s="212"/>
      <c r="AG26" s="212"/>
      <c r="AH26" s="212"/>
      <c r="AI26" s="212"/>
      <c r="AJ26" s="212"/>
      <c r="AK26" s="212"/>
      <c r="AL26" s="123"/>
      <c r="AM26" s="123"/>
      <c r="AN26" s="123"/>
      <c r="AO26" s="123"/>
      <c r="AP26" s="123"/>
      <c r="AQ26" s="734" t="s">
        <v>63</v>
      </c>
      <c r="AR26" s="735"/>
      <c r="AS26" s="735"/>
      <c r="AT26" s="735"/>
      <c r="AU26" s="735"/>
      <c r="AV26" s="735"/>
      <c r="AW26" s="735"/>
      <c r="AX26" s="735"/>
      <c r="AY26" s="735"/>
      <c r="AZ26" s="735"/>
      <c r="BA26" s="735"/>
      <c r="BB26" s="735"/>
      <c r="BC26" s="735"/>
      <c r="BD26" s="735"/>
      <c r="BE26" s="736"/>
    </row>
    <row r="27" spans="1:57" ht="18.75" customHeight="1" thickBot="1">
      <c r="A27" s="123"/>
      <c r="B27" s="839"/>
      <c r="C27" s="789" t="s">
        <v>64</v>
      </c>
      <c r="D27" s="789"/>
      <c r="E27" s="789"/>
      <c r="F27" s="789"/>
      <c r="G27" s="789"/>
      <c r="H27" s="789"/>
      <c r="I27" s="789"/>
      <c r="J27" s="789"/>
      <c r="K27" s="789"/>
      <c r="L27" s="789"/>
      <c r="M27" s="789"/>
      <c r="N27" s="789"/>
      <c r="O27" s="789"/>
      <c r="P27" s="673"/>
      <c r="Q27" s="748"/>
      <c r="R27" s="749"/>
      <c r="S27" s="749"/>
      <c r="T27" s="749"/>
      <c r="U27" s="749"/>
      <c r="V27" s="750"/>
      <c r="W27" s="214" t="s">
        <v>49</v>
      </c>
      <c r="X27" s="215"/>
      <c r="Y27" s="790"/>
      <c r="Z27" s="216"/>
      <c r="AA27" s="210"/>
      <c r="AB27" s="210"/>
      <c r="AC27" s="210"/>
      <c r="AD27" s="212"/>
      <c r="AE27" s="210"/>
      <c r="AF27" s="210"/>
      <c r="AG27" s="210"/>
      <c r="AH27" s="210"/>
      <c r="AI27" s="210"/>
      <c r="AJ27" s="210"/>
      <c r="AK27" s="212"/>
      <c r="AL27" s="123"/>
      <c r="AM27" s="123"/>
      <c r="AN27" s="123"/>
      <c r="AO27" s="123"/>
      <c r="AP27" s="123"/>
      <c r="AQ27" s="737"/>
      <c r="AR27" s="738"/>
      <c r="AS27" s="738"/>
      <c r="AT27" s="738"/>
      <c r="AU27" s="738"/>
      <c r="AV27" s="738"/>
      <c r="AW27" s="738"/>
      <c r="AX27" s="738"/>
      <c r="AY27" s="738"/>
      <c r="AZ27" s="738"/>
      <c r="BA27" s="738"/>
      <c r="BB27" s="738"/>
      <c r="BC27" s="738"/>
      <c r="BD27" s="738"/>
      <c r="BE27" s="739"/>
    </row>
    <row r="28" spans="1:57" ht="18.75" customHeight="1" thickBot="1">
      <c r="A28" s="123"/>
      <c r="B28" s="839"/>
      <c r="C28" s="679" t="s">
        <v>65</v>
      </c>
      <c r="D28" s="679"/>
      <c r="E28" s="679"/>
      <c r="F28" s="679"/>
      <c r="G28" s="679"/>
      <c r="H28" s="679"/>
      <c r="I28" s="679"/>
      <c r="J28" s="679"/>
      <c r="K28" s="679"/>
      <c r="L28" s="679"/>
      <c r="M28" s="679"/>
      <c r="N28" s="679"/>
      <c r="O28" s="679"/>
      <c r="P28" s="680"/>
      <c r="Q28" s="655">
        <f>W21</f>
        <v>0</v>
      </c>
      <c r="R28" s="656"/>
      <c r="S28" s="656"/>
      <c r="T28" s="656"/>
      <c r="U28" s="656"/>
      <c r="V28" s="657"/>
      <c r="W28" s="214" t="s">
        <v>49</v>
      </c>
      <c r="X28" s="215"/>
      <c r="Y28" s="790"/>
      <c r="Z28" s="216"/>
      <c r="AA28" s="210"/>
      <c r="AB28" s="210"/>
      <c r="AC28" s="210"/>
      <c r="AD28" s="212"/>
      <c r="AE28" s="210"/>
      <c r="AF28" s="210"/>
      <c r="AG28" s="210"/>
      <c r="AH28" s="210"/>
      <c r="AI28" s="210"/>
      <c r="AJ28" s="210"/>
      <c r="AK28" s="212"/>
      <c r="AL28" s="123"/>
      <c r="AM28" s="123"/>
      <c r="AN28" s="123"/>
      <c r="AO28" s="123"/>
      <c r="AP28" s="123"/>
      <c r="AQ28" s="737"/>
      <c r="AR28" s="738"/>
      <c r="AS28" s="738"/>
      <c r="AT28" s="738"/>
      <c r="AU28" s="738"/>
      <c r="AV28" s="738"/>
      <c r="AW28" s="738"/>
      <c r="AX28" s="738"/>
      <c r="AY28" s="738"/>
      <c r="AZ28" s="738"/>
      <c r="BA28" s="738"/>
      <c r="BB28" s="738"/>
      <c r="BC28" s="738"/>
      <c r="BD28" s="738"/>
      <c r="BE28" s="739"/>
    </row>
    <row r="29" spans="1:57" ht="27.75" customHeight="1" thickBot="1">
      <c r="A29" s="123"/>
      <c r="B29" s="217"/>
      <c r="C29" s="679" t="s">
        <v>66</v>
      </c>
      <c r="D29" s="679"/>
      <c r="E29" s="679"/>
      <c r="F29" s="679"/>
      <c r="G29" s="679"/>
      <c r="H29" s="679"/>
      <c r="I29" s="679"/>
      <c r="J29" s="679"/>
      <c r="K29" s="679"/>
      <c r="L29" s="679"/>
      <c r="M29" s="679"/>
      <c r="N29" s="679"/>
      <c r="O29" s="679"/>
      <c r="P29" s="680"/>
      <c r="Q29" s="748"/>
      <c r="R29" s="749"/>
      <c r="S29" s="749"/>
      <c r="T29" s="749"/>
      <c r="U29" s="749"/>
      <c r="V29" s="750"/>
      <c r="W29" s="214" t="s">
        <v>49</v>
      </c>
      <c r="X29" s="215"/>
      <c r="Y29" s="790"/>
      <c r="Z29" s="216"/>
      <c r="AA29" s="210"/>
      <c r="AB29" s="210"/>
      <c r="AC29" s="210"/>
      <c r="AD29" s="212"/>
      <c r="AE29" s="210"/>
      <c r="AF29" s="210"/>
      <c r="AG29" s="210"/>
      <c r="AH29" s="210"/>
      <c r="AI29" s="210"/>
      <c r="AJ29" s="210"/>
      <c r="AK29" s="212"/>
      <c r="AL29" s="123"/>
      <c r="AM29" s="123"/>
      <c r="AN29" s="123"/>
      <c r="AO29" s="123"/>
      <c r="AP29" s="123"/>
      <c r="AQ29" s="737"/>
      <c r="AR29" s="738"/>
      <c r="AS29" s="738"/>
      <c r="AT29" s="738"/>
      <c r="AU29" s="738"/>
      <c r="AV29" s="738"/>
      <c r="AW29" s="738"/>
      <c r="AX29" s="738"/>
      <c r="AY29" s="738"/>
      <c r="AZ29" s="738"/>
      <c r="BA29" s="738"/>
      <c r="BB29" s="738"/>
      <c r="BC29" s="738"/>
      <c r="BD29" s="738"/>
      <c r="BE29" s="739"/>
    </row>
    <row r="30" spans="1:57" ht="30.75" customHeight="1" thickBot="1">
      <c r="A30" s="123"/>
      <c r="B30" s="213" t="s">
        <v>50</v>
      </c>
      <c r="C30" s="658" t="s">
        <v>67</v>
      </c>
      <c r="D30" s="659"/>
      <c r="E30" s="659"/>
      <c r="F30" s="659"/>
      <c r="G30" s="659"/>
      <c r="H30" s="659"/>
      <c r="I30" s="659"/>
      <c r="J30" s="659"/>
      <c r="K30" s="659"/>
      <c r="L30" s="659"/>
      <c r="M30" s="659"/>
      <c r="N30" s="659"/>
      <c r="O30" s="659"/>
      <c r="P30" s="659"/>
      <c r="Q30" s="655">
        <f>Q31-Q32-Q33-Q34</f>
        <v>0</v>
      </c>
      <c r="R30" s="656"/>
      <c r="S30" s="656"/>
      <c r="T30" s="656"/>
      <c r="U30" s="656"/>
      <c r="V30" s="657"/>
      <c r="W30" s="218" t="s">
        <v>49</v>
      </c>
      <c r="X30" s="215" t="s">
        <v>52</v>
      </c>
      <c r="Y30" s="710"/>
      <c r="Z30" s="216"/>
      <c r="AA30" s="210"/>
      <c r="AB30" s="210"/>
      <c r="AC30" s="210"/>
      <c r="AD30" s="212"/>
      <c r="AE30" s="210"/>
      <c r="AF30" s="210"/>
      <c r="AG30" s="210"/>
      <c r="AH30" s="210"/>
      <c r="AI30" s="210"/>
      <c r="AJ30" s="210"/>
      <c r="AK30" s="212"/>
      <c r="AL30" s="123"/>
      <c r="AM30" s="123"/>
      <c r="AN30" s="123"/>
      <c r="AO30" s="123"/>
      <c r="AP30" s="123"/>
      <c r="AQ30" s="740"/>
      <c r="AR30" s="741"/>
      <c r="AS30" s="741"/>
      <c r="AT30" s="741"/>
      <c r="AU30" s="741"/>
      <c r="AV30" s="741"/>
      <c r="AW30" s="741"/>
      <c r="AX30" s="741"/>
      <c r="AY30" s="741"/>
      <c r="AZ30" s="741"/>
      <c r="BA30" s="741"/>
      <c r="BB30" s="741"/>
      <c r="BC30" s="741"/>
      <c r="BD30" s="741"/>
      <c r="BE30" s="742"/>
    </row>
    <row r="31" spans="1:57" ht="18.75" customHeight="1" thickBot="1">
      <c r="A31" s="123"/>
      <c r="B31" s="720"/>
      <c r="C31" s="673" t="s">
        <v>68</v>
      </c>
      <c r="D31" s="674"/>
      <c r="E31" s="674"/>
      <c r="F31" s="674"/>
      <c r="G31" s="674"/>
      <c r="H31" s="674"/>
      <c r="I31" s="674"/>
      <c r="J31" s="674"/>
      <c r="K31" s="674"/>
      <c r="L31" s="674"/>
      <c r="M31" s="674"/>
      <c r="N31" s="674"/>
      <c r="O31" s="674"/>
      <c r="P31" s="675"/>
      <c r="Q31" s="676"/>
      <c r="R31" s="677"/>
      <c r="S31" s="677"/>
      <c r="T31" s="677"/>
      <c r="U31" s="677"/>
      <c r="V31" s="678"/>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20"/>
      <c r="C32" s="673" t="s">
        <v>69</v>
      </c>
      <c r="D32" s="674"/>
      <c r="E32" s="674"/>
      <c r="F32" s="674"/>
      <c r="G32" s="674"/>
      <c r="H32" s="674"/>
      <c r="I32" s="674"/>
      <c r="J32" s="674"/>
      <c r="K32" s="674"/>
      <c r="L32" s="674"/>
      <c r="M32" s="674"/>
      <c r="N32" s="674"/>
      <c r="O32" s="674"/>
      <c r="P32" s="675"/>
      <c r="Q32" s="676"/>
      <c r="R32" s="677"/>
      <c r="S32" s="677"/>
      <c r="T32" s="677"/>
      <c r="U32" s="677"/>
      <c r="V32" s="678"/>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20"/>
      <c r="C33" s="681" t="s">
        <v>70</v>
      </c>
      <c r="D33" s="682"/>
      <c r="E33" s="682"/>
      <c r="F33" s="682"/>
      <c r="G33" s="682"/>
      <c r="H33" s="682"/>
      <c r="I33" s="682"/>
      <c r="J33" s="682"/>
      <c r="K33" s="682"/>
      <c r="L33" s="682"/>
      <c r="M33" s="682"/>
      <c r="N33" s="682"/>
      <c r="O33" s="682"/>
      <c r="P33" s="683"/>
      <c r="Q33" s="676"/>
      <c r="R33" s="677"/>
      <c r="S33" s="677"/>
      <c r="T33" s="677"/>
      <c r="U33" s="677"/>
      <c r="V33" s="678"/>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21"/>
      <c r="C34" s="722" t="s">
        <v>71</v>
      </c>
      <c r="D34" s="723"/>
      <c r="E34" s="723"/>
      <c r="F34" s="723"/>
      <c r="G34" s="723"/>
      <c r="H34" s="723"/>
      <c r="I34" s="723"/>
      <c r="J34" s="723"/>
      <c r="K34" s="723"/>
      <c r="L34" s="723"/>
      <c r="M34" s="723"/>
      <c r="N34" s="723"/>
      <c r="O34" s="723"/>
      <c r="P34" s="724"/>
      <c r="Q34" s="676"/>
      <c r="R34" s="677"/>
      <c r="S34" s="677"/>
      <c r="T34" s="677"/>
      <c r="U34" s="677"/>
      <c r="V34" s="678"/>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672" t="s">
        <v>72</v>
      </c>
      <c r="D37" s="672"/>
      <c r="E37" s="672"/>
      <c r="F37" s="672"/>
      <c r="G37" s="672"/>
      <c r="H37" s="672"/>
      <c r="I37" s="672"/>
      <c r="J37" s="672"/>
      <c r="K37" s="672"/>
      <c r="L37" s="672"/>
      <c r="M37" s="672"/>
      <c r="N37" s="672"/>
      <c r="O37" s="672"/>
      <c r="P37" s="672"/>
      <c r="Q37" s="672"/>
      <c r="R37" s="672"/>
      <c r="S37" s="672"/>
      <c r="T37" s="672"/>
      <c r="U37" s="672"/>
      <c r="V37" s="672"/>
      <c r="W37" s="672"/>
      <c r="X37" s="672"/>
      <c r="Y37" s="672"/>
      <c r="Z37" s="672"/>
      <c r="AA37" s="672"/>
      <c r="AB37" s="672"/>
      <c r="AC37" s="672"/>
      <c r="AD37" s="672"/>
      <c r="AE37" s="672"/>
      <c r="AF37" s="672"/>
      <c r="AG37" s="672"/>
      <c r="AH37" s="672"/>
      <c r="AI37" s="672"/>
      <c r="AJ37" s="672"/>
      <c r="AK37" s="672"/>
      <c r="AL37" s="222"/>
      <c r="AT37" s="175"/>
      <c r="AU37" s="175"/>
      <c r="AV37" s="175"/>
      <c r="AW37" s="175"/>
      <c r="AX37" s="175"/>
    </row>
    <row r="38" spans="1:57" s="170" customFormat="1" ht="33" customHeight="1">
      <c r="A38" s="169"/>
      <c r="B38" s="221" t="s">
        <v>59</v>
      </c>
      <c r="C38" s="671" t="s">
        <v>73</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222"/>
      <c r="AT38" s="175"/>
      <c r="AU38" s="175"/>
      <c r="AV38" s="175"/>
      <c r="AW38" s="175"/>
      <c r="AX38" s="175"/>
    </row>
    <row r="39" spans="1:57" s="170" customFormat="1" ht="34.9" customHeight="1">
      <c r="A39" s="169"/>
      <c r="B39" s="221" t="s">
        <v>59</v>
      </c>
      <c r="C39" s="672" t="s">
        <v>74</v>
      </c>
      <c r="D39" s="672"/>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30" t="s">
        <v>75</v>
      </c>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181"/>
      <c r="AT41" s="176"/>
      <c r="AU41" s="176"/>
      <c r="AV41" s="176"/>
      <c r="AW41" s="176"/>
      <c r="AX41" s="176"/>
    </row>
    <row r="42" spans="1:57" ht="16.5" customHeight="1" thickBot="1">
      <c r="A42" s="123"/>
      <c r="B42" s="124" t="s">
        <v>59</v>
      </c>
      <c r="C42" s="804" t="s">
        <v>76</v>
      </c>
      <c r="D42" s="804"/>
      <c r="E42" s="804"/>
      <c r="F42" s="804"/>
      <c r="G42" s="804"/>
      <c r="H42" s="804"/>
      <c r="I42" s="804"/>
      <c r="J42" s="804"/>
      <c r="K42" s="804"/>
      <c r="L42" s="804"/>
      <c r="M42" s="804"/>
      <c r="N42" s="804"/>
      <c r="O42" s="804"/>
      <c r="P42" s="804"/>
      <c r="Q42" s="804"/>
      <c r="R42" s="804"/>
      <c r="S42" s="804"/>
      <c r="T42" s="804"/>
      <c r="U42" s="804"/>
      <c r="V42" s="804"/>
      <c r="W42" s="804"/>
      <c r="X42" s="804"/>
      <c r="Y42" s="804"/>
      <c r="Z42" s="804"/>
      <c r="AA42" s="804"/>
      <c r="AB42" s="804"/>
      <c r="AC42" s="804"/>
      <c r="AD42" s="804"/>
      <c r="AE42" s="804"/>
      <c r="AF42" s="804"/>
      <c r="AG42" s="804"/>
      <c r="AH42" s="804"/>
      <c r="AI42" s="804"/>
      <c r="AJ42" s="804"/>
      <c r="AK42" s="804"/>
      <c r="AL42" s="182"/>
      <c r="AT42" s="176"/>
      <c r="AU42" s="176"/>
      <c r="AV42" s="176"/>
      <c r="AW42" s="176"/>
      <c r="AX42" s="176"/>
    </row>
    <row r="43" spans="1:57" ht="51.75" customHeight="1">
      <c r="A43" s="123"/>
      <c r="B43" s="697" t="s">
        <v>77</v>
      </c>
      <c r="C43" s="698"/>
      <c r="D43" s="698"/>
      <c r="E43" s="699"/>
      <c r="F43" s="797"/>
      <c r="G43" s="798"/>
      <c r="H43" s="798"/>
      <c r="I43" s="798"/>
      <c r="J43" s="798"/>
      <c r="K43" s="798"/>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9"/>
      <c r="AL43" s="169"/>
      <c r="AQ43" s="611" t="s">
        <v>78</v>
      </c>
      <c r="AR43" s="612"/>
      <c r="AS43" s="612"/>
      <c r="AT43" s="612"/>
      <c r="AU43" s="612"/>
      <c r="AV43" s="612"/>
      <c r="AW43" s="612"/>
      <c r="AX43" s="612"/>
      <c r="AY43" s="612"/>
      <c r="AZ43" s="612"/>
      <c r="BA43" s="612"/>
      <c r="BB43" s="612"/>
      <c r="BC43" s="612"/>
      <c r="BD43" s="612"/>
      <c r="BE43" s="613"/>
    </row>
    <row r="44" spans="1:57" ht="47.25" customHeight="1" thickBot="1">
      <c r="A44" s="123"/>
      <c r="B44" s="697" t="s">
        <v>79</v>
      </c>
      <c r="C44" s="698"/>
      <c r="D44" s="698"/>
      <c r="E44" s="699"/>
      <c r="F44" s="805"/>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7"/>
      <c r="AL44" s="169"/>
      <c r="AQ44" s="614"/>
      <c r="AR44" s="615"/>
      <c r="AS44" s="615"/>
      <c r="AT44" s="615"/>
      <c r="AU44" s="615"/>
      <c r="AV44" s="615"/>
      <c r="AW44" s="615"/>
      <c r="AX44" s="615"/>
      <c r="AY44" s="615"/>
      <c r="AZ44" s="615"/>
      <c r="BA44" s="615"/>
      <c r="BB44" s="615"/>
      <c r="BC44" s="615"/>
      <c r="BD44" s="615"/>
      <c r="BE44" s="616"/>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791" t="s">
        <v>80</v>
      </c>
      <c r="C46" s="791"/>
      <c r="D46" s="791"/>
      <c r="E46" s="791"/>
      <c r="F46" s="791"/>
      <c r="G46" s="791"/>
      <c r="H46" s="791"/>
      <c r="I46" s="791"/>
      <c r="J46" s="791"/>
      <c r="K46" s="791"/>
      <c r="L46" s="791"/>
      <c r="M46" s="791"/>
      <c r="N46" s="791"/>
      <c r="O46" s="791"/>
      <c r="P46" s="791"/>
      <c r="Q46" s="791"/>
      <c r="R46" s="791"/>
      <c r="S46" s="791"/>
      <c r="T46" s="791"/>
      <c r="U46" s="791"/>
      <c r="V46" s="791"/>
      <c r="W46" s="791"/>
      <c r="X46" s="791"/>
      <c r="Y46" s="791"/>
      <c r="Z46" s="791"/>
      <c r="AA46" s="791"/>
      <c r="AB46" s="791"/>
      <c r="AC46" s="791"/>
      <c r="AD46" s="791"/>
      <c r="AE46" s="791"/>
      <c r="AF46" s="791"/>
      <c r="AG46" s="791"/>
      <c r="AH46" s="791"/>
      <c r="AI46" s="791"/>
      <c r="AJ46" s="791"/>
      <c r="AK46" s="791"/>
      <c r="AL46" s="226"/>
      <c r="AT46" s="228"/>
      <c r="AU46" s="228"/>
      <c r="AV46" s="228"/>
      <c r="AW46" s="228"/>
      <c r="AX46" s="228"/>
    </row>
    <row r="47" spans="1:57" s="227" customFormat="1" ht="17.45" customHeight="1" thickBot="1">
      <c r="A47" s="226"/>
      <c r="B47" s="711" t="s">
        <v>81</v>
      </c>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617" t="s">
        <v>83</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12" t="s">
        <v>85</v>
      </c>
      <c r="C49" s="713"/>
      <c r="D49" s="713"/>
      <c r="E49" s="713"/>
      <c r="F49" s="713"/>
      <c r="G49" s="713"/>
      <c r="H49" s="713"/>
      <c r="I49" s="713"/>
      <c r="J49" s="713"/>
      <c r="K49" s="713"/>
      <c r="L49" s="713"/>
      <c r="M49" s="713"/>
      <c r="N49" s="713"/>
      <c r="O49" s="713"/>
      <c r="P49" s="713"/>
      <c r="Q49" s="713"/>
      <c r="R49" s="713"/>
      <c r="S49" s="714"/>
      <c r="T49" s="715">
        <f>'別紙様式3-2（処遇改善加算　個票）'!N6</f>
        <v>0</v>
      </c>
      <c r="U49" s="716"/>
      <c r="V49" s="716"/>
      <c r="W49" s="716"/>
      <c r="X49" s="716"/>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728" t="s">
        <v>87</v>
      </c>
      <c r="C50" s="800"/>
      <c r="D50" s="800"/>
      <c r="E50" s="800"/>
      <c r="F50" s="800"/>
      <c r="G50" s="800"/>
      <c r="H50" s="800"/>
      <c r="I50" s="800"/>
      <c r="J50" s="800"/>
      <c r="K50" s="800"/>
      <c r="L50" s="800"/>
      <c r="M50" s="800"/>
      <c r="N50" s="800"/>
      <c r="O50" s="800"/>
      <c r="P50" s="800"/>
      <c r="Q50" s="800"/>
      <c r="R50" s="800"/>
      <c r="S50" s="800"/>
      <c r="T50" s="801"/>
      <c r="U50" s="802"/>
      <c r="V50" s="802"/>
      <c r="W50" s="802"/>
      <c r="X50" s="803"/>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711" t="s">
        <v>90</v>
      </c>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1"/>
      <c r="AE52" s="711"/>
      <c r="AF52" s="711"/>
      <c r="AG52" s="711"/>
      <c r="AH52" s="711"/>
      <c r="AI52" s="711"/>
      <c r="AJ52" s="711"/>
      <c r="AK52" s="711"/>
      <c r="AL52" s="123"/>
      <c r="AN52" s="238"/>
      <c r="AO52" s="230"/>
      <c r="AP52" s="230"/>
    </row>
    <row r="53" spans="1:57" ht="21" customHeight="1" thickBot="1">
      <c r="A53" s="123"/>
      <c r="B53" s="617" t="s">
        <v>91</v>
      </c>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728" t="s">
        <v>93</v>
      </c>
      <c r="C54" s="729"/>
      <c r="D54" s="729"/>
      <c r="E54" s="729"/>
      <c r="F54" s="729"/>
      <c r="G54" s="729"/>
      <c r="H54" s="729"/>
      <c r="I54" s="729"/>
      <c r="J54" s="729"/>
      <c r="K54" s="729"/>
      <c r="L54" s="729"/>
      <c r="M54" s="729"/>
      <c r="N54" s="729"/>
      <c r="O54" s="729"/>
      <c r="P54" s="729"/>
      <c r="Q54" s="729"/>
      <c r="R54" s="729"/>
      <c r="S54" s="730"/>
      <c r="T54" s="715">
        <f>'別紙様式3-2（処遇改善加算　個票）'!N7</f>
        <v>0</v>
      </c>
      <c r="U54" s="716"/>
      <c r="V54" s="716"/>
      <c r="W54" s="716"/>
      <c r="X54" s="716"/>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619" t="s">
        <v>95</v>
      </c>
      <c r="AR54" s="620"/>
      <c r="AS54" s="620"/>
      <c r="AT54" s="620"/>
      <c r="AU54" s="620"/>
      <c r="AV54" s="620"/>
      <c r="AW54" s="620"/>
      <c r="AX54" s="620"/>
      <c r="AY54" s="620"/>
      <c r="AZ54" s="620"/>
      <c r="BA54" s="620"/>
      <c r="BB54" s="620"/>
      <c r="BC54" s="620"/>
      <c r="BD54" s="620"/>
      <c r="BE54" s="621"/>
    </row>
    <row r="55" spans="1:57" ht="23.25" customHeight="1" thickBot="1">
      <c r="A55" s="123"/>
      <c r="B55" s="792" t="s">
        <v>96</v>
      </c>
      <c r="C55" s="793"/>
      <c r="D55" s="793"/>
      <c r="E55" s="793"/>
      <c r="F55" s="793"/>
      <c r="G55" s="793"/>
      <c r="H55" s="793"/>
      <c r="I55" s="793"/>
      <c r="J55" s="793"/>
      <c r="K55" s="793"/>
      <c r="L55" s="793"/>
      <c r="M55" s="793"/>
      <c r="N55" s="793"/>
      <c r="O55" s="793"/>
      <c r="P55" s="793"/>
      <c r="Q55" s="793"/>
      <c r="R55" s="793"/>
      <c r="S55" s="793"/>
      <c r="T55" s="794"/>
      <c r="U55" s="795"/>
      <c r="V55" s="795"/>
      <c r="W55" s="795"/>
      <c r="X55" s="796"/>
      <c r="Y55" s="239" t="s">
        <v>49</v>
      </c>
      <c r="Z55" s="123"/>
      <c r="AA55" s="240" t="s">
        <v>97</v>
      </c>
      <c r="AB55" s="743">
        <f>IFERROR(T56/T54*100,0)</f>
        <v>0</v>
      </c>
      <c r="AC55" s="744"/>
      <c r="AD55" s="745"/>
      <c r="AE55" s="241" t="s">
        <v>98</v>
      </c>
      <c r="AF55" s="242" t="s">
        <v>99</v>
      </c>
      <c r="AG55" s="123" t="s">
        <v>52</v>
      </c>
      <c r="AH55" s="193" t="str">
        <f>IF(T54=0,"",(IF(AND(AB55&gt;=200/3,T56&lt;=T55),"○","×")))</f>
        <v/>
      </c>
      <c r="AI55" s="233"/>
      <c r="AJ55" s="233"/>
      <c r="AK55" s="233"/>
      <c r="AL55" s="233"/>
      <c r="AM55" s="427"/>
      <c r="AN55" s="411"/>
      <c r="AO55" s="238"/>
      <c r="AP55" s="238"/>
      <c r="AQ55" s="619" t="s">
        <v>100</v>
      </c>
      <c r="AR55" s="620"/>
      <c r="AS55" s="620"/>
      <c r="AT55" s="620"/>
      <c r="AU55" s="620"/>
      <c r="AV55" s="620"/>
      <c r="AW55" s="620"/>
      <c r="AX55" s="620"/>
      <c r="AY55" s="620"/>
      <c r="AZ55" s="620"/>
      <c r="BA55" s="620"/>
      <c r="BB55" s="620"/>
      <c r="BC55" s="620"/>
      <c r="BD55" s="620"/>
      <c r="BE55" s="621"/>
    </row>
    <row r="56" spans="1:57" ht="26.25" customHeight="1" thickBot="1">
      <c r="A56" s="123"/>
      <c r="B56" s="243"/>
      <c r="C56" s="576" t="s">
        <v>101</v>
      </c>
      <c r="D56" s="577"/>
      <c r="E56" s="577"/>
      <c r="F56" s="577"/>
      <c r="G56" s="577"/>
      <c r="H56" s="577"/>
      <c r="I56" s="577"/>
      <c r="J56" s="577"/>
      <c r="K56" s="577"/>
      <c r="L56" s="577"/>
      <c r="M56" s="577"/>
      <c r="N56" s="577"/>
      <c r="O56" s="577"/>
      <c r="P56" s="577"/>
      <c r="Q56" s="577"/>
      <c r="R56" s="577"/>
      <c r="S56" s="577"/>
      <c r="T56" s="731"/>
      <c r="U56" s="732"/>
      <c r="V56" s="732"/>
      <c r="W56" s="732"/>
      <c r="X56" s="733"/>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646"/>
      <c r="C60" s="647"/>
      <c r="D60" s="622" t="s">
        <v>103</v>
      </c>
      <c r="E60" s="622"/>
      <c r="F60" s="622"/>
      <c r="G60" s="622"/>
      <c r="H60" s="622"/>
      <c r="I60" s="622"/>
      <c r="J60" s="622"/>
      <c r="K60" s="622"/>
      <c r="L60" s="622"/>
      <c r="M60" s="622"/>
      <c r="N60" s="622"/>
      <c r="O60" s="622"/>
      <c r="P60" s="622"/>
      <c r="Q60" s="622"/>
      <c r="R60" s="622"/>
      <c r="S60" s="622"/>
      <c r="T60" s="622"/>
      <c r="U60" s="622"/>
      <c r="V60" s="622"/>
      <c r="W60" s="622"/>
      <c r="X60" s="622"/>
      <c r="Y60" s="622"/>
      <c r="Z60" s="623"/>
      <c r="AA60" s="226"/>
      <c r="AC60" s="182"/>
      <c r="AD60" s="182"/>
      <c r="AE60" s="182"/>
      <c r="AF60" s="182"/>
      <c r="AG60" s="182"/>
      <c r="AH60" s="182"/>
      <c r="AI60" s="788"/>
      <c r="AJ60" s="788"/>
      <c r="AK60" s="788"/>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660" t="s">
        <v>104</v>
      </c>
      <c r="D63" s="660"/>
      <c r="E63" s="660"/>
      <c r="F63" s="660"/>
      <c r="G63" s="660"/>
      <c r="H63" s="660"/>
      <c r="I63" s="660"/>
      <c r="J63" s="660"/>
      <c r="K63" s="660"/>
      <c r="L63" s="660"/>
      <c r="M63" s="660"/>
      <c r="N63" s="660"/>
      <c r="O63" s="660"/>
      <c r="P63" s="660"/>
      <c r="Q63" s="660"/>
      <c r="R63" s="660"/>
      <c r="S63" s="660"/>
      <c r="T63" s="660"/>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646"/>
      <c r="D64" s="647"/>
      <c r="E64" s="661" t="s">
        <v>105</v>
      </c>
      <c r="F64" s="661"/>
      <c r="G64" s="661"/>
      <c r="H64" s="661"/>
      <c r="I64" s="661"/>
      <c r="J64" s="661"/>
      <c r="K64" s="661"/>
      <c r="L64" s="661"/>
      <c r="M64" s="661"/>
      <c r="N64" s="661"/>
      <c r="O64" s="661"/>
      <c r="P64" s="661"/>
      <c r="Q64" s="661"/>
      <c r="R64" s="6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660" t="s">
        <v>112</v>
      </c>
      <c r="D69" s="660"/>
      <c r="E69" s="660"/>
      <c r="F69" s="660"/>
      <c r="G69" s="660"/>
      <c r="H69" s="660"/>
      <c r="I69" s="660"/>
      <c r="J69" s="660"/>
      <c r="K69" s="660"/>
      <c r="L69" s="660"/>
      <c r="M69" s="660"/>
      <c r="N69" s="660"/>
      <c r="O69" s="660"/>
      <c r="P69" s="660"/>
      <c r="Q69" s="660"/>
      <c r="R69" s="660"/>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646"/>
      <c r="D70" s="647"/>
      <c r="E70" s="661" t="s">
        <v>113</v>
      </c>
      <c r="F70" s="661"/>
      <c r="G70" s="661"/>
      <c r="H70" s="661"/>
      <c r="I70" s="661"/>
      <c r="J70" s="661"/>
      <c r="K70" s="661"/>
      <c r="L70" s="661"/>
      <c r="M70" s="661"/>
      <c r="N70" s="661"/>
      <c r="O70" s="661"/>
      <c r="P70" s="661"/>
      <c r="Q70" s="661"/>
      <c r="R70" s="6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651"/>
      <c r="C71" s="256" t="s">
        <v>106</v>
      </c>
      <c r="D71" s="663" t="s">
        <v>114</v>
      </c>
      <c r="E71" s="664"/>
      <c r="F71" s="664"/>
      <c r="G71" s="664"/>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665"/>
      <c r="AK71" s="666"/>
      <c r="AL71" s="169"/>
      <c r="AM71" s="432" t="b">
        <v>1</v>
      </c>
      <c r="AN71" s="431"/>
      <c r="AO71" s="432" t="b">
        <v>0</v>
      </c>
      <c r="AP71" s="230"/>
    </row>
    <row r="72" spans="1:57" ht="28.5" customHeight="1" thickBot="1">
      <c r="A72" s="123"/>
      <c r="B72" s="651"/>
      <c r="C72" s="684"/>
      <c r="D72" s="686" t="s">
        <v>115</v>
      </c>
      <c r="E72" s="687"/>
      <c r="F72" s="687"/>
      <c r="G72" s="687"/>
      <c r="H72" s="667"/>
      <c r="I72" s="669" t="s">
        <v>47</v>
      </c>
      <c r="J72" s="691" t="s">
        <v>116</v>
      </c>
      <c r="K72" s="692"/>
      <c r="L72" s="692"/>
      <c r="M72" s="692"/>
      <c r="N72" s="692"/>
      <c r="O72" s="692"/>
      <c r="P72" s="692"/>
      <c r="Q72" s="692"/>
      <c r="R72" s="692"/>
      <c r="S72" s="692"/>
      <c r="T72" s="692"/>
      <c r="U72" s="692"/>
      <c r="V72" s="692"/>
      <c r="W72" s="692"/>
      <c r="X72" s="692"/>
      <c r="Y72" s="692"/>
      <c r="Z72" s="692"/>
      <c r="AA72" s="692"/>
      <c r="AB72" s="692"/>
      <c r="AC72" s="692"/>
      <c r="AD72" s="692"/>
      <c r="AE72" s="692"/>
      <c r="AF72" s="692"/>
      <c r="AG72" s="692"/>
      <c r="AH72" s="692"/>
      <c r="AI72" s="692"/>
      <c r="AJ72" s="692"/>
      <c r="AK72" s="693"/>
      <c r="AL72" s="169"/>
      <c r="AM72" s="431"/>
      <c r="AN72" s="431"/>
      <c r="AO72" s="431"/>
      <c r="AP72" s="230"/>
    </row>
    <row r="73" spans="1:57" ht="34.5" customHeight="1" thickBot="1">
      <c r="A73" s="123"/>
      <c r="B73" s="651"/>
      <c r="C73" s="684"/>
      <c r="D73" s="688"/>
      <c r="E73" s="603"/>
      <c r="F73" s="603"/>
      <c r="G73" s="603"/>
      <c r="H73" s="668"/>
      <c r="I73" s="670"/>
      <c r="J73" s="694"/>
      <c r="K73" s="695"/>
      <c r="L73" s="695"/>
      <c r="M73" s="695"/>
      <c r="N73" s="695"/>
      <c r="O73" s="695"/>
      <c r="P73" s="695"/>
      <c r="Q73" s="695"/>
      <c r="R73" s="695"/>
      <c r="S73" s="695"/>
      <c r="T73" s="695"/>
      <c r="U73" s="695"/>
      <c r="V73" s="695"/>
      <c r="W73" s="695"/>
      <c r="X73" s="695"/>
      <c r="Y73" s="695"/>
      <c r="Z73" s="695"/>
      <c r="AA73" s="695"/>
      <c r="AB73" s="695"/>
      <c r="AC73" s="695"/>
      <c r="AD73" s="695"/>
      <c r="AE73" s="695"/>
      <c r="AF73" s="695"/>
      <c r="AG73" s="695"/>
      <c r="AH73" s="695"/>
      <c r="AI73" s="695"/>
      <c r="AJ73" s="695"/>
      <c r="AK73" s="696"/>
      <c r="AL73" s="169"/>
      <c r="AM73" s="169"/>
      <c r="AN73" s="169"/>
      <c r="AO73" s="230"/>
      <c r="AP73" s="230"/>
      <c r="AQ73" s="627" t="s">
        <v>117</v>
      </c>
      <c r="AR73" s="628"/>
      <c r="AS73" s="628"/>
      <c r="AT73" s="628"/>
      <c r="AU73" s="628"/>
      <c r="AV73" s="628"/>
      <c r="AW73" s="628"/>
      <c r="AX73" s="628"/>
      <c r="AY73" s="628"/>
      <c r="AZ73" s="628"/>
      <c r="BA73" s="628"/>
      <c r="BB73" s="628"/>
      <c r="BC73" s="628"/>
      <c r="BD73" s="628"/>
      <c r="BE73" s="629"/>
    </row>
    <row r="74" spans="1:57" ht="15" customHeight="1" thickBot="1">
      <c r="A74" s="123"/>
      <c r="B74" s="651"/>
      <c r="C74" s="684"/>
      <c r="D74" s="688"/>
      <c r="E74" s="603"/>
      <c r="F74" s="603"/>
      <c r="G74" s="603"/>
      <c r="H74" s="700"/>
      <c r="I74" s="702" t="s">
        <v>50</v>
      </c>
      <c r="J74" s="279" t="s">
        <v>118</v>
      </c>
      <c r="K74" s="280"/>
      <c r="L74" s="280"/>
      <c r="M74" s="280"/>
      <c r="N74" s="280"/>
      <c r="O74" s="280"/>
      <c r="P74" s="280"/>
      <c r="Q74" s="280"/>
      <c r="R74" s="280"/>
      <c r="S74" s="704" t="s">
        <v>119</v>
      </c>
      <c r="T74" s="704"/>
      <c r="U74" s="704"/>
      <c r="V74" s="704"/>
      <c r="W74" s="704"/>
      <c r="X74" s="704"/>
      <c r="Y74" s="704"/>
      <c r="Z74" s="704"/>
      <c r="AA74" s="704"/>
      <c r="AB74" s="704"/>
      <c r="AC74" s="704"/>
      <c r="AD74" s="704"/>
      <c r="AE74" s="704"/>
      <c r="AF74" s="704"/>
      <c r="AG74" s="704"/>
      <c r="AH74" s="704"/>
      <c r="AI74" s="704"/>
      <c r="AJ74" s="704"/>
      <c r="AK74" s="705"/>
      <c r="AL74" s="169"/>
      <c r="AM74" s="281"/>
      <c r="AO74" s="169"/>
      <c r="AP74" s="169"/>
    </row>
    <row r="75" spans="1:57" ht="33" customHeight="1" thickBot="1">
      <c r="A75" s="123"/>
      <c r="B75" s="651"/>
      <c r="C75" s="685"/>
      <c r="D75" s="689"/>
      <c r="E75" s="690"/>
      <c r="F75" s="690"/>
      <c r="G75" s="690"/>
      <c r="H75" s="701"/>
      <c r="I75" s="703"/>
      <c r="J75" s="643"/>
      <c r="K75" s="644"/>
      <c r="L75" s="644"/>
      <c r="M75" s="644"/>
      <c r="N75" s="644"/>
      <c r="O75" s="644"/>
      <c r="P75" s="644"/>
      <c r="Q75" s="644"/>
      <c r="R75" s="644"/>
      <c r="S75" s="644"/>
      <c r="T75" s="644"/>
      <c r="U75" s="644"/>
      <c r="V75" s="644"/>
      <c r="W75" s="644"/>
      <c r="X75" s="644"/>
      <c r="Y75" s="644"/>
      <c r="Z75" s="644"/>
      <c r="AA75" s="644"/>
      <c r="AB75" s="644"/>
      <c r="AC75" s="644"/>
      <c r="AD75" s="644"/>
      <c r="AE75" s="644"/>
      <c r="AF75" s="644"/>
      <c r="AG75" s="644"/>
      <c r="AH75" s="644"/>
      <c r="AI75" s="644"/>
      <c r="AJ75" s="644"/>
      <c r="AK75" s="645"/>
      <c r="AL75" s="169"/>
      <c r="AM75" s="169"/>
      <c r="AN75" s="169"/>
      <c r="AQ75" s="627" t="s">
        <v>117</v>
      </c>
      <c r="AR75" s="628"/>
      <c r="AS75" s="628"/>
      <c r="AT75" s="628"/>
      <c r="AU75" s="628"/>
      <c r="AV75" s="628"/>
      <c r="AW75" s="628"/>
      <c r="AX75" s="628"/>
      <c r="AY75" s="628"/>
      <c r="AZ75" s="628"/>
      <c r="BA75" s="628"/>
      <c r="BB75" s="628"/>
      <c r="BC75" s="628"/>
      <c r="BD75" s="628"/>
      <c r="BE75" s="629"/>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22" t="s">
        <v>103</v>
      </c>
      <c r="D80" s="622"/>
      <c r="E80" s="622"/>
      <c r="F80" s="622"/>
      <c r="G80" s="622"/>
      <c r="H80" s="622"/>
      <c r="I80" s="622"/>
      <c r="J80" s="622"/>
      <c r="K80" s="622"/>
      <c r="L80" s="622"/>
      <c r="M80" s="622"/>
      <c r="N80" s="622"/>
      <c r="O80" s="622"/>
      <c r="P80" s="622"/>
      <c r="Q80" s="622"/>
      <c r="R80" s="622"/>
      <c r="S80" s="622"/>
      <c r="T80" s="622"/>
      <c r="U80" s="622"/>
      <c r="V80" s="622"/>
      <c r="W80" s="623"/>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646"/>
      <c r="C82" s="647"/>
      <c r="D82" s="649" t="s">
        <v>113</v>
      </c>
      <c r="E82" s="649"/>
      <c r="F82" s="649"/>
      <c r="G82" s="649"/>
      <c r="H82" s="649"/>
      <c r="I82" s="649"/>
      <c r="J82" s="649"/>
      <c r="K82" s="649"/>
      <c r="L82" s="649"/>
      <c r="M82" s="649"/>
      <c r="N82" s="649"/>
      <c r="O82" s="649"/>
      <c r="P82" s="649"/>
      <c r="Q82" s="65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853" t="s">
        <v>122</v>
      </c>
      <c r="D83" s="587"/>
      <c r="E83" s="587"/>
      <c r="F83" s="587"/>
      <c r="G83" s="587"/>
      <c r="H83" s="587"/>
      <c r="I83" s="587"/>
      <c r="J83" s="587"/>
      <c r="K83" s="587"/>
      <c r="L83" s="587"/>
      <c r="M83" s="587"/>
      <c r="N83" s="587"/>
      <c r="O83" s="587"/>
      <c r="P83" s="587"/>
      <c r="Q83" s="587"/>
      <c r="R83" s="587"/>
      <c r="S83" s="590"/>
      <c r="T83" s="587"/>
      <c r="U83" s="587"/>
      <c r="V83" s="587"/>
      <c r="W83" s="587"/>
      <c r="X83" s="587"/>
      <c r="Y83" s="587"/>
      <c r="Z83" s="587"/>
      <c r="AA83" s="587"/>
      <c r="AB83" s="587"/>
      <c r="AC83" s="587"/>
      <c r="AD83" s="587"/>
      <c r="AE83" s="587"/>
      <c r="AF83" s="587"/>
      <c r="AG83" s="587"/>
      <c r="AH83" s="587"/>
      <c r="AI83" s="587"/>
      <c r="AJ83" s="587"/>
      <c r="AK83" s="854"/>
      <c r="AL83" s="169"/>
      <c r="AM83" s="433"/>
      <c r="AN83" s="434"/>
      <c r="AO83" s="434"/>
      <c r="AP83" s="434"/>
    </row>
    <row r="84" spans="1:57" ht="27" customHeight="1">
      <c r="A84" s="123"/>
      <c r="B84" s="684"/>
      <c r="C84" s="686" t="s">
        <v>123</v>
      </c>
      <c r="D84" s="687"/>
      <c r="E84" s="687"/>
      <c r="F84" s="687"/>
      <c r="G84" s="368"/>
      <c r="H84" s="295" t="s">
        <v>47</v>
      </c>
      <c r="I84" s="634" t="s">
        <v>124</v>
      </c>
      <c r="J84" s="635"/>
      <c r="K84" s="635"/>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6"/>
      <c r="AL84" s="169"/>
      <c r="AM84" s="435" t="b">
        <v>1</v>
      </c>
      <c r="AN84" s="436" t="b">
        <v>0</v>
      </c>
      <c r="AO84" s="435" t="b">
        <v>0</v>
      </c>
      <c r="AP84" s="435" t="b">
        <v>0</v>
      </c>
    </row>
    <row r="85" spans="1:57" ht="37.5" customHeight="1">
      <c r="A85" s="123"/>
      <c r="B85" s="684"/>
      <c r="C85" s="688"/>
      <c r="D85" s="603"/>
      <c r="E85" s="603"/>
      <c r="F85" s="603"/>
      <c r="G85" s="369"/>
      <c r="H85" s="296" t="s">
        <v>50</v>
      </c>
      <c r="I85" s="637" t="s">
        <v>125</v>
      </c>
      <c r="J85" s="638"/>
      <c r="K85" s="638"/>
      <c r="L85" s="638"/>
      <c r="M85" s="638"/>
      <c r="N85" s="638"/>
      <c r="O85" s="638"/>
      <c r="P85" s="638"/>
      <c r="Q85" s="638"/>
      <c r="R85" s="638"/>
      <c r="S85" s="638"/>
      <c r="T85" s="638"/>
      <c r="U85" s="638"/>
      <c r="V85" s="638"/>
      <c r="W85" s="638"/>
      <c r="X85" s="638"/>
      <c r="Y85" s="638"/>
      <c r="Z85" s="638"/>
      <c r="AA85" s="638"/>
      <c r="AB85" s="638"/>
      <c r="AC85" s="638"/>
      <c r="AD85" s="638"/>
      <c r="AE85" s="638"/>
      <c r="AF85" s="638"/>
      <c r="AG85" s="638"/>
      <c r="AH85" s="638"/>
      <c r="AI85" s="638"/>
      <c r="AJ85" s="638"/>
      <c r="AK85" s="639"/>
      <c r="AL85" s="169"/>
      <c r="AM85" s="437"/>
      <c r="AN85" s="165"/>
      <c r="AO85" s="165"/>
      <c r="AP85" s="165"/>
    </row>
    <row r="86" spans="1:57" ht="36" customHeight="1" thickBot="1">
      <c r="A86" s="123"/>
      <c r="B86" s="685"/>
      <c r="C86" s="689"/>
      <c r="D86" s="690"/>
      <c r="E86" s="690"/>
      <c r="F86" s="690"/>
      <c r="G86" s="370"/>
      <c r="H86" s="297" t="s">
        <v>53</v>
      </c>
      <c r="I86" s="640" t="s">
        <v>126</v>
      </c>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2"/>
      <c r="AL86" s="169"/>
      <c r="AM86" s="437"/>
      <c r="AN86" s="165"/>
      <c r="AO86" s="165"/>
      <c r="AP86" s="165"/>
    </row>
    <row r="87" spans="1:57" ht="21" customHeight="1">
      <c r="A87" s="123"/>
      <c r="B87" s="298" t="s">
        <v>108</v>
      </c>
      <c r="C87" s="624" t="s">
        <v>120</v>
      </c>
      <c r="D87" s="625"/>
      <c r="E87" s="625"/>
      <c r="F87" s="625"/>
      <c r="G87" s="6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6"/>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30" t="s">
        <v>127</v>
      </c>
      <c r="C89" s="630"/>
      <c r="D89" s="630"/>
      <c r="E89" s="630"/>
      <c r="F89" s="630"/>
      <c r="G89" s="630"/>
      <c r="H89" s="630"/>
      <c r="I89" s="630"/>
      <c r="J89" s="630"/>
      <c r="K89" s="630"/>
      <c r="L89" s="630"/>
      <c r="M89" s="630"/>
      <c r="N89" s="630"/>
      <c r="O89" s="630"/>
      <c r="P89" s="630"/>
      <c r="Q89" s="630"/>
      <c r="R89" s="630"/>
      <c r="S89" s="630"/>
      <c r="T89" s="630"/>
      <c r="U89" s="630"/>
      <c r="V89" s="630"/>
      <c r="W89" s="630"/>
      <c r="X89" s="630"/>
      <c r="Y89" s="630"/>
      <c r="Z89" s="630"/>
      <c r="AA89" s="630"/>
      <c r="AB89" s="630"/>
      <c r="AC89" s="630"/>
      <c r="AD89" s="630"/>
      <c r="AE89" s="630"/>
      <c r="AF89" s="630"/>
      <c r="AG89" s="630"/>
      <c r="AH89" s="630"/>
      <c r="AI89" s="630"/>
      <c r="AJ89" s="630"/>
      <c r="AK89" s="630"/>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570" t="s">
        <v>128</v>
      </c>
      <c r="C91" s="571"/>
      <c r="D91" s="571"/>
      <c r="E91" s="571"/>
      <c r="F91" s="571"/>
      <c r="G91" s="571"/>
      <c r="H91" s="571"/>
      <c r="I91" s="571"/>
      <c r="J91" s="571"/>
      <c r="K91" s="571"/>
      <c r="L91" s="571"/>
      <c r="M91" s="571"/>
      <c r="N91" s="571"/>
      <c r="O91" s="571"/>
      <c r="P91" s="571"/>
      <c r="Q91" s="572"/>
      <c r="R91" s="199" t="s">
        <v>129</v>
      </c>
      <c r="S91" s="417" t="str">
        <f>'別紙様式3-2（処遇改善加算　個票）'!AC5</f>
        <v/>
      </c>
      <c r="T91" s="576" t="s">
        <v>130</v>
      </c>
      <c r="U91" s="577"/>
      <c r="V91" s="577"/>
      <c r="W91" s="577"/>
      <c r="X91" s="577"/>
      <c r="Y91" s="577"/>
      <c r="Z91" s="577"/>
      <c r="AA91" s="577"/>
      <c r="AB91" s="577"/>
      <c r="AC91" s="577"/>
      <c r="AD91" s="577"/>
      <c r="AE91" s="577"/>
      <c r="AF91" s="578"/>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570" t="s">
        <v>131</v>
      </c>
      <c r="C92" s="571"/>
      <c r="D92" s="571"/>
      <c r="E92" s="571"/>
      <c r="F92" s="571"/>
      <c r="G92" s="571"/>
      <c r="H92" s="571"/>
      <c r="I92" s="571"/>
      <c r="J92" s="571"/>
      <c r="K92" s="571"/>
      <c r="L92" s="571"/>
      <c r="M92" s="571"/>
      <c r="N92" s="571"/>
      <c r="O92" s="571"/>
      <c r="P92" s="571"/>
      <c r="Q92" s="572"/>
      <c r="R92" s="199" t="s">
        <v>129</v>
      </c>
      <c r="S92" s="417" t="str">
        <f>'別紙様式3-2（処遇改善加算　個票）'!AC7</f>
        <v/>
      </c>
      <c r="T92" s="576" t="s">
        <v>132</v>
      </c>
      <c r="U92" s="577"/>
      <c r="V92" s="577"/>
      <c r="W92" s="577"/>
      <c r="X92" s="577"/>
      <c r="Y92" s="577"/>
      <c r="Z92" s="577"/>
      <c r="AA92" s="577"/>
      <c r="AB92" s="577"/>
      <c r="AC92" s="577"/>
      <c r="AD92" s="577"/>
      <c r="AE92" s="577"/>
      <c r="AF92" s="578"/>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627" t="s">
        <v>135</v>
      </c>
      <c r="AR95" s="628"/>
      <c r="AS95" s="628"/>
      <c r="AT95" s="628"/>
      <c r="AU95" s="628"/>
      <c r="AV95" s="628"/>
      <c r="AW95" s="628"/>
      <c r="AX95" s="628"/>
      <c r="AY95" s="628"/>
      <c r="AZ95" s="628"/>
      <c r="BA95" s="628"/>
      <c r="BB95" s="628"/>
      <c r="BC95" s="628"/>
      <c r="BD95" s="628"/>
      <c r="BE95" s="629"/>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648" t="s">
        <v>138</v>
      </c>
      <c r="E98" s="648"/>
      <c r="F98" s="648"/>
      <c r="G98" s="648"/>
      <c r="H98" s="648"/>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654"/>
      <c r="AE99" s="654"/>
      <c r="AF99" s="654"/>
      <c r="AG99" s="654"/>
      <c r="AH99" s="654"/>
      <c r="AI99" s="654"/>
      <c r="AJ99" s="654"/>
      <c r="AK99" s="487" t="s">
        <v>98</v>
      </c>
      <c r="AL99" s="169"/>
      <c r="AM99" s="435" t="b">
        <v>0</v>
      </c>
      <c r="AN99" s="467"/>
      <c r="AO99" s="467"/>
      <c r="AQ99" s="652" t="s">
        <v>140</v>
      </c>
      <c r="AR99" s="652"/>
      <c r="AS99" s="652"/>
      <c r="AT99" s="652"/>
      <c r="AU99" s="652"/>
      <c r="AV99" s="652"/>
      <c r="AW99" s="652"/>
      <c r="AX99" s="652"/>
      <c r="AY99" s="652"/>
      <c r="AZ99" s="652"/>
      <c r="BA99" s="652"/>
      <c r="BB99" s="652"/>
      <c r="BC99" s="652"/>
      <c r="BD99" s="652"/>
      <c r="BE99" s="65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579" t="s">
        <v>142</v>
      </c>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c r="Y102" s="580"/>
      <c r="Z102" s="580"/>
      <c r="AA102" s="580"/>
      <c r="AB102" s="580"/>
      <c r="AC102" s="580"/>
      <c r="AD102" s="580"/>
      <c r="AE102" s="580"/>
      <c r="AF102" s="580"/>
      <c r="AG102" s="580"/>
      <c r="AH102" s="580"/>
      <c r="AI102" s="580"/>
      <c r="AJ102" s="580"/>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617" t="s">
        <v>143</v>
      </c>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618"/>
      <c r="Z103" s="618"/>
      <c r="AA103" s="618"/>
      <c r="AB103" s="618"/>
      <c r="AC103" s="618"/>
      <c r="AD103" s="618"/>
      <c r="AE103" s="618"/>
      <c r="AF103" s="618"/>
      <c r="AG103" s="618"/>
      <c r="AH103" s="618"/>
      <c r="AI103" s="618"/>
      <c r="AJ103" s="618"/>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573" t="str">
        <f>IF(AN49&lt;&gt;0, "該当", "")</f>
        <v/>
      </c>
      <c r="AJ105" s="574"/>
      <c r="AK105" s="575"/>
      <c r="AL105" s="169"/>
      <c r="AM105" s="463"/>
      <c r="AN105" s="463"/>
      <c r="AO105" s="463"/>
      <c r="AX105" s="325"/>
      <c r="AY105" s="325"/>
      <c r="AZ105" s="325"/>
    </row>
    <row r="106" spans="1:57" s="170" customFormat="1" ht="45" customHeight="1">
      <c r="A106" s="123"/>
      <c r="B106" s="251" t="s">
        <v>129</v>
      </c>
      <c r="C106" s="844" t="s">
        <v>145</v>
      </c>
      <c r="D106" s="844"/>
      <c r="E106" s="844"/>
      <c r="F106" s="844"/>
      <c r="G106" s="844"/>
      <c r="H106" s="844"/>
      <c r="I106" s="844"/>
      <c r="J106" s="844"/>
      <c r="K106" s="844"/>
      <c r="L106" s="844"/>
      <c r="M106" s="844"/>
      <c r="N106" s="844"/>
      <c r="O106" s="844"/>
      <c r="P106" s="844"/>
      <c r="Q106" s="844"/>
      <c r="R106" s="844"/>
      <c r="S106" s="844"/>
      <c r="T106" s="844"/>
      <c r="U106" s="844"/>
      <c r="V106" s="844"/>
      <c r="W106" s="844"/>
      <c r="X106" s="844"/>
      <c r="Y106" s="844"/>
      <c r="Z106" s="844"/>
      <c r="AA106" s="844"/>
      <c r="AB106" s="844"/>
      <c r="AC106" s="844"/>
      <c r="AD106" s="844"/>
      <c r="AE106" s="844"/>
      <c r="AF106" s="844"/>
      <c r="AG106" s="844"/>
      <c r="AH106" s="844"/>
      <c r="AI106" s="844"/>
      <c r="AJ106" s="844"/>
      <c r="AK106" s="844"/>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845" t="str">
        <f>IF(AN47=AN49, "", "該当")</f>
        <v/>
      </c>
      <c r="AJ108" s="846"/>
      <c r="AK108" s="847"/>
      <c r="AL108" s="169"/>
      <c r="AM108" s="463"/>
      <c r="AN108" s="463"/>
      <c r="AO108" s="463"/>
      <c r="AX108" s="325"/>
      <c r="AY108" s="325"/>
      <c r="AZ108" s="325"/>
    </row>
    <row r="109" spans="1:57" s="170" customFormat="1" ht="42.75" customHeight="1">
      <c r="A109" s="123"/>
      <c r="B109" s="251" t="s">
        <v>129</v>
      </c>
      <c r="C109" s="844" t="s">
        <v>147</v>
      </c>
      <c r="D109" s="844"/>
      <c r="E109" s="844"/>
      <c r="F109" s="844"/>
      <c r="G109" s="844"/>
      <c r="H109" s="844"/>
      <c r="I109" s="844"/>
      <c r="J109" s="844"/>
      <c r="K109" s="844"/>
      <c r="L109" s="844"/>
      <c r="M109" s="844"/>
      <c r="N109" s="844"/>
      <c r="O109" s="844"/>
      <c r="P109" s="844"/>
      <c r="Q109" s="844"/>
      <c r="R109" s="844"/>
      <c r="S109" s="844"/>
      <c r="T109" s="844"/>
      <c r="U109" s="844"/>
      <c r="V109" s="844"/>
      <c r="W109" s="844"/>
      <c r="X109" s="844"/>
      <c r="Y109" s="844"/>
      <c r="Z109" s="844"/>
      <c r="AA109" s="844"/>
      <c r="AB109" s="844"/>
      <c r="AC109" s="844"/>
      <c r="AD109" s="844"/>
      <c r="AE109" s="844"/>
      <c r="AF109" s="844"/>
      <c r="AG109" s="844"/>
      <c r="AH109" s="844"/>
      <c r="AI109" s="844"/>
      <c r="AJ109" s="844"/>
      <c r="AK109" s="844"/>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848" t="s">
        <v>148</v>
      </c>
      <c r="C111" s="849"/>
      <c r="D111" s="849"/>
      <c r="E111" s="849"/>
      <c r="F111" s="631" t="s">
        <v>149</v>
      </c>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c r="AH111" s="632"/>
      <c r="AI111" s="632"/>
      <c r="AJ111" s="632"/>
      <c r="AK111" s="633"/>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6" t="s">
        <v>150</v>
      </c>
      <c r="C112" s="587"/>
      <c r="D112" s="587"/>
      <c r="E112" s="588"/>
      <c r="F112" s="368"/>
      <c r="G112" s="850" t="s">
        <v>151</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1"/>
      <c r="AL112" s="169"/>
      <c r="AM112" s="435" t="b">
        <v>0</v>
      </c>
      <c r="AN112" s="840">
        <f>COUNTIF(AM112:AM115, TRUE)</f>
        <v>0</v>
      </c>
      <c r="AO112" s="467"/>
      <c r="AP112" s="322"/>
      <c r="AQ112" s="559" t="str">
        <f>IF(AI105="該当",  "！この区分（４項目）から２つ以上の取組が選択されていません。",  "！この区分（４項目）から１つ以上の取組が選択されていません。")</f>
        <v>！この区分（４項目）から１つ以上の取組が選択されていません。</v>
      </c>
      <c r="AR112" s="560"/>
      <c r="AS112" s="560"/>
      <c r="AT112" s="560"/>
      <c r="AU112" s="560"/>
      <c r="AV112" s="560"/>
      <c r="AW112" s="560"/>
      <c r="AX112" s="560"/>
      <c r="AY112" s="560"/>
      <c r="AZ112" s="560"/>
      <c r="BA112" s="560"/>
      <c r="BB112" s="560"/>
      <c r="BC112" s="560"/>
      <c r="BD112" s="560"/>
      <c r="BE112" s="561"/>
    </row>
    <row r="113" spans="1:57" s="170" customFormat="1" ht="18" customHeight="1">
      <c r="A113" s="123"/>
      <c r="B113" s="589"/>
      <c r="C113" s="590"/>
      <c r="D113" s="590"/>
      <c r="E113" s="591"/>
      <c r="F113" s="377"/>
      <c r="G113" s="606" t="s">
        <v>152</v>
      </c>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330"/>
      <c r="AL113" s="169"/>
      <c r="AM113" s="435" t="b">
        <v>0</v>
      </c>
      <c r="AN113" s="840"/>
      <c r="AO113" s="467"/>
      <c r="AP113" s="322"/>
      <c r="AQ113" s="562"/>
      <c r="AR113" s="563"/>
      <c r="AS113" s="563"/>
      <c r="AT113" s="563"/>
      <c r="AU113" s="563"/>
      <c r="AV113" s="563"/>
      <c r="AW113" s="563"/>
      <c r="AX113" s="563"/>
      <c r="AY113" s="563"/>
      <c r="AZ113" s="563"/>
      <c r="BA113" s="563"/>
      <c r="BB113" s="563"/>
      <c r="BC113" s="563"/>
      <c r="BD113" s="563"/>
      <c r="BE113" s="564"/>
    </row>
    <row r="114" spans="1:57" s="170" customFormat="1" ht="18" customHeight="1">
      <c r="A114" s="123"/>
      <c r="B114" s="589"/>
      <c r="C114" s="590"/>
      <c r="D114" s="590"/>
      <c r="E114" s="591"/>
      <c r="F114" s="377"/>
      <c r="G114" s="597" t="s">
        <v>153</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605"/>
      <c r="AL114" s="169"/>
      <c r="AM114" s="435" t="b">
        <v>0</v>
      </c>
      <c r="AN114" s="840"/>
      <c r="AO114" s="467"/>
      <c r="AP114" s="322"/>
      <c r="AQ114" s="562"/>
      <c r="AR114" s="563"/>
      <c r="AS114" s="563"/>
      <c r="AT114" s="563"/>
      <c r="AU114" s="563"/>
      <c r="AV114" s="563"/>
      <c r="AW114" s="563"/>
      <c r="AX114" s="563"/>
      <c r="AY114" s="563"/>
      <c r="AZ114" s="563"/>
      <c r="BA114" s="563"/>
      <c r="BB114" s="563"/>
      <c r="BC114" s="563"/>
      <c r="BD114" s="563"/>
      <c r="BE114" s="564"/>
    </row>
    <row r="115" spans="1:57" s="170" customFormat="1" ht="15.6" customHeight="1" thickBot="1">
      <c r="A115" s="123"/>
      <c r="B115" s="592"/>
      <c r="C115" s="593"/>
      <c r="D115" s="593"/>
      <c r="E115" s="594"/>
      <c r="F115" s="369"/>
      <c r="G115" s="852" t="s">
        <v>154</v>
      </c>
      <c r="H115" s="852"/>
      <c r="I115" s="852"/>
      <c r="J115" s="852"/>
      <c r="K115" s="852"/>
      <c r="L115" s="852"/>
      <c r="M115" s="852"/>
      <c r="N115" s="852"/>
      <c r="O115" s="852"/>
      <c r="P115" s="852"/>
      <c r="Q115" s="852"/>
      <c r="R115" s="852"/>
      <c r="S115" s="852"/>
      <c r="T115" s="852"/>
      <c r="U115" s="852"/>
      <c r="V115" s="852"/>
      <c r="W115" s="852"/>
      <c r="X115" s="852"/>
      <c r="Y115" s="852"/>
      <c r="Z115" s="852"/>
      <c r="AA115" s="852"/>
      <c r="AB115" s="852"/>
      <c r="AC115" s="852"/>
      <c r="AD115" s="852"/>
      <c r="AE115" s="852"/>
      <c r="AF115" s="852"/>
      <c r="AG115" s="852"/>
      <c r="AH115" s="852"/>
      <c r="AI115" s="852"/>
      <c r="AJ115" s="852"/>
      <c r="AK115" s="331"/>
      <c r="AL115" s="169"/>
      <c r="AM115" s="435" t="b">
        <v>0</v>
      </c>
      <c r="AN115" s="840"/>
      <c r="AO115" s="467"/>
      <c r="AP115" s="322"/>
      <c r="AQ115" s="565"/>
      <c r="AR115" s="566"/>
      <c r="AS115" s="566"/>
      <c r="AT115" s="566"/>
      <c r="AU115" s="566"/>
      <c r="AV115" s="566"/>
      <c r="AW115" s="566"/>
      <c r="AX115" s="566"/>
      <c r="AY115" s="566"/>
      <c r="AZ115" s="566"/>
      <c r="BA115" s="566"/>
      <c r="BB115" s="566"/>
      <c r="BC115" s="566"/>
      <c r="BD115" s="566"/>
      <c r="BE115" s="567"/>
    </row>
    <row r="116" spans="1:57" s="170" customFormat="1" ht="28.9" customHeight="1">
      <c r="A116" s="123"/>
      <c r="B116" s="586" t="s">
        <v>155</v>
      </c>
      <c r="C116" s="587"/>
      <c r="D116" s="587"/>
      <c r="E116" s="588"/>
      <c r="F116" s="378"/>
      <c r="G116" s="595" t="s">
        <v>156</v>
      </c>
      <c r="H116" s="595"/>
      <c r="I116" s="595"/>
      <c r="J116" s="595"/>
      <c r="K116" s="595"/>
      <c r="L116" s="595"/>
      <c r="M116" s="595"/>
      <c r="N116" s="595"/>
      <c r="O116" s="595"/>
      <c r="P116" s="595"/>
      <c r="Q116" s="595"/>
      <c r="R116" s="595"/>
      <c r="S116" s="595"/>
      <c r="T116" s="595"/>
      <c r="U116" s="595"/>
      <c r="V116" s="595"/>
      <c r="W116" s="595"/>
      <c r="X116" s="595"/>
      <c r="Y116" s="595"/>
      <c r="Z116" s="595"/>
      <c r="AA116" s="595"/>
      <c r="AB116" s="595"/>
      <c r="AC116" s="595"/>
      <c r="AD116" s="595"/>
      <c r="AE116" s="595"/>
      <c r="AF116" s="595"/>
      <c r="AG116" s="595"/>
      <c r="AH116" s="595"/>
      <c r="AI116" s="595"/>
      <c r="AJ116" s="595"/>
      <c r="AK116" s="596"/>
      <c r="AL116" s="169"/>
      <c r="AM116" s="435" t="b">
        <v>0</v>
      </c>
      <c r="AN116" s="840">
        <f>COUNTIF(AM116:AM119, TRUE)</f>
        <v>0</v>
      </c>
      <c r="AO116" s="467"/>
      <c r="AP116" s="322"/>
      <c r="AQ116" s="559" t="str">
        <f>IF(AI105="該当", "！この区分（４項目）から２つ以上の取組が選択されていません。",  "！この区分（４項目）から１つ以上の取組が選択されていません。")</f>
        <v>！この区分（４項目）から１つ以上の取組が選択されていません。</v>
      </c>
      <c r="AR116" s="560"/>
      <c r="AS116" s="560"/>
      <c r="AT116" s="560"/>
      <c r="AU116" s="560"/>
      <c r="AV116" s="560"/>
      <c r="AW116" s="560"/>
      <c r="AX116" s="560"/>
      <c r="AY116" s="560"/>
      <c r="AZ116" s="560"/>
      <c r="BA116" s="560"/>
      <c r="BB116" s="560"/>
      <c r="BC116" s="560"/>
      <c r="BD116" s="560"/>
      <c r="BE116" s="561"/>
    </row>
    <row r="117" spans="1:57" s="170" customFormat="1" ht="18" customHeight="1">
      <c r="A117" s="123"/>
      <c r="B117" s="589"/>
      <c r="C117" s="590"/>
      <c r="D117" s="590"/>
      <c r="E117" s="591"/>
      <c r="F117" s="377"/>
      <c r="G117" s="606" t="s">
        <v>157</v>
      </c>
      <c r="H117" s="606"/>
      <c r="I117" s="606"/>
      <c r="J117" s="606"/>
      <c r="K117" s="606"/>
      <c r="L117" s="606"/>
      <c r="M117" s="606"/>
      <c r="N117" s="606"/>
      <c r="O117" s="606"/>
      <c r="P117" s="606"/>
      <c r="Q117" s="606"/>
      <c r="R117" s="606"/>
      <c r="S117" s="606"/>
      <c r="T117" s="606"/>
      <c r="U117" s="606"/>
      <c r="V117" s="606"/>
      <c r="W117" s="606"/>
      <c r="X117" s="606"/>
      <c r="Y117" s="606"/>
      <c r="Z117" s="606"/>
      <c r="AA117" s="606"/>
      <c r="AB117" s="606"/>
      <c r="AC117" s="606"/>
      <c r="AD117" s="606"/>
      <c r="AE117" s="606"/>
      <c r="AF117" s="606"/>
      <c r="AG117" s="606"/>
      <c r="AH117" s="606"/>
      <c r="AI117" s="606"/>
      <c r="AJ117" s="606"/>
      <c r="AK117" s="332"/>
      <c r="AL117" s="169"/>
      <c r="AM117" s="435" t="b">
        <v>0</v>
      </c>
      <c r="AN117" s="840"/>
      <c r="AO117" s="467"/>
      <c r="AP117" s="322"/>
      <c r="AQ117" s="562"/>
      <c r="AR117" s="563"/>
      <c r="AS117" s="563"/>
      <c r="AT117" s="563"/>
      <c r="AU117" s="563"/>
      <c r="AV117" s="563"/>
      <c r="AW117" s="563"/>
      <c r="AX117" s="563"/>
      <c r="AY117" s="563"/>
      <c r="AZ117" s="563"/>
      <c r="BA117" s="563"/>
      <c r="BB117" s="563"/>
      <c r="BC117" s="563"/>
      <c r="BD117" s="563"/>
      <c r="BE117" s="564"/>
    </row>
    <row r="118" spans="1:57" s="170" customFormat="1" ht="18" customHeight="1">
      <c r="A118" s="123"/>
      <c r="B118" s="589"/>
      <c r="C118" s="590"/>
      <c r="D118" s="590"/>
      <c r="E118" s="591"/>
      <c r="F118" s="377"/>
      <c r="G118" s="606" t="s">
        <v>158</v>
      </c>
      <c r="H118" s="606"/>
      <c r="I118" s="606"/>
      <c r="J118" s="606"/>
      <c r="K118" s="606"/>
      <c r="L118" s="606"/>
      <c r="M118" s="606"/>
      <c r="N118" s="606"/>
      <c r="O118" s="606"/>
      <c r="P118" s="606"/>
      <c r="Q118" s="606"/>
      <c r="R118" s="606"/>
      <c r="S118" s="606"/>
      <c r="T118" s="606"/>
      <c r="U118" s="606"/>
      <c r="V118" s="606"/>
      <c r="W118" s="606"/>
      <c r="X118" s="606"/>
      <c r="Y118" s="606"/>
      <c r="Z118" s="606"/>
      <c r="AA118" s="606"/>
      <c r="AB118" s="606"/>
      <c r="AC118" s="606"/>
      <c r="AD118" s="606"/>
      <c r="AE118" s="606"/>
      <c r="AF118" s="606"/>
      <c r="AG118" s="606"/>
      <c r="AH118" s="606"/>
      <c r="AI118" s="606"/>
      <c r="AJ118" s="606"/>
      <c r="AK118" s="330"/>
      <c r="AL118" s="169"/>
      <c r="AM118" s="435" t="b">
        <v>0</v>
      </c>
      <c r="AN118" s="840"/>
      <c r="AO118" s="467"/>
      <c r="AP118" s="322"/>
      <c r="AQ118" s="562"/>
      <c r="AR118" s="563"/>
      <c r="AS118" s="563"/>
      <c r="AT118" s="563"/>
      <c r="AU118" s="563"/>
      <c r="AV118" s="563"/>
      <c r="AW118" s="563"/>
      <c r="AX118" s="563"/>
      <c r="AY118" s="563"/>
      <c r="AZ118" s="563"/>
      <c r="BA118" s="563"/>
      <c r="BB118" s="563"/>
      <c r="BC118" s="563"/>
      <c r="BD118" s="563"/>
      <c r="BE118" s="564"/>
    </row>
    <row r="119" spans="1:57" s="170" customFormat="1" ht="18" customHeight="1" thickBot="1">
      <c r="A119" s="123"/>
      <c r="B119" s="592"/>
      <c r="C119" s="593"/>
      <c r="D119" s="593"/>
      <c r="E119" s="594"/>
      <c r="F119" s="379"/>
      <c r="G119" s="607" t="s">
        <v>159</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9"/>
      <c r="AM119" s="435" t="b">
        <v>0</v>
      </c>
      <c r="AN119" s="840"/>
      <c r="AO119" s="467"/>
      <c r="AP119" s="322"/>
      <c r="AQ119" s="565"/>
      <c r="AR119" s="566"/>
      <c r="AS119" s="566"/>
      <c r="AT119" s="566"/>
      <c r="AU119" s="566"/>
      <c r="AV119" s="566"/>
      <c r="AW119" s="566"/>
      <c r="AX119" s="566"/>
      <c r="AY119" s="566"/>
      <c r="AZ119" s="566"/>
      <c r="BA119" s="566"/>
      <c r="BB119" s="566"/>
      <c r="BC119" s="566"/>
      <c r="BD119" s="566"/>
      <c r="BE119" s="567"/>
    </row>
    <row r="120" spans="1:57" s="170" customFormat="1" ht="21.6" customHeight="1">
      <c r="A120" s="123"/>
      <c r="B120" s="586" t="s">
        <v>160</v>
      </c>
      <c r="C120" s="587"/>
      <c r="D120" s="587"/>
      <c r="E120" s="588"/>
      <c r="F120" s="380"/>
      <c r="G120" s="812" t="s">
        <v>161</v>
      </c>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c r="AI120" s="812"/>
      <c r="AJ120" s="812"/>
      <c r="AK120" s="332"/>
      <c r="AL120" s="169"/>
      <c r="AM120" s="435" t="b">
        <v>0</v>
      </c>
      <c r="AN120" s="840">
        <f>COUNTIF(AM120:AM123, TRUE)</f>
        <v>0</v>
      </c>
      <c r="AO120" s="467"/>
      <c r="AP120" s="322"/>
      <c r="AQ120" s="559" t="str">
        <f>IF(AI105="該当", "！この区分（４項目）から２つ以上の取組が選択されていません。",  "！この区分（４項目）から１つ以上の取組が選択されていません。")</f>
        <v>！この区分（４項目）から１つ以上の取組が選択されていません。</v>
      </c>
      <c r="AR120" s="560"/>
      <c r="AS120" s="560"/>
      <c r="AT120" s="560"/>
      <c r="AU120" s="560"/>
      <c r="AV120" s="560"/>
      <c r="AW120" s="560"/>
      <c r="AX120" s="560"/>
      <c r="AY120" s="560"/>
      <c r="AZ120" s="560"/>
      <c r="BA120" s="560"/>
      <c r="BB120" s="560"/>
      <c r="BC120" s="560"/>
      <c r="BD120" s="560"/>
      <c r="BE120" s="561"/>
    </row>
    <row r="121" spans="1:57" s="170" customFormat="1" ht="21.6" customHeight="1">
      <c r="A121" s="123"/>
      <c r="B121" s="589"/>
      <c r="C121" s="590"/>
      <c r="D121" s="590"/>
      <c r="E121" s="591"/>
      <c r="F121" s="377"/>
      <c r="G121" s="597" t="s">
        <v>162</v>
      </c>
      <c r="H121" s="597"/>
      <c r="I121" s="597"/>
      <c r="J121" s="597"/>
      <c r="K121" s="597"/>
      <c r="L121" s="597"/>
      <c r="M121" s="597"/>
      <c r="N121" s="597"/>
      <c r="O121" s="597"/>
      <c r="P121" s="597"/>
      <c r="Q121" s="597"/>
      <c r="R121" s="597"/>
      <c r="S121" s="597"/>
      <c r="T121" s="597"/>
      <c r="U121" s="597"/>
      <c r="V121" s="597"/>
      <c r="W121" s="597"/>
      <c r="X121" s="597"/>
      <c r="Y121" s="597"/>
      <c r="Z121" s="597"/>
      <c r="AA121" s="597"/>
      <c r="AB121" s="597"/>
      <c r="AC121" s="597"/>
      <c r="AD121" s="597"/>
      <c r="AE121" s="597"/>
      <c r="AF121" s="597"/>
      <c r="AG121" s="597"/>
      <c r="AH121" s="597"/>
      <c r="AI121" s="597"/>
      <c r="AJ121" s="597"/>
      <c r="AK121" s="605"/>
      <c r="AL121" s="169"/>
      <c r="AM121" s="435" t="b">
        <v>0</v>
      </c>
      <c r="AN121" s="840"/>
      <c r="AO121" s="467"/>
      <c r="AP121" s="322"/>
      <c r="AQ121" s="562"/>
      <c r="AR121" s="563"/>
      <c r="AS121" s="563"/>
      <c r="AT121" s="563"/>
      <c r="AU121" s="563"/>
      <c r="AV121" s="563"/>
      <c r="AW121" s="563"/>
      <c r="AX121" s="563"/>
      <c r="AY121" s="563"/>
      <c r="AZ121" s="563"/>
      <c r="BA121" s="563"/>
      <c r="BB121" s="563"/>
      <c r="BC121" s="563"/>
      <c r="BD121" s="563"/>
      <c r="BE121" s="564"/>
    </row>
    <row r="122" spans="1:57" s="170" customFormat="1" ht="23.45" customHeight="1">
      <c r="A122" s="123"/>
      <c r="B122" s="589"/>
      <c r="C122" s="590"/>
      <c r="D122" s="590"/>
      <c r="E122" s="591"/>
      <c r="F122" s="377"/>
      <c r="G122" s="597" t="s">
        <v>163</v>
      </c>
      <c r="H122" s="597"/>
      <c r="I122" s="597"/>
      <c r="J122" s="597"/>
      <c r="K122" s="597"/>
      <c r="L122" s="597"/>
      <c r="M122" s="597"/>
      <c r="N122" s="597"/>
      <c r="O122" s="597"/>
      <c r="P122" s="597"/>
      <c r="Q122" s="597"/>
      <c r="R122" s="597"/>
      <c r="S122" s="597"/>
      <c r="T122" s="597"/>
      <c r="U122" s="597"/>
      <c r="V122" s="597"/>
      <c r="W122" s="597"/>
      <c r="X122" s="597"/>
      <c r="Y122" s="597"/>
      <c r="Z122" s="597"/>
      <c r="AA122" s="597"/>
      <c r="AB122" s="597"/>
      <c r="AC122" s="597"/>
      <c r="AD122" s="597"/>
      <c r="AE122" s="597"/>
      <c r="AF122" s="597"/>
      <c r="AG122" s="597"/>
      <c r="AH122" s="597"/>
      <c r="AI122" s="597"/>
      <c r="AJ122" s="597"/>
      <c r="AK122" s="605"/>
      <c r="AL122" s="169"/>
      <c r="AM122" s="435" t="b">
        <v>0</v>
      </c>
      <c r="AN122" s="840"/>
      <c r="AO122" s="467"/>
      <c r="AP122" s="322"/>
      <c r="AQ122" s="562"/>
      <c r="AR122" s="563"/>
      <c r="AS122" s="563"/>
      <c r="AT122" s="563"/>
      <c r="AU122" s="563"/>
      <c r="AV122" s="563"/>
      <c r="AW122" s="563"/>
      <c r="AX122" s="563"/>
      <c r="AY122" s="563"/>
      <c r="AZ122" s="563"/>
      <c r="BA122" s="563"/>
      <c r="BB122" s="563"/>
      <c r="BC122" s="563"/>
      <c r="BD122" s="563"/>
      <c r="BE122" s="564"/>
    </row>
    <row r="123" spans="1:57" s="170" customFormat="1" ht="18" customHeight="1" thickBot="1">
      <c r="A123" s="123"/>
      <c r="B123" s="592"/>
      <c r="C123" s="593"/>
      <c r="D123" s="593"/>
      <c r="E123" s="594"/>
      <c r="F123" s="369"/>
      <c r="G123" s="609" t="s">
        <v>164</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08"/>
      <c r="AL123" s="169"/>
      <c r="AM123" s="435" t="b">
        <v>0</v>
      </c>
      <c r="AN123" s="840"/>
      <c r="AO123" s="467"/>
      <c r="AP123" s="322"/>
      <c r="AQ123" s="565"/>
      <c r="AR123" s="566"/>
      <c r="AS123" s="566"/>
      <c r="AT123" s="566"/>
      <c r="AU123" s="566"/>
      <c r="AV123" s="566"/>
      <c r="AW123" s="566"/>
      <c r="AX123" s="566"/>
      <c r="AY123" s="566"/>
      <c r="AZ123" s="566"/>
      <c r="BA123" s="566"/>
      <c r="BB123" s="566"/>
      <c r="BC123" s="566"/>
      <c r="BD123" s="566"/>
      <c r="BE123" s="567"/>
    </row>
    <row r="124" spans="1:57" s="170" customFormat="1" ht="18" customHeight="1">
      <c r="A124" s="123"/>
      <c r="B124" s="586" t="s">
        <v>165</v>
      </c>
      <c r="C124" s="587"/>
      <c r="D124" s="587"/>
      <c r="E124" s="588"/>
      <c r="F124" s="378"/>
      <c r="G124" s="595" t="s">
        <v>166</v>
      </c>
      <c r="H124" s="595"/>
      <c r="I124" s="595"/>
      <c r="J124" s="595"/>
      <c r="K124" s="595"/>
      <c r="L124" s="595"/>
      <c r="M124" s="595"/>
      <c r="N124" s="595"/>
      <c r="O124" s="595"/>
      <c r="P124" s="595"/>
      <c r="Q124" s="595"/>
      <c r="R124" s="595"/>
      <c r="S124" s="595"/>
      <c r="T124" s="595"/>
      <c r="U124" s="595"/>
      <c r="V124" s="595"/>
      <c r="W124" s="595"/>
      <c r="X124" s="595"/>
      <c r="Y124" s="595"/>
      <c r="Z124" s="595"/>
      <c r="AA124" s="595"/>
      <c r="AB124" s="595"/>
      <c r="AC124" s="595"/>
      <c r="AD124" s="595"/>
      <c r="AE124" s="595"/>
      <c r="AF124" s="595"/>
      <c r="AG124" s="595"/>
      <c r="AH124" s="595"/>
      <c r="AI124" s="595"/>
      <c r="AJ124" s="595"/>
      <c r="AK124" s="596"/>
      <c r="AL124" s="123"/>
      <c r="AM124" s="435" t="b">
        <v>0</v>
      </c>
      <c r="AN124" s="840">
        <f>COUNTIF(AM124:AM127, TRUE)</f>
        <v>0</v>
      </c>
      <c r="AO124" s="467"/>
      <c r="AP124" s="322"/>
      <c r="AQ124" s="559" t="str">
        <f>IF(AI105="該当", "！この区分（４項目）から２つ以上の取組が選択されていません。",  "！この区分（４項目）から１つ以上の取組が選択されていません。")</f>
        <v>！この区分（４項目）から１つ以上の取組が選択されていません。</v>
      </c>
      <c r="AR124" s="560"/>
      <c r="AS124" s="560"/>
      <c r="AT124" s="560"/>
      <c r="AU124" s="560"/>
      <c r="AV124" s="560"/>
      <c r="AW124" s="560"/>
      <c r="AX124" s="560"/>
      <c r="AY124" s="560"/>
      <c r="AZ124" s="560"/>
      <c r="BA124" s="560"/>
      <c r="BB124" s="560"/>
      <c r="BC124" s="560"/>
      <c r="BD124" s="560"/>
      <c r="BE124" s="561"/>
    </row>
    <row r="125" spans="1:57" s="170" customFormat="1" ht="18" customHeight="1">
      <c r="A125" s="123"/>
      <c r="B125" s="589"/>
      <c r="C125" s="590"/>
      <c r="D125" s="590"/>
      <c r="E125" s="591"/>
      <c r="F125" s="377"/>
      <c r="G125" s="638" t="s">
        <v>167</v>
      </c>
      <c r="H125" s="638"/>
      <c r="I125" s="638"/>
      <c r="J125" s="638"/>
      <c r="K125" s="638"/>
      <c r="L125" s="638"/>
      <c r="M125" s="638"/>
      <c r="N125" s="638"/>
      <c r="O125" s="638"/>
      <c r="P125" s="638"/>
      <c r="Q125" s="638"/>
      <c r="R125" s="638"/>
      <c r="S125" s="638"/>
      <c r="T125" s="638"/>
      <c r="U125" s="638"/>
      <c r="V125" s="638"/>
      <c r="W125" s="638"/>
      <c r="X125" s="638"/>
      <c r="Y125" s="638"/>
      <c r="Z125" s="638"/>
      <c r="AA125" s="638"/>
      <c r="AB125" s="638"/>
      <c r="AC125" s="638"/>
      <c r="AD125" s="638"/>
      <c r="AE125" s="638"/>
      <c r="AF125" s="638"/>
      <c r="AG125" s="638"/>
      <c r="AH125" s="638"/>
      <c r="AI125" s="638"/>
      <c r="AJ125" s="638"/>
      <c r="AK125" s="639"/>
      <c r="AL125" s="169"/>
      <c r="AM125" s="435" t="b">
        <v>0</v>
      </c>
      <c r="AN125" s="840"/>
      <c r="AO125" s="467"/>
      <c r="AP125" s="322"/>
      <c r="AQ125" s="562"/>
      <c r="AR125" s="563"/>
      <c r="AS125" s="563"/>
      <c r="AT125" s="563"/>
      <c r="AU125" s="563"/>
      <c r="AV125" s="563"/>
      <c r="AW125" s="563"/>
      <c r="AX125" s="563"/>
      <c r="AY125" s="563"/>
      <c r="AZ125" s="563"/>
      <c r="BA125" s="563"/>
      <c r="BB125" s="563"/>
      <c r="BC125" s="563"/>
      <c r="BD125" s="563"/>
      <c r="BE125" s="564"/>
    </row>
    <row r="126" spans="1:57" s="170" customFormat="1" ht="18" customHeight="1">
      <c r="A126" s="123"/>
      <c r="B126" s="589"/>
      <c r="C126" s="590"/>
      <c r="D126" s="590"/>
      <c r="E126" s="591"/>
      <c r="F126" s="377"/>
      <c r="G126" s="597" t="s">
        <v>168</v>
      </c>
      <c r="H126" s="597"/>
      <c r="I126" s="597"/>
      <c r="J126" s="597"/>
      <c r="K126" s="597"/>
      <c r="L126" s="597"/>
      <c r="M126" s="597"/>
      <c r="N126" s="597"/>
      <c r="O126" s="597"/>
      <c r="P126" s="597"/>
      <c r="Q126" s="597"/>
      <c r="R126" s="597"/>
      <c r="S126" s="597"/>
      <c r="T126" s="597"/>
      <c r="U126" s="597"/>
      <c r="V126" s="597"/>
      <c r="W126" s="597"/>
      <c r="X126" s="597"/>
      <c r="Y126" s="597"/>
      <c r="Z126" s="597"/>
      <c r="AA126" s="597"/>
      <c r="AB126" s="597"/>
      <c r="AC126" s="597"/>
      <c r="AD126" s="597"/>
      <c r="AE126" s="597"/>
      <c r="AF126" s="597"/>
      <c r="AG126" s="597"/>
      <c r="AH126" s="597"/>
      <c r="AI126" s="597"/>
      <c r="AJ126" s="597"/>
      <c r="AK126" s="605"/>
      <c r="AL126" s="169"/>
      <c r="AM126" s="435" t="b">
        <v>0</v>
      </c>
      <c r="AN126" s="840"/>
      <c r="AO126" s="467"/>
      <c r="AP126" s="322"/>
      <c r="AQ126" s="562"/>
      <c r="AR126" s="563"/>
      <c r="AS126" s="563"/>
      <c r="AT126" s="563"/>
      <c r="AU126" s="563"/>
      <c r="AV126" s="563"/>
      <c r="AW126" s="563"/>
      <c r="AX126" s="563"/>
      <c r="AY126" s="563"/>
      <c r="AZ126" s="563"/>
      <c r="BA126" s="563"/>
      <c r="BB126" s="563"/>
      <c r="BC126" s="563"/>
      <c r="BD126" s="563"/>
      <c r="BE126" s="564"/>
    </row>
    <row r="127" spans="1:57" s="170" customFormat="1" ht="18" customHeight="1" thickBot="1">
      <c r="A127" s="123"/>
      <c r="B127" s="592"/>
      <c r="C127" s="593"/>
      <c r="D127" s="593"/>
      <c r="E127" s="594"/>
      <c r="F127" s="379"/>
      <c r="G127" s="609" t="s">
        <v>169</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8"/>
      <c r="AL127" s="169"/>
      <c r="AM127" s="435" t="b">
        <v>0</v>
      </c>
      <c r="AN127" s="840"/>
      <c r="AO127" s="467"/>
      <c r="AP127" s="322"/>
      <c r="AQ127" s="565"/>
      <c r="AR127" s="566"/>
      <c r="AS127" s="566"/>
      <c r="AT127" s="566"/>
      <c r="AU127" s="566"/>
      <c r="AV127" s="566"/>
      <c r="AW127" s="566"/>
      <c r="AX127" s="566"/>
      <c r="AY127" s="566"/>
      <c r="AZ127" s="566"/>
      <c r="BA127" s="566"/>
      <c r="BB127" s="566"/>
      <c r="BC127" s="566"/>
      <c r="BD127" s="566"/>
      <c r="BE127" s="567"/>
    </row>
    <row r="128" spans="1:57" s="170" customFormat="1" ht="25.9" customHeight="1" thickBot="1">
      <c r="A128" s="123"/>
      <c r="B128" s="599" t="s">
        <v>170</v>
      </c>
      <c r="C128" s="600"/>
      <c r="D128" s="600"/>
      <c r="E128" s="601"/>
      <c r="F128" s="380"/>
      <c r="G128" s="595" t="s">
        <v>171</v>
      </c>
      <c r="H128" s="595"/>
      <c r="I128" s="595"/>
      <c r="J128" s="595"/>
      <c r="K128" s="595"/>
      <c r="L128" s="595"/>
      <c r="M128" s="595"/>
      <c r="N128" s="595"/>
      <c r="O128" s="595"/>
      <c r="P128" s="595"/>
      <c r="Q128" s="595"/>
      <c r="R128" s="595"/>
      <c r="S128" s="595"/>
      <c r="T128" s="595"/>
      <c r="U128" s="595"/>
      <c r="V128" s="595"/>
      <c r="W128" s="595"/>
      <c r="X128" s="595"/>
      <c r="Y128" s="595"/>
      <c r="Z128" s="595"/>
      <c r="AA128" s="595"/>
      <c r="AB128" s="595"/>
      <c r="AC128" s="595"/>
      <c r="AD128" s="595"/>
      <c r="AE128" s="595"/>
      <c r="AF128" s="595"/>
      <c r="AG128" s="595"/>
      <c r="AH128" s="595"/>
      <c r="AI128" s="595"/>
      <c r="AJ128" s="595"/>
      <c r="AK128" s="596"/>
      <c r="AL128" s="169"/>
      <c r="AM128" s="435" t="b">
        <v>0</v>
      </c>
      <c r="AN128" s="840">
        <f>COUNTIF(AM128:AM135, TRUE)</f>
        <v>0</v>
      </c>
      <c r="AO128" s="467"/>
      <c r="AP128" s="322"/>
      <c r="AQ128" s="841" t="str">
        <f>IF(AND(AI105="該当", AND(AM128=FALSE,AM129= FALSE)), "！⑰又は⑱の取組は必須です。",  "")</f>
        <v/>
      </c>
      <c r="AR128" s="842"/>
      <c r="AS128" s="842"/>
      <c r="AT128" s="842"/>
      <c r="AU128" s="842"/>
      <c r="AV128" s="842"/>
      <c r="AW128" s="842"/>
      <c r="AX128" s="842"/>
      <c r="AY128" s="842"/>
      <c r="AZ128" s="842"/>
      <c r="BA128" s="842"/>
      <c r="BB128" s="842"/>
      <c r="BC128" s="842"/>
      <c r="BD128" s="842"/>
      <c r="BE128" s="843"/>
    </row>
    <row r="129" spans="1:57" s="170" customFormat="1" ht="18" customHeight="1">
      <c r="A129" s="123"/>
      <c r="B129" s="602"/>
      <c r="C129" s="603"/>
      <c r="D129" s="603"/>
      <c r="E129" s="604"/>
      <c r="F129" s="377"/>
      <c r="G129" s="597" t="s">
        <v>172</v>
      </c>
      <c r="H129" s="597"/>
      <c r="I129" s="597"/>
      <c r="J129" s="597"/>
      <c r="K129" s="597"/>
      <c r="L129" s="597"/>
      <c r="M129" s="597"/>
      <c r="N129" s="597"/>
      <c r="O129" s="597"/>
      <c r="P129" s="597"/>
      <c r="Q129" s="597"/>
      <c r="R129" s="597"/>
      <c r="S129" s="597"/>
      <c r="T129" s="597"/>
      <c r="U129" s="597"/>
      <c r="V129" s="597"/>
      <c r="W129" s="597"/>
      <c r="X129" s="597"/>
      <c r="Y129" s="597"/>
      <c r="Z129" s="597"/>
      <c r="AA129" s="597"/>
      <c r="AB129" s="597"/>
      <c r="AC129" s="597"/>
      <c r="AD129" s="597"/>
      <c r="AE129" s="597"/>
      <c r="AF129" s="597"/>
      <c r="AG129" s="597"/>
      <c r="AH129" s="597"/>
      <c r="AI129" s="597"/>
      <c r="AJ129" s="597"/>
      <c r="AK129" s="330"/>
      <c r="AL129" s="169"/>
      <c r="AM129" s="435" t="b">
        <v>0</v>
      </c>
      <c r="AN129" s="840"/>
      <c r="AO129" s="467"/>
      <c r="AP129" s="322"/>
      <c r="AQ129" s="559" t="str">
        <f>IF(AI105="該当", "！この区分（８項目）から３つ以上の取組が選択されていません。",  "！この区分（８項目）から２つ以上の取組が選択されていません。")</f>
        <v>！この区分（８項目）から２つ以上の取組が選択されていません。</v>
      </c>
      <c r="AR129" s="560"/>
      <c r="AS129" s="560"/>
      <c r="AT129" s="560"/>
      <c r="AU129" s="560"/>
      <c r="AV129" s="560"/>
      <c r="AW129" s="560"/>
      <c r="AX129" s="560"/>
      <c r="AY129" s="560"/>
      <c r="AZ129" s="560"/>
      <c r="BA129" s="560"/>
      <c r="BB129" s="560"/>
      <c r="BC129" s="560"/>
      <c r="BD129" s="560"/>
      <c r="BE129" s="561"/>
    </row>
    <row r="130" spans="1:57" s="170" customFormat="1" ht="18" customHeight="1">
      <c r="A130" s="123"/>
      <c r="B130" s="602"/>
      <c r="C130" s="603"/>
      <c r="D130" s="603"/>
      <c r="E130" s="604"/>
      <c r="F130" s="377"/>
      <c r="G130" s="597" t="s">
        <v>173</v>
      </c>
      <c r="H130" s="597"/>
      <c r="I130" s="597"/>
      <c r="J130" s="597"/>
      <c r="K130" s="597"/>
      <c r="L130" s="597"/>
      <c r="M130" s="597"/>
      <c r="N130" s="597"/>
      <c r="O130" s="597"/>
      <c r="P130" s="597"/>
      <c r="Q130" s="597"/>
      <c r="R130" s="597"/>
      <c r="S130" s="597"/>
      <c r="T130" s="597"/>
      <c r="U130" s="597"/>
      <c r="V130" s="597"/>
      <c r="W130" s="597"/>
      <c r="X130" s="597"/>
      <c r="Y130" s="597"/>
      <c r="Z130" s="597"/>
      <c r="AA130" s="597"/>
      <c r="AB130" s="597"/>
      <c r="AC130" s="597"/>
      <c r="AD130" s="597"/>
      <c r="AE130" s="597"/>
      <c r="AF130" s="597"/>
      <c r="AG130" s="597"/>
      <c r="AH130" s="597"/>
      <c r="AI130" s="597"/>
      <c r="AJ130" s="597"/>
      <c r="AK130" s="605"/>
      <c r="AL130" s="169"/>
      <c r="AM130" s="435" t="b">
        <v>0</v>
      </c>
      <c r="AN130" s="840"/>
      <c r="AO130" s="467"/>
      <c r="AP130" s="322"/>
      <c r="AQ130" s="562"/>
      <c r="AR130" s="563"/>
      <c r="AS130" s="563"/>
      <c r="AT130" s="563"/>
      <c r="AU130" s="563"/>
      <c r="AV130" s="563"/>
      <c r="AW130" s="563"/>
      <c r="AX130" s="563"/>
      <c r="AY130" s="563"/>
      <c r="AZ130" s="563"/>
      <c r="BA130" s="563"/>
      <c r="BB130" s="563"/>
      <c r="BC130" s="563"/>
      <c r="BD130" s="563"/>
      <c r="BE130" s="564"/>
    </row>
    <row r="131" spans="1:57" s="170" customFormat="1" ht="18" customHeight="1">
      <c r="A131" s="123"/>
      <c r="B131" s="602"/>
      <c r="C131" s="603"/>
      <c r="D131" s="603"/>
      <c r="E131" s="604"/>
      <c r="F131" s="377"/>
      <c r="G131" s="607" t="s">
        <v>174</v>
      </c>
      <c r="H131" s="607"/>
      <c r="I131" s="607"/>
      <c r="J131" s="607"/>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7"/>
      <c r="AK131" s="331"/>
      <c r="AL131" s="169"/>
      <c r="AM131" s="435" t="b">
        <v>0</v>
      </c>
      <c r="AN131" s="840"/>
      <c r="AO131" s="467"/>
      <c r="AP131" s="322"/>
      <c r="AQ131" s="562"/>
      <c r="AR131" s="563"/>
      <c r="AS131" s="563"/>
      <c r="AT131" s="563"/>
      <c r="AU131" s="563"/>
      <c r="AV131" s="563"/>
      <c r="AW131" s="563"/>
      <c r="AX131" s="563"/>
      <c r="AY131" s="563"/>
      <c r="AZ131" s="563"/>
      <c r="BA131" s="563"/>
      <c r="BB131" s="563"/>
      <c r="BC131" s="563"/>
      <c r="BD131" s="563"/>
      <c r="BE131" s="564"/>
    </row>
    <row r="132" spans="1:57" s="170" customFormat="1" ht="18" customHeight="1">
      <c r="A132" s="123"/>
      <c r="B132" s="602"/>
      <c r="C132" s="603"/>
      <c r="D132" s="603"/>
      <c r="E132" s="604"/>
      <c r="F132" s="377"/>
      <c r="G132" s="607" t="s">
        <v>175</v>
      </c>
      <c r="H132" s="607"/>
      <c r="I132" s="607"/>
      <c r="J132" s="607"/>
      <c r="K132" s="607"/>
      <c r="L132" s="607"/>
      <c r="M132" s="607"/>
      <c r="N132" s="607"/>
      <c r="O132" s="607"/>
      <c r="P132" s="607"/>
      <c r="Q132" s="607"/>
      <c r="R132" s="607"/>
      <c r="S132" s="607"/>
      <c r="T132" s="607"/>
      <c r="U132" s="607"/>
      <c r="V132" s="607"/>
      <c r="W132" s="607"/>
      <c r="X132" s="607"/>
      <c r="Y132" s="607"/>
      <c r="Z132" s="607"/>
      <c r="AA132" s="607"/>
      <c r="AB132" s="607"/>
      <c r="AC132" s="607"/>
      <c r="AD132" s="607"/>
      <c r="AE132" s="607"/>
      <c r="AF132" s="607"/>
      <c r="AG132" s="607"/>
      <c r="AH132" s="607"/>
      <c r="AI132" s="607"/>
      <c r="AJ132" s="607"/>
      <c r="AK132" s="811"/>
      <c r="AL132" s="169"/>
      <c r="AM132" s="435" t="b">
        <v>0</v>
      </c>
      <c r="AN132" s="840"/>
      <c r="AO132" s="467"/>
      <c r="AP132" s="322"/>
      <c r="AQ132" s="562"/>
      <c r="AR132" s="563"/>
      <c r="AS132" s="563"/>
      <c r="AT132" s="563"/>
      <c r="AU132" s="563"/>
      <c r="AV132" s="563"/>
      <c r="AW132" s="563"/>
      <c r="AX132" s="563"/>
      <c r="AY132" s="563"/>
      <c r="AZ132" s="563"/>
      <c r="BA132" s="563"/>
      <c r="BB132" s="563"/>
      <c r="BC132" s="563"/>
      <c r="BD132" s="563"/>
      <c r="BE132" s="564"/>
    </row>
    <row r="133" spans="1:57" s="170" customFormat="1" ht="28.9" customHeight="1">
      <c r="A133" s="123"/>
      <c r="B133" s="602"/>
      <c r="C133" s="603"/>
      <c r="D133" s="603"/>
      <c r="E133" s="604"/>
      <c r="F133" s="381"/>
      <c r="G133" s="597" t="s">
        <v>176</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605"/>
      <c r="AL133" s="169"/>
      <c r="AM133" s="435" t="b">
        <v>0</v>
      </c>
      <c r="AN133" s="840"/>
      <c r="AO133" s="467"/>
      <c r="AP133" s="322"/>
      <c r="AQ133" s="562"/>
      <c r="AR133" s="563"/>
      <c r="AS133" s="563"/>
      <c r="AT133" s="563"/>
      <c r="AU133" s="563"/>
      <c r="AV133" s="563"/>
      <c r="AW133" s="563"/>
      <c r="AX133" s="563"/>
      <c r="AY133" s="563"/>
      <c r="AZ133" s="563"/>
      <c r="BA133" s="563"/>
      <c r="BB133" s="563"/>
      <c r="BC133" s="563"/>
      <c r="BD133" s="563"/>
      <c r="BE133" s="564"/>
    </row>
    <row r="134" spans="1:57" s="170" customFormat="1" ht="33" customHeight="1">
      <c r="A134" s="123"/>
      <c r="B134" s="602"/>
      <c r="C134" s="603"/>
      <c r="D134" s="603"/>
      <c r="E134" s="604"/>
      <c r="F134" s="377"/>
      <c r="G134" s="597" t="s">
        <v>177</v>
      </c>
      <c r="H134" s="597"/>
      <c r="I134" s="597"/>
      <c r="J134" s="597"/>
      <c r="K134" s="597"/>
      <c r="L134" s="597"/>
      <c r="M134" s="597"/>
      <c r="N134" s="597"/>
      <c r="O134" s="597"/>
      <c r="P134" s="597"/>
      <c r="Q134" s="597"/>
      <c r="R134" s="597"/>
      <c r="S134" s="597"/>
      <c r="T134" s="597"/>
      <c r="U134" s="597"/>
      <c r="V134" s="597"/>
      <c r="W134" s="597"/>
      <c r="X134" s="597"/>
      <c r="Y134" s="597"/>
      <c r="Z134" s="597"/>
      <c r="AA134" s="597"/>
      <c r="AB134" s="597"/>
      <c r="AC134" s="597"/>
      <c r="AD134" s="597"/>
      <c r="AE134" s="597"/>
      <c r="AF134" s="597"/>
      <c r="AG134" s="597"/>
      <c r="AH134" s="597"/>
      <c r="AI134" s="597"/>
      <c r="AJ134" s="597"/>
      <c r="AK134" s="605"/>
      <c r="AL134" s="169"/>
      <c r="AM134" s="435" t="b">
        <v>0</v>
      </c>
      <c r="AN134" s="840"/>
      <c r="AO134" s="463"/>
      <c r="AQ134" s="562"/>
      <c r="AR134" s="563"/>
      <c r="AS134" s="563"/>
      <c r="AT134" s="563"/>
      <c r="AU134" s="563"/>
      <c r="AV134" s="563"/>
      <c r="AW134" s="563"/>
      <c r="AX134" s="563"/>
      <c r="AY134" s="563"/>
      <c r="AZ134" s="563"/>
      <c r="BA134" s="563"/>
      <c r="BB134" s="563"/>
      <c r="BC134" s="563"/>
      <c r="BD134" s="563"/>
      <c r="BE134" s="564"/>
    </row>
    <row r="135" spans="1:57" s="170" customFormat="1" ht="22.9" customHeight="1" thickBot="1">
      <c r="A135" s="123"/>
      <c r="B135" s="602"/>
      <c r="C135" s="603"/>
      <c r="D135" s="603"/>
      <c r="E135" s="604"/>
      <c r="F135" s="381"/>
      <c r="G135" s="607" t="s">
        <v>178</v>
      </c>
      <c r="H135" s="607"/>
      <c r="I135" s="607"/>
      <c r="J135" s="607"/>
      <c r="K135" s="607"/>
      <c r="L135" s="607"/>
      <c r="M135" s="607"/>
      <c r="N135" s="607"/>
      <c r="O135" s="607"/>
      <c r="P135" s="607"/>
      <c r="Q135" s="607"/>
      <c r="R135" s="607"/>
      <c r="S135" s="607"/>
      <c r="T135" s="607"/>
      <c r="U135" s="607"/>
      <c r="V135" s="607"/>
      <c r="W135" s="607"/>
      <c r="X135" s="607"/>
      <c r="Y135" s="607"/>
      <c r="Z135" s="607"/>
      <c r="AA135" s="607"/>
      <c r="AB135" s="607"/>
      <c r="AC135" s="607"/>
      <c r="AD135" s="607"/>
      <c r="AE135" s="607"/>
      <c r="AF135" s="607"/>
      <c r="AG135" s="607"/>
      <c r="AH135" s="607"/>
      <c r="AI135" s="607"/>
      <c r="AJ135" s="607"/>
      <c r="AK135" s="811"/>
      <c r="AL135" s="333"/>
      <c r="AM135" s="435" t="b">
        <v>0</v>
      </c>
      <c r="AN135" s="840"/>
      <c r="AO135" s="463"/>
      <c r="AQ135" s="565"/>
      <c r="AR135" s="566"/>
      <c r="AS135" s="566"/>
      <c r="AT135" s="566"/>
      <c r="AU135" s="566"/>
      <c r="AV135" s="566"/>
      <c r="AW135" s="566"/>
      <c r="AX135" s="566"/>
      <c r="AY135" s="566"/>
      <c r="AZ135" s="566"/>
      <c r="BA135" s="566"/>
      <c r="BB135" s="566"/>
      <c r="BC135" s="566"/>
      <c r="BD135" s="566"/>
      <c r="BE135" s="567"/>
    </row>
    <row r="136" spans="1:57" s="170" customFormat="1" ht="18" customHeight="1">
      <c r="A136" s="123"/>
      <c r="B136" s="586" t="s">
        <v>179</v>
      </c>
      <c r="C136" s="587"/>
      <c r="D136" s="587"/>
      <c r="E136" s="588"/>
      <c r="F136" s="378"/>
      <c r="G136" s="595" t="s">
        <v>180</v>
      </c>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c r="AD136" s="595"/>
      <c r="AE136" s="595"/>
      <c r="AF136" s="595"/>
      <c r="AG136" s="595"/>
      <c r="AH136" s="595"/>
      <c r="AI136" s="595"/>
      <c r="AJ136" s="595"/>
      <c r="AK136" s="596"/>
      <c r="AL136" s="169"/>
      <c r="AM136" s="435" t="b">
        <v>0</v>
      </c>
      <c r="AN136" s="840">
        <f>COUNTIF(AM136:AM139,TRUE)</f>
        <v>0</v>
      </c>
      <c r="AO136" s="467"/>
      <c r="AP136" s="322"/>
      <c r="AQ136" s="559" t="str">
        <f>IF(AI105="該当", "！この区分（４項目）から２つ以上の取組が選択されていません。",  "！この区分（４項目）から１つ以上の取組が選択されていません。")</f>
        <v>！この区分（４項目）から１つ以上の取組が選択されていません。</v>
      </c>
      <c r="AR136" s="560"/>
      <c r="AS136" s="560"/>
      <c r="AT136" s="560"/>
      <c r="AU136" s="560"/>
      <c r="AV136" s="560"/>
      <c r="AW136" s="560"/>
      <c r="AX136" s="560"/>
      <c r="AY136" s="560"/>
      <c r="AZ136" s="560"/>
      <c r="BA136" s="560"/>
      <c r="BB136" s="560"/>
      <c r="BC136" s="560"/>
      <c r="BD136" s="560"/>
      <c r="BE136" s="561"/>
    </row>
    <row r="137" spans="1:57" s="170" customFormat="1" ht="18" customHeight="1">
      <c r="A137" s="123"/>
      <c r="B137" s="589"/>
      <c r="C137" s="590"/>
      <c r="D137" s="590"/>
      <c r="E137" s="591"/>
      <c r="F137" s="377"/>
      <c r="G137" s="597" t="s">
        <v>181</v>
      </c>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7"/>
      <c r="AJ137" s="597"/>
      <c r="AK137" s="330"/>
      <c r="AL137" s="169"/>
      <c r="AM137" s="435" t="b">
        <v>0</v>
      </c>
      <c r="AN137" s="840"/>
      <c r="AO137" s="467"/>
      <c r="AP137" s="322"/>
      <c r="AQ137" s="562"/>
      <c r="AR137" s="563"/>
      <c r="AS137" s="563"/>
      <c r="AT137" s="563"/>
      <c r="AU137" s="563"/>
      <c r="AV137" s="563"/>
      <c r="AW137" s="563"/>
      <c r="AX137" s="563"/>
      <c r="AY137" s="563"/>
      <c r="AZ137" s="563"/>
      <c r="BA137" s="563"/>
      <c r="BB137" s="563"/>
      <c r="BC137" s="563"/>
      <c r="BD137" s="563"/>
      <c r="BE137" s="564"/>
    </row>
    <row r="138" spans="1:57" s="170" customFormat="1" ht="18" customHeight="1">
      <c r="A138" s="123"/>
      <c r="B138" s="589"/>
      <c r="C138" s="590"/>
      <c r="D138" s="590"/>
      <c r="E138" s="591"/>
      <c r="F138" s="377"/>
      <c r="G138" s="597" t="s">
        <v>182</v>
      </c>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330"/>
      <c r="AL138" s="123"/>
      <c r="AM138" s="435" t="b">
        <v>0</v>
      </c>
      <c r="AN138" s="840"/>
      <c r="AO138" s="467"/>
      <c r="AP138" s="322"/>
      <c r="AQ138" s="562"/>
      <c r="AR138" s="563"/>
      <c r="AS138" s="563"/>
      <c r="AT138" s="563"/>
      <c r="AU138" s="563"/>
      <c r="AV138" s="563"/>
      <c r="AW138" s="563"/>
      <c r="AX138" s="563"/>
      <c r="AY138" s="563"/>
      <c r="AZ138" s="563"/>
      <c r="BA138" s="563"/>
      <c r="BB138" s="563"/>
      <c r="BC138" s="563"/>
      <c r="BD138" s="563"/>
      <c r="BE138" s="564"/>
    </row>
    <row r="139" spans="1:57" s="170" customFormat="1" ht="19.899999999999999" customHeight="1" thickBot="1">
      <c r="A139" s="123"/>
      <c r="B139" s="592"/>
      <c r="C139" s="593"/>
      <c r="D139" s="593"/>
      <c r="E139" s="594"/>
      <c r="F139" s="370"/>
      <c r="G139" s="598" t="s">
        <v>183</v>
      </c>
      <c r="H139" s="598"/>
      <c r="I139" s="598"/>
      <c r="J139" s="598"/>
      <c r="K139" s="598"/>
      <c r="L139" s="598"/>
      <c r="M139" s="598"/>
      <c r="N139" s="598"/>
      <c r="O139" s="598"/>
      <c r="P139" s="598"/>
      <c r="Q139" s="598"/>
      <c r="R139" s="598"/>
      <c r="S139" s="598"/>
      <c r="T139" s="598"/>
      <c r="U139" s="598"/>
      <c r="V139" s="598"/>
      <c r="W139" s="598"/>
      <c r="X139" s="598"/>
      <c r="Y139" s="598"/>
      <c r="Z139" s="598"/>
      <c r="AA139" s="598"/>
      <c r="AB139" s="598"/>
      <c r="AC139" s="598"/>
      <c r="AD139" s="598"/>
      <c r="AE139" s="598"/>
      <c r="AF139" s="598"/>
      <c r="AG139" s="598"/>
      <c r="AH139" s="598"/>
      <c r="AI139" s="598"/>
      <c r="AJ139" s="598"/>
      <c r="AK139" s="439"/>
      <c r="AL139" s="169"/>
      <c r="AM139" s="435" t="b">
        <v>0</v>
      </c>
      <c r="AN139" s="840"/>
      <c r="AO139" s="472"/>
      <c r="AP139" s="334"/>
      <c r="AQ139" s="565"/>
      <c r="AR139" s="566"/>
      <c r="AS139" s="566"/>
      <c r="AT139" s="566"/>
      <c r="AU139" s="566"/>
      <c r="AV139" s="566"/>
      <c r="AW139" s="566"/>
      <c r="AX139" s="566"/>
      <c r="AY139" s="566"/>
      <c r="AZ139" s="566"/>
      <c r="BA139" s="566"/>
      <c r="BB139" s="566"/>
      <c r="BC139" s="566"/>
      <c r="BD139" s="566"/>
      <c r="BE139" s="567"/>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808"/>
      <c r="C142" s="809"/>
      <c r="D142" s="809"/>
      <c r="E142" s="809"/>
      <c r="F142" s="809"/>
      <c r="G142" s="809"/>
      <c r="H142" s="809"/>
      <c r="I142" s="809"/>
      <c r="J142" s="809"/>
      <c r="K142" s="809"/>
      <c r="L142" s="809"/>
      <c r="M142" s="809"/>
      <c r="N142" s="809"/>
      <c r="O142" s="809"/>
      <c r="P142" s="809"/>
      <c r="Q142" s="809"/>
      <c r="R142" s="809"/>
      <c r="S142" s="809"/>
      <c r="T142" s="809"/>
      <c r="U142" s="809"/>
      <c r="V142" s="809"/>
      <c r="W142" s="809"/>
      <c r="X142" s="809"/>
      <c r="Y142" s="809"/>
      <c r="Z142" s="809"/>
      <c r="AA142" s="809"/>
      <c r="AB142" s="809"/>
      <c r="AC142" s="809"/>
      <c r="AD142" s="809"/>
      <c r="AE142" s="809"/>
      <c r="AF142" s="809"/>
      <c r="AG142" s="809"/>
      <c r="AH142" s="809"/>
      <c r="AI142" s="809"/>
      <c r="AJ142" s="809"/>
      <c r="AK142" s="810"/>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569" t="s">
        <v>187</v>
      </c>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568" t="s">
        <v>189</v>
      </c>
      <c r="D147" s="568"/>
      <c r="E147" s="568"/>
      <c r="F147" s="568"/>
      <c r="G147" s="568"/>
      <c r="H147" s="568"/>
      <c r="I147" s="568"/>
      <c r="J147" s="568"/>
      <c r="K147" s="568"/>
      <c r="L147" s="568"/>
      <c r="M147" s="568"/>
      <c r="N147" s="568"/>
      <c r="O147" s="568"/>
      <c r="P147" s="568"/>
      <c r="Q147" s="568"/>
      <c r="R147" s="568"/>
      <c r="S147" s="568"/>
      <c r="T147" s="568"/>
      <c r="U147" s="568"/>
      <c r="V147" s="568"/>
      <c r="W147" s="568"/>
      <c r="X147" s="568"/>
      <c r="Y147" s="568"/>
      <c r="Z147" s="568"/>
      <c r="AA147" s="568"/>
      <c r="AB147" s="568"/>
      <c r="AC147" s="568"/>
      <c r="AD147" s="568"/>
      <c r="AE147" s="568"/>
      <c r="AF147" s="568"/>
      <c r="AG147" s="568"/>
      <c r="AH147" s="568"/>
      <c r="AI147" s="568"/>
      <c r="AJ147" s="568"/>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819"/>
      <c r="F149" s="820"/>
      <c r="G149" s="351" t="s">
        <v>191</v>
      </c>
      <c r="H149" s="819"/>
      <c r="I149" s="820"/>
      <c r="J149" s="351" t="s">
        <v>192</v>
      </c>
      <c r="K149" s="819"/>
      <c r="L149" s="820"/>
      <c r="M149" s="351" t="s">
        <v>193</v>
      </c>
      <c r="N149" s="349"/>
      <c r="O149" s="821" t="s">
        <v>11</v>
      </c>
      <c r="P149" s="821"/>
      <c r="Q149" s="821"/>
      <c r="R149" s="816" t="str">
        <f>IF(H7="","",H7)</f>
        <v/>
      </c>
      <c r="S149" s="816"/>
      <c r="T149" s="816"/>
      <c r="U149" s="816"/>
      <c r="V149" s="816"/>
      <c r="W149" s="816"/>
      <c r="X149" s="816"/>
      <c r="Y149" s="816"/>
      <c r="Z149" s="816"/>
      <c r="AA149" s="816"/>
      <c r="AB149" s="816"/>
      <c r="AC149" s="816"/>
      <c r="AD149" s="816"/>
      <c r="AE149" s="816"/>
      <c r="AF149" s="816"/>
      <c r="AG149" s="816"/>
      <c r="AH149" s="816"/>
      <c r="AI149" s="816"/>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610" t="s">
        <v>194</v>
      </c>
      <c r="P150" s="610"/>
      <c r="Q150" s="610"/>
      <c r="R150" s="838" t="s">
        <v>21</v>
      </c>
      <c r="S150" s="838"/>
      <c r="T150" s="818" t="str">
        <f>IF(基本情報入力シート!M27="", "", 基本情報入力シート!M27)</f>
        <v/>
      </c>
      <c r="U150" s="818"/>
      <c r="V150" s="818"/>
      <c r="W150" s="818"/>
      <c r="X150" s="818"/>
      <c r="Y150" s="817" t="s">
        <v>22</v>
      </c>
      <c r="Z150" s="817"/>
      <c r="AA150" s="818" t="str">
        <f>IF(基本情報入力シート!M28="", "", 基本情報入力シート!M28)</f>
        <v/>
      </c>
      <c r="AB150" s="818"/>
      <c r="AC150" s="818"/>
      <c r="AD150" s="818"/>
      <c r="AE150" s="818"/>
      <c r="AF150" s="818"/>
      <c r="AG150" s="818"/>
      <c r="AH150" s="818"/>
      <c r="AI150" s="818"/>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824" t="s">
        <v>44</v>
      </c>
      <c r="C157" s="824"/>
      <c r="D157" s="824"/>
      <c r="E157" s="824"/>
      <c r="F157" s="824"/>
      <c r="G157" s="824"/>
      <c r="H157" s="824"/>
      <c r="I157" s="824"/>
      <c r="J157" s="824"/>
      <c r="K157" s="824"/>
      <c r="L157" s="824"/>
      <c r="M157" s="824"/>
      <c r="N157" s="824"/>
      <c r="O157" s="824"/>
      <c r="P157" s="824"/>
      <c r="Q157" s="824"/>
      <c r="R157" s="824"/>
      <c r="S157" s="824"/>
      <c r="T157" s="824"/>
      <c r="U157" s="824"/>
      <c r="V157" s="824"/>
      <c r="W157" s="824"/>
      <c r="X157" s="824"/>
      <c r="Y157" s="824"/>
      <c r="Z157" s="824"/>
      <c r="AA157" s="824"/>
      <c r="AB157" s="824"/>
      <c r="AC157" s="824"/>
      <c r="AD157" s="824"/>
      <c r="AE157" s="824"/>
      <c r="AF157" s="824"/>
      <c r="AG157" s="824"/>
      <c r="AH157" s="824"/>
      <c r="AI157" s="824"/>
      <c r="AJ157" s="824"/>
      <c r="AK157" s="824"/>
      <c r="AL157" s="123"/>
      <c r="AM157" s="165"/>
      <c r="AN157" s="165"/>
      <c r="AO157" s="165"/>
    </row>
    <row r="158" spans="1:53" ht="15" customHeight="1">
      <c r="A158" s="123"/>
      <c r="B158" s="442" t="s">
        <v>199</v>
      </c>
      <c r="C158" s="825" t="s">
        <v>200</v>
      </c>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7"/>
      <c r="AK158" s="363" t="str">
        <f>AE20</f>
        <v/>
      </c>
      <c r="AL158" s="123"/>
      <c r="AM158" s="165"/>
      <c r="AN158" s="165"/>
      <c r="AO158" s="165"/>
    </row>
    <row r="159" spans="1:53" ht="15" customHeight="1">
      <c r="A159" s="123"/>
      <c r="B159" s="441" t="s">
        <v>201</v>
      </c>
      <c r="C159" s="828" t="s">
        <v>202</v>
      </c>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c r="AC159" s="829"/>
      <c r="AD159" s="829"/>
      <c r="AE159" s="829"/>
      <c r="AF159" s="829"/>
      <c r="AG159" s="829"/>
      <c r="AH159" s="829"/>
      <c r="AI159" s="829"/>
      <c r="AJ159" s="830"/>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824" t="s">
        <v>203</v>
      </c>
      <c r="C161" s="824"/>
      <c r="D161" s="824"/>
      <c r="E161" s="824"/>
      <c r="F161" s="824"/>
      <c r="G161" s="824"/>
      <c r="H161" s="824"/>
      <c r="I161" s="824"/>
      <c r="J161" s="824"/>
      <c r="K161" s="824"/>
      <c r="L161" s="824"/>
      <c r="M161" s="824"/>
      <c r="N161" s="824"/>
      <c r="O161" s="824"/>
      <c r="P161" s="824"/>
      <c r="Q161" s="824"/>
      <c r="R161" s="824"/>
      <c r="S161" s="824"/>
      <c r="T161" s="824"/>
      <c r="U161" s="824"/>
      <c r="V161" s="824"/>
      <c r="W161" s="824"/>
      <c r="X161" s="824"/>
      <c r="Y161" s="824"/>
      <c r="Z161" s="824"/>
      <c r="AA161" s="824"/>
      <c r="AB161" s="824"/>
      <c r="AC161" s="824"/>
      <c r="AD161" s="824"/>
      <c r="AE161" s="824"/>
      <c r="AF161" s="824"/>
      <c r="AG161" s="824"/>
      <c r="AH161" s="824"/>
      <c r="AI161" s="824"/>
      <c r="AJ161" s="824"/>
      <c r="AK161" s="824"/>
      <c r="AL161" s="123"/>
      <c r="AM161" s="165"/>
      <c r="AN161" s="165"/>
      <c r="AO161" s="165"/>
    </row>
    <row r="162" spans="1:41" ht="15" customHeight="1">
      <c r="A162" s="123"/>
      <c r="B162" s="364" t="s">
        <v>199</v>
      </c>
      <c r="C162" s="581" t="s">
        <v>204</v>
      </c>
      <c r="D162" s="582"/>
      <c r="E162" s="582"/>
      <c r="F162" s="582"/>
      <c r="G162" s="582"/>
      <c r="H162" s="582"/>
      <c r="I162" s="583"/>
      <c r="J162" s="584" t="s">
        <v>205</v>
      </c>
      <c r="K162" s="584"/>
      <c r="L162" s="584"/>
      <c r="M162" s="584"/>
      <c r="N162" s="584"/>
      <c r="O162" s="584"/>
      <c r="P162" s="584"/>
      <c r="Q162" s="584"/>
      <c r="R162" s="584"/>
      <c r="S162" s="584"/>
      <c r="T162" s="584"/>
      <c r="U162" s="584"/>
      <c r="V162" s="584"/>
      <c r="W162" s="584"/>
      <c r="X162" s="584"/>
      <c r="Y162" s="584"/>
      <c r="Z162" s="584"/>
      <c r="AA162" s="584"/>
      <c r="AB162" s="584"/>
      <c r="AC162" s="584"/>
      <c r="AD162" s="584"/>
      <c r="AE162" s="584"/>
      <c r="AF162" s="584"/>
      <c r="AG162" s="584"/>
      <c r="AH162" s="584"/>
      <c r="AI162" s="584"/>
      <c r="AJ162" s="585"/>
      <c r="AK162" s="363" t="str">
        <f>IF(H7="", "", IF(AND(AA50="○", AK48="○"), "○", "×"))</f>
        <v/>
      </c>
      <c r="AL162" s="123"/>
      <c r="AM162" s="165"/>
      <c r="AN162" s="165"/>
      <c r="AO162" s="165"/>
    </row>
    <row r="163" spans="1:41" ht="15" customHeight="1">
      <c r="A163" s="123"/>
      <c r="B163" s="364" t="s">
        <v>201</v>
      </c>
      <c r="C163" s="832" t="s">
        <v>206</v>
      </c>
      <c r="D163" s="833"/>
      <c r="E163" s="833"/>
      <c r="F163" s="833"/>
      <c r="G163" s="833"/>
      <c r="H163" s="833"/>
      <c r="I163" s="834"/>
      <c r="J163" s="584" t="s">
        <v>207</v>
      </c>
      <c r="K163" s="584"/>
      <c r="L163" s="584"/>
      <c r="M163" s="584"/>
      <c r="N163" s="584"/>
      <c r="O163" s="584"/>
      <c r="P163" s="584"/>
      <c r="Q163" s="584"/>
      <c r="R163" s="584"/>
      <c r="S163" s="584"/>
      <c r="T163" s="584"/>
      <c r="U163" s="584"/>
      <c r="V163" s="584"/>
      <c r="W163" s="584"/>
      <c r="X163" s="584"/>
      <c r="Y163" s="584"/>
      <c r="Z163" s="584"/>
      <c r="AA163" s="584"/>
      <c r="AB163" s="584"/>
      <c r="AC163" s="584"/>
      <c r="AD163" s="584"/>
      <c r="AE163" s="584"/>
      <c r="AF163" s="584"/>
      <c r="AG163" s="584"/>
      <c r="AH163" s="584"/>
      <c r="AI163" s="584"/>
      <c r="AJ163" s="585"/>
      <c r="AK163" s="363" t="str">
        <f>IF(OR(H7="", T54=0), "", IF(AND(AK53="○", AH55="○"), "○", "×"))</f>
        <v/>
      </c>
      <c r="AL163" s="123"/>
      <c r="AM163" s="165"/>
      <c r="AN163" s="165"/>
      <c r="AO163" s="165"/>
    </row>
    <row r="164" spans="1:41" ht="15" customHeight="1">
      <c r="A164" s="123"/>
      <c r="B164" s="364" t="s">
        <v>208</v>
      </c>
      <c r="C164" s="835" t="s">
        <v>209</v>
      </c>
      <c r="D164" s="836"/>
      <c r="E164" s="836"/>
      <c r="F164" s="836"/>
      <c r="G164" s="836"/>
      <c r="H164" s="836"/>
      <c r="I164" s="837"/>
      <c r="J164" s="822" t="s">
        <v>210</v>
      </c>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823"/>
      <c r="AK164" s="363" t="str">
        <f>IF(H7="", "", IF(AM60=TRUE, "", IF(AND(T64="○", T70="○"), "○", "×")))</f>
        <v/>
      </c>
      <c r="AL164" s="123"/>
      <c r="AM164" s="165"/>
      <c r="AN164" s="165"/>
      <c r="AO164" s="165"/>
    </row>
    <row r="165" spans="1:41" ht="15" customHeight="1">
      <c r="A165" s="123"/>
      <c r="B165" s="364" t="s">
        <v>211</v>
      </c>
      <c r="C165" s="831" t="s">
        <v>212</v>
      </c>
      <c r="D165" s="831"/>
      <c r="E165" s="831"/>
      <c r="F165" s="831"/>
      <c r="G165" s="831"/>
      <c r="H165" s="831"/>
      <c r="I165" s="831"/>
      <c r="J165" s="822" t="s">
        <v>213</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63" t="str">
        <f>IF(OR(H7="",AN48=0),"",IF(OR(AM80,AM84),"〇","×"))</f>
        <v/>
      </c>
      <c r="AL165" s="123"/>
      <c r="AM165" s="165"/>
      <c r="AN165" s="165"/>
      <c r="AO165" s="165"/>
    </row>
    <row r="166" spans="1:41" ht="30" customHeight="1">
      <c r="A166" s="123"/>
      <c r="B166" s="364" t="s">
        <v>214</v>
      </c>
      <c r="C166" s="831" t="s">
        <v>215</v>
      </c>
      <c r="D166" s="831"/>
      <c r="E166" s="831"/>
      <c r="F166" s="831"/>
      <c r="G166" s="831"/>
      <c r="H166" s="831"/>
      <c r="I166" s="831"/>
      <c r="J166" s="822" t="s">
        <v>216</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63" t="str">
        <f>IF(AND(S91="", S92=""), "", IF(OR(AND(S91="○", S92="○"), AND(OR(S91="×", S92="×"), AK94="○"), AND(S91="○", S92=""), AND(S91="", S92="○")), "○", "×"))</f>
        <v/>
      </c>
      <c r="AL166" s="123"/>
      <c r="AM166" s="165"/>
      <c r="AN166" s="165"/>
      <c r="AO166" s="165"/>
    </row>
    <row r="167" spans="1:41" ht="15" customHeight="1">
      <c r="A167" s="123"/>
      <c r="B167" s="365" t="s">
        <v>217</v>
      </c>
      <c r="C167" s="813" t="s">
        <v>218</v>
      </c>
      <c r="D167" s="813"/>
      <c r="E167" s="813"/>
      <c r="F167" s="813"/>
      <c r="G167" s="813"/>
      <c r="H167" s="813"/>
      <c r="I167" s="813"/>
      <c r="J167" s="814" t="s">
        <v>219</v>
      </c>
      <c r="K167" s="814"/>
      <c r="L167" s="814"/>
      <c r="M167" s="814"/>
      <c r="N167" s="814"/>
      <c r="O167" s="814"/>
      <c r="P167" s="814"/>
      <c r="Q167" s="814"/>
      <c r="R167" s="814"/>
      <c r="S167" s="814"/>
      <c r="T167" s="814"/>
      <c r="U167" s="814"/>
      <c r="V167" s="814"/>
      <c r="W167" s="814"/>
      <c r="X167" s="814"/>
      <c r="Y167" s="814"/>
      <c r="Z167" s="814"/>
      <c r="AA167" s="814"/>
      <c r="AB167" s="814"/>
      <c r="AC167" s="814"/>
      <c r="AD167" s="814"/>
      <c r="AE167" s="814"/>
      <c r="AF167" s="814"/>
      <c r="AG167" s="814"/>
      <c r="AH167" s="814"/>
      <c r="AI167" s="814"/>
      <c r="AJ167" s="815"/>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913" t="s">
        <v>39</v>
      </c>
      <c r="AC1" s="914"/>
      <c r="AD1" s="915" t="str">
        <f>IF(基本情報入力シート!G18="","",基本情報入力シート!G18)</f>
        <v/>
      </c>
      <c r="AE1" s="915"/>
      <c r="AF1" s="915"/>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917" t="s">
        <v>11</v>
      </c>
      <c r="B3" s="917"/>
      <c r="C3" s="917"/>
      <c r="D3" s="917"/>
      <c r="E3" s="918"/>
      <c r="F3" s="919" t="str">
        <f>IF(基本情報入力シート!M23="","",基本情報入力シート!M23)</f>
        <v/>
      </c>
      <c r="G3" s="920"/>
      <c r="H3" s="920"/>
      <c r="I3" s="920"/>
      <c r="J3" s="920"/>
      <c r="K3" s="920"/>
      <c r="L3" s="920"/>
      <c r="M3" s="921"/>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22" t="s">
        <v>222</v>
      </c>
      <c r="C5" s="922"/>
      <c r="D5" s="923"/>
      <c r="E5" s="923"/>
      <c r="F5" s="923"/>
      <c r="G5" s="923"/>
      <c r="H5" s="923"/>
      <c r="I5" s="923"/>
      <c r="J5" s="923"/>
      <c r="K5" s="923"/>
      <c r="L5" s="923"/>
      <c r="M5" s="923"/>
      <c r="N5" s="130">
        <f>IFERROR(SUM(Q:R)+SUM(Z:Z),"")</f>
        <v>0</v>
      </c>
      <c r="O5" s="131" t="s">
        <v>49</v>
      </c>
      <c r="P5" s="132"/>
      <c r="Q5" s="132"/>
      <c r="R5" s="418"/>
      <c r="S5" s="418"/>
      <c r="T5" s="418"/>
      <c r="U5" s="418"/>
      <c r="V5" s="418"/>
      <c r="W5" s="929" t="s">
        <v>223</v>
      </c>
      <c r="X5" s="962" t="s">
        <v>224</v>
      </c>
      <c r="Y5" s="707"/>
      <c r="Z5" s="707"/>
      <c r="AA5" s="963"/>
      <c r="AB5" s="133">
        <f>SUM(W:X)</f>
        <v>0</v>
      </c>
      <c r="AC5" s="930" t="str">
        <f>IF(AB6=0, "", IF(AB5&gt;=AB6,"○","×"))</f>
        <v/>
      </c>
      <c r="AD5" s="909" t="s">
        <v>225</v>
      </c>
      <c r="AE5" s="910"/>
      <c r="AF5" s="910"/>
      <c r="AG5" s="129"/>
      <c r="AH5" s="129"/>
      <c r="AI5" s="125"/>
      <c r="AJ5" s="125"/>
      <c r="AK5" s="125"/>
      <c r="AL5" s="125"/>
      <c r="AM5" s="125"/>
      <c r="AN5" s="125"/>
    </row>
    <row r="6" spans="1:41" ht="30.6" customHeight="1" thickBot="1">
      <c r="A6" s="123"/>
      <c r="B6" s="955"/>
      <c r="C6" s="956"/>
      <c r="D6" s="912" t="s">
        <v>226</v>
      </c>
      <c r="E6" s="912"/>
      <c r="F6" s="912"/>
      <c r="G6" s="912"/>
      <c r="H6" s="912"/>
      <c r="I6" s="912"/>
      <c r="J6" s="912"/>
      <c r="K6" s="912"/>
      <c r="L6" s="912"/>
      <c r="M6" s="912"/>
      <c r="N6" s="130">
        <f>SUM(S:S, AA:AA)</f>
        <v>0</v>
      </c>
      <c r="O6" s="131" t="s">
        <v>49</v>
      </c>
      <c r="P6" s="132"/>
      <c r="Q6" s="132"/>
      <c r="R6" s="132"/>
      <c r="S6" s="132"/>
      <c r="T6" s="123"/>
      <c r="U6" s="123"/>
      <c r="V6" s="123"/>
      <c r="W6" s="929"/>
      <c r="X6" s="962" t="s">
        <v>227</v>
      </c>
      <c r="Y6" s="707"/>
      <c r="Z6" s="707"/>
      <c r="AA6" s="963"/>
      <c r="AB6" s="135">
        <f>SUM(AI:AI)</f>
        <v>0</v>
      </c>
      <c r="AC6" s="931"/>
      <c r="AD6" s="909"/>
      <c r="AE6" s="910"/>
      <c r="AF6" s="910"/>
      <c r="AG6" s="129"/>
      <c r="AH6" s="129"/>
      <c r="AI6" s="125"/>
      <c r="AJ6" s="125"/>
      <c r="AK6" s="125"/>
      <c r="AL6" s="125"/>
      <c r="AM6" s="125"/>
      <c r="AN6" s="125"/>
    </row>
    <row r="7" spans="1:41" ht="33" customHeight="1">
      <c r="A7" s="123"/>
      <c r="B7" s="136"/>
      <c r="C7" s="137"/>
      <c r="D7" s="911" t="s">
        <v>228</v>
      </c>
      <c r="E7" s="912"/>
      <c r="F7" s="912"/>
      <c r="G7" s="912"/>
      <c r="H7" s="912"/>
      <c r="I7" s="912"/>
      <c r="J7" s="912"/>
      <c r="K7" s="912"/>
      <c r="L7" s="912"/>
      <c r="M7" s="912"/>
      <c r="N7" s="130">
        <f>ROUNDDOWN(SUM(U:U,AC:AD),0)</f>
        <v>0</v>
      </c>
      <c r="O7" s="131" t="s">
        <v>49</v>
      </c>
      <c r="P7" s="132"/>
      <c r="Q7" s="132"/>
      <c r="R7" s="132"/>
      <c r="S7" s="132"/>
      <c r="T7" s="123"/>
      <c r="U7" s="123"/>
      <c r="V7" s="123"/>
      <c r="W7" s="924" t="s">
        <v>229</v>
      </c>
      <c r="X7" s="962" t="s">
        <v>224</v>
      </c>
      <c r="Y7" s="707"/>
      <c r="Z7" s="707"/>
      <c r="AA7" s="963"/>
      <c r="AB7" s="138">
        <f>SUM(AF:AF)</f>
        <v>0</v>
      </c>
      <c r="AC7" s="930" t="str">
        <f>IF(AB8=0, "", IF(AB7&gt;=AB8,"○","×"))</f>
        <v/>
      </c>
      <c r="AD7" s="909" t="s">
        <v>225</v>
      </c>
      <c r="AE7" s="910"/>
      <c r="AF7" s="910"/>
      <c r="AG7" s="129"/>
      <c r="AH7" s="129"/>
      <c r="AI7" s="125"/>
      <c r="AJ7" s="125"/>
      <c r="AK7" s="125"/>
      <c r="AL7" s="125"/>
      <c r="AM7" s="125"/>
      <c r="AN7" s="125"/>
    </row>
    <row r="8" spans="1:41" ht="25.5" customHeight="1" thickBot="1">
      <c r="A8" s="123"/>
      <c r="B8" s="968" t="s">
        <v>230</v>
      </c>
      <c r="C8" s="968"/>
      <c r="D8" s="968"/>
      <c r="E8" s="968"/>
      <c r="F8" s="968"/>
      <c r="G8" s="968"/>
      <c r="H8" s="968"/>
      <c r="I8" s="968"/>
      <c r="J8" s="968"/>
      <c r="K8" s="968"/>
      <c r="L8" s="968"/>
      <c r="M8" s="968"/>
      <c r="N8" s="968"/>
      <c r="O8" s="968"/>
      <c r="P8" s="968"/>
      <c r="Q8" s="968"/>
      <c r="R8" s="968"/>
      <c r="S8" s="968"/>
      <c r="T8" s="968"/>
      <c r="U8" s="208"/>
      <c r="V8" s="208"/>
      <c r="W8" s="925"/>
      <c r="X8" s="962" t="s">
        <v>227</v>
      </c>
      <c r="Y8" s="707"/>
      <c r="Z8" s="707"/>
      <c r="AA8" s="963"/>
      <c r="AB8" s="135">
        <f>SUM(AJ:AJ)</f>
        <v>0</v>
      </c>
      <c r="AC8" s="931"/>
      <c r="AD8" s="909"/>
      <c r="AE8" s="910"/>
      <c r="AF8" s="910"/>
      <c r="AI8"/>
      <c r="AJ8" s="125"/>
      <c r="AK8" s="125"/>
      <c r="AL8" s="125"/>
      <c r="AM8" s="125"/>
      <c r="AN8" s="125"/>
    </row>
    <row r="9" spans="1:41" ht="42" customHeight="1" thickBot="1">
      <c r="A9" s="122"/>
      <c r="B9" s="969"/>
      <c r="C9" s="969"/>
      <c r="D9" s="969"/>
      <c r="E9" s="969"/>
      <c r="F9" s="969"/>
      <c r="G9" s="969"/>
      <c r="H9" s="969"/>
      <c r="I9" s="969"/>
      <c r="J9" s="969"/>
      <c r="K9" s="969"/>
      <c r="L9" s="969"/>
      <c r="M9" s="969"/>
      <c r="N9" s="969"/>
      <c r="O9" s="968"/>
      <c r="P9" s="968"/>
      <c r="Q9" s="968"/>
      <c r="R9" s="968"/>
      <c r="S9" s="968"/>
      <c r="T9" s="969"/>
      <c r="U9" s="139"/>
      <c r="V9" s="139"/>
      <c r="W9" s="139"/>
      <c r="X9" s="140"/>
      <c r="Y9" s="139"/>
      <c r="Z9" s="139"/>
      <c r="AA9" s="141"/>
      <c r="AB9" s="141"/>
      <c r="AC9" s="141"/>
      <c r="AD9" s="141"/>
      <c r="AE9" s="141"/>
      <c r="AF9" s="141"/>
      <c r="AG9" s="141"/>
      <c r="AH9" s="140"/>
      <c r="AI9" s="123"/>
      <c r="AM9" s="125"/>
      <c r="AN9" s="125"/>
    </row>
    <row r="10" spans="1:41" ht="24" customHeight="1" thickBot="1">
      <c r="A10" s="932"/>
      <c r="B10" s="935" t="s">
        <v>231</v>
      </c>
      <c r="C10" s="936"/>
      <c r="D10" s="936"/>
      <c r="E10" s="936"/>
      <c r="F10" s="936"/>
      <c r="G10" s="936"/>
      <c r="H10" s="936"/>
      <c r="I10" s="937"/>
      <c r="J10" s="942" t="s">
        <v>232</v>
      </c>
      <c r="K10" s="943" t="s">
        <v>233</v>
      </c>
      <c r="L10" s="944"/>
      <c r="M10" s="949" t="s">
        <v>234</v>
      </c>
      <c r="N10" s="952" t="s">
        <v>34</v>
      </c>
      <c r="O10" s="957" t="s">
        <v>235</v>
      </c>
      <c r="P10" s="926" t="s">
        <v>236</v>
      </c>
      <c r="Q10" s="927"/>
      <c r="R10" s="927"/>
      <c r="S10" s="927"/>
      <c r="T10" s="927"/>
      <c r="U10" s="927"/>
      <c r="V10" s="927"/>
      <c r="W10" s="927"/>
      <c r="X10" s="927"/>
      <c r="Y10" s="927"/>
      <c r="Z10" s="927"/>
      <c r="AA10" s="927"/>
      <c r="AB10" s="927"/>
      <c r="AC10" s="927"/>
      <c r="AD10" s="927"/>
      <c r="AE10" s="927"/>
      <c r="AF10" s="928"/>
      <c r="AG10" s="960" t="s">
        <v>237</v>
      </c>
      <c r="AH10" s="961" t="s">
        <v>238</v>
      </c>
      <c r="AI10" s="960" t="s">
        <v>239</v>
      </c>
      <c r="AJ10" s="961"/>
      <c r="AK10" s="916"/>
      <c r="AL10" s="916"/>
      <c r="AM10" s="125"/>
      <c r="AN10" s="125"/>
    </row>
    <row r="11" spans="1:41" ht="21.75" customHeight="1">
      <c r="A11" s="933"/>
      <c r="B11" s="890"/>
      <c r="C11" s="938"/>
      <c r="D11" s="938"/>
      <c r="E11" s="938"/>
      <c r="F11" s="938"/>
      <c r="G11" s="938"/>
      <c r="H11" s="938"/>
      <c r="I11" s="888"/>
      <c r="J11" s="900"/>
      <c r="K11" s="945"/>
      <c r="L11" s="946"/>
      <c r="M11" s="950"/>
      <c r="N11" s="953"/>
      <c r="O11" s="958"/>
      <c r="P11" s="882" t="s">
        <v>240</v>
      </c>
      <c r="Q11" s="882"/>
      <c r="R11" s="882"/>
      <c r="S11" s="882"/>
      <c r="T11" s="882"/>
      <c r="U11" s="882"/>
      <c r="V11" s="882"/>
      <c r="W11" s="882"/>
      <c r="X11" s="883"/>
      <c r="Y11" s="884" t="s">
        <v>241</v>
      </c>
      <c r="Z11" s="885"/>
      <c r="AA11" s="885"/>
      <c r="AB11" s="885"/>
      <c r="AC11" s="885"/>
      <c r="AD11" s="885"/>
      <c r="AE11" s="885"/>
      <c r="AF11" s="886"/>
      <c r="AG11" s="960"/>
      <c r="AH11" s="961"/>
      <c r="AI11" s="960"/>
      <c r="AJ11" s="961"/>
      <c r="AK11" s="916"/>
      <c r="AL11" s="916"/>
      <c r="AM11" s="125"/>
      <c r="AN11" s="125"/>
    </row>
    <row r="12" spans="1:41" ht="36.75" customHeight="1">
      <c r="A12" s="933"/>
      <c r="B12" s="890"/>
      <c r="C12" s="938"/>
      <c r="D12" s="938"/>
      <c r="E12" s="938"/>
      <c r="F12" s="938"/>
      <c r="G12" s="938"/>
      <c r="H12" s="938"/>
      <c r="I12" s="888"/>
      <c r="J12" s="900"/>
      <c r="K12" s="947"/>
      <c r="L12" s="948"/>
      <c r="M12" s="950"/>
      <c r="N12" s="953"/>
      <c r="O12" s="958"/>
      <c r="P12" s="887" t="s">
        <v>242</v>
      </c>
      <c r="Q12" s="889" t="s">
        <v>243</v>
      </c>
      <c r="R12" s="887"/>
      <c r="S12" s="899" t="s">
        <v>244</v>
      </c>
      <c r="T12" s="899" t="s">
        <v>245</v>
      </c>
      <c r="U12" s="895" t="s">
        <v>246</v>
      </c>
      <c r="V12" s="893" t="s">
        <v>247</v>
      </c>
      <c r="W12" s="891" t="s">
        <v>248</v>
      </c>
      <c r="X12" s="892"/>
      <c r="Y12" s="907" t="s">
        <v>249</v>
      </c>
      <c r="Z12" s="899" t="s">
        <v>243</v>
      </c>
      <c r="AA12" s="899" t="s">
        <v>244</v>
      </c>
      <c r="AB12" s="899" t="s">
        <v>245</v>
      </c>
      <c r="AC12" s="964" t="s">
        <v>246</v>
      </c>
      <c r="AD12" s="965"/>
      <c r="AE12" s="893" t="s">
        <v>247</v>
      </c>
      <c r="AF12" s="142" t="s">
        <v>248</v>
      </c>
      <c r="AG12" s="960"/>
      <c r="AH12" s="961"/>
      <c r="AI12" s="960"/>
      <c r="AJ12" s="961"/>
      <c r="AK12" s="916"/>
      <c r="AL12" s="916"/>
      <c r="AM12" s="125"/>
      <c r="AN12" s="125"/>
    </row>
    <row r="13" spans="1:41" ht="72" customHeight="1" thickBot="1">
      <c r="A13" s="934"/>
      <c r="B13" s="939"/>
      <c r="C13" s="940"/>
      <c r="D13" s="940"/>
      <c r="E13" s="940"/>
      <c r="F13" s="940"/>
      <c r="G13" s="940"/>
      <c r="H13" s="940"/>
      <c r="I13" s="941"/>
      <c r="J13" s="901"/>
      <c r="K13" s="143" t="s">
        <v>36</v>
      </c>
      <c r="L13" s="143" t="s">
        <v>37</v>
      </c>
      <c r="M13" s="951"/>
      <c r="N13" s="954"/>
      <c r="O13" s="959"/>
      <c r="P13" s="888"/>
      <c r="Q13" s="890"/>
      <c r="R13" s="888"/>
      <c r="S13" s="900"/>
      <c r="T13" s="900"/>
      <c r="U13" s="896"/>
      <c r="V13" s="894"/>
      <c r="W13" s="897" t="s">
        <v>250</v>
      </c>
      <c r="X13" s="898"/>
      <c r="Y13" s="908"/>
      <c r="Z13" s="900"/>
      <c r="AA13" s="901"/>
      <c r="AB13" s="901"/>
      <c r="AC13" s="966"/>
      <c r="AD13" s="967"/>
      <c r="AE13" s="894"/>
      <c r="AF13" s="144" t="s">
        <v>250</v>
      </c>
      <c r="AG13" s="960"/>
      <c r="AH13" s="961"/>
      <c r="AI13" s="419" t="s">
        <v>251</v>
      </c>
      <c r="AJ13" s="420" t="s">
        <v>252</v>
      </c>
      <c r="AK13" s="145"/>
      <c r="AL13" s="145"/>
      <c r="AM13" s="125"/>
      <c r="AN13" s="125"/>
    </row>
    <row r="14" spans="1:41" s="152" customFormat="1" ht="30" customHeight="1">
      <c r="A14" s="146" t="s">
        <v>253</v>
      </c>
      <c r="B14" s="902" t="str">
        <f>IF(基本情報入力シート!C39="","",基本情報入力シート!C39)</f>
        <v/>
      </c>
      <c r="C14" s="903"/>
      <c r="D14" s="903"/>
      <c r="E14" s="903"/>
      <c r="F14" s="903"/>
      <c r="G14" s="903"/>
      <c r="H14" s="903"/>
      <c r="I14" s="904"/>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905"/>
      <c r="R14" s="906"/>
      <c r="S14" s="148" t="str">
        <f>IFERROR(ROUNDDOWN(Q14*VLOOKUP(N14,【参考】数式用!$AR$2:$AW$48,MATCH(P14,【参考】数式用!$AT$4:$AW$4)+2,FALSE)*0.5, 0), "")</f>
        <v/>
      </c>
      <c r="T14" s="481"/>
      <c r="U14" s="149" t="str">
        <f>IFERROR(IF(AG14&lt;&gt;"",Q14*VLOOKUP(N14,【参考】数式用!$AG$2:$AL$48,MATCH(P14,【参考】数式用!$AI$4:$AL$4,0)+2,0), ""), "")</f>
        <v/>
      </c>
      <c r="V14" s="41"/>
      <c r="W14" s="970"/>
      <c r="X14" s="971"/>
      <c r="Y14" s="40"/>
      <c r="Z14" s="45"/>
      <c r="AA14" s="150" t="str">
        <f>IFERROR(IF(Y14="ー", "", ROUNDDOWN(Z14*VLOOKUP(N14,【参考】数式用!$AR$2:$AW$48,MATCH(Y14,【参考】数式用!$AT$4:$AW$4)+2,FALSE)*0.5, 0)), "")</f>
        <v/>
      </c>
      <c r="AB14" s="46"/>
      <c r="AC14" s="972" t="str">
        <f>IFERROR(IF(AG14&lt;&gt;"",Z14*VLOOKUP(N14,【参考】数式用!$AG$2:$AL$48,MATCH(Y14,【参考】数式用!$AI$4:$AL$4,0)+2,0), ""), "")</f>
        <v/>
      </c>
      <c r="AD14" s="973"/>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880"/>
      <c r="AO14" s="880"/>
    </row>
    <row r="15" spans="1:41" ht="30" customHeight="1">
      <c r="A15" s="153">
        <v>2</v>
      </c>
      <c r="B15" s="857" t="str">
        <f>IF(基本情報入力シート!C40="","",基本情報入力シート!C40)</f>
        <v/>
      </c>
      <c r="C15" s="858"/>
      <c r="D15" s="858"/>
      <c r="E15" s="858"/>
      <c r="F15" s="858"/>
      <c r="G15" s="858"/>
      <c r="H15" s="858"/>
      <c r="I15" s="859"/>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55"/>
      <c r="R15" s="856"/>
      <c r="S15" s="154" t="str">
        <f>IFERROR(ROUNDDOWN(Q15*VLOOKUP(N15,【参考】数式用!$AR$2:$AW$48,MATCH(P15,【参考】数式用!$AT$4:$AW$4)+2,FALSE)*0.5, 0), "")</f>
        <v/>
      </c>
      <c r="T15" s="42"/>
      <c r="U15" s="156" t="str">
        <f>IFERROR(IF(AG15&lt;&gt;"",Q15*VLOOKUP(N15,【参考】数式用!$AG$2:$AL$48,MATCH(P15,【参考】数式用!$AI$4:$AL$4,0)+2,0), ""), "")</f>
        <v/>
      </c>
      <c r="V15" s="42"/>
      <c r="W15" s="874"/>
      <c r="X15" s="875"/>
      <c r="Y15" s="43"/>
      <c r="Z15" s="48"/>
      <c r="AA15" s="155" t="str">
        <f>IFERROR(IF(Y15="ー", "", ROUNDDOWN(Z15*VLOOKUP(N15,【参考】数式用!$AR$2:$AW$48,MATCH(Y15,【参考】数式用!$AT$4:$AW$4)+2,FALSE)*0.5, 0)), "")</f>
        <v/>
      </c>
      <c r="AB15" s="49"/>
      <c r="AC15" s="864" t="str">
        <f>IFERROR(IF(AG15&lt;&gt;"",Z15*VLOOKUP(N15,【参考】数式用!$AG$2:$AL$48,MATCH(Y15,【参考】数式用!$AI$4:$AL$4,0)+2,0), ""), "")</f>
        <v/>
      </c>
      <c r="AD15" s="864"/>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880"/>
      <c r="AO15" s="880"/>
    </row>
    <row r="16" spans="1:41" ht="30" customHeight="1">
      <c r="A16" s="153">
        <v>3</v>
      </c>
      <c r="B16" s="857" t="str">
        <f>IF(基本情報入力シート!C41="","",基本情報入力シート!C41)</f>
        <v/>
      </c>
      <c r="C16" s="858"/>
      <c r="D16" s="858"/>
      <c r="E16" s="858"/>
      <c r="F16" s="858"/>
      <c r="G16" s="858"/>
      <c r="H16" s="858"/>
      <c r="I16" s="859"/>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55"/>
      <c r="R16" s="856"/>
      <c r="S16" s="154" t="str">
        <f>IFERROR(ROUNDDOWN(Q16*VLOOKUP(N16,【参考】数式用!$AR$2:$AW$48,MATCH(P16,【参考】数式用!$AT$4:$AW$4)+2,FALSE)*0.5, 0), "")</f>
        <v/>
      </c>
      <c r="T16" s="42"/>
      <c r="U16" s="156" t="str">
        <f>IFERROR(IF(AG16&lt;&gt;"",Q16*VLOOKUP(N16,【参考】数式用!$AG$2:$AL$48,MATCH(P16,【参考】数式用!$AI$4:$AL$4,0)+2,0), ""), "")</f>
        <v/>
      </c>
      <c r="V16" s="42"/>
      <c r="W16" s="874"/>
      <c r="X16" s="875"/>
      <c r="Y16" s="43"/>
      <c r="Z16" s="48"/>
      <c r="AA16" s="155" t="str">
        <f>IFERROR(IF(Y16="ー", "", ROUNDDOWN(Z16*VLOOKUP(N16,【参考】数式用!$AR$2:$AW$48,MATCH(Y16,【参考】数式用!$AT$4:$AW$4)+2,FALSE)*0.5, 0)), "")</f>
        <v/>
      </c>
      <c r="AB16" s="49"/>
      <c r="AC16" s="864" t="str">
        <f>IFERROR(IF(AG16&lt;&gt;"",Z16*VLOOKUP(N16,【参考】数式用!$AG$2:$AL$48,MATCH(Y16,【参考】数式用!$AI$4:$AL$4,0)+2,0), ""), "")</f>
        <v/>
      </c>
      <c r="AD16" s="864"/>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880"/>
      <c r="AO16" s="880"/>
    </row>
    <row r="17" spans="1:46" ht="30" customHeight="1">
      <c r="A17" s="153">
        <v>4</v>
      </c>
      <c r="B17" s="857" t="str">
        <f>IF(基本情報入力シート!C42="","",基本情報入力シート!C42)</f>
        <v/>
      </c>
      <c r="C17" s="858"/>
      <c r="D17" s="858"/>
      <c r="E17" s="858"/>
      <c r="F17" s="858"/>
      <c r="G17" s="858"/>
      <c r="H17" s="858"/>
      <c r="I17" s="859"/>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55"/>
      <c r="R17" s="856"/>
      <c r="S17" s="154" t="str">
        <f>IFERROR(ROUNDDOWN(Q17*VLOOKUP(N17,【参考】数式用!$AR$2:$AW$48,MATCH(P17,【参考】数式用!$AT$4:$AW$4)+2,FALSE)*0.5, 0), "")</f>
        <v/>
      </c>
      <c r="T17" s="47"/>
      <c r="U17" s="156" t="str">
        <f>IFERROR(IF(AG17&lt;&gt;"",Q17*VLOOKUP(N17,【参考】数式用!$AG$2:$AL$48,MATCH(P17,【参考】数式用!$AI$4:$AL$4,0)+2,0), ""), "")</f>
        <v/>
      </c>
      <c r="V17" s="42"/>
      <c r="W17" s="874"/>
      <c r="X17" s="875"/>
      <c r="Y17" s="43"/>
      <c r="Z17" s="48"/>
      <c r="AA17" s="155" t="str">
        <f>IFERROR(IF(Y17="ー", "", ROUNDDOWN(Z17*VLOOKUP(N17,【参考】数式用!$AR$2:$AW$48,MATCH(Y17,【参考】数式用!$AT$4:$AW$4)+2,FALSE)*0.5, 0)), "")</f>
        <v/>
      </c>
      <c r="AB17" s="49"/>
      <c r="AC17" s="864" t="str">
        <f>IFERROR(IF(AG17&lt;&gt;"",Z17*VLOOKUP(N17,【参考】数式用!$AG$2:$AL$48,MATCH(Y17,【参考】数式用!$AI$4:$AL$4,0)+2,0), ""), "")</f>
        <v/>
      </c>
      <c r="AD17" s="864"/>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880"/>
      <c r="AO17" s="880"/>
    </row>
    <row r="18" spans="1:46" ht="30" customHeight="1">
      <c r="A18" s="153">
        <v>5</v>
      </c>
      <c r="B18" s="857" t="str">
        <f>IF(基本情報入力シート!C43="","",基本情報入力シート!C43)</f>
        <v/>
      </c>
      <c r="C18" s="858"/>
      <c r="D18" s="858"/>
      <c r="E18" s="858"/>
      <c r="F18" s="858"/>
      <c r="G18" s="858"/>
      <c r="H18" s="858"/>
      <c r="I18" s="859"/>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55"/>
      <c r="R18" s="856"/>
      <c r="S18" s="154" t="str">
        <f>IFERROR(ROUNDDOWN(Q18*VLOOKUP(N18,【参考】数式用!$AR$2:$AW$48,MATCH(P18,【参考】数式用!$AT$4:$AW$4)+2,FALSE)*0.5, 0), "")</f>
        <v/>
      </c>
      <c r="T18" s="42"/>
      <c r="U18" s="156" t="str">
        <f>IFERROR(IF(AG18&lt;&gt;"",Q18*VLOOKUP(N18,【参考】数式用!$AG$2:$AL$48,MATCH(P18,【参考】数式用!$AI$4:$AL$4,0)+2,0), ""), "")</f>
        <v/>
      </c>
      <c r="V18" s="42"/>
      <c r="W18" s="874"/>
      <c r="X18" s="875"/>
      <c r="Y18" s="43"/>
      <c r="Z18" s="48"/>
      <c r="AA18" s="155" t="str">
        <f>IFERROR(IF(Y18="ー", "", ROUNDDOWN(Z18*VLOOKUP(N18,【参考】数式用!$AR$2:$AW$48,MATCH(Y18,【参考】数式用!$AT$4:$AW$4)+2,FALSE)*0.5, 0)), "")</f>
        <v/>
      </c>
      <c r="AB18" s="49"/>
      <c r="AC18" s="864" t="str">
        <f>IFERROR(IF(AG18&lt;&gt;"",Z18*VLOOKUP(N18,【参考】数式用!$AG$2:$AL$48,MATCH(Y18,【参考】数式用!$AI$4:$AL$4,0)+2,0), ""), "")</f>
        <v/>
      </c>
      <c r="AD18" s="864"/>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880"/>
      <c r="AO18" s="880"/>
    </row>
    <row r="19" spans="1:46" ht="30" customHeight="1">
      <c r="A19" s="153">
        <v>6</v>
      </c>
      <c r="B19" s="857" t="str">
        <f>IF(基本情報入力シート!C44="","",基本情報入力シート!C44)</f>
        <v/>
      </c>
      <c r="C19" s="858"/>
      <c r="D19" s="858"/>
      <c r="E19" s="858"/>
      <c r="F19" s="858"/>
      <c r="G19" s="858"/>
      <c r="H19" s="858"/>
      <c r="I19" s="859"/>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55"/>
      <c r="R19" s="856"/>
      <c r="S19" s="154" t="str">
        <f>IFERROR(ROUNDDOWN(Q19*VLOOKUP(N19,【参考】数式用!$AR$2:$AW$48,MATCH(P19,【参考】数式用!$AT$4:$AW$4)+2,FALSE)*0.5, 0), "")</f>
        <v/>
      </c>
      <c r="T19" s="42"/>
      <c r="U19" s="156" t="str">
        <f>IFERROR(IF(AG19&lt;&gt;"",Q19*VLOOKUP(N19,【参考】数式用!$AG$2:$AL$48,MATCH(P19,【参考】数式用!$AI$4:$AL$4,0)+2,0), ""), "")</f>
        <v/>
      </c>
      <c r="V19" s="42"/>
      <c r="W19" s="874"/>
      <c r="X19" s="875"/>
      <c r="Y19" s="43"/>
      <c r="Z19" s="48"/>
      <c r="AA19" s="155" t="str">
        <f>IFERROR(IF(Y19="ー", "", ROUNDDOWN(Z19*VLOOKUP(N19,【参考】数式用!$AR$2:$AW$48,MATCH(Y19,【参考】数式用!$AT$4:$AW$4)+2,FALSE)*0.5, 0)), "")</f>
        <v/>
      </c>
      <c r="AB19" s="49"/>
      <c r="AC19" s="864" t="str">
        <f>IFERROR(IF(AG19&lt;&gt;"",Z19*VLOOKUP(N19,【参考】数式用!$AG$2:$AL$48,MATCH(Y19,【参考】数式用!$AI$4:$AL$4,0)+2,0), ""), "")</f>
        <v/>
      </c>
      <c r="AD19" s="864"/>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880"/>
      <c r="AO19" s="880"/>
    </row>
    <row r="20" spans="1:46" ht="30" customHeight="1">
      <c r="A20" s="153">
        <v>7</v>
      </c>
      <c r="B20" s="857" t="str">
        <f>IF(基本情報入力シート!C45="","",基本情報入力シート!C45)</f>
        <v/>
      </c>
      <c r="C20" s="858"/>
      <c r="D20" s="858"/>
      <c r="E20" s="858"/>
      <c r="F20" s="858"/>
      <c r="G20" s="858"/>
      <c r="H20" s="858"/>
      <c r="I20" s="859"/>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55"/>
      <c r="R20" s="856"/>
      <c r="S20" s="154" t="str">
        <f>IFERROR(ROUNDDOWN(Q20*VLOOKUP(N20,【参考】数式用!$AR$2:$AW$48,MATCH(P20,【参考】数式用!$AT$4:$AW$4)+2,FALSE)*0.5, 0), "")</f>
        <v/>
      </c>
      <c r="T20" s="47"/>
      <c r="U20" s="156" t="str">
        <f>IFERROR(IF(AG20&lt;&gt;"",Q20*VLOOKUP(N20,【参考】数式用!$AG$2:$AL$48,MATCH(P20,【参考】数式用!$AI$4:$AL$4,0)+2,0), ""), "")</f>
        <v/>
      </c>
      <c r="V20" s="42"/>
      <c r="W20" s="874"/>
      <c r="X20" s="875"/>
      <c r="Y20" s="43"/>
      <c r="Z20" s="48"/>
      <c r="AA20" s="155" t="str">
        <f>IFERROR(IF(Y20="ー", "", ROUNDDOWN(Z20*VLOOKUP(N20,【参考】数式用!$AR$2:$AW$48,MATCH(Y20,【参考】数式用!$AT$4:$AW$4)+2,FALSE)*0.5, 0)), "")</f>
        <v/>
      </c>
      <c r="AB20" s="49"/>
      <c r="AC20" s="864" t="str">
        <f>IFERROR(IF(AG20&lt;&gt;"",Z20*VLOOKUP(N20,【参考】数式用!$AG$2:$AL$48,MATCH(Y20,【参考】数式用!$AI$4:$AL$4,0)+2,0), ""), "")</f>
        <v/>
      </c>
      <c r="AD20" s="864"/>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880"/>
      <c r="AO20" s="880"/>
    </row>
    <row r="21" spans="1:46" ht="30" customHeight="1">
      <c r="A21" s="153">
        <v>8</v>
      </c>
      <c r="B21" s="857" t="str">
        <f>IF(基本情報入力シート!C46="","",基本情報入力シート!C46)</f>
        <v/>
      </c>
      <c r="C21" s="858"/>
      <c r="D21" s="858"/>
      <c r="E21" s="858"/>
      <c r="F21" s="858"/>
      <c r="G21" s="858"/>
      <c r="H21" s="858"/>
      <c r="I21" s="859"/>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55"/>
      <c r="R21" s="856"/>
      <c r="S21" s="154" t="str">
        <f>IFERROR(ROUNDDOWN(Q21*VLOOKUP(N21,【参考】数式用!$AR$2:$AW$48,MATCH(P21,【参考】数式用!$AT$4:$AW$4)+2,FALSE)*0.5, 0), "")</f>
        <v/>
      </c>
      <c r="T21" s="42"/>
      <c r="U21" s="156" t="str">
        <f>IFERROR(IF(AG21&lt;&gt;"",Q21*VLOOKUP(N21,【参考】数式用!$AG$2:$AL$48,MATCH(P21,【参考】数式用!$AI$4:$AL$4,0)+2,0), ""), "")</f>
        <v/>
      </c>
      <c r="V21" s="42"/>
      <c r="W21" s="874"/>
      <c r="X21" s="875"/>
      <c r="Y21" s="43"/>
      <c r="Z21" s="48"/>
      <c r="AA21" s="155" t="str">
        <f>IFERROR(IF(Y21="ー", "", ROUNDDOWN(Z21*VLOOKUP(N21,【参考】数式用!$AR$2:$AW$48,MATCH(Y21,【参考】数式用!$AT$4:$AW$4)+2,FALSE)*0.5, 0)), "")</f>
        <v/>
      </c>
      <c r="AB21" s="49"/>
      <c r="AC21" s="864" t="str">
        <f>IFERROR(IF(AG21&lt;&gt;"",Z21*VLOOKUP(N21,【参考】数式用!$AG$2:$AL$48,MATCH(Y21,【参考】数式用!$AI$4:$AL$4,0)+2,0), ""), "")</f>
        <v/>
      </c>
      <c r="AD21" s="864"/>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880"/>
      <c r="AO21" s="880"/>
    </row>
    <row r="22" spans="1:46" ht="30" customHeight="1">
      <c r="A22" s="153">
        <v>9</v>
      </c>
      <c r="B22" s="857" t="str">
        <f>IF(基本情報入力シート!C47="","",基本情報入力シート!C47)</f>
        <v/>
      </c>
      <c r="C22" s="858"/>
      <c r="D22" s="858"/>
      <c r="E22" s="858"/>
      <c r="F22" s="858"/>
      <c r="G22" s="858"/>
      <c r="H22" s="858"/>
      <c r="I22" s="859"/>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55"/>
      <c r="R22" s="856"/>
      <c r="S22" s="154" t="str">
        <f>IFERROR(ROUNDDOWN(Q22*VLOOKUP(N22,【参考】数式用!$AR$2:$AW$48,MATCH(P22,【参考】数式用!$AT$4:$AW$4)+2,FALSE)*0.5, 0), "")</f>
        <v/>
      </c>
      <c r="T22" s="42"/>
      <c r="U22" s="156" t="str">
        <f>IFERROR(IF(AG22&lt;&gt;"",Q22*VLOOKUP(N22,【参考】数式用!$AG$2:$AL$48,MATCH(P22,【参考】数式用!$AI$4:$AL$4,0)+2,0), ""), "")</f>
        <v/>
      </c>
      <c r="V22" s="42"/>
      <c r="W22" s="874"/>
      <c r="X22" s="875"/>
      <c r="Y22" s="43"/>
      <c r="Z22" s="48"/>
      <c r="AA22" s="155" t="str">
        <f>IFERROR(IF(Y22="ー", "", ROUNDDOWN(Z22*VLOOKUP(N22,【参考】数式用!$AR$2:$AW$48,MATCH(Y22,【参考】数式用!$AT$4:$AW$4)+2,FALSE)*0.5, 0)), "")</f>
        <v/>
      </c>
      <c r="AB22" s="49"/>
      <c r="AC22" s="864" t="str">
        <f>IFERROR(IF(AG22&lt;&gt;"",Z22*VLOOKUP(N22,【参考】数式用!$AG$2:$AL$48,MATCH(Y22,【参考】数式用!$AI$4:$AL$4,0)+2,0), ""), "")</f>
        <v/>
      </c>
      <c r="AD22" s="864"/>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7" t="str">
        <f>IF(基本情報入力シート!C48="","",基本情報入力シート!C48)</f>
        <v/>
      </c>
      <c r="C23" s="858"/>
      <c r="D23" s="858"/>
      <c r="E23" s="858"/>
      <c r="F23" s="858"/>
      <c r="G23" s="858"/>
      <c r="H23" s="858"/>
      <c r="I23" s="859"/>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55"/>
      <c r="R23" s="856"/>
      <c r="S23" s="154" t="str">
        <f>IFERROR(ROUNDDOWN(Q23*VLOOKUP(N23,【参考】数式用!$AR$2:$AW$48,MATCH(P23,【参考】数式用!$AT$4:$AW$4)+2,FALSE)*0.5, 0), "")</f>
        <v/>
      </c>
      <c r="T23" s="47"/>
      <c r="U23" s="156" t="str">
        <f>IFERROR(IF(AG23&lt;&gt;"",Q23*VLOOKUP(N23,【参考】数式用!$AG$2:$AL$48,MATCH(P23,【参考】数式用!$AI$4:$AL$4,0)+2,0), ""), "")</f>
        <v/>
      </c>
      <c r="V23" s="42"/>
      <c r="W23" s="874"/>
      <c r="X23" s="875"/>
      <c r="Y23" s="43"/>
      <c r="Z23" s="48"/>
      <c r="AA23" s="155" t="str">
        <f>IFERROR(IF(Y23="ー", "", ROUNDDOWN(Z23*VLOOKUP(N23,【参考】数式用!$AR$2:$AW$48,MATCH(Y23,【参考】数式用!$AT$4:$AW$4)+2,FALSE)*0.5, 0)), "")</f>
        <v/>
      </c>
      <c r="AB23" s="49"/>
      <c r="AC23" s="864" t="str">
        <f>IFERROR(IF(AG23&lt;&gt;"",Z23*VLOOKUP(N23,【参考】数式用!$AG$2:$AL$48,MATCH(Y23,【参考】数式用!$AI$4:$AL$4,0)+2,0), ""), "")</f>
        <v/>
      </c>
      <c r="AD23" s="864"/>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7" t="str">
        <f>IF(基本情報入力シート!C49="","",基本情報入力シート!C49)</f>
        <v/>
      </c>
      <c r="C24" s="858"/>
      <c r="D24" s="858"/>
      <c r="E24" s="858"/>
      <c r="F24" s="858"/>
      <c r="G24" s="858"/>
      <c r="H24" s="858"/>
      <c r="I24" s="859"/>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55"/>
      <c r="R24" s="856"/>
      <c r="S24" s="154" t="str">
        <f>IFERROR(ROUNDDOWN(Q24*VLOOKUP(N24,【参考】数式用!$AR$2:$AW$48,MATCH(P24,【参考】数式用!$AT$4:$AW$4)+2,FALSE)*0.5, 0), "")</f>
        <v/>
      </c>
      <c r="T24" s="42"/>
      <c r="U24" s="156" t="str">
        <f>IFERROR(IF(AG24&lt;&gt;"",Q24*VLOOKUP(N24,【参考】数式用!$AG$2:$AL$48,MATCH(P24,【参考】数式用!$AI$4:$AL$4,0)+2,0), ""), "")</f>
        <v/>
      </c>
      <c r="V24" s="42"/>
      <c r="W24" s="874"/>
      <c r="X24" s="875"/>
      <c r="Y24" s="43"/>
      <c r="Z24" s="48"/>
      <c r="AA24" s="155" t="str">
        <f>IFERROR(IF(Y24="ー", "", ROUNDDOWN(Z24*VLOOKUP(N24,【参考】数式用!$AR$2:$AW$48,MATCH(Y24,【参考】数式用!$AT$4:$AW$4)+2,FALSE)*0.5, 0)), "")</f>
        <v/>
      </c>
      <c r="AB24" s="49"/>
      <c r="AC24" s="864" t="str">
        <f>IFERROR(IF(AG24&lt;&gt;"",Z24*VLOOKUP(N24,【参考】数式用!$AG$2:$AL$48,MATCH(Y24,【参考】数式用!$AI$4:$AL$4,0)+2,0), ""), "")</f>
        <v/>
      </c>
      <c r="AD24" s="864"/>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7" t="str">
        <f>IF(基本情報入力シート!C50="","",基本情報入力シート!C50)</f>
        <v/>
      </c>
      <c r="C25" s="858"/>
      <c r="D25" s="858"/>
      <c r="E25" s="858"/>
      <c r="F25" s="858"/>
      <c r="G25" s="858"/>
      <c r="H25" s="858"/>
      <c r="I25" s="859"/>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55"/>
      <c r="R25" s="856"/>
      <c r="S25" s="154" t="str">
        <f>IFERROR(ROUNDDOWN(Q25*VLOOKUP(N25,【参考】数式用!$AR$2:$AW$48,MATCH(P25,【参考】数式用!$AT$4:$AW$4)+2,FALSE)*0.5, 0), "")</f>
        <v/>
      </c>
      <c r="T25" s="42"/>
      <c r="U25" s="156" t="str">
        <f>IFERROR(IF(AG25&lt;&gt;"",Q25*VLOOKUP(N25,【参考】数式用!$AG$2:$AL$48,MATCH(P25,【参考】数式用!$AI$4:$AL$4,0)+2,0), ""), "")</f>
        <v/>
      </c>
      <c r="V25" s="42"/>
      <c r="W25" s="874"/>
      <c r="X25" s="875"/>
      <c r="Y25" s="43"/>
      <c r="Z25" s="48"/>
      <c r="AA25" s="155" t="str">
        <f>IFERROR(IF(Y25="ー", "", ROUNDDOWN(Z25*VLOOKUP(N25,【参考】数式用!$AR$2:$AW$48,MATCH(Y25,【参考】数式用!$AT$4:$AW$4)+2,FALSE)*0.5, 0)), "")</f>
        <v/>
      </c>
      <c r="AB25" s="49"/>
      <c r="AC25" s="864" t="str">
        <f>IFERROR(IF(AG25&lt;&gt;"",Z25*VLOOKUP(N25,【参考】数式用!$AG$2:$AL$48,MATCH(Y25,【参考】数式用!$AI$4:$AL$4,0)+2,0), ""), "")</f>
        <v/>
      </c>
      <c r="AD25" s="864"/>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7" t="str">
        <f>IF(基本情報入力シート!C51="","",基本情報入力シート!C51)</f>
        <v/>
      </c>
      <c r="C26" s="858"/>
      <c r="D26" s="858"/>
      <c r="E26" s="858"/>
      <c r="F26" s="858"/>
      <c r="G26" s="858"/>
      <c r="H26" s="858"/>
      <c r="I26" s="859"/>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55"/>
      <c r="R26" s="856"/>
      <c r="S26" s="154" t="str">
        <f>IFERROR(ROUNDDOWN(Q26*VLOOKUP(N26,【参考】数式用!$AR$2:$AW$48,MATCH(P26,【参考】数式用!$AT$4:$AW$4)+2,FALSE)*0.5, 0), "")</f>
        <v/>
      </c>
      <c r="T26" s="47"/>
      <c r="U26" s="156" t="str">
        <f>IFERROR(IF(AG26&lt;&gt;"",Q26*VLOOKUP(N26,【参考】数式用!$AG$2:$AL$48,MATCH(P26,【参考】数式用!$AI$4:$AL$4,0)+2,0), ""), "")</f>
        <v/>
      </c>
      <c r="V26" s="42"/>
      <c r="W26" s="874"/>
      <c r="X26" s="875"/>
      <c r="Y26" s="43"/>
      <c r="Z26" s="48"/>
      <c r="AA26" s="155" t="str">
        <f>IFERROR(IF(Y26="ー", "", ROUNDDOWN(Z26*VLOOKUP(N26,【参考】数式用!$AR$2:$AW$48,MATCH(Y26,【参考】数式用!$AT$4:$AW$4)+2,FALSE)*0.5, 0)), "")</f>
        <v/>
      </c>
      <c r="AB26" s="49"/>
      <c r="AC26" s="864" t="str">
        <f>IFERROR(IF(AG26&lt;&gt;"",Z26*VLOOKUP(N26,【参考】数式用!$AG$2:$AL$48,MATCH(Y26,【参考】数式用!$AI$4:$AL$4,0)+2,0), ""), "")</f>
        <v/>
      </c>
      <c r="AD26" s="864"/>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7" t="str">
        <f>IF(基本情報入力シート!C52="","",基本情報入力シート!C52)</f>
        <v/>
      </c>
      <c r="C27" s="858"/>
      <c r="D27" s="858"/>
      <c r="E27" s="858"/>
      <c r="F27" s="858"/>
      <c r="G27" s="858"/>
      <c r="H27" s="858"/>
      <c r="I27" s="859"/>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55"/>
      <c r="R27" s="856"/>
      <c r="S27" s="154" t="str">
        <f>IFERROR(ROUNDDOWN(Q27*VLOOKUP(N27,【参考】数式用!$AR$2:$AW$48,MATCH(P27,【参考】数式用!$AT$4:$AW$4)+2,FALSE)*0.5, 0), "")</f>
        <v/>
      </c>
      <c r="T27" s="42"/>
      <c r="U27" s="156" t="str">
        <f>IFERROR(IF(AG27&lt;&gt;"",Q27*VLOOKUP(N27,【参考】数式用!$AG$2:$AL$48,MATCH(P27,【参考】数式用!$AI$4:$AL$4,0)+2,0), ""), "")</f>
        <v/>
      </c>
      <c r="V27" s="42"/>
      <c r="W27" s="874"/>
      <c r="X27" s="875"/>
      <c r="Y27" s="43"/>
      <c r="Z27" s="48"/>
      <c r="AA27" s="155" t="str">
        <f>IFERROR(IF(Y27="ー", "", ROUNDDOWN(Z27*VLOOKUP(N27,【参考】数式用!$AR$2:$AW$48,MATCH(Y27,【参考】数式用!$AT$4:$AW$4)+2,FALSE)*0.5, 0)), "")</f>
        <v/>
      </c>
      <c r="AB27" s="49"/>
      <c r="AC27" s="864" t="str">
        <f>IFERROR(IF(AG27&lt;&gt;"",Z27*VLOOKUP(N27,【参考】数式用!$AG$2:$AL$48,MATCH(Y27,【参考】数式用!$AI$4:$AL$4,0)+2,0), ""), "")</f>
        <v/>
      </c>
      <c r="AD27" s="864"/>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7" t="str">
        <f>IF(基本情報入力シート!C53="","",基本情報入力シート!C53)</f>
        <v/>
      </c>
      <c r="C28" s="858"/>
      <c r="D28" s="858"/>
      <c r="E28" s="858"/>
      <c r="F28" s="858"/>
      <c r="G28" s="858"/>
      <c r="H28" s="858"/>
      <c r="I28" s="859"/>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55"/>
      <c r="R28" s="856"/>
      <c r="S28" s="154" t="str">
        <f>IFERROR(ROUNDDOWN(Q28*VLOOKUP(N28,【参考】数式用!$AR$2:$AW$48,MATCH(P28,【参考】数式用!$AT$4:$AW$4)+2,FALSE)*0.5, 0), "")</f>
        <v/>
      </c>
      <c r="T28" s="42"/>
      <c r="U28" s="156" t="str">
        <f>IFERROR(IF(AG28&lt;&gt;"",Q28*VLOOKUP(N28,【参考】数式用!$AG$2:$AL$48,MATCH(P28,【参考】数式用!$AI$4:$AL$4,0)+2,0), ""), "")</f>
        <v/>
      </c>
      <c r="V28" s="42"/>
      <c r="W28" s="874"/>
      <c r="X28" s="875"/>
      <c r="Y28" s="43"/>
      <c r="Z28" s="48"/>
      <c r="AA28" s="155" t="str">
        <f>IFERROR(IF(Y28="ー", "", ROUNDDOWN(Z28*VLOOKUP(N28,【参考】数式用!$AR$2:$AW$48,MATCH(Y28,【参考】数式用!$AT$4:$AW$4)+2,FALSE)*0.5, 0)), "")</f>
        <v/>
      </c>
      <c r="AB28" s="49"/>
      <c r="AC28" s="864" t="str">
        <f>IFERROR(IF(AG28&lt;&gt;"",Z28*VLOOKUP(N28,【参考】数式用!$AG$2:$AL$48,MATCH(Y28,【参考】数式用!$AI$4:$AL$4,0)+2,0), ""), "")</f>
        <v/>
      </c>
      <c r="AD28" s="864"/>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7" t="str">
        <f>IF(基本情報入力シート!C54="","",基本情報入力シート!C54)</f>
        <v/>
      </c>
      <c r="C29" s="858"/>
      <c r="D29" s="858"/>
      <c r="E29" s="858"/>
      <c r="F29" s="858"/>
      <c r="G29" s="858"/>
      <c r="H29" s="858"/>
      <c r="I29" s="859"/>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55"/>
      <c r="R29" s="856"/>
      <c r="S29" s="154" t="str">
        <f>IFERROR(ROUNDDOWN(Q29*VLOOKUP(N29,【参考】数式用!$AR$2:$AW$48,MATCH(P29,【参考】数式用!$AT$4:$AW$4)+2,FALSE)*0.5, 0), "")</f>
        <v/>
      </c>
      <c r="T29" s="47"/>
      <c r="U29" s="156" t="str">
        <f>IFERROR(IF(AG29&lt;&gt;"",Q29*VLOOKUP(N29,【参考】数式用!$AG$2:$AL$48,MATCH(P29,【参考】数式用!$AI$4:$AL$4,0)+2,0), ""), "")</f>
        <v/>
      </c>
      <c r="V29" s="42"/>
      <c r="W29" s="874"/>
      <c r="X29" s="875"/>
      <c r="Y29" s="43"/>
      <c r="Z29" s="48"/>
      <c r="AA29" s="155" t="str">
        <f>IFERROR(IF(Y29="ー", "", ROUNDDOWN(Z29*VLOOKUP(N29,【参考】数式用!$AR$2:$AW$48,MATCH(Y29,【参考】数式用!$AT$4:$AW$4)+2,FALSE)*0.5, 0)), "")</f>
        <v/>
      </c>
      <c r="AB29" s="49"/>
      <c r="AC29" s="864" t="str">
        <f>IFERROR(IF(AG29&lt;&gt;"",Z29*VLOOKUP(N29,【参考】数式用!$AG$2:$AL$48,MATCH(Y29,【参考】数式用!$AI$4:$AL$4,0)+2,0), ""), "")</f>
        <v/>
      </c>
      <c r="AD29" s="864"/>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7" t="str">
        <f>IF(基本情報入力シート!C55="","",基本情報入力シート!C55)</f>
        <v/>
      </c>
      <c r="C30" s="858"/>
      <c r="D30" s="858"/>
      <c r="E30" s="858"/>
      <c r="F30" s="858"/>
      <c r="G30" s="858"/>
      <c r="H30" s="858"/>
      <c r="I30" s="859"/>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55"/>
      <c r="R30" s="856"/>
      <c r="S30" s="154" t="str">
        <f>IFERROR(ROUNDDOWN(Q30*VLOOKUP(N30,【参考】数式用!$AR$2:$AW$48,MATCH(P30,【参考】数式用!$AT$4:$AW$4)+2,FALSE)*0.5, 0), "")</f>
        <v/>
      </c>
      <c r="T30" s="42"/>
      <c r="U30" s="156" t="str">
        <f>IFERROR(IF(AG30&lt;&gt;"",Q30*VLOOKUP(N30,【参考】数式用!$AG$2:$AL$48,MATCH(P30,【参考】数式用!$AI$4:$AL$4,0)+2,0), ""), "")</f>
        <v/>
      </c>
      <c r="V30" s="42"/>
      <c r="W30" s="874"/>
      <c r="X30" s="875"/>
      <c r="Y30" s="43"/>
      <c r="Z30" s="48"/>
      <c r="AA30" s="155" t="str">
        <f>IFERROR(IF(Y30="ー", "", ROUNDDOWN(Z30*VLOOKUP(N30,【参考】数式用!$AR$2:$AW$48,MATCH(Y30,【参考】数式用!$AT$4:$AW$4)+2,FALSE)*0.5, 0)), "")</f>
        <v/>
      </c>
      <c r="AB30" s="49"/>
      <c r="AC30" s="864" t="str">
        <f>IFERROR(IF(AG30&lt;&gt;"",Z30*VLOOKUP(N30,【参考】数式用!$AG$2:$AL$48,MATCH(Y30,【参考】数式用!$AI$4:$AL$4,0)+2,0), ""), "")</f>
        <v/>
      </c>
      <c r="AD30" s="864"/>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7" t="str">
        <f>IF(基本情報入力シート!C56="","",基本情報入力シート!C56)</f>
        <v/>
      </c>
      <c r="C31" s="858"/>
      <c r="D31" s="858"/>
      <c r="E31" s="858"/>
      <c r="F31" s="858"/>
      <c r="G31" s="858"/>
      <c r="H31" s="858"/>
      <c r="I31" s="859"/>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55"/>
      <c r="R31" s="856"/>
      <c r="S31" s="154" t="str">
        <f>IFERROR(ROUNDDOWN(Q31*VLOOKUP(N31,【参考】数式用!$AR$2:$AW$48,MATCH(P31,【参考】数式用!$AT$4:$AW$4)+2,FALSE)*0.5, 0), "")</f>
        <v/>
      </c>
      <c r="T31" s="42"/>
      <c r="U31" s="156" t="str">
        <f>IFERROR(IF(AG31&lt;&gt;"",Q31*VLOOKUP(N31,【参考】数式用!$AG$2:$AL$48,MATCH(P31,【参考】数式用!$AI$4:$AL$4,0)+2,0), ""), "")</f>
        <v/>
      </c>
      <c r="V31" s="42"/>
      <c r="W31" s="874"/>
      <c r="X31" s="875"/>
      <c r="Y31" s="43"/>
      <c r="Z31" s="48"/>
      <c r="AA31" s="155" t="str">
        <f>IFERROR(IF(Y31="ー", "", ROUNDDOWN(Z31*VLOOKUP(N31,【参考】数式用!$AR$2:$AW$48,MATCH(Y31,【参考】数式用!$AT$4:$AW$4)+2,FALSE)*0.5, 0)), "")</f>
        <v/>
      </c>
      <c r="AB31" s="49"/>
      <c r="AC31" s="864" t="str">
        <f>IFERROR(IF(AG31&lt;&gt;"",Z31*VLOOKUP(N31,【参考】数式用!$AG$2:$AL$48,MATCH(Y31,【参考】数式用!$AI$4:$AL$4,0)+2,0), ""), "")</f>
        <v/>
      </c>
      <c r="AD31" s="864"/>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7" t="str">
        <f>IF(基本情報入力シート!C57="","",基本情報入力シート!C57)</f>
        <v/>
      </c>
      <c r="C32" s="858"/>
      <c r="D32" s="858"/>
      <c r="E32" s="858"/>
      <c r="F32" s="858"/>
      <c r="G32" s="858"/>
      <c r="H32" s="858"/>
      <c r="I32" s="859"/>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55"/>
      <c r="R32" s="856"/>
      <c r="S32" s="154" t="str">
        <f>IFERROR(ROUNDDOWN(Q32*VLOOKUP(N32,【参考】数式用!$AR$2:$AW$48,MATCH(P32,【参考】数式用!$AT$4:$AW$4)+2,FALSE)*0.5, 0), "")</f>
        <v/>
      </c>
      <c r="T32" s="47"/>
      <c r="U32" s="156" t="str">
        <f>IFERROR(IF(AG32&lt;&gt;"",Q32*VLOOKUP(N32,【参考】数式用!$AG$2:$AL$48,MATCH(P32,【参考】数式用!$AI$4:$AL$4,0)+2,0), ""), "")</f>
        <v/>
      </c>
      <c r="V32" s="42"/>
      <c r="W32" s="874"/>
      <c r="X32" s="875"/>
      <c r="Y32" s="43"/>
      <c r="Z32" s="48"/>
      <c r="AA32" s="155" t="str">
        <f>IFERROR(IF(Y32="ー", "", ROUNDDOWN(Z32*VLOOKUP(N32,【参考】数式用!$AR$2:$AW$48,MATCH(Y32,【参考】数式用!$AT$4:$AW$4)+2,FALSE)*0.5, 0)), "")</f>
        <v/>
      </c>
      <c r="AB32" s="49"/>
      <c r="AC32" s="864" t="str">
        <f>IFERROR(IF(AG32&lt;&gt;"",Z32*VLOOKUP(N32,【参考】数式用!$AG$2:$AL$48,MATCH(Y32,【参考】数式用!$AI$4:$AL$4,0)+2,0), ""), "")</f>
        <v/>
      </c>
      <c r="AD32" s="864"/>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7" t="str">
        <f>IF(基本情報入力シート!C58="","",基本情報入力シート!C58)</f>
        <v/>
      </c>
      <c r="C33" s="858"/>
      <c r="D33" s="858"/>
      <c r="E33" s="858"/>
      <c r="F33" s="858"/>
      <c r="G33" s="858"/>
      <c r="H33" s="858"/>
      <c r="I33" s="859"/>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55"/>
      <c r="R33" s="856"/>
      <c r="S33" s="154" t="str">
        <f>IFERROR(ROUNDDOWN(Q33*VLOOKUP(N33,【参考】数式用!$AR$2:$AW$48,MATCH(P33,【参考】数式用!$AT$4:$AW$4)+2,FALSE)*0.5, 0), "")</f>
        <v/>
      </c>
      <c r="T33" s="42"/>
      <c r="U33" s="156" t="str">
        <f>IFERROR(IF(AG33&lt;&gt;"",Q33*VLOOKUP(N33,【参考】数式用!$AG$2:$AL$48,MATCH(P33,【参考】数式用!$AI$4:$AL$4,0)+2,0), ""), "")</f>
        <v/>
      </c>
      <c r="V33" s="42"/>
      <c r="W33" s="874"/>
      <c r="X33" s="875"/>
      <c r="Y33" s="43"/>
      <c r="Z33" s="48"/>
      <c r="AA33" s="155" t="str">
        <f>IFERROR(IF(Y33="ー", "", ROUNDDOWN(Z33*VLOOKUP(N33,【参考】数式用!$AR$2:$AW$48,MATCH(Y33,【参考】数式用!$AT$4:$AW$4)+2,FALSE)*0.5, 0)), "")</f>
        <v/>
      </c>
      <c r="AB33" s="49"/>
      <c r="AC33" s="864" t="str">
        <f>IFERROR(IF(AG33&lt;&gt;"",Z33*VLOOKUP(N33,【参考】数式用!$AG$2:$AL$48,MATCH(Y33,【参考】数式用!$AI$4:$AL$4,0)+2,0), ""), "")</f>
        <v/>
      </c>
      <c r="AD33" s="864"/>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7" t="str">
        <f>IF(基本情報入力シート!C59="","",基本情報入力シート!C59)</f>
        <v/>
      </c>
      <c r="C34" s="858"/>
      <c r="D34" s="858"/>
      <c r="E34" s="858"/>
      <c r="F34" s="858"/>
      <c r="G34" s="858"/>
      <c r="H34" s="858"/>
      <c r="I34" s="859"/>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55"/>
      <c r="R34" s="856"/>
      <c r="S34" s="154" t="str">
        <f>IFERROR(ROUNDDOWN(Q34*VLOOKUP(N34,【参考】数式用!$AR$2:$AW$48,MATCH(P34,【参考】数式用!$AT$4:$AW$4)+2,FALSE)*0.5, 0), "")</f>
        <v/>
      </c>
      <c r="T34" s="42"/>
      <c r="U34" s="156" t="str">
        <f>IFERROR(IF(AG34&lt;&gt;"",Q34*VLOOKUP(N34,【参考】数式用!$AG$2:$AL$48,MATCH(P34,【参考】数式用!$AI$4:$AL$4,0)+2,0), ""), "")</f>
        <v/>
      </c>
      <c r="V34" s="42"/>
      <c r="W34" s="874"/>
      <c r="X34" s="875"/>
      <c r="Y34" s="43"/>
      <c r="Z34" s="48"/>
      <c r="AA34" s="155" t="str">
        <f>IFERROR(IF(Y34="ー", "", ROUNDDOWN(Z34*VLOOKUP(N34,【参考】数式用!$AR$2:$AW$48,MATCH(Y34,【参考】数式用!$AT$4:$AW$4)+2,FALSE)*0.5, 0)), "")</f>
        <v/>
      </c>
      <c r="AB34" s="49"/>
      <c r="AC34" s="864" t="str">
        <f>IFERROR(IF(AG34&lt;&gt;"",Z34*VLOOKUP(N34,【参考】数式用!$AG$2:$AL$48,MATCH(Y34,【参考】数式用!$AI$4:$AL$4,0)+2,0), ""), "")</f>
        <v/>
      </c>
      <c r="AD34" s="864"/>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974" t="str">
        <f>IF(基本情報入力シート!C60="","",基本情報入力シート!C60)</f>
        <v/>
      </c>
      <c r="C35" s="975"/>
      <c r="D35" s="975"/>
      <c r="E35" s="975"/>
      <c r="F35" s="975"/>
      <c r="G35" s="975"/>
      <c r="H35" s="975"/>
      <c r="I35" s="976"/>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55"/>
      <c r="R35" s="856"/>
      <c r="S35" s="447" t="str">
        <f>IFERROR(ROUNDDOWN(Q35*VLOOKUP(N35,【参考】数式用!$AR$2:$AW$48,MATCH(P35,【参考】数式用!$AT$4:$AW$4)+2,FALSE)*0.5, 0), "")</f>
        <v/>
      </c>
      <c r="T35" s="47"/>
      <c r="U35" s="448" t="str">
        <f>IFERROR(IF(AG35&lt;&gt;"",Q35*VLOOKUP(N35,【参考】数式用!$AG$2:$AL$48,MATCH(P35,【参考】数式用!$AI$4:$AL$4,0)+2,0), ""), "")</f>
        <v/>
      </c>
      <c r="V35" s="449"/>
      <c r="W35" s="874"/>
      <c r="X35" s="875"/>
      <c r="Y35" s="43"/>
      <c r="Z35" s="440"/>
      <c r="AA35" s="450" t="str">
        <f>IFERROR(IF(Y35="ー", "", ROUNDDOWN(Z35*VLOOKUP(N35,【参考】数式用!$AR$2:$AW$48,MATCH(Y35,【参考】数式用!$AT$4:$AW$4)+2,FALSE)*0.5, 0)), "")</f>
        <v/>
      </c>
      <c r="AB35" s="451"/>
      <c r="AC35" s="881" t="str">
        <f>IFERROR(IF(AG35&lt;&gt;"",Z35*VLOOKUP(N35,【参考】数式用!$AG$2:$AL$48,MATCH(Y35,【参考】数式用!$AI$4:$AL$4,0)+2,0), ""), "")</f>
        <v/>
      </c>
      <c r="AD35" s="881"/>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7" t="str">
        <f>IF(基本情報入力シート!C61="","",基本情報入力シート!C61)</f>
        <v/>
      </c>
      <c r="C36" s="858"/>
      <c r="D36" s="858"/>
      <c r="E36" s="858"/>
      <c r="F36" s="858"/>
      <c r="G36" s="858"/>
      <c r="H36" s="858"/>
      <c r="I36" s="859"/>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55"/>
      <c r="R36" s="856"/>
      <c r="S36" s="154" t="str">
        <f>IFERROR(ROUNDDOWN(Q36*VLOOKUP(N36,【参考】数式用!$AR$2:$AW$48,MATCH(P36,【参考】数式用!$AT$4:$AW$4)+2,FALSE)*0.5, 0), "")</f>
        <v/>
      </c>
      <c r="T36" s="42"/>
      <c r="U36" s="156" t="str">
        <f>IFERROR(IF(AG36&lt;&gt;"",Q36*VLOOKUP(N36,【参考】数式用!$AG$2:$AL$48,MATCH(P36,【参考】数式用!$AI$4:$AL$4,0)+2,0), ""), "")</f>
        <v/>
      </c>
      <c r="V36" s="42"/>
      <c r="W36" s="874"/>
      <c r="X36" s="875"/>
      <c r="Y36" s="43"/>
      <c r="Z36" s="48"/>
      <c r="AA36" s="155" t="str">
        <f>IFERROR(IF(Y36="ー", "", ROUNDDOWN(Z36*VLOOKUP(N36,【参考】数式用!$AR$2:$AW$48,MATCH(Y36,【参考】数式用!$AT$4:$AW$4)+2,FALSE)*0.5, 0)), "")</f>
        <v/>
      </c>
      <c r="AB36" s="49"/>
      <c r="AC36" s="864" t="str">
        <f>IFERROR(IF(AG36&lt;&gt;"",Z36*VLOOKUP(N36,【参考】数式用!$AG$2:$AL$48,MATCH(Y36,【参考】数式用!$AI$4:$AL$4,0)+2,0), ""), "")</f>
        <v/>
      </c>
      <c r="AD36" s="864"/>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7" t="str">
        <f>IF(基本情報入力シート!C62="","",基本情報入力シート!C62)</f>
        <v/>
      </c>
      <c r="C37" s="858"/>
      <c r="D37" s="858"/>
      <c r="E37" s="858"/>
      <c r="F37" s="858"/>
      <c r="G37" s="858"/>
      <c r="H37" s="858"/>
      <c r="I37" s="859"/>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55"/>
      <c r="R37" s="856"/>
      <c r="S37" s="154" t="str">
        <f>IFERROR(ROUNDDOWN(Q37*VLOOKUP(N37,【参考】数式用!$AR$2:$AW$48,MATCH(P37,【参考】数式用!$AT$4:$AW$4)+2,FALSE)*0.5, 0), "")</f>
        <v/>
      </c>
      <c r="T37" s="42"/>
      <c r="U37" s="156" t="str">
        <f>IFERROR(IF(AG37&lt;&gt;"",Q37*VLOOKUP(N37,【参考】数式用!$AG$2:$AL$48,MATCH(P37,【参考】数式用!$AI$4:$AL$4,0)+2,0), ""), "")</f>
        <v/>
      </c>
      <c r="V37" s="42"/>
      <c r="W37" s="874"/>
      <c r="X37" s="875"/>
      <c r="Y37" s="43"/>
      <c r="Z37" s="48"/>
      <c r="AA37" s="155" t="str">
        <f>IFERROR(IF(Y37="ー", "", ROUNDDOWN(Z37*VLOOKUP(N37,【参考】数式用!$AR$2:$AW$48,MATCH(Y37,【参考】数式用!$AT$4:$AW$4)+2,FALSE)*0.5, 0)), "")</f>
        <v/>
      </c>
      <c r="AB37" s="49"/>
      <c r="AC37" s="864" t="str">
        <f>IFERROR(IF(AG37&lt;&gt;"",Z37*VLOOKUP(N37,【参考】数式用!$AG$2:$AL$48,MATCH(Y37,【参考】数式用!$AI$4:$AL$4,0)+2,0), ""), "")</f>
        <v/>
      </c>
      <c r="AD37" s="864"/>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7" t="str">
        <f>IF(基本情報入力シート!C63="","",基本情報入力シート!C63)</f>
        <v/>
      </c>
      <c r="C38" s="858"/>
      <c r="D38" s="858"/>
      <c r="E38" s="858"/>
      <c r="F38" s="858"/>
      <c r="G38" s="858"/>
      <c r="H38" s="858"/>
      <c r="I38" s="859"/>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55"/>
      <c r="R38" s="856"/>
      <c r="S38" s="154" t="str">
        <f>IFERROR(ROUNDDOWN(Q38*VLOOKUP(N38,【参考】数式用!$AR$2:$AW$48,MATCH(P38,【参考】数式用!$AT$4:$AW$4)+2,FALSE)*0.5, 0), "")</f>
        <v/>
      </c>
      <c r="T38" s="47"/>
      <c r="U38" s="156" t="str">
        <f>IFERROR(IF(AG38&lt;&gt;"",Q38*VLOOKUP(N38,【参考】数式用!$AG$2:$AL$48,MATCH(P38,【参考】数式用!$AI$4:$AL$4,0)+2,0), ""), "")</f>
        <v/>
      </c>
      <c r="V38" s="42"/>
      <c r="W38" s="874"/>
      <c r="X38" s="875"/>
      <c r="Y38" s="43"/>
      <c r="Z38" s="48"/>
      <c r="AA38" s="155" t="str">
        <f>IFERROR(IF(Y38="ー", "", ROUNDDOWN(Z38*VLOOKUP(N38,【参考】数式用!$AR$2:$AW$48,MATCH(Y38,【参考】数式用!$AT$4:$AW$4)+2,FALSE)*0.5, 0)), "")</f>
        <v/>
      </c>
      <c r="AB38" s="49"/>
      <c r="AC38" s="864" t="str">
        <f>IFERROR(IF(AG38&lt;&gt;"",Z38*VLOOKUP(N38,【参考】数式用!$AG$2:$AL$48,MATCH(Y38,【参考】数式用!$AI$4:$AL$4,0)+2,0), ""), "")</f>
        <v/>
      </c>
      <c r="AD38" s="864"/>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7" t="str">
        <f>IF(基本情報入力シート!C64="","",基本情報入力シート!C64)</f>
        <v/>
      </c>
      <c r="C39" s="858"/>
      <c r="D39" s="858"/>
      <c r="E39" s="858"/>
      <c r="F39" s="858"/>
      <c r="G39" s="858"/>
      <c r="H39" s="858"/>
      <c r="I39" s="859"/>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55"/>
      <c r="R39" s="856"/>
      <c r="S39" s="154" t="str">
        <f>IFERROR(ROUNDDOWN(Q39*VLOOKUP(N39,【参考】数式用!$AR$2:$AW$48,MATCH(P39,【参考】数式用!$AT$4:$AW$4)+2,FALSE)*0.5, 0), "")</f>
        <v/>
      </c>
      <c r="T39" s="42"/>
      <c r="U39" s="156" t="str">
        <f>IFERROR(IF(AG39&lt;&gt;"",Q39*VLOOKUP(N39,【参考】数式用!$AG$2:$AL$48,MATCH(P39,【参考】数式用!$AI$4:$AL$4,0)+2,0), ""), "")</f>
        <v/>
      </c>
      <c r="V39" s="42"/>
      <c r="W39" s="874"/>
      <c r="X39" s="875"/>
      <c r="Y39" s="43"/>
      <c r="Z39" s="48"/>
      <c r="AA39" s="155" t="str">
        <f>IFERROR(IF(Y39="ー", "", ROUNDDOWN(Z39*VLOOKUP(N39,【参考】数式用!$AR$2:$AW$48,MATCH(Y39,【参考】数式用!$AT$4:$AW$4)+2,FALSE)*0.5, 0)), "")</f>
        <v/>
      </c>
      <c r="AB39" s="49"/>
      <c r="AC39" s="864" t="str">
        <f>IFERROR(IF(AG39&lt;&gt;"",Z39*VLOOKUP(N39,【参考】数式用!$AG$2:$AL$48,MATCH(Y39,【参考】数式用!$AI$4:$AL$4,0)+2,0), ""), "")</f>
        <v/>
      </c>
      <c r="AD39" s="864"/>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7" t="str">
        <f>IF(基本情報入力シート!C65="","",基本情報入力シート!C65)</f>
        <v/>
      </c>
      <c r="C40" s="858"/>
      <c r="D40" s="858"/>
      <c r="E40" s="858"/>
      <c r="F40" s="858"/>
      <c r="G40" s="858"/>
      <c r="H40" s="858"/>
      <c r="I40" s="859"/>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55"/>
      <c r="R40" s="856"/>
      <c r="S40" s="154" t="str">
        <f>IFERROR(ROUNDDOWN(Q40*VLOOKUP(N40,【参考】数式用!$AR$2:$AW$48,MATCH(P40,【参考】数式用!$AT$4:$AW$4)+2,FALSE)*0.5, 0), "")</f>
        <v/>
      </c>
      <c r="T40" s="42"/>
      <c r="U40" s="156" t="str">
        <f>IFERROR(IF(AG40&lt;&gt;"",Q40*VLOOKUP(N40,【参考】数式用!$AG$2:$AL$48,MATCH(P40,【参考】数式用!$AI$4:$AL$4,0)+2,0), ""), "")</f>
        <v/>
      </c>
      <c r="V40" s="42"/>
      <c r="W40" s="874"/>
      <c r="X40" s="875"/>
      <c r="Y40" s="43"/>
      <c r="Z40" s="48"/>
      <c r="AA40" s="155" t="str">
        <f>IFERROR(IF(Y40="ー", "", ROUNDDOWN(Z40*VLOOKUP(N40,【参考】数式用!$AR$2:$AW$48,MATCH(Y40,【参考】数式用!$AT$4:$AW$4)+2,FALSE)*0.5, 0)), "")</f>
        <v/>
      </c>
      <c r="AB40" s="49"/>
      <c r="AC40" s="864" t="str">
        <f>IFERROR(IF(AG40&lt;&gt;"",Z40*VLOOKUP(N40,【参考】数式用!$AG$2:$AL$48,MATCH(Y40,【参考】数式用!$AI$4:$AL$4,0)+2,0), ""), "")</f>
        <v/>
      </c>
      <c r="AD40" s="864"/>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7" t="str">
        <f>IF(基本情報入力シート!C66="","",基本情報入力シート!C66)</f>
        <v/>
      </c>
      <c r="C41" s="858"/>
      <c r="D41" s="858"/>
      <c r="E41" s="858"/>
      <c r="F41" s="858"/>
      <c r="G41" s="858"/>
      <c r="H41" s="858"/>
      <c r="I41" s="859"/>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55"/>
      <c r="R41" s="856"/>
      <c r="S41" s="154" t="str">
        <f>IFERROR(ROUNDDOWN(Q41*VLOOKUP(N41,【参考】数式用!$AR$2:$AW$48,MATCH(P41,【参考】数式用!$AT$4:$AW$4)+2,FALSE)*0.5, 0), "")</f>
        <v/>
      </c>
      <c r="T41" s="47"/>
      <c r="U41" s="156" t="str">
        <f>IFERROR(IF(AG41&lt;&gt;"",Q41*VLOOKUP(N41,【参考】数式用!$AG$2:$AL$48,MATCH(P41,【参考】数式用!$AI$4:$AL$4,0)+2,0), ""), "")</f>
        <v/>
      </c>
      <c r="V41" s="42"/>
      <c r="W41" s="874"/>
      <c r="X41" s="875"/>
      <c r="Y41" s="43"/>
      <c r="Z41" s="48"/>
      <c r="AA41" s="155" t="str">
        <f>IFERROR(IF(Y41="ー", "", ROUNDDOWN(Z41*VLOOKUP(N41,【参考】数式用!$AR$2:$AW$48,MATCH(Y41,【参考】数式用!$AT$4:$AW$4)+2,FALSE)*0.5, 0)), "")</f>
        <v/>
      </c>
      <c r="AB41" s="49"/>
      <c r="AC41" s="864" t="str">
        <f>IFERROR(IF(AG41&lt;&gt;"",Z41*VLOOKUP(N41,【参考】数式用!$AG$2:$AL$48,MATCH(Y41,【参考】数式用!$AI$4:$AL$4,0)+2,0), ""), "")</f>
        <v/>
      </c>
      <c r="AD41" s="864"/>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7" t="str">
        <f>IF(基本情報入力シート!C67="","",基本情報入力シート!C67)</f>
        <v/>
      </c>
      <c r="C42" s="858"/>
      <c r="D42" s="858"/>
      <c r="E42" s="858"/>
      <c r="F42" s="858"/>
      <c r="G42" s="858"/>
      <c r="H42" s="858"/>
      <c r="I42" s="859"/>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55"/>
      <c r="R42" s="856"/>
      <c r="S42" s="154" t="str">
        <f>IFERROR(ROUNDDOWN(Q42*VLOOKUP(N42,【参考】数式用!$AR$2:$AW$48,MATCH(P42,【参考】数式用!$AT$4:$AW$4)+2,FALSE)*0.5, 0), "")</f>
        <v/>
      </c>
      <c r="T42" s="42"/>
      <c r="U42" s="156" t="str">
        <f>IFERROR(IF(AG42&lt;&gt;"",Q42*VLOOKUP(N42,【参考】数式用!$AG$2:$AL$48,MATCH(P42,【参考】数式用!$AI$4:$AL$4,0)+2,0), ""), "")</f>
        <v/>
      </c>
      <c r="V42" s="42"/>
      <c r="W42" s="874"/>
      <c r="X42" s="875"/>
      <c r="Y42" s="43"/>
      <c r="Z42" s="48"/>
      <c r="AA42" s="155" t="str">
        <f>IFERROR(IF(Y42="ー", "", ROUNDDOWN(Z42*VLOOKUP(N42,【参考】数式用!$AR$2:$AW$48,MATCH(Y42,【参考】数式用!$AT$4:$AW$4)+2,FALSE)*0.5, 0)), "")</f>
        <v/>
      </c>
      <c r="AB42" s="49"/>
      <c r="AC42" s="864" t="str">
        <f>IFERROR(IF(AG42&lt;&gt;"",Z42*VLOOKUP(N42,【参考】数式用!$AG$2:$AL$48,MATCH(Y42,【参考】数式用!$AI$4:$AL$4,0)+2,0), ""), "")</f>
        <v/>
      </c>
      <c r="AD42" s="864"/>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7" t="str">
        <f>IF(基本情報入力シート!C68="","",基本情報入力シート!C68)</f>
        <v/>
      </c>
      <c r="C43" s="858"/>
      <c r="D43" s="858"/>
      <c r="E43" s="858"/>
      <c r="F43" s="858"/>
      <c r="G43" s="858"/>
      <c r="H43" s="858"/>
      <c r="I43" s="859"/>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55"/>
      <c r="R43" s="856"/>
      <c r="S43" s="154" t="str">
        <f>IFERROR(ROUNDDOWN(Q43*VLOOKUP(N43,【参考】数式用!$AR$2:$AW$48,MATCH(P43,【参考】数式用!$AT$4:$AW$4)+2,FALSE)*0.5, 0), "")</f>
        <v/>
      </c>
      <c r="T43" s="42"/>
      <c r="U43" s="156" t="str">
        <f>IFERROR(IF(AG43&lt;&gt;"",Q43*VLOOKUP(N43,【参考】数式用!$AG$2:$AL$48,MATCH(P43,【参考】数式用!$AI$4:$AL$4,0)+2,0), ""), "")</f>
        <v/>
      </c>
      <c r="V43" s="42"/>
      <c r="W43" s="874"/>
      <c r="X43" s="875"/>
      <c r="Y43" s="43"/>
      <c r="Z43" s="48"/>
      <c r="AA43" s="155" t="str">
        <f>IFERROR(IF(Y43="ー", "", ROUNDDOWN(Z43*VLOOKUP(N43,【参考】数式用!$AR$2:$AW$48,MATCH(Y43,【参考】数式用!$AT$4:$AW$4)+2,FALSE)*0.5, 0)), "")</f>
        <v/>
      </c>
      <c r="AB43" s="49"/>
      <c r="AC43" s="864" t="str">
        <f>IFERROR(IF(AG43&lt;&gt;"",Z43*VLOOKUP(N43,【参考】数式用!$AG$2:$AL$48,MATCH(Y43,【参考】数式用!$AI$4:$AL$4,0)+2,0), ""), "")</f>
        <v/>
      </c>
      <c r="AD43" s="864"/>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7" t="str">
        <f>IF(基本情報入力シート!C69="","",基本情報入力シート!C69)</f>
        <v/>
      </c>
      <c r="C44" s="858"/>
      <c r="D44" s="858"/>
      <c r="E44" s="858"/>
      <c r="F44" s="858"/>
      <c r="G44" s="858"/>
      <c r="H44" s="858"/>
      <c r="I44" s="859"/>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55"/>
      <c r="R44" s="856"/>
      <c r="S44" s="154" t="str">
        <f>IFERROR(ROUNDDOWN(Q44*VLOOKUP(N44,【参考】数式用!$AR$2:$AW$48,MATCH(P44,【参考】数式用!$AT$4:$AW$4)+2,FALSE)*0.5, 0), "")</f>
        <v/>
      </c>
      <c r="T44" s="47"/>
      <c r="U44" s="156" t="str">
        <f>IFERROR(IF(AG44&lt;&gt;"",Q44*VLOOKUP(N44,【参考】数式用!$AG$2:$AL$48,MATCH(P44,【参考】数式用!$AI$4:$AL$4,0)+2,0), ""), "")</f>
        <v/>
      </c>
      <c r="V44" s="42"/>
      <c r="W44" s="874"/>
      <c r="X44" s="875"/>
      <c r="Y44" s="43"/>
      <c r="Z44" s="48"/>
      <c r="AA44" s="155" t="str">
        <f>IFERROR(IF(Y44="ー", "", ROUNDDOWN(Z44*VLOOKUP(N44,【参考】数式用!$AR$2:$AW$48,MATCH(Y44,【参考】数式用!$AT$4:$AW$4)+2,FALSE)*0.5, 0)), "")</f>
        <v/>
      </c>
      <c r="AB44" s="49"/>
      <c r="AC44" s="864" t="str">
        <f>IFERROR(IF(AG44&lt;&gt;"",Z44*VLOOKUP(N44,【参考】数式用!$AG$2:$AL$48,MATCH(Y44,【参考】数式用!$AI$4:$AL$4,0)+2,0), ""), "")</f>
        <v/>
      </c>
      <c r="AD44" s="864"/>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7" t="str">
        <f>IF(基本情報入力シート!C70="","",基本情報入力シート!C70)</f>
        <v/>
      </c>
      <c r="C45" s="858"/>
      <c r="D45" s="858"/>
      <c r="E45" s="858"/>
      <c r="F45" s="858"/>
      <c r="G45" s="858"/>
      <c r="H45" s="858"/>
      <c r="I45" s="859"/>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55"/>
      <c r="R45" s="856"/>
      <c r="S45" s="154" t="str">
        <f>IFERROR(ROUNDDOWN(Q45*VLOOKUP(N45,【参考】数式用!$AR$2:$AW$48,MATCH(P45,【参考】数式用!$AT$4:$AW$4)+2,FALSE)*0.5, 0), "")</f>
        <v/>
      </c>
      <c r="T45" s="42"/>
      <c r="U45" s="156" t="str">
        <f>IFERROR(IF(AG45&lt;&gt;"",Q45*VLOOKUP(N45,【参考】数式用!$AG$2:$AL$48,MATCH(P45,【参考】数式用!$AI$4:$AL$4,0)+2,0), ""), "")</f>
        <v/>
      </c>
      <c r="V45" s="42"/>
      <c r="W45" s="874"/>
      <c r="X45" s="875"/>
      <c r="Y45" s="43"/>
      <c r="Z45" s="48"/>
      <c r="AA45" s="155" t="str">
        <f>IFERROR(IF(Y45="ー", "", ROUNDDOWN(Z45*VLOOKUP(N45,【参考】数式用!$AR$2:$AW$48,MATCH(Y45,【参考】数式用!$AT$4:$AW$4)+2,FALSE)*0.5, 0)), "")</f>
        <v/>
      </c>
      <c r="AB45" s="49"/>
      <c r="AC45" s="864" t="str">
        <f>IFERROR(IF(AG45&lt;&gt;"",Z45*VLOOKUP(N45,【参考】数式用!$AG$2:$AL$48,MATCH(Y45,【参考】数式用!$AI$4:$AL$4,0)+2,0), ""), "")</f>
        <v/>
      </c>
      <c r="AD45" s="864"/>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7" t="str">
        <f>IF(基本情報入力シート!C71="","",基本情報入力シート!C71)</f>
        <v/>
      </c>
      <c r="C46" s="858"/>
      <c r="D46" s="858"/>
      <c r="E46" s="858"/>
      <c r="F46" s="858"/>
      <c r="G46" s="858"/>
      <c r="H46" s="858"/>
      <c r="I46" s="859"/>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55"/>
      <c r="R46" s="856"/>
      <c r="S46" s="154" t="str">
        <f>IFERROR(ROUNDDOWN(Q46*VLOOKUP(N46,【参考】数式用!$AR$2:$AW$48,MATCH(P46,【参考】数式用!$AT$4:$AW$4)+2,FALSE)*0.5, 0), "")</f>
        <v/>
      </c>
      <c r="T46" s="42"/>
      <c r="U46" s="156" t="str">
        <f>IFERROR(IF(AG46&lt;&gt;"",Q46*VLOOKUP(N46,【参考】数式用!$AG$2:$AL$48,MATCH(P46,【参考】数式用!$AI$4:$AL$4,0)+2,0), ""), "")</f>
        <v/>
      </c>
      <c r="V46" s="42"/>
      <c r="W46" s="874"/>
      <c r="X46" s="875"/>
      <c r="Y46" s="43"/>
      <c r="Z46" s="48"/>
      <c r="AA46" s="155" t="str">
        <f>IFERROR(IF(Y46="ー", "", ROUNDDOWN(Z46*VLOOKUP(N46,【参考】数式用!$AR$2:$AW$48,MATCH(Y46,【参考】数式用!$AT$4:$AW$4)+2,FALSE)*0.5, 0)), "")</f>
        <v/>
      </c>
      <c r="AB46" s="49"/>
      <c r="AC46" s="864" t="str">
        <f>IFERROR(IF(AG46&lt;&gt;"",Z46*VLOOKUP(N46,【参考】数式用!$AG$2:$AL$48,MATCH(Y46,【参考】数式用!$AI$4:$AL$4,0)+2,0), ""), "")</f>
        <v/>
      </c>
      <c r="AD46" s="864"/>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7" t="str">
        <f>IF(基本情報入力シート!C72="","",基本情報入力シート!C72)</f>
        <v/>
      </c>
      <c r="C47" s="858"/>
      <c r="D47" s="858"/>
      <c r="E47" s="858"/>
      <c r="F47" s="858"/>
      <c r="G47" s="858"/>
      <c r="H47" s="858"/>
      <c r="I47" s="859"/>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55"/>
      <c r="R47" s="856"/>
      <c r="S47" s="154" t="str">
        <f>IFERROR(ROUNDDOWN(Q47*VLOOKUP(N47,【参考】数式用!$AR$2:$AW$48,MATCH(P47,【参考】数式用!$AT$4:$AW$4)+2,FALSE)*0.5, 0), "")</f>
        <v/>
      </c>
      <c r="T47" s="47"/>
      <c r="U47" s="156" t="str">
        <f>IFERROR(IF(AG47&lt;&gt;"",Q47*VLOOKUP(N47,【参考】数式用!$AG$2:$AL$48,MATCH(P47,【参考】数式用!$AI$4:$AL$4,0)+2,0), ""), "")</f>
        <v/>
      </c>
      <c r="V47" s="42"/>
      <c r="W47" s="874"/>
      <c r="X47" s="875"/>
      <c r="Y47" s="43"/>
      <c r="Z47" s="48"/>
      <c r="AA47" s="155" t="str">
        <f>IFERROR(IF(Y47="ー", "", ROUNDDOWN(Z47*VLOOKUP(N47,【参考】数式用!$AR$2:$AW$48,MATCH(Y47,【参考】数式用!$AT$4:$AW$4)+2,FALSE)*0.5, 0)), "")</f>
        <v/>
      </c>
      <c r="AB47" s="49"/>
      <c r="AC47" s="864" t="str">
        <f>IFERROR(IF(AG47&lt;&gt;"",Z47*VLOOKUP(N47,【参考】数式用!$AG$2:$AL$48,MATCH(Y47,【参考】数式用!$AI$4:$AL$4,0)+2,0), ""), "")</f>
        <v/>
      </c>
      <c r="AD47" s="864"/>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7" t="str">
        <f>IF(基本情報入力シート!C73="","",基本情報入力シート!C73)</f>
        <v/>
      </c>
      <c r="C48" s="858"/>
      <c r="D48" s="858"/>
      <c r="E48" s="858"/>
      <c r="F48" s="858"/>
      <c r="G48" s="858"/>
      <c r="H48" s="858"/>
      <c r="I48" s="859"/>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55"/>
      <c r="R48" s="856"/>
      <c r="S48" s="154" t="str">
        <f>IFERROR(ROUNDDOWN(Q48*VLOOKUP(N48,【参考】数式用!$AR$2:$AW$48,MATCH(P48,【参考】数式用!$AT$4:$AW$4)+2,FALSE)*0.5, 0), "")</f>
        <v/>
      </c>
      <c r="T48" s="42"/>
      <c r="U48" s="156" t="str">
        <f>IFERROR(IF(AG48&lt;&gt;"",Q48*VLOOKUP(N48,【参考】数式用!$AG$2:$AL$48,MATCH(P48,【参考】数式用!$AI$4:$AL$4,0)+2,0), ""), "")</f>
        <v/>
      </c>
      <c r="V48" s="42"/>
      <c r="W48" s="874"/>
      <c r="X48" s="875"/>
      <c r="Y48" s="43"/>
      <c r="Z48" s="48"/>
      <c r="AA48" s="155" t="str">
        <f>IFERROR(IF(Y48="ー", "", ROUNDDOWN(Z48*VLOOKUP(N48,【参考】数式用!$AR$2:$AW$48,MATCH(Y48,【参考】数式用!$AT$4:$AW$4)+2,FALSE)*0.5, 0)), "")</f>
        <v/>
      </c>
      <c r="AB48" s="49"/>
      <c r="AC48" s="864" t="str">
        <f>IFERROR(IF(AG48&lt;&gt;"",Z48*VLOOKUP(N48,【参考】数式用!$AG$2:$AL$48,MATCH(Y48,【参考】数式用!$AI$4:$AL$4,0)+2,0), ""), "")</f>
        <v/>
      </c>
      <c r="AD48" s="864"/>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7" t="str">
        <f>IF(基本情報入力シート!C74="","",基本情報入力シート!C74)</f>
        <v/>
      </c>
      <c r="C49" s="858"/>
      <c r="D49" s="858"/>
      <c r="E49" s="858"/>
      <c r="F49" s="858"/>
      <c r="G49" s="858"/>
      <c r="H49" s="858"/>
      <c r="I49" s="859"/>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55"/>
      <c r="R49" s="856"/>
      <c r="S49" s="154" t="str">
        <f>IFERROR(ROUNDDOWN(Q49*VLOOKUP(N49,【参考】数式用!$AR$2:$AW$48,MATCH(P49,【参考】数式用!$AT$4:$AW$4)+2,FALSE)*0.5, 0), "")</f>
        <v/>
      </c>
      <c r="T49" s="42"/>
      <c r="U49" s="156" t="str">
        <f>IFERROR(IF(AG49&lt;&gt;"",Q49*VLOOKUP(N49,【参考】数式用!$AG$2:$AL$48,MATCH(P49,【参考】数式用!$AI$4:$AL$4,0)+2,0), ""), "")</f>
        <v/>
      </c>
      <c r="V49" s="42"/>
      <c r="W49" s="874"/>
      <c r="X49" s="875"/>
      <c r="Y49" s="43"/>
      <c r="Z49" s="48"/>
      <c r="AA49" s="155" t="str">
        <f>IFERROR(IF(Y49="ー", "", ROUNDDOWN(Z49*VLOOKUP(N49,【参考】数式用!$AR$2:$AW$48,MATCH(Y49,【参考】数式用!$AT$4:$AW$4)+2,FALSE)*0.5, 0)), "")</f>
        <v/>
      </c>
      <c r="AB49" s="49"/>
      <c r="AC49" s="864" t="str">
        <f>IFERROR(IF(AG49&lt;&gt;"",Z49*VLOOKUP(N49,【参考】数式用!$AG$2:$AL$48,MATCH(Y49,【参考】数式用!$AI$4:$AL$4,0)+2,0), ""), "")</f>
        <v/>
      </c>
      <c r="AD49" s="864"/>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7" t="str">
        <f>IF(基本情報入力シート!C75="","",基本情報入力シート!C75)</f>
        <v/>
      </c>
      <c r="C50" s="858"/>
      <c r="D50" s="858"/>
      <c r="E50" s="858"/>
      <c r="F50" s="858"/>
      <c r="G50" s="858"/>
      <c r="H50" s="858"/>
      <c r="I50" s="859"/>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55"/>
      <c r="R50" s="856"/>
      <c r="S50" s="154" t="str">
        <f>IFERROR(ROUNDDOWN(Q50*VLOOKUP(N50,【参考】数式用!$AR$2:$AW$48,MATCH(P50,【参考】数式用!$AT$4:$AW$4)+2,FALSE)*0.5, 0), "")</f>
        <v/>
      </c>
      <c r="T50" s="47"/>
      <c r="U50" s="156" t="str">
        <f>IFERROR(IF(AG50&lt;&gt;"",Q50*VLOOKUP(N50,【参考】数式用!$AG$2:$AL$48,MATCH(P50,【参考】数式用!$AI$4:$AL$4,0)+2,0), ""), "")</f>
        <v/>
      </c>
      <c r="V50" s="42"/>
      <c r="W50" s="874"/>
      <c r="X50" s="875"/>
      <c r="Y50" s="43"/>
      <c r="Z50" s="48"/>
      <c r="AA50" s="155" t="str">
        <f>IFERROR(IF(Y50="ー", "", ROUNDDOWN(Z50*VLOOKUP(N50,【参考】数式用!$AR$2:$AW$48,MATCH(Y50,【参考】数式用!$AT$4:$AW$4)+2,FALSE)*0.5, 0)), "")</f>
        <v/>
      </c>
      <c r="AB50" s="49"/>
      <c r="AC50" s="864" t="str">
        <f>IFERROR(IF(AG50&lt;&gt;"",Z50*VLOOKUP(N50,【参考】数式用!$AG$2:$AL$48,MATCH(Y50,【参考】数式用!$AI$4:$AL$4,0)+2,0), ""), "")</f>
        <v/>
      </c>
      <c r="AD50" s="864"/>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7" t="str">
        <f>IF(基本情報入力シート!C76="","",基本情報入力シート!C76)</f>
        <v/>
      </c>
      <c r="C51" s="858"/>
      <c r="D51" s="858"/>
      <c r="E51" s="858"/>
      <c r="F51" s="858"/>
      <c r="G51" s="858"/>
      <c r="H51" s="858"/>
      <c r="I51" s="859"/>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55"/>
      <c r="R51" s="856"/>
      <c r="S51" s="154" t="str">
        <f>IFERROR(ROUNDDOWN(Q51*VLOOKUP(N51,【参考】数式用!$AR$2:$AW$48,MATCH(P51,【参考】数式用!$AT$4:$AW$4)+2,FALSE)*0.5, 0), "")</f>
        <v/>
      </c>
      <c r="T51" s="42"/>
      <c r="U51" s="156" t="str">
        <f>IFERROR(IF(AG51&lt;&gt;"",Q51*VLOOKUP(N51,【参考】数式用!$AG$2:$AL$48,MATCH(P51,【参考】数式用!$AI$4:$AL$4,0)+2,0), ""), "")</f>
        <v/>
      </c>
      <c r="V51" s="42"/>
      <c r="W51" s="874"/>
      <c r="X51" s="875"/>
      <c r="Y51" s="43"/>
      <c r="Z51" s="48"/>
      <c r="AA51" s="155" t="str">
        <f>IFERROR(IF(Y51="ー", "", ROUNDDOWN(Z51*VLOOKUP(N51,【参考】数式用!$AR$2:$AW$48,MATCH(Y51,【参考】数式用!$AT$4:$AW$4)+2,FALSE)*0.5, 0)), "")</f>
        <v/>
      </c>
      <c r="AB51" s="49"/>
      <c r="AC51" s="864" t="str">
        <f>IFERROR(IF(AG51&lt;&gt;"",Z51*VLOOKUP(N51,【参考】数式用!$AG$2:$AL$48,MATCH(Y51,【参考】数式用!$AI$4:$AL$4,0)+2,0), ""), "")</f>
        <v/>
      </c>
      <c r="AD51" s="864"/>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7" t="str">
        <f>IF(基本情報入力シート!C77="","",基本情報入力シート!C77)</f>
        <v/>
      </c>
      <c r="C52" s="858"/>
      <c r="D52" s="858"/>
      <c r="E52" s="858"/>
      <c r="F52" s="858"/>
      <c r="G52" s="858"/>
      <c r="H52" s="858"/>
      <c r="I52" s="859"/>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55"/>
      <c r="R52" s="856"/>
      <c r="S52" s="154" t="str">
        <f>IFERROR(ROUNDDOWN(Q52*VLOOKUP(N52,【参考】数式用!$AR$2:$AW$48,MATCH(P52,【参考】数式用!$AT$4:$AW$4)+2,FALSE)*0.5, 0), "")</f>
        <v/>
      </c>
      <c r="T52" s="42"/>
      <c r="U52" s="156" t="str">
        <f>IFERROR(IF(AG52&lt;&gt;"",Q52*VLOOKUP(N52,【参考】数式用!$AG$2:$AL$48,MATCH(P52,【参考】数式用!$AI$4:$AL$4,0)+2,0), ""), "")</f>
        <v/>
      </c>
      <c r="V52" s="42"/>
      <c r="W52" s="874"/>
      <c r="X52" s="875"/>
      <c r="Y52" s="43"/>
      <c r="Z52" s="48"/>
      <c r="AA52" s="155" t="str">
        <f>IFERROR(IF(Y52="ー", "", ROUNDDOWN(Z52*VLOOKUP(N52,【参考】数式用!$AR$2:$AW$48,MATCH(Y52,【参考】数式用!$AT$4:$AW$4)+2,FALSE)*0.5, 0)), "")</f>
        <v/>
      </c>
      <c r="AB52" s="49"/>
      <c r="AC52" s="864" t="str">
        <f>IFERROR(IF(AG52&lt;&gt;"",Z52*VLOOKUP(N52,【参考】数式用!$AG$2:$AL$48,MATCH(Y52,【参考】数式用!$AI$4:$AL$4,0)+2,0), ""), "")</f>
        <v/>
      </c>
      <c r="AD52" s="864"/>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7" t="str">
        <f>IF(基本情報入力シート!C78="","",基本情報入力シート!C78)</f>
        <v/>
      </c>
      <c r="C53" s="858"/>
      <c r="D53" s="858"/>
      <c r="E53" s="858"/>
      <c r="F53" s="858"/>
      <c r="G53" s="858"/>
      <c r="H53" s="858"/>
      <c r="I53" s="859"/>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55"/>
      <c r="R53" s="856"/>
      <c r="S53" s="154" t="str">
        <f>IFERROR(ROUNDDOWN(Q53*VLOOKUP(N53,【参考】数式用!$AR$2:$AW$48,MATCH(P53,【参考】数式用!$AT$4:$AW$4)+2,FALSE)*0.5, 0), "")</f>
        <v/>
      </c>
      <c r="T53" s="47"/>
      <c r="U53" s="156" t="str">
        <f>IFERROR(IF(AG53&lt;&gt;"",Q53*VLOOKUP(N53,【参考】数式用!$AG$2:$AL$48,MATCH(P53,【参考】数式用!$AI$4:$AL$4,0)+2,0), ""), "")</f>
        <v/>
      </c>
      <c r="V53" s="42"/>
      <c r="W53" s="874"/>
      <c r="X53" s="875"/>
      <c r="Y53" s="43"/>
      <c r="Z53" s="48"/>
      <c r="AA53" s="155" t="str">
        <f>IFERROR(IF(Y53="ー", "", ROUNDDOWN(Z53*VLOOKUP(N53,【参考】数式用!$AR$2:$AW$48,MATCH(Y53,【参考】数式用!$AT$4:$AW$4)+2,FALSE)*0.5, 0)), "")</f>
        <v/>
      </c>
      <c r="AB53" s="49"/>
      <c r="AC53" s="864" t="str">
        <f>IFERROR(IF(AG53&lt;&gt;"",Z53*VLOOKUP(N53,【参考】数式用!$AG$2:$AL$48,MATCH(Y53,【参考】数式用!$AI$4:$AL$4,0)+2,0), ""), "")</f>
        <v/>
      </c>
      <c r="AD53" s="864"/>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7" t="str">
        <f>IF(基本情報入力シート!C79="","",基本情報入力シート!C79)</f>
        <v/>
      </c>
      <c r="C54" s="858"/>
      <c r="D54" s="858"/>
      <c r="E54" s="858"/>
      <c r="F54" s="858"/>
      <c r="G54" s="858"/>
      <c r="H54" s="858"/>
      <c r="I54" s="859"/>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55"/>
      <c r="R54" s="856"/>
      <c r="S54" s="154" t="str">
        <f>IFERROR(ROUNDDOWN(Q54*VLOOKUP(N54,【参考】数式用!$AR$2:$AW$48,MATCH(P54,【参考】数式用!$AT$4:$AW$4)+2,FALSE)*0.5, 0), "")</f>
        <v/>
      </c>
      <c r="T54" s="42"/>
      <c r="U54" s="156" t="str">
        <f>IFERROR(IF(AG54&lt;&gt;"",Q54*VLOOKUP(N54,【参考】数式用!$AG$2:$AL$48,MATCH(P54,【参考】数式用!$AI$4:$AL$4,0)+2,0), ""), "")</f>
        <v/>
      </c>
      <c r="V54" s="42"/>
      <c r="W54" s="874"/>
      <c r="X54" s="875"/>
      <c r="Y54" s="43"/>
      <c r="Z54" s="48"/>
      <c r="AA54" s="155" t="str">
        <f>IFERROR(IF(Y54="ー", "", ROUNDDOWN(Z54*VLOOKUP(N54,【参考】数式用!$AR$2:$AW$48,MATCH(Y54,【参考】数式用!$AT$4:$AW$4)+2,FALSE)*0.5, 0)), "")</f>
        <v/>
      </c>
      <c r="AB54" s="49"/>
      <c r="AC54" s="864" t="str">
        <f>IFERROR(IF(AG54&lt;&gt;"",Z54*VLOOKUP(N54,【参考】数式用!$AG$2:$AL$48,MATCH(Y54,【参考】数式用!$AI$4:$AL$4,0)+2,0), ""), "")</f>
        <v/>
      </c>
      <c r="AD54" s="864"/>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7" t="str">
        <f>IF(基本情報入力シート!C80="","",基本情報入力シート!C80)</f>
        <v/>
      </c>
      <c r="C55" s="858"/>
      <c r="D55" s="858"/>
      <c r="E55" s="858"/>
      <c r="F55" s="858"/>
      <c r="G55" s="858"/>
      <c r="H55" s="858"/>
      <c r="I55" s="859"/>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55"/>
      <c r="R55" s="856"/>
      <c r="S55" s="154" t="str">
        <f>IFERROR(ROUNDDOWN(Q55*VLOOKUP(N55,【参考】数式用!$AR$2:$AW$48,MATCH(P55,【参考】数式用!$AT$4:$AW$4)+2,FALSE)*0.5, 0), "")</f>
        <v/>
      </c>
      <c r="T55" s="42"/>
      <c r="U55" s="156" t="str">
        <f>IFERROR(IF(AG55&lt;&gt;"",Q55*VLOOKUP(N55,【参考】数式用!$AG$2:$AL$48,MATCH(P55,【参考】数式用!$AI$4:$AL$4,0)+2,0), ""), "")</f>
        <v/>
      </c>
      <c r="V55" s="42"/>
      <c r="W55" s="874"/>
      <c r="X55" s="875"/>
      <c r="Y55" s="43"/>
      <c r="Z55" s="48"/>
      <c r="AA55" s="155" t="str">
        <f>IFERROR(IF(Y55="ー", "", ROUNDDOWN(Z55*VLOOKUP(N55,【参考】数式用!$AR$2:$AW$48,MATCH(Y55,【参考】数式用!$AT$4:$AW$4)+2,FALSE)*0.5, 0)), "")</f>
        <v/>
      </c>
      <c r="AB55" s="49"/>
      <c r="AC55" s="864" t="str">
        <f>IFERROR(IF(AG55&lt;&gt;"",Z55*VLOOKUP(N55,【参考】数式用!$AG$2:$AL$48,MATCH(Y55,【参考】数式用!$AI$4:$AL$4,0)+2,0), ""), "")</f>
        <v/>
      </c>
      <c r="AD55" s="864"/>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7" t="str">
        <f>IF(基本情報入力シート!C81="","",基本情報入力シート!C81)</f>
        <v/>
      </c>
      <c r="C56" s="858"/>
      <c r="D56" s="858"/>
      <c r="E56" s="858"/>
      <c r="F56" s="858"/>
      <c r="G56" s="858"/>
      <c r="H56" s="858"/>
      <c r="I56" s="859"/>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55"/>
      <c r="R56" s="856"/>
      <c r="S56" s="154" t="str">
        <f>IFERROR(ROUNDDOWN(Q56*VLOOKUP(N56,【参考】数式用!$AR$2:$AW$48,MATCH(P56,【参考】数式用!$AT$4:$AW$4)+2,FALSE)*0.5, 0), "")</f>
        <v/>
      </c>
      <c r="T56" s="47"/>
      <c r="U56" s="156" t="str">
        <f>IFERROR(IF(AG56&lt;&gt;"",Q56*VLOOKUP(N56,【参考】数式用!$AG$2:$AL$48,MATCH(P56,【参考】数式用!$AI$4:$AL$4,0)+2,0), ""), "")</f>
        <v/>
      </c>
      <c r="V56" s="42"/>
      <c r="W56" s="874"/>
      <c r="X56" s="875"/>
      <c r="Y56" s="43"/>
      <c r="Z56" s="48"/>
      <c r="AA56" s="155" t="str">
        <f>IFERROR(IF(Y56="ー", "", ROUNDDOWN(Z56*VLOOKUP(N56,【参考】数式用!$AR$2:$AW$48,MATCH(Y56,【参考】数式用!$AT$4:$AW$4)+2,FALSE)*0.5, 0)), "")</f>
        <v/>
      </c>
      <c r="AB56" s="49"/>
      <c r="AC56" s="864" t="str">
        <f>IFERROR(IF(AG56&lt;&gt;"",Z56*VLOOKUP(N56,【参考】数式用!$AG$2:$AL$48,MATCH(Y56,【参考】数式用!$AI$4:$AL$4,0)+2,0), ""), "")</f>
        <v/>
      </c>
      <c r="AD56" s="864"/>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7" t="str">
        <f>IF(基本情報入力シート!C82="","",基本情報入力シート!C82)</f>
        <v/>
      </c>
      <c r="C57" s="858"/>
      <c r="D57" s="858"/>
      <c r="E57" s="858"/>
      <c r="F57" s="858"/>
      <c r="G57" s="858"/>
      <c r="H57" s="858"/>
      <c r="I57" s="859"/>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55"/>
      <c r="R57" s="856"/>
      <c r="S57" s="154" t="str">
        <f>IFERROR(ROUNDDOWN(Q57*VLOOKUP(N57,【参考】数式用!$AR$2:$AW$48,MATCH(P57,【参考】数式用!$AT$4:$AW$4)+2,FALSE)*0.5, 0), "")</f>
        <v/>
      </c>
      <c r="T57" s="42"/>
      <c r="U57" s="156" t="str">
        <f>IFERROR(IF(AG57&lt;&gt;"",Q57*VLOOKUP(N57,【参考】数式用!$AG$2:$AL$48,MATCH(P57,【参考】数式用!$AI$4:$AL$4,0)+2,0), ""), "")</f>
        <v/>
      </c>
      <c r="V57" s="42"/>
      <c r="W57" s="874"/>
      <c r="X57" s="875"/>
      <c r="Y57" s="43"/>
      <c r="Z57" s="48"/>
      <c r="AA57" s="155" t="str">
        <f>IFERROR(IF(Y57="ー", "", ROUNDDOWN(Z57*VLOOKUP(N57,【参考】数式用!$AR$2:$AW$48,MATCH(Y57,【参考】数式用!$AT$4:$AW$4)+2,FALSE)*0.5, 0)), "")</f>
        <v/>
      </c>
      <c r="AB57" s="49"/>
      <c r="AC57" s="864" t="str">
        <f>IFERROR(IF(AG57&lt;&gt;"",Z57*VLOOKUP(N57,【参考】数式用!$AG$2:$AL$48,MATCH(Y57,【参考】数式用!$AI$4:$AL$4,0)+2,0), ""), "")</f>
        <v/>
      </c>
      <c r="AD57" s="864"/>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7" t="str">
        <f>IF(基本情報入力シート!C83="","",基本情報入力シート!C83)</f>
        <v/>
      </c>
      <c r="C58" s="858"/>
      <c r="D58" s="858"/>
      <c r="E58" s="858"/>
      <c r="F58" s="858"/>
      <c r="G58" s="858"/>
      <c r="H58" s="858"/>
      <c r="I58" s="859"/>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55"/>
      <c r="R58" s="856"/>
      <c r="S58" s="154" t="str">
        <f>IFERROR(ROUNDDOWN(Q58*VLOOKUP(N58,【参考】数式用!$AR$2:$AW$48,MATCH(P58,【参考】数式用!$AT$4:$AW$4)+2,FALSE)*0.5, 0), "")</f>
        <v/>
      </c>
      <c r="T58" s="42"/>
      <c r="U58" s="156" t="str">
        <f>IFERROR(IF(AG58&lt;&gt;"",Q58*VLOOKUP(N58,【参考】数式用!$AG$2:$AL$48,MATCH(P58,【参考】数式用!$AI$4:$AL$4,0)+2,0), ""), "")</f>
        <v/>
      </c>
      <c r="V58" s="42"/>
      <c r="W58" s="874"/>
      <c r="X58" s="875"/>
      <c r="Y58" s="43"/>
      <c r="Z58" s="48"/>
      <c r="AA58" s="155" t="str">
        <f>IFERROR(IF(Y58="ー", "", ROUNDDOWN(Z58*VLOOKUP(N58,【参考】数式用!$AR$2:$AW$48,MATCH(Y58,【参考】数式用!$AT$4:$AW$4)+2,FALSE)*0.5, 0)), "")</f>
        <v/>
      </c>
      <c r="AB58" s="49"/>
      <c r="AC58" s="864" t="str">
        <f>IFERROR(IF(AG58&lt;&gt;"",Z58*VLOOKUP(N58,【参考】数式用!$AG$2:$AL$48,MATCH(Y58,【参考】数式用!$AI$4:$AL$4,0)+2,0), ""), "")</f>
        <v/>
      </c>
      <c r="AD58" s="864"/>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7" t="str">
        <f>IF(基本情報入力シート!C84="","",基本情報入力シート!C84)</f>
        <v/>
      </c>
      <c r="C59" s="858"/>
      <c r="D59" s="858"/>
      <c r="E59" s="858"/>
      <c r="F59" s="858"/>
      <c r="G59" s="858"/>
      <c r="H59" s="858"/>
      <c r="I59" s="859"/>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55"/>
      <c r="R59" s="856"/>
      <c r="S59" s="154" t="str">
        <f>IFERROR(ROUNDDOWN(Q59*VLOOKUP(N59,【参考】数式用!$AR$2:$AW$48,MATCH(P59,【参考】数式用!$AT$4:$AW$4)+2,FALSE)*0.5, 0), "")</f>
        <v/>
      </c>
      <c r="T59" s="47"/>
      <c r="U59" s="156" t="str">
        <f>IFERROR(IF(AG59&lt;&gt;"",Q59*VLOOKUP(N59,【参考】数式用!$AG$2:$AL$48,MATCH(P59,【参考】数式用!$AI$4:$AL$4,0)+2,0), ""), "")</f>
        <v/>
      </c>
      <c r="V59" s="42"/>
      <c r="W59" s="874"/>
      <c r="X59" s="875"/>
      <c r="Y59" s="43"/>
      <c r="Z59" s="48"/>
      <c r="AA59" s="155" t="str">
        <f>IFERROR(IF(Y59="ー", "", ROUNDDOWN(Z59*VLOOKUP(N59,【参考】数式用!$AR$2:$AW$48,MATCH(Y59,【参考】数式用!$AT$4:$AW$4)+2,FALSE)*0.5, 0)), "")</f>
        <v/>
      </c>
      <c r="AB59" s="49"/>
      <c r="AC59" s="864" t="str">
        <f>IFERROR(IF(AG59&lt;&gt;"",Z59*VLOOKUP(N59,【参考】数式用!$AG$2:$AL$48,MATCH(Y59,【参考】数式用!$AI$4:$AL$4,0)+2,0), ""), "")</f>
        <v/>
      </c>
      <c r="AD59" s="864"/>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7" t="str">
        <f>IF(基本情報入力シート!C85="","",基本情報入力シート!C85)</f>
        <v/>
      </c>
      <c r="C60" s="858"/>
      <c r="D60" s="858"/>
      <c r="E60" s="858"/>
      <c r="F60" s="858"/>
      <c r="G60" s="858"/>
      <c r="H60" s="858"/>
      <c r="I60" s="859"/>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55"/>
      <c r="R60" s="856"/>
      <c r="S60" s="154" t="str">
        <f>IFERROR(ROUNDDOWN(Q60*VLOOKUP(N60,【参考】数式用!$AR$2:$AW$48,MATCH(P60,【参考】数式用!$AT$4:$AW$4)+2,FALSE)*0.5, 0), "")</f>
        <v/>
      </c>
      <c r="T60" s="42"/>
      <c r="U60" s="156" t="str">
        <f>IFERROR(IF(AG60&lt;&gt;"",Q60*VLOOKUP(N60,【参考】数式用!$AG$2:$AL$48,MATCH(P60,【参考】数式用!$AI$4:$AL$4,0)+2,0), ""), "")</f>
        <v/>
      </c>
      <c r="V60" s="42"/>
      <c r="W60" s="874"/>
      <c r="X60" s="875"/>
      <c r="Y60" s="43"/>
      <c r="Z60" s="48"/>
      <c r="AA60" s="155" t="str">
        <f>IFERROR(IF(Y60="ー", "", ROUNDDOWN(Z60*VLOOKUP(N60,【参考】数式用!$AR$2:$AW$48,MATCH(Y60,【参考】数式用!$AT$4:$AW$4)+2,FALSE)*0.5, 0)), "")</f>
        <v/>
      </c>
      <c r="AB60" s="49"/>
      <c r="AC60" s="864" t="str">
        <f>IFERROR(IF(AG60&lt;&gt;"",Z60*VLOOKUP(N60,【参考】数式用!$AG$2:$AL$48,MATCH(Y60,【参考】数式用!$AI$4:$AL$4,0)+2,0), ""), "")</f>
        <v/>
      </c>
      <c r="AD60" s="864"/>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7" t="str">
        <f>IF(基本情報入力シート!C86="","",基本情報入力シート!C86)</f>
        <v/>
      </c>
      <c r="C61" s="858"/>
      <c r="D61" s="858"/>
      <c r="E61" s="858"/>
      <c r="F61" s="858"/>
      <c r="G61" s="858"/>
      <c r="H61" s="858"/>
      <c r="I61" s="859"/>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55"/>
      <c r="R61" s="856"/>
      <c r="S61" s="154" t="str">
        <f>IFERROR(ROUNDDOWN(Q61*VLOOKUP(N61,【参考】数式用!$AR$2:$AW$48,MATCH(P61,【参考】数式用!$AT$4:$AW$4)+2,FALSE)*0.5, 0), "")</f>
        <v/>
      </c>
      <c r="T61" s="42"/>
      <c r="U61" s="156" t="str">
        <f>IFERROR(IF(AG61&lt;&gt;"",Q61*VLOOKUP(N61,【参考】数式用!$AG$2:$AL$48,MATCH(P61,【参考】数式用!$AI$4:$AL$4,0)+2,0), ""), "")</f>
        <v/>
      </c>
      <c r="V61" s="42"/>
      <c r="W61" s="874"/>
      <c r="X61" s="875"/>
      <c r="Y61" s="43"/>
      <c r="Z61" s="48"/>
      <c r="AA61" s="155" t="str">
        <f>IFERROR(IF(Y61="ー", "", ROUNDDOWN(Z61*VLOOKUP(N61,【参考】数式用!$AR$2:$AW$48,MATCH(Y61,【参考】数式用!$AT$4:$AW$4)+2,FALSE)*0.5, 0)), "")</f>
        <v/>
      </c>
      <c r="AB61" s="49"/>
      <c r="AC61" s="864" t="str">
        <f>IFERROR(IF(AG61&lt;&gt;"",Z61*VLOOKUP(N61,【参考】数式用!$AG$2:$AL$48,MATCH(Y61,【参考】数式用!$AI$4:$AL$4,0)+2,0), ""), "")</f>
        <v/>
      </c>
      <c r="AD61" s="864"/>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7" t="str">
        <f>IF(基本情報入力シート!C87="","",基本情報入力シート!C87)</f>
        <v/>
      </c>
      <c r="C62" s="858"/>
      <c r="D62" s="858"/>
      <c r="E62" s="858"/>
      <c r="F62" s="858"/>
      <c r="G62" s="858"/>
      <c r="H62" s="858"/>
      <c r="I62" s="859"/>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55"/>
      <c r="R62" s="856"/>
      <c r="S62" s="154" t="str">
        <f>IFERROR(ROUNDDOWN(Q62*VLOOKUP(N62,【参考】数式用!$AR$2:$AW$48,MATCH(P62,【参考】数式用!$AT$4:$AW$4)+2,FALSE)*0.5, 0), "")</f>
        <v/>
      </c>
      <c r="T62" s="47"/>
      <c r="U62" s="156" t="str">
        <f>IFERROR(IF(AG62&lt;&gt;"",Q62*VLOOKUP(N62,【参考】数式用!$AG$2:$AL$48,MATCH(P62,【参考】数式用!$AI$4:$AL$4,0)+2,0), ""), "")</f>
        <v/>
      </c>
      <c r="V62" s="42"/>
      <c r="W62" s="874"/>
      <c r="X62" s="875"/>
      <c r="Y62" s="43"/>
      <c r="Z62" s="48"/>
      <c r="AA62" s="155" t="str">
        <f>IFERROR(IF(Y62="ー", "", ROUNDDOWN(Z62*VLOOKUP(N62,【参考】数式用!$AR$2:$AW$48,MATCH(Y62,【参考】数式用!$AT$4:$AW$4)+2,FALSE)*0.5, 0)), "")</f>
        <v/>
      </c>
      <c r="AB62" s="49"/>
      <c r="AC62" s="864" t="str">
        <f>IFERROR(IF(AG62&lt;&gt;"",Z62*VLOOKUP(N62,【参考】数式用!$AG$2:$AL$48,MATCH(Y62,【参考】数式用!$AI$4:$AL$4,0)+2,0), ""), "")</f>
        <v/>
      </c>
      <c r="AD62" s="864"/>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7" t="str">
        <f>IF(基本情報入力シート!C88="","",基本情報入力シート!C88)</f>
        <v/>
      </c>
      <c r="C63" s="858"/>
      <c r="D63" s="858"/>
      <c r="E63" s="858"/>
      <c r="F63" s="858"/>
      <c r="G63" s="858"/>
      <c r="H63" s="858"/>
      <c r="I63" s="859"/>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55"/>
      <c r="R63" s="856"/>
      <c r="S63" s="154" t="str">
        <f>IFERROR(ROUNDDOWN(Q63*VLOOKUP(N63,【参考】数式用!$AR$2:$AW$48,MATCH(P63,【参考】数式用!$AT$4:$AW$4)+2,FALSE)*0.5, 0), "")</f>
        <v/>
      </c>
      <c r="T63" s="47"/>
      <c r="U63" s="156" t="str">
        <f>IFERROR(IF(AG63&lt;&gt;"",Q63*VLOOKUP(N63,【参考】数式用!$AG$2:$AL$48,MATCH(P63,【参考】数式用!$AI$4:$AL$4,0)+2,0), ""), "")</f>
        <v/>
      </c>
      <c r="V63" s="42"/>
      <c r="W63" s="874"/>
      <c r="X63" s="875"/>
      <c r="Y63" s="43"/>
      <c r="Z63" s="48"/>
      <c r="AA63" s="155" t="str">
        <f>IFERROR(IF(Y63="ー", "", ROUNDDOWN(Z63*VLOOKUP(N63,【参考】数式用!$AR$2:$AW$48,MATCH(Y63,【参考】数式用!$AT$4:$AW$4)+2,FALSE)*0.5, 0)), "")</f>
        <v/>
      </c>
      <c r="AB63" s="49"/>
      <c r="AC63" s="864" t="str">
        <f>IFERROR(IF(AG63&lt;&gt;"",Z63*VLOOKUP(N63,【参考】数式用!$AG$2:$AL$48,MATCH(Y63,【参考】数式用!$AI$4:$AL$4,0)+2,0), ""), "")</f>
        <v/>
      </c>
      <c r="AD63" s="864"/>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7" t="str">
        <f>IF(基本情報入力シート!C89="","",基本情報入力シート!C89)</f>
        <v/>
      </c>
      <c r="C64" s="858"/>
      <c r="D64" s="858"/>
      <c r="E64" s="858"/>
      <c r="F64" s="858"/>
      <c r="G64" s="858"/>
      <c r="H64" s="858"/>
      <c r="I64" s="859"/>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55"/>
      <c r="R64" s="856"/>
      <c r="S64" s="154" t="str">
        <f>IFERROR(ROUNDDOWN(Q64*VLOOKUP(N64,【参考】数式用!$AR$2:$AW$48,MATCH(P64,【参考】数式用!$AT$4:$AW$4)+2,FALSE)*0.5, 0), "")</f>
        <v/>
      </c>
      <c r="T64" s="47"/>
      <c r="U64" s="156" t="str">
        <f>IFERROR(IF(AG64&lt;&gt;"",Q64*VLOOKUP(N64,【参考】数式用!$AG$2:$AL$48,MATCH(P64,【参考】数式用!$AI$4:$AL$4,0)+2,0), ""), "")</f>
        <v/>
      </c>
      <c r="V64" s="42"/>
      <c r="W64" s="874"/>
      <c r="X64" s="875"/>
      <c r="Y64" s="43"/>
      <c r="Z64" s="48"/>
      <c r="AA64" s="155" t="str">
        <f>IFERROR(IF(Y64="ー", "", ROUNDDOWN(Z64*VLOOKUP(N64,【参考】数式用!$AR$2:$AW$48,MATCH(Y64,【参考】数式用!$AT$4:$AW$4)+2,FALSE)*0.5, 0)), "")</f>
        <v/>
      </c>
      <c r="AB64" s="49"/>
      <c r="AC64" s="864" t="str">
        <f>IFERROR(IF(AG64&lt;&gt;"",Z64*VLOOKUP(N64,【参考】数式用!$AG$2:$AL$48,MATCH(Y64,【参考】数式用!$AI$4:$AL$4,0)+2,0), ""), "")</f>
        <v/>
      </c>
      <c r="AD64" s="864"/>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7" t="str">
        <f>IF(基本情報入力シート!C90="","",基本情報入力シート!C90)</f>
        <v/>
      </c>
      <c r="C65" s="858"/>
      <c r="D65" s="858"/>
      <c r="E65" s="858"/>
      <c r="F65" s="858"/>
      <c r="G65" s="858"/>
      <c r="H65" s="858"/>
      <c r="I65" s="859"/>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55"/>
      <c r="R65" s="856"/>
      <c r="S65" s="154" t="str">
        <f>IFERROR(ROUNDDOWN(Q65*VLOOKUP(N65,【参考】数式用!$AR$2:$AW$48,MATCH(P65,【参考】数式用!$AT$4:$AW$4)+2,FALSE)*0.5, 0), "")</f>
        <v/>
      </c>
      <c r="T65" s="47"/>
      <c r="U65" s="156" t="str">
        <f>IFERROR(IF(AG65&lt;&gt;"",Q65*VLOOKUP(N65,【参考】数式用!$AG$2:$AL$48,MATCH(P65,【参考】数式用!$AI$4:$AL$4,0)+2,0), ""), "")</f>
        <v/>
      </c>
      <c r="V65" s="42"/>
      <c r="W65" s="874"/>
      <c r="X65" s="875"/>
      <c r="Y65" s="43"/>
      <c r="Z65" s="48"/>
      <c r="AA65" s="155" t="str">
        <f>IFERROR(IF(Y65="ー", "", ROUNDDOWN(Z65*VLOOKUP(N65,【参考】数式用!$AR$2:$AW$48,MATCH(Y65,【参考】数式用!$AT$4:$AW$4)+2,FALSE)*0.5, 0)), "")</f>
        <v/>
      </c>
      <c r="AB65" s="49"/>
      <c r="AC65" s="864" t="str">
        <f>IFERROR(IF(AG65&lt;&gt;"",Z65*VLOOKUP(N65,【参考】数式用!$AG$2:$AL$48,MATCH(Y65,【参考】数式用!$AI$4:$AL$4,0)+2,0), ""), "")</f>
        <v/>
      </c>
      <c r="AD65" s="864"/>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7" t="str">
        <f>IF(基本情報入力シート!C91="","",基本情報入力シート!C91)</f>
        <v/>
      </c>
      <c r="C66" s="858"/>
      <c r="D66" s="858"/>
      <c r="E66" s="858"/>
      <c r="F66" s="858"/>
      <c r="G66" s="858"/>
      <c r="H66" s="858"/>
      <c r="I66" s="859"/>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55"/>
      <c r="R66" s="856"/>
      <c r="S66" s="154" t="str">
        <f>IFERROR(ROUNDDOWN(Q66*VLOOKUP(N66,【参考】数式用!$AR$2:$AW$48,MATCH(P66,【参考】数式用!$AT$4:$AW$4)+2,FALSE)*0.5, 0), "")</f>
        <v/>
      </c>
      <c r="T66" s="47"/>
      <c r="U66" s="156" t="str">
        <f>IFERROR(IF(AG66&lt;&gt;"",Q66*VLOOKUP(N66,【参考】数式用!$AG$2:$AL$48,MATCH(P66,【参考】数式用!$AI$4:$AL$4,0)+2,0), ""), "")</f>
        <v/>
      </c>
      <c r="V66" s="42"/>
      <c r="W66" s="874"/>
      <c r="X66" s="875"/>
      <c r="Y66" s="43"/>
      <c r="Z66" s="48"/>
      <c r="AA66" s="155" t="str">
        <f>IFERROR(IF(Y66="ー", "", ROUNDDOWN(Z66*VLOOKUP(N66,【参考】数式用!$AR$2:$AW$48,MATCH(Y66,【参考】数式用!$AT$4:$AW$4)+2,FALSE)*0.5, 0)), "")</f>
        <v/>
      </c>
      <c r="AB66" s="49"/>
      <c r="AC66" s="864" t="str">
        <f>IFERROR(IF(AG66&lt;&gt;"",Z66*VLOOKUP(N66,【参考】数式用!$AG$2:$AL$48,MATCH(Y66,【参考】数式用!$AI$4:$AL$4,0)+2,0), ""), "")</f>
        <v/>
      </c>
      <c r="AD66" s="864"/>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7" t="str">
        <f>IF(基本情報入力シート!C92="","",基本情報入力シート!C92)</f>
        <v/>
      </c>
      <c r="C67" s="858"/>
      <c r="D67" s="858"/>
      <c r="E67" s="858"/>
      <c r="F67" s="858"/>
      <c r="G67" s="858"/>
      <c r="H67" s="858"/>
      <c r="I67" s="859"/>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55"/>
      <c r="R67" s="856"/>
      <c r="S67" s="154" t="str">
        <f>IFERROR(ROUNDDOWN(Q67*VLOOKUP(N67,【参考】数式用!$AR$2:$AW$48,MATCH(P67,【参考】数式用!$AT$4:$AW$4)+2,FALSE)*0.5, 0), "")</f>
        <v/>
      </c>
      <c r="T67" s="47"/>
      <c r="U67" s="156" t="str">
        <f>IFERROR(IF(AG67&lt;&gt;"",Q67*VLOOKUP(N67,【参考】数式用!$AG$2:$AL$48,MATCH(P67,【参考】数式用!$AI$4:$AL$4,0)+2,0), ""), "")</f>
        <v/>
      </c>
      <c r="V67" s="42"/>
      <c r="W67" s="874"/>
      <c r="X67" s="875"/>
      <c r="Y67" s="43"/>
      <c r="Z67" s="48"/>
      <c r="AA67" s="155" t="str">
        <f>IFERROR(IF(Y67="ー", "", ROUNDDOWN(Z67*VLOOKUP(N67,【参考】数式用!$AR$2:$AW$48,MATCH(Y67,【参考】数式用!$AT$4:$AW$4)+2,FALSE)*0.5, 0)), "")</f>
        <v/>
      </c>
      <c r="AB67" s="49"/>
      <c r="AC67" s="864" t="str">
        <f>IFERROR(IF(AG67&lt;&gt;"",Z67*VLOOKUP(N67,【参考】数式用!$AG$2:$AL$48,MATCH(Y67,【参考】数式用!$AI$4:$AL$4,0)+2,0), ""), "")</f>
        <v/>
      </c>
      <c r="AD67" s="864"/>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7" t="str">
        <f>IF(基本情報入力シート!C93="","",基本情報入力シート!C93)</f>
        <v/>
      </c>
      <c r="C68" s="858"/>
      <c r="D68" s="858"/>
      <c r="E68" s="858"/>
      <c r="F68" s="858"/>
      <c r="G68" s="858"/>
      <c r="H68" s="858"/>
      <c r="I68" s="859"/>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55"/>
      <c r="R68" s="856"/>
      <c r="S68" s="154" t="str">
        <f>IFERROR(ROUNDDOWN(Q68*VLOOKUP(N68,【参考】数式用!$AR$2:$AW$48,MATCH(P68,【参考】数式用!$AT$4:$AW$4)+2,FALSE)*0.5, 0), "")</f>
        <v/>
      </c>
      <c r="T68" s="47"/>
      <c r="U68" s="156" t="str">
        <f>IFERROR(IF(AG68&lt;&gt;"",Q68*VLOOKUP(N68,【参考】数式用!$AG$2:$AL$48,MATCH(P68,【参考】数式用!$AI$4:$AL$4,0)+2,0), ""), "")</f>
        <v/>
      </c>
      <c r="V68" s="42"/>
      <c r="W68" s="874"/>
      <c r="X68" s="875"/>
      <c r="Y68" s="43"/>
      <c r="Z68" s="48"/>
      <c r="AA68" s="155" t="str">
        <f>IFERROR(IF(Y68="ー", "", ROUNDDOWN(Z68*VLOOKUP(N68,【参考】数式用!$AR$2:$AW$48,MATCH(Y68,【参考】数式用!$AT$4:$AW$4)+2,FALSE)*0.5, 0)), "")</f>
        <v/>
      </c>
      <c r="AB68" s="49"/>
      <c r="AC68" s="864" t="str">
        <f>IFERROR(IF(AG68&lt;&gt;"",Z68*VLOOKUP(N68,【参考】数式用!$AG$2:$AL$48,MATCH(Y68,【参考】数式用!$AI$4:$AL$4,0)+2,0), ""), "")</f>
        <v/>
      </c>
      <c r="AD68" s="864"/>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7" t="str">
        <f>IF(基本情報入力シート!C94="","",基本情報入力シート!C94)</f>
        <v/>
      </c>
      <c r="C69" s="858"/>
      <c r="D69" s="858"/>
      <c r="E69" s="858"/>
      <c r="F69" s="858"/>
      <c r="G69" s="858"/>
      <c r="H69" s="858"/>
      <c r="I69" s="859"/>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55"/>
      <c r="R69" s="856"/>
      <c r="S69" s="154" t="str">
        <f>IFERROR(ROUNDDOWN(Q69*VLOOKUP(N69,【参考】数式用!$AR$2:$AW$48,MATCH(P69,【参考】数式用!$AT$4:$AW$4)+2,FALSE)*0.5, 0), "")</f>
        <v/>
      </c>
      <c r="T69" s="47"/>
      <c r="U69" s="156" t="str">
        <f>IFERROR(IF(AG69&lt;&gt;"",Q69*VLOOKUP(N69,【参考】数式用!$AG$2:$AL$48,MATCH(P69,【参考】数式用!$AI$4:$AL$4,0)+2,0), ""), "")</f>
        <v/>
      </c>
      <c r="V69" s="42"/>
      <c r="W69" s="874"/>
      <c r="X69" s="875"/>
      <c r="Y69" s="43"/>
      <c r="Z69" s="48"/>
      <c r="AA69" s="155" t="str">
        <f>IFERROR(IF(Y69="ー", "", ROUNDDOWN(Z69*VLOOKUP(N69,【参考】数式用!$AR$2:$AW$48,MATCH(Y69,【参考】数式用!$AT$4:$AW$4)+2,FALSE)*0.5, 0)), "")</f>
        <v/>
      </c>
      <c r="AB69" s="49"/>
      <c r="AC69" s="864" t="str">
        <f>IFERROR(IF(AG69&lt;&gt;"",Z69*VLOOKUP(N69,【参考】数式用!$AG$2:$AL$48,MATCH(Y69,【参考】数式用!$AI$4:$AL$4,0)+2,0), ""), "")</f>
        <v/>
      </c>
      <c r="AD69" s="864"/>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7" t="str">
        <f>IF(基本情報入力シート!C95="","",基本情報入力シート!C95)</f>
        <v/>
      </c>
      <c r="C70" s="858"/>
      <c r="D70" s="858"/>
      <c r="E70" s="858"/>
      <c r="F70" s="858"/>
      <c r="G70" s="858"/>
      <c r="H70" s="858"/>
      <c r="I70" s="859"/>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55"/>
      <c r="R70" s="856"/>
      <c r="S70" s="154" t="str">
        <f>IFERROR(ROUNDDOWN(Q70*VLOOKUP(N70,【参考】数式用!$AR$2:$AW$48,MATCH(P70,【参考】数式用!$AT$4:$AW$4)+2,FALSE)*0.5, 0), "")</f>
        <v/>
      </c>
      <c r="T70" s="47"/>
      <c r="U70" s="156" t="str">
        <f>IFERROR(IF(AG70&lt;&gt;"",Q70*VLOOKUP(N70,【参考】数式用!$AG$2:$AL$48,MATCH(P70,【参考】数式用!$AI$4:$AL$4,0)+2,0), ""), "")</f>
        <v/>
      </c>
      <c r="V70" s="42"/>
      <c r="W70" s="874"/>
      <c r="X70" s="875"/>
      <c r="Y70" s="43"/>
      <c r="Z70" s="48"/>
      <c r="AA70" s="155" t="str">
        <f>IFERROR(IF(Y70="ー", "", ROUNDDOWN(Z70*VLOOKUP(N70,【参考】数式用!$AR$2:$AW$48,MATCH(Y70,【参考】数式用!$AT$4:$AW$4)+2,FALSE)*0.5, 0)), "")</f>
        <v/>
      </c>
      <c r="AB70" s="49"/>
      <c r="AC70" s="864" t="str">
        <f>IFERROR(IF(AG70&lt;&gt;"",Z70*VLOOKUP(N70,【参考】数式用!$AG$2:$AL$48,MATCH(Y70,【参考】数式用!$AI$4:$AL$4,0)+2,0), ""), "")</f>
        <v/>
      </c>
      <c r="AD70" s="864"/>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7" t="str">
        <f>IF(基本情報入力シート!C96="","",基本情報入力シート!C96)</f>
        <v/>
      </c>
      <c r="C71" s="858"/>
      <c r="D71" s="858"/>
      <c r="E71" s="858"/>
      <c r="F71" s="858"/>
      <c r="G71" s="858"/>
      <c r="H71" s="858"/>
      <c r="I71" s="859"/>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55"/>
      <c r="R71" s="856"/>
      <c r="S71" s="154" t="str">
        <f>IFERROR(ROUNDDOWN(Q71*VLOOKUP(N71,【参考】数式用!$AR$2:$AW$48,MATCH(P71,【参考】数式用!$AT$4:$AW$4)+2,FALSE)*0.5, 0), "")</f>
        <v/>
      </c>
      <c r="T71" s="47"/>
      <c r="U71" s="156" t="str">
        <f>IFERROR(IF(AG71&lt;&gt;"",Q71*VLOOKUP(N71,【参考】数式用!$AG$2:$AL$48,MATCH(P71,【参考】数式用!$AI$4:$AL$4,0)+2,0), ""), "")</f>
        <v/>
      </c>
      <c r="V71" s="42"/>
      <c r="W71" s="874"/>
      <c r="X71" s="875"/>
      <c r="Y71" s="43"/>
      <c r="Z71" s="48"/>
      <c r="AA71" s="155" t="str">
        <f>IFERROR(IF(Y71="ー", "", ROUNDDOWN(Z71*VLOOKUP(N71,【参考】数式用!$AR$2:$AW$48,MATCH(Y71,【参考】数式用!$AT$4:$AW$4)+2,FALSE)*0.5, 0)), "")</f>
        <v/>
      </c>
      <c r="AB71" s="49"/>
      <c r="AC71" s="864" t="str">
        <f>IFERROR(IF(AG71&lt;&gt;"",Z71*VLOOKUP(N71,【参考】数式用!$AG$2:$AL$48,MATCH(Y71,【参考】数式用!$AI$4:$AL$4,0)+2,0), ""), "")</f>
        <v/>
      </c>
      <c r="AD71" s="864"/>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7" t="str">
        <f>IF(基本情報入力シート!C97="","",基本情報入力シート!C97)</f>
        <v/>
      </c>
      <c r="C72" s="858"/>
      <c r="D72" s="858"/>
      <c r="E72" s="858"/>
      <c r="F72" s="858"/>
      <c r="G72" s="858"/>
      <c r="H72" s="858"/>
      <c r="I72" s="859"/>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55"/>
      <c r="R72" s="856"/>
      <c r="S72" s="154" t="str">
        <f>IFERROR(ROUNDDOWN(Q72*VLOOKUP(N72,【参考】数式用!$AR$2:$AW$48,MATCH(P72,【参考】数式用!$AT$4:$AW$4)+2,FALSE)*0.5, 0), "")</f>
        <v/>
      </c>
      <c r="T72" s="47"/>
      <c r="U72" s="156" t="str">
        <f>IFERROR(IF(AG72&lt;&gt;"",Q72*VLOOKUP(N72,【参考】数式用!$AG$2:$AL$48,MATCH(P72,【参考】数式用!$AI$4:$AL$4,0)+2,0), ""), "")</f>
        <v/>
      </c>
      <c r="V72" s="42"/>
      <c r="W72" s="874"/>
      <c r="X72" s="875"/>
      <c r="Y72" s="43"/>
      <c r="Z72" s="48"/>
      <c r="AA72" s="155" t="str">
        <f>IFERROR(IF(Y72="ー", "", ROUNDDOWN(Z72*VLOOKUP(N72,【参考】数式用!$AR$2:$AW$48,MATCH(Y72,【参考】数式用!$AT$4:$AW$4)+2,FALSE)*0.5, 0)), "")</f>
        <v/>
      </c>
      <c r="AB72" s="49"/>
      <c r="AC72" s="864" t="str">
        <f>IFERROR(IF(AG72&lt;&gt;"",Z72*VLOOKUP(N72,【参考】数式用!$AG$2:$AL$48,MATCH(Y72,【参考】数式用!$AI$4:$AL$4,0)+2,0), ""), "")</f>
        <v/>
      </c>
      <c r="AD72" s="864"/>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7" t="str">
        <f>IF(基本情報入力シート!C98="","",基本情報入力シート!C98)</f>
        <v/>
      </c>
      <c r="C73" s="858"/>
      <c r="D73" s="858"/>
      <c r="E73" s="858"/>
      <c r="F73" s="858"/>
      <c r="G73" s="858"/>
      <c r="H73" s="858"/>
      <c r="I73" s="859"/>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55"/>
      <c r="R73" s="856"/>
      <c r="S73" s="154" t="str">
        <f>IFERROR(ROUNDDOWN(Q73*VLOOKUP(N73,【参考】数式用!$AR$2:$AW$48,MATCH(P73,【参考】数式用!$AT$4:$AW$4)+2,FALSE)*0.5, 0), "")</f>
        <v/>
      </c>
      <c r="T73" s="47"/>
      <c r="U73" s="156" t="str">
        <f>IFERROR(IF(AG73&lt;&gt;"",Q73*VLOOKUP(N73,【参考】数式用!$AG$2:$AL$48,MATCH(P73,【参考】数式用!$AI$4:$AL$4,0)+2,0), ""), "")</f>
        <v/>
      </c>
      <c r="V73" s="42"/>
      <c r="W73" s="874"/>
      <c r="X73" s="875"/>
      <c r="Y73" s="43"/>
      <c r="Z73" s="48"/>
      <c r="AA73" s="155" t="str">
        <f>IFERROR(IF(Y73="ー", "", ROUNDDOWN(Z73*VLOOKUP(N73,【参考】数式用!$AR$2:$AW$48,MATCH(Y73,【参考】数式用!$AT$4:$AW$4)+2,FALSE)*0.5, 0)), "")</f>
        <v/>
      </c>
      <c r="AB73" s="49"/>
      <c r="AC73" s="864" t="str">
        <f>IFERROR(IF(AG73&lt;&gt;"",Z73*VLOOKUP(N73,【参考】数式用!$AG$2:$AL$48,MATCH(Y73,【参考】数式用!$AI$4:$AL$4,0)+2,0), ""), "")</f>
        <v/>
      </c>
      <c r="AD73" s="864"/>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7" t="str">
        <f>IF(基本情報入力シート!C99="","",基本情報入力シート!C99)</f>
        <v/>
      </c>
      <c r="C74" s="858"/>
      <c r="D74" s="858"/>
      <c r="E74" s="858"/>
      <c r="F74" s="858"/>
      <c r="G74" s="858"/>
      <c r="H74" s="858"/>
      <c r="I74" s="859"/>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55"/>
      <c r="R74" s="856"/>
      <c r="S74" s="154" t="str">
        <f>IFERROR(ROUNDDOWN(Q74*VLOOKUP(N74,【参考】数式用!$AR$2:$AW$48,MATCH(P74,【参考】数式用!$AT$4:$AW$4)+2,FALSE)*0.5, 0), "")</f>
        <v/>
      </c>
      <c r="T74" s="47"/>
      <c r="U74" s="156" t="str">
        <f>IFERROR(IF(AG74&lt;&gt;"",Q74*VLOOKUP(N74,【参考】数式用!$AG$2:$AL$48,MATCH(P74,【参考】数式用!$AI$4:$AL$4,0)+2,0), ""), "")</f>
        <v/>
      </c>
      <c r="V74" s="42"/>
      <c r="W74" s="874"/>
      <c r="X74" s="875"/>
      <c r="Y74" s="43"/>
      <c r="Z74" s="48"/>
      <c r="AA74" s="155" t="str">
        <f>IFERROR(IF(Y74="ー", "", ROUNDDOWN(Z74*VLOOKUP(N74,【参考】数式用!$AR$2:$AW$48,MATCH(Y74,【参考】数式用!$AT$4:$AW$4)+2,FALSE)*0.5, 0)), "")</f>
        <v/>
      </c>
      <c r="AB74" s="49"/>
      <c r="AC74" s="864" t="str">
        <f>IFERROR(IF(AG74&lt;&gt;"",Z74*VLOOKUP(N74,【参考】数式用!$AG$2:$AL$48,MATCH(Y74,【参考】数式用!$AI$4:$AL$4,0)+2,0), ""), "")</f>
        <v/>
      </c>
      <c r="AD74" s="864"/>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7" t="str">
        <f>IF(基本情報入力シート!C100="","",基本情報入力シート!C100)</f>
        <v/>
      </c>
      <c r="C75" s="858"/>
      <c r="D75" s="858"/>
      <c r="E75" s="858"/>
      <c r="F75" s="858"/>
      <c r="G75" s="858"/>
      <c r="H75" s="858"/>
      <c r="I75" s="859"/>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55"/>
      <c r="R75" s="856"/>
      <c r="S75" s="154" t="str">
        <f>IFERROR(ROUNDDOWN(Q75*VLOOKUP(N75,【参考】数式用!$AR$2:$AW$48,MATCH(P75,【参考】数式用!$AT$4:$AW$4)+2,FALSE)*0.5, 0), "")</f>
        <v/>
      </c>
      <c r="T75" s="47"/>
      <c r="U75" s="156" t="str">
        <f>IFERROR(IF(AG75&lt;&gt;"",Q75*VLOOKUP(N75,【参考】数式用!$AG$2:$AL$48,MATCH(P75,【参考】数式用!$AI$4:$AL$4,0)+2,0), ""), "")</f>
        <v/>
      </c>
      <c r="V75" s="42"/>
      <c r="W75" s="874"/>
      <c r="X75" s="875"/>
      <c r="Y75" s="43"/>
      <c r="Z75" s="48"/>
      <c r="AA75" s="155" t="str">
        <f>IFERROR(IF(Y75="ー", "", ROUNDDOWN(Z75*VLOOKUP(N75,【参考】数式用!$AR$2:$AW$48,MATCH(Y75,【参考】数式用!$AT$4:$AW$4)+2,FALSE)*0.5, 0)), "")</f>
        <v/>
      </c>
      <c r="AB75" s="49"/>
      <c r="AC75" s="864" t="str">
        <f>IFERROR(IF(AG75&lt;&gt;"",Z75*VLOOKUP(N75,【参考】数式用!$AG$2:$AL$48,MATCH(Y75,【参考】数式用!$AI$4:$AL$4,0)+2,0), ""), "")</f>
        <v/>
      </c>
      <c r="AD75" s="864"/>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7" t="str">
        <f>IF(基本情報入力シート!C101="","",基本情報入力シート!C101)</f>
        <v/>
      </c>
      <c r="C76" s="858"/>
      <c r="D76" s="858"/>
      <c r="E76" s="858"/>
      <c r="F76" s="858"/>
      <c r="G76" s="858"/>
      <c r="H76" s="858"/>
      <c r="I76" s="859"/>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55"/>
      <c r="R76" s="856"/>
      <c r="S76" s="154" t="str">
        <f>IFERROR(ROUNDDOWN(Q76*VLOOKUP(N76,【参考】数式用!$AR$2:$AW$48,MATCH(P76,【参考】数式用!$AT$4:$AW$4)+2,FALSE)*0.5, 0), "")</f>
        <v/>
      </c>
      <c r="T76" s="47"/>
      <c r="U76" s="156" t="str">
        <f>IFERROR(IF(AG76&lt;&gt;"",Q76*VLOOKUP(N76,【参考】数式用!$AG$2:$AL$48,MATCH(P76,【参考】数式用!$AI$4:$AL$4,0)+2,0), ""), "")</f>
        <v/>
      </c>
      <c r="V76" s="42"/>
      <c r="W76" s="874"/>
      <c r="X76" s="875"/>
      <c r="Y76" s="43"/>
      <c r="Z76" s="48"/>
      <c r="AA76" s="155" t="str">
        <f>IFERROR(IF(Y76="ー", "", ROUNDDOWN(Z76*VLOOKUP(N76,【参考】数式用!$AR$2:$AW$48,MATCH(Y76,【参考】数式用!$AT$4:$AW$4)+2,FALSE)*0.5, 0)), "")</f>
        <v/>
      </c>
      <c r="AB76" s="49"/>
      <c r="AC76" s="864" t="str">
        <f>IFERROR(IF(AG76&lt;&gt;"",Z76*VLOOKUP(N76,【参考】数式用!$AG$2:$AL$48,MATCH(Y76,【参考】数式用!$AI$4:$AL$4,0)+2,0), ""), "")</f>
        <v/>
      </c>
      <c r="AD76" s="864"/>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7" t="str">
        <f>IF(基本情報入力シート!C102="","",基本情報入力シート!C102)</f>
        <v/>
      </c>
      <c r="C77" s="858"/>
      <c r="D77" s="858"/>
      <c r="E77" s="858"/>
      <c r="F77" s="858"/>
      <c r="G77" s="858"/>
      <c r="H77" s="858"/>
      <c r="I77" s="859"/>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55"/>
      <c r="R77" s="856"/>
      <c r="S77" s="154" t="str">
        <f>IFERROR(ROUNDDOWN(Q77*VLOOKUP(N77,【参考】数式用!$AR$2:$AW$48,MATCH(P77,【参考】数式用!$AT$4:$AW$4)+2,FALSE)*0.5, 0), "")</f>
        <v/>
      </c>
      <c r="T77" s="47"/>
      <c r="U77" s="156" t="str">
        <f>IFERROR(IF(AG77&lt;&gt;"",Q77*VLOOKUP(N77,【参考】数式用!$AG$2:$AL$48,MATCH(P77,【参考】数式用!$AI$4:$AL$4,0)+2,0), ""), "")</f>
        <v/>
      </c>
      <c r="V77" s="42"/>
      <c r="W77" s="874"/>
      <c r="X77" s="875"/>
      <c r="Y77" s="43"/>
      <c r="Z77" s="48"/>
      <c r="AA77" s="155" t="str">
        <f>IFERROR(IF(Y77="ー", "", ROUNDDOWN(Z77*VLOOKUP(N77,【参考】数式用!$AR$2:$AW$48,MATCH(Y77,【参考】数式用!$AT$4:$AW$4)+2,FALSE)*0.5, 0)), "")</f>
        <v/>
      </c>
      <c r="AB77" s="49"/>
      <c r="AC77" s="864" t="str">
        <f>IFERROR(IF(AG77&lt;&gt;"",Z77*VLOOKUP(N77,【参考】数式用!$AG$2:$AL$48,MATCH(Y77,【参考】数式用!$AI$4:$AL$4,0)+2,0), ""), "")</f>
        <v/>
      </c>
      <c r="AD77" s="864"/>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7" t="str">
        <f>IF(基本情報入力シート!C103="","",基本情報入力シート!C103)</f>
        <v/>
      </c>
      <c r="C78" s="858"/>
      <c r="D78" s="858"/>
      <c r="E78" s="858"/>
      <c r="F78" s="858"/>
      <c r="G78" s="858"/>
      <c r="H78" s="858"/>
      <c r="I78" s="859"/>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55"/>
      <c r="R78" s="856"/>
      <c r="S78" s="154" t="str">
        <f>IFERROR(ROUNDDOWN(Q78*VLOOKUP(N78,【参考】数式用!$AR$2:$AW$48,MATCH(P78,【参考】数式用!$AT$4:$AW$4)+2,FALSE)*0.5, 0), "")</f>
        <v/>
      </c>
      <c r="T78" s="47"/>
      <c r="U78" s="156" t="str">
        <f>IFERROR(IF(AG78&lt;&gt;"",Q78*VLOOKUP(N78,【参考】数式用!$AG$2:$AL$48,MATCH(P78,【参考】数式用!$AI$4:$AL$4,0)+2,0), ""), "")</f>
        <v/>
      </c>
      <c r="V78" s="42"/>
      <c r="W78" s="874"/>
      <c r="X78" s="875"/>
      <c r="Y78" s="43"/>
      <c r="Z78" s="48"/>
      <c r="AA78" s="155" t="str">
        <f>IFERROR(IF(Y78="ー", "", ROUNDDOWN(Z78*VLOOKUP(N78,【参考】数式用!$AR$2:$AW$48,MATCH(Y78,【参考】数式用!$AT$4:$AW$4)+2,FALSE)*0.5, 0)), "")</f>
        <v/>
      </c>
      <c r="AB78" s="49"/>
      <c r="AC78" s="864" t="str">
        <f>IFERROR(IF(AG78&lt;&gt;"",Z78*VLOOKUP(N78,【参考】数式用!$AG$2:$AL$48,MATCH(Y78,【参考】数式用!$AI$4:$AL$4,0)+2,0), ""), "")</f>
        <v/>
      </c>
      <c r="AD78" s="864"/>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7" t="str">
        <f>IF(基本情報入力シート!C104="","",基本情報入力シート!C104)</f>
        <v/>
      </c>
      <c r="C79" s="858"/>
      <c r="D79" s="858"/>
      <c r="E79" s="858"/>
      <c r="F79" s="858"/>
      <c r="G79" s="858"/>
      <c r="H79" s="858"/>
      <c r="I79" s="859"/>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55"/>
      <c r="R79" s="856"/>
      <c r="S79" s="154" t="str">
        <f>IFERROR(ROUNDDOWN(Q79*VLOOKUP(N79,【参考】数式用!$AR$2:$AW$48,MATCH(P79,【参考】数式用!$AT$4:$AW$4)+2,FALSE)*0.5, 0), "")</f>
        <v/>
      </c>
      <c r="T79" s="47"/>
      <c r="U79" s="156" t="str">
        <f>IFERROR(IF(AG79&lt;&gt;"",Q79*VLOOKUP(N79,【参考】数式用!$AG$2:$AL$48,MATCH(P79,【参考】数式用!$AI$4:$AL$4,0)+2,0), ""), "")</f>
        <v/>
      </c>
      <c r="V79" s="42"/>
      <c r="W79" s="874"/>
      <c r="X79" s="875"/>
      <c r="Y79" s="43"/>
      <c r="Z79" s="48"/>
      <c r="AA79" s="155" t="str">
        <f>IFERROR(IF(Y79="ー", "", ROUNDDOWN(Z79*VLOOKUP(N79,【参考】数式用!$AR$2:$AW$48,MATCH(Y79,【参考】数式用!$AT$4:$AW$4)+2,FALSE)*0.5, 0)), "")</f>
        <v/>
      </c>
      <c r="AB79" s="49"/>
      <c r="AC79" s="864" t="str">
        <f>IFERROR(IF(AG79&lt;&gt;"",Z79*VLOOKUP(N79,【参考】数式用!$AG$2:$AL$48,MATCH(Y79,【参考】数式用!$AI$4:$AL$4,0)+2,0), ""), "")</f>
        <v/>
      </c>
      <c r="AD79" s="864"/>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7" t="str">
        <f>IF(基本情報入力シート!C105="","",基本情報入力シート!C105)</f>
        <v/>
      </c>
      <c r="C80" s="858"/>
      <c r="D80" s="858"/>
      <c r="E80" s="858"/>
      <c r="F80" s="858"/>
      <c r="G80" s="858"/>
      <c r="H80" s="858"/>
      <c r="I80" s="859"/>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55"/>
      <c r="R80" s="856"/>
      <c r="S80" s="154" t="str">
        <f>IFERROR(ROUNDDOWN(Q80*VLOOKUP(N80,【参考】数式用!$AR$2:$AW$48,MATCH(P80,【参考】数式用!$AT$4:$AW$4)+2,FALSE)*0.5, 0), "")</f>
        <v/>
      </c>
      <c r="T80" s="47"/>
      <c r="U80" s="156" t="str">
        <f>IFERROR(IF(AG80&lt;&gt;"",Q80*VLOOKUP(N80,【参考】数式用!$AG$2:$AL$48,MATCH(P80,【参考】数式用!$AI$4:$AL$4,0)+2,0), ""), "")</f>
        <v/>
      </c>
      <c r="V80" s="42"/>
      <c r="W80" s="874"/>
      <c r="X80" s="875"/>
      <c r="Y80" s="43"/>
      <c r="Z80" s="48"/>
      <c r="AA80" s="155" t="str">
        <f>IFERROR(IF(Y80="ー", "", ROUNDDOWN(Z80*VLOOKUP(N80,【参考】数式用!$AR$2:$AW$48,MATCH(Y80,【参考】数式用!$AT$4:$AW$4)+2,FALSE)*0.5, 0)), "")</f>
        <v/>
      </c>
      <c r="AB80" s="49"/>
      <c r="AC80" s="864" t="str">
        <f>IFERROR(IF(AG80&lt;&gt;"",Z80*VLOOKUP(N80,【参考】数式用!$AG$2:$AL$48,MATCH(Y80,【参考】数式用!$AI$4:$AL$4,0)+2,0), ""), "")</f>
        <v/>
      </c>
      <c r="AD80" s="864"/>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7" t="str">
        <f>IF(基本情報入力シート!C106="","",基本情報入力シート!C106)</f>
        <v/>
      </c>
      <c r="C81" s="858"/>
      <c r="D81" s="858"/>
      <c r="E81" s="858"/>
      <c r="F81" s="858"/>
      <c r="G81" s="858"/>
      <c r="H81" s="858"/>
      <c r="I81" s="859"/>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55"/>
      <c r="R81" s="856"/>
      <c r="S81" s="154" t="str">
        <f>IFERROR(ROUNDDOWN(Q81*VLOOKUP(N81,【参考】数式用!$AR$2:$AW$48,MATCH(P81,【参考】数式用!$AT$4:$AW$4)+2,FALSE)*0.5, 0), "")</f>
        <v/>
      </c>
      <c r="T81" s="47"/>
      <c r="U81" s="156" t="str">
        <f>IFERROR(IF(AG81&lt;&gt;"",Q81*VLOOKUP(N81,【参考】数式用!$AG$2:$AL$48,MATCH(P81,【参考】数式用!$AI$4:$AL$4,0)+2,0), ""), "")</f>
        <v/>
      </c>
      <c r="V81" s="42"/>
      <c r="W81" s="874"/>
      <c r="X81" s="875"/>
      <c r="Y81" s="43"/>
      <c r="Z81" s="48"/>
      <c r="AA81" s="155" t="str">
        <f>IFERROR(IF(Y81="ー", "", ROUNDDOWN(Z81*VLOOKUP(N81,【参考】数式用!$AR$2:$AW$48,MATCH(Y81,【参考】数式用!$AT$4:$AW$4)+2,FALSE)*0.5, 0)), "")</f>
        <v/>
      </c>
      <c r="AB81" s="49"/>
      <c r="AC81" s="864" t="str">
        <f>IFERROR(IF(AG81&lt;&gt;"",Z81*VLOOKUP(N81,【参考】数式用!$AG$2:$AL$48,MATCH(Y81,【参考】数式用!$AI$4:$AL$4,0)+2,0), ""), "")</f>
        <v/>
      </c>
      <c r="AD81" s="864"/>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7" t="str">
        <f>IF(基本情報入力シート!C107="","",基本情報入力シート!C107)</f>
        <v/>
      </c>
      <c r="C82" s="858"/>
      <c r="D82" s="858"/>
      <c r="E82" s="858"/>
      <c r="F82" s="858"/>
      <c r="G82" s="858"/>
      <c r="H82" s="858"/>
      <c r="I82" s="859"/>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55"/>
      <c r="R82" s="856"/>
      <c r="S82" s="154" t="str">
        <f>IFERROR(ROUNDDOWN(Q82*VLOOKUP(N82,【参考】数式用!$AR$2:$AW$48,MATCH(P82,【参考】数式用!$AT$4:$AW$4)+2,FALSE)*0.5, 0), "")</f>
        <v/>
      </c>
      <c r="T82" s="47"/>
      <c r="U82" s="156" t="str">
        <f>IFERROR(IF(AG82&lt;&gt;"",Q82*VLOOKUP(N82,【参考】数式用!$AG$2:$AL$48,MATCH(P82,【参考】数式用!$AI$4:$AL$4,0)+2,0), ""), "")</f>
        <v/>
      </c>
      <c r="V82" s="42"/>
      <c r="W82" s="874"/>
      <c r="X82" s="875"/>
      <c r="Y82" s="43"/>
      <c r="Z82" s="48"/>
      <c r="AA82" s="155" t="str">
        <f>IFERROR(IF(Y82="ー", "", ROUNDDOWN(Z82*VLOOKUP(N82,【参考】数式用!$AR$2:$AW$48,MATCH(Y82,【参考】数式用!$AT$4:$AW$4)+2,FALSE)*0.5, 0)), "")</f>
        <v/>
      </c>
      <c r="AB82" s="49"/>
      <c r="AC82" s="864" t="str">
        <f>IFERROR(IF(AG82&lt;&gt;"",Z82*VLOOKUP(N82,【参考】数式用!$AG$2:$AL$48,MATCH(Y82,【参考】数式用!$AI$4:$AL$4,0)+2,0), ""), "")</f>
        <v/>
      </c>
      <c r="AD82" s="864"/>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7" t="str">
        <f>IF(基本情報入力シート!C108="","",基本情報入力シート!C108)</f>
        <v/>
      </c>
      <c r="C83" s="858"/>
      <c r="D83" s="858"/>
      <c r="E83" s="858"/>
      <c r="F83" s="858"/>
      <c r="G83" s="858"/>
      <c r="H83" s="858"/>
      <c r="I83" s="859"/>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55"/>
      <c r="R83" s="856"/>
      <c r="S83" s="154" t="str">
        <f>IFERROR(ROUNDDOWN(Q83*VLOOKUP(N83,【参考】数式用!$AR$2:$AW$48,MATCH(P83,【参考】数式用!$AT$4:$AW$4)+2,FALSE)*0.5, 0), "")</f>
        <v/>
      </c>
      <c r="T83" s="47"/>
      <c r="U83" s="156" t="str">
        <f>IFERROR(IF(AG83&lt;&gt;"",Q83*VLOOKUP(N83,【参考】数式用!$AG$2:$AL$48,MATCH(P83,【参考】数式用!$AI$4:$AL$4,0)+2,0), ""), "")</f>
        <v/>
      </c>
      <c r="V83" s="42"/>
      <c r="W83" s="874"/>
      <c r="X83" s="875"/>
      <c r="Y83" s="43"/>
      <c r="Z83" s="48"/>
      <c r="AA83" s="155" t="str">
        <f>IFERROR(IF(Y83="ー", "", ROUNDDOWN(Z83*VLOOKUP(N83,【参考】数式用!$AR$2:$AW$48,MATCH(Y83,【参考】数式用!$AT$4:$AW$4)+2,FALSE)*0.5, 0)), "")</f>
        <v/>
      </c>
      <c r="AB83" s="49"/>
      <c r="AC83" s="864" t="str">
        <f>IFERROR(IF(AG83&lt;&gt;"",Z83*VLOOKUP(N83,【参考】数式用!$AG$2:$AL$48,MATCH(Y83,【参考】数式用!$AI$4:$AL$4,0)+2,0), ""), "")</f>
        <v/>
      </c>
      <c r="AD83" s="864"/>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7" t="str">
        <f>IF(基本情報入力シート!C109="","",基本情報入力シート!C109)</f>
        <v/>
      </c>
      <c r="C84" s="858"/>
      <c r="D84" s="858"/>
      <c r="E84" s="858"/>
      <c r="F84" s="858"/>
      <c r="G84" s="858"/>
      <c r="H84" s="858"/>
      <c r="I84" s="859"/>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55"/>
      <c r="R84" s="856"/>
      <c r="S84" s="154" t="str">
        <f>IFERROR(ROUNDDOWN(Q84*VLOOKUP(N84,【参考】数式用!$AR$2:$AW$48,MATCH(P84,【参考】数式用!$AT$4:$AW$4)+2,FALSE)*0.5, 0), "")</f>
        <v/>
      </c>
      <c r="T84" s="47"/>
      <c r="U84" s="156" t="str">
        <f>IFERROR(IF(AG84&lt;&gt;"",Q84*VLOOKUP(N84,【参考】数式用!$AG$2:$AL$48,MATCH(P84,【参考】数式用!$AI$4:$AL$4,0)+2,0), ""), "")</f>
        <v/>
      </c>
      <c r="V84" s="42"/>
      <c r="W84" s="874"/>
      <c r="X84" s="875"/>
      <c r="Y84" s="43"/>
      <c r="Z84" s="48"/>
      <c r="AA84" s="155" t="str">
        <f>IFERROR(IF(Y84="ー", "", ROUNDDOWN(Z84*VLOOKUP(N84,【参考】数式用!$AR$2:$AW$48,MATCH(Y84,【参考】数式用!$AT$4:$AW$4)+2,FALSE)*0.5, 0)), "")</f>
        <v/>
      </c>
      <c r="AB84" s="49"/>
      <c r="AC84" s="864" t="str">
        <f>IFERROR(IF(AG84&lt;&gt;"",Z84*VLOOKUP(N84,【参考】数式用!$AG$2:$AL$48,MATCH(Y84,【参考】数式用!$AI$4:$AL$4,0)+2,0), ""), "")</f>
        <v/>
      </c>
      <c r="AD84" s="864"/>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7" t="str">
        <f>IF(基本情報入力シート!C110="","",基本情報入力シート!C110)</f>
        <v/>
      </c>
      <c r="C85" s="858"/>
      <c r="D85" s="858"/>
      <c r="E85" s="858"/>
      <c r="F85" s="858"/>
      <c r="G85" s="858"/>
      <c r="H85" s="858"/>
      <c r="I85" s="859"/>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55"/>
      <c r="R85" s="856"/>
      <c r="S85" s="154" t="str">
        <f>IFERROR(ROUNDDOWN(Q85*VLOOKUP(N85,【参考】数式用!$AR$2:$AW$48,MATCH(P85,【参考】数式用!$AT$4:$AW$4)+2,FALSE)*0.5, 0), "")</f>
        <v/>
      </c>
      <c r="T85" s="47"/>
      <c r="U85" s="156" t="str">
        <f>IFERROR(IF(AG85&lt;&gt;"",Q85*VLOOKUP(N85,【参考】数式用!$AG$2:$AL$48,MATCH(P85,【参考】数式用!$AI$4:$AL$4,0)+2,0), ""), "")</f>
        <v/>
      </c>
      <c r="V85" s="42"/>
      <c r="W85" s="874"/>
      <c r="X85" s="875"/>
      <c r="Y85" s="43"/>
      <c r="Z85" s="48"/>
      <c r="AA85" s="155" t="str">
        <f>IFERROR(IF(Y85="ー", "", ROUNDDOWN(Z85*VLOOKUP(N85,【参考】数式用!$AR$2:$AW$48,MATCH(Y85,【参考】数式用!$AT$4:$AW$4)+2,FALSE)*0.5, 0)), "")</f>
        <v/>
      </c>
      <c r="AB85" s="49"/>
      <c r="AC85" s="864" t="str">
        <f>IFERROR(IF(AG85&lt;&gt;"",Z85*VLOOKUP(N85,【参考】数式用!$AG$2:$AL$48,MATCH(Y85,【参考】数式用!$AI$4:$AL$4,0)+2,0), ""), "")</f>
        <v/>
      </c>
      <c r="AD85" s="864"/>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7" t="str">
        <f>IF(基本情報入力シート!C111="","",基本情報入力シート!C111)</f>
        <v/>
      </c>
      <c r="C86" s="858"/>
      <c r="D86" s="858"/>
      <c r="E86" s="858"/>
      <c r="F86" s="858"/>
      <c r="G86" s="858"/>
      <c r="H86" s="858"/>
      <c r="I86" s="859"/>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55"/>
      <c r="R86" s="856"/>
      <c r="S86" s="154" t="str">
        <f>IFERROR(ROUNDDOWN(Q86*VLOOKUP(N86,【参考】数式用!$AR$2:$AW$48,MATCH(P86,【参考】数式用!$AT$4:$AW$4)+2,FALSE)*0.5, 0), "")</f>
        <v/>
      </c>
      <c r="T86" s="47"/>
      <c r="U86" s="156" t="str">
        <f>IFERROR(IF(AG86&lt;&gt;"",Q86*VLOOKUP(N86,【参考】数式用!$AG$2:$AL$48,MATCH(P86,【参考】数式用!$AI$4:$AL$4,0)+2,0), ""), "")</f>
        <v/>
      </c>
      <c r="V86" s="42"/>
      <c r="W86" s="874"/>
      <c r="X86" s="875"/>
      <c r="Y86" s="43"/>
      <c r="Z86" s="48"/>
      <c r="AA86" s="155" t="str">
        <f>IFERROR(IF(Y86="ー", "", ROUNDDOWN(Z86*VLOOKUP(N86,【参考】数式用!$AR$2:$AW$48,MATCH(Y86,【参考】数式用!$AT$4:$AW$4)+2,FALSE)*0.5, 0)), "")</f>
        <v/>
      </c>
      <c r="AB86" s="49"/>
      <c r="AC86" s="864" t="str">
        <f>IFERROR(IF(AG86&lt;&gt;"",Z86*VLOOKUP(N86,【参考】数式用!$AG$2:$AL$48,MATCH(Y86,【参考】数式用!$AI$4:$AL$4,0)+2,0), ""), "")</f>
        <v/>
      </c>
      <c r="AD86" s="864"/>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7" t="str">
        <f>IF(基本情報入力シート!C112="","",基本情報入力シート!C112)</f>
        <v/>
      </c>
      <c r="C87" s="858"/>
      <c r="D87" s="858"/>
      <c r="E87" s="858"/>
      <c r="F87" s="858"/>
      <c r="G87" s="858"/>
      <c r="H87" s="858"/>
      <c r="I87" s="859"/>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55"/>
      <c r="R87" s="856"/>
      <c r="S87" s="154" t="str">
        <f>IFERROR(ROUNDDOWN(Q87*VLOOKUP(N87,【参考】数式用!$AR$2:$AW$48,MATCH(P87,【参考】数式用!$AT$4:$AW$4)+2,FALSE)*0.5, 0), "")</f>
        <v/>
      </c>
      <c r="T87" s="47"/>
      <c r="U87" s="156" t="str">
        <f>IFERROR(IF(AG87&lt;&gt;"",Q87*VLOOKUP(N87,【参考】数式用!$AG$2:$AL$48,MATCH(P87,【参考】数式用!$AI$4:$AL$4,0)+2,0), ""), "")</f>
        <v/>
      </c>
      <c r="V87" s="42"/>
      <c r="W87" s="874"/>
      <c r="X87" s="875"/>
      <c r="Y87" s="43"/>
      <c r="Z87" s="48"/>
      <c r="AA87" s="155" t="str">
        <f>IFERROR(IF(Y87="ー", "", ROUNDDOWN(Z87*VLOOKUP(N87,【参考】数式用!$AR$2:$AW$48,MATCH(Y87,【参考】数式用!$AT$4:$AW$4)+2,FALSE)*0.5, 0)), "")</f>
        <v/>
      </c>
      <c r="AB87" s="49"/>
      <c r="AC87" s="864" t="str">
        <f>IFERROR(IF(AG87&lt;&gt;"",Z87*VLOOKUP(N87,【参考】数式用!$AG$2:$AL$48,MATCH(Y87,【参考】数式用!$AI$4:$AL$4,0)+2,0), ""), "")</f>
        <v/>
      </c>
      <c r="AD87" s="864"/>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7" t="str">
        <f>IF(基本情報入力シート!C113="","",基本情報入力シート!C113)</f>
        <v/>
      </c>
      <c r="C88" s="858"/>
      <c r="D88" s="858"/>
      <c r="E88" s="858"/>
      <c r="F88" s="858"/>
      <c r="G88" s="858"/>
      <c r="H88" s="858"/>
      <c r="I88" s="859"/>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55"/>
      <c r="R88" s="856"/>
      <c r="S88" s="154" t="str">
        <f>IFERROR(ROUNDDOWN(Q88*VLOOKUP(N88,【参考】数式用!$AR$2:$AW$48,MATCH(P88,【参考】数式用!$AT$4:$AW$4)+2,FALSE)*0.5, 0), "")</f>
        <v/>
      </c>
      <c r="T88" s="47"/>
      <c r="U88" s="156" t="str">
        <f>IFERROR(IF(AG88&lt;&gt;"",Q88*VLOOKUP(N88,【参考】数式用!$AG$2:$AL$48,MATCH(P88,【参考】数式用!$AI$4:$AL$4,0)+2,0), ""), "")</f>
        <v/>
      </c>
      <c r="V88" s="42"/>
      <c r="W88" s="874"/>
      <c r="X88" s="875"/>
      <c r="Y88" s="43"/>
      <c r="Z88" s="48"/>
      <c r="AA88" s="155" t="str">
        <f>IFERROR(IF(Y88="ー", "", ROUNDDOWN(Z88*VLOOKUP(N88,【参考】数式用!$AR$2:$AW$48,MATCH(Y88,【参考】数式用!$AT$4:$AW$4)+2,FALSE)*0.5, 0)), "")</f>
        <v/>
      </c>
      <c r="AB88" s="49"/>
      <c r="AC88" s="864" t="str">
        <f>IFERROR(IF(AG88&lt;&gt;"",Z88*VLOOKUP(N88,【参考】数式用!$AG$2:$AL$48,MATCH(Y88,【参考】数式用!$AI$4:$AL$4,0)+2,0), ""), "")</f>
        <v/>
      </c>
      <c r="AD88" s="864"/>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7" t="str">
        <f>IF(基本情報入力シート!C114="","",基本情報入力シート!C114)</f>
        <v/>
      </c>
      <c r="C89" s="858"/>
      <c r="D89" s="858"/>
      <c r="E89" s="858"/>
      <c r="F89" s="858"/>
      <c r="G89" s="858"/>
      <c r="H89" s="858"/>
      <c r="I89" s="859"/>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55"/>
      <c r="R89" s="856"/>
      <c r="S89" s="154" t="str">
        <f>IFERROR(ROUNDDOWN(Q89*VLOOKUP(N89,【参考】数式用!$AR$2:$AW$48,MATCH(P89,【参考】数式用!$AT$4:$AW$4)+2,FALSE)*0.5, 0), "")</f>
        <v/>
      </c>
      <c r="T89" s="47"/>
      <c r="U89" s="156" t="str">
        <f>IFERROR(IF(AG89&lt;&gt;"",Q89*VLOOKUP(N89,【参考】数式用!$AG$2:$AL$48,MATCH(P89,【参考】数式用!$AI$4:$AL$4,0)+2,0), ""), "")</f>
        <v/>
      </c>
      <c r="V89" s="42"/>
      <c r="W89" s="874"/>
      <c r="X89" s="875"/>
      <c r="Y89" s="43"/>
      <c r="Z89" s="48"/>
      <c r="AA89" s="155" t="str">
        <f>IFERROR(IF(Y89="ー", "", ROUNDDOWN(Z89*VLOOKUP(N89,【参考】数式用!$AR$2:$AW$48,MATCH(Y89,【参考】数式用!$AT$4:$AW$4)+2,FALSE)*0.5, 0)), "")</f>
        <v/>
      </c>
      <c r="AB89" s="49"/>
      <c r="AC89" s="864" t="str">
        <f>IFERROR(IF(AG89&lt;&gt;"",Z89*VLOOKUP(N89,【参考】数式用!$AG$2:$AL$48,MATCH(Y89,【参考】数式用!$AI$4:$AL$4,0)+2,0), ""), "")</f>
        <v/>
      </c>
      <c r="AD89" s="864"/>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7" t="str">
        <f>IF(基本情報入力シート!C115="","",基本情報入力シート!C115)</f>
        <v/>
      </c>
      <c r="C90" s="858"/>
      <c r="D90" s="858"/>
      <c r="E90" s="858"/>
      <c r="F90" s="858"/>
      <c r="G90" s="858"/>
      <c r="H90" s="858"/>
      <c r="I90" s="859"/>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55"/>
      <c r="R90" s="856"/>
      <c r="S90" s="154" t="str">
        <f>IFERROR(ROUNDDOWN(Q90*VLOOKUP(N90,【参考】数式用!$AR$2:$AW$48,MATCH(P90,【参考】数式用!$AT$4:$AW$4)+2,FALSE)*0.5, 0), "")</f>
        <v/>
      </c>
      <c r="T90" s="47"/>
      <c r="U90" s="156" t="str">
        <f>IFERROR(IF(AG90&lt;&gt;"",Q90*VLOOKUP(N90,【参考】数式用!$AG$2:$AL$48,MATCH(P90,【参考】数式用!$AI$4:$AL$4,0)+2,0), ""), "")</f>
        <v/>
      </c>
      <c r="V90" s="42"/>
      <c r="W90" s="874"/>
      <c r="X90" s="875"/>
      <c r="Y90" s="43"/>
      <c r="Z90" s="48"/>
      <c r="AA90" s="155" t="str">
        <f>IFERROR(IF(Y90="ー", "", ROUNDDOWN(Z90*VLOOKUP(N90,【参考】数式用!$AR$2:$AW$48,MATCH(Y90,【参考】数式用!$AT$4:$AW$4)+2,FALSE)*0.5, 0)), "")</f>
        <v/>
      </c>
      <c r="AB90" s="49"/>
      <c r="AC90" s="864" t="str">
        <f>IFERROR(IF(AG90&lt;&gt;"",Z90*VLOOKUP(N90,【参考】数式用!$AG$2:$AL$48,MATCH(Y90,【参考】数式用!$AI$4:$AL$4,0)+2,0), ""), "")</f>
        <v/>
      </c>
      <c r="AD90" s="864"/>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7" t="str">
        <f>IF(基本情報入力シート!C116="","",基本情報入力シート!C116)</f>
        <v/>
      </c>
      <c r="C91" s="858"/>
      <c r="D91" s="858"/>
      <c r="E91" s="858"/>
      <c r="F91" s="858"/>
      <c r="G91" s="858"/>
      <c r="H91" s="858"/>
      <c r="I91" s="859"/>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55"/>
      <c r="R91" s="856"/>
      <c r="S91" s="154" t="str">
        <f>IFERROR(ROUNDDOWN(Q91*VLOOKUP(N91,【参考】数式用!$AR$2:$AW$48,MATCH(P91,【参考】数式用!$AT$4:$AW$4)+2,FALSE)*0.5, 0), "")</f>
        <v/>
      </c>
      <c r="T91" s="47"/>
      <c r="U91" s="156" t="str">
        <f>IFERROR(IF(AG91&lt;&gt;"",Q91*VLOOKUP(N91,【参考】数式用!$AG$2:$AL$48,MATCH(P91,【参考】数式用!$AI$4:$AL$4,0)+2,0), ""), "")</f>
        <v/>
      </c>
      <c r="V91" s="42"/>
      <c r="W91" s="874"/>
      <c r="X91" s="875"/>
      <c r="Y91" s="43"/>
      <c r="Z91" s="48"/>
      <c r="AA91" s="155" t="str">
        <f>IFERROR(IF(Y91="ー", "", ROUNDDOWN(Z91*VLOOKUP(N91,【参考】数式用!$AR$2:$AW$48,MATCH(Y91,【参考】数式用!$AT$4:$AW$4)+2,FALSE)*0.5, 0)), "")</f>
        <v/>
      </c>
      <c r="AB91" s="49"/>
      <c r="AC91" s="864" t="str">
        <f>IFERROR(IF(AG91&lt;&gt;"",Z91*VLOOKUP(N91,【参考】数式用!$AG$2:$AL$48,MATCH(Y91,【参考】数式用!$AI$4:$AL$4,0)+2,0), ""), "")</f>
        <v/>
      </c>
      <c r="AD91" s="864"/>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7" t="str">
        <f>IF(基本情報入力シート!C117="","",基本情報入力シート!C117)</f>
        <v/>
      </c>
      <c r="C92" s="858"/>
      <c r="D92" s="858"/>
      <c r="E92" s="858"/>
      <c r="F92" s="858"/>
      <c r="G92" s="858"/>
      <c r="H92" s="858"/>
      <c r="I92" s="859"/>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55"/>
      <c r="R92" s="856"/>
      <c r="S92" s="154" t="str">
        <f>IFERROR(ROUNDDOWN(Q92*VLOOKUP(N92,【参考】数式用!$AR$2:$AW$48,MATCH(P92,【参考】数式用!$AT$4:$AW$4)+2,FALSE)*0.5, 0), "")</f>
        <v/>
      </c>
      <c r="T92" s="47"/>
      <c r="U92" s="156" t="str">
        <f>IFERROR(IF(AG92&lt;&gt;"",Q92*VLOOKUP(N92,【参考】数式用!$AG$2:$AL$48,MATCH(P92,【参考】数式用!$AI$4:$AL$4,0)+2,0), ""), "")</f>
        <v/>
      </c>
      <c r="V92" s="42"/>
      <c r="W92" s="874"/>
      <c r="X92" s="875"/>
      <c r="Y92" s="43"/>
      <c r="Z92" s="48"/>
      <c r="AA92" s="155" t="str">
        <f>IFERROR(IF(Y92="ー", "", ROUNDDOWN(Z92*VLOOKUP(N92,【参考】数式用!$AR$2:$AW$48,MATCH(Y92,【参考】数式用!$AT$4:$AW$4)+2,FALSE)*0.5, 0)), "")</f>
        <v/>
      </c>
      <c r="AB92" s="49"/>
      <c r="AC92" s="864" t="str">
        <f>IFERROR(IF(AG92&lt;&gt;"",Z92*VLOOKUP(N92,【参考】数式用!$AG$2:$AL$48,MATCH(Y92,【参考】数式用!$AI$4:$AL$4,0)+2,0), ""), "")</f>
        <v/>
      </c>
      <c r="AD92" s="864"/>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7" t="str">
        <f>IF(基本情報入力シート!C118="","",基本情報入力シート!C118)</f>
        <v/>
      </c>
      <c r="C93" s="858"/>
      <c r="D93" s="858"/>
      <c r="E93" s="858"/>
      <c r="F93" s="858"/>
      <c r="G93" s="858"/>
      <c r="H93" s="858"/>
      <c r="I93" s="859"/>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55"/>
      <c r="R93" s="856"/>
      <c r="S93" s="154" t="str">
        <f>IFERROR(ROUNDDOWN(Q93*VLOOKUP(N93,【参考】数式用!$AR$2:$AW$48,MATCH(P93,【参考】数式用!$AT$4:$AW$4)+2,FALSE)*0.5, 0), "")</f>
        <v/>
      </c>
      <c r="T93" s="47"/>
      <c r="U93" s="156" t="str">
        <f>IFERROR(IF(AG93&lt;&gt;"",Q93*VLOOKUP(N93,【参考】数式用!$AG$2:$AL$48,MATCH(P93,【参考】数式用!$AI$4:$AL$4,0)+2,0), ""), "")</f>
        <v/>
      </c>
      <c r="V93" s="42"/>
      <c r="W93" s="874"/>
      <c r="X93" s="875"/>
      <c r="Y93" s="43"/>
      <c r="Z93" s="48"/>
      <c r="AA93" s="155" t="str">
        <f>IFERROR(IF(Y93="ー", "", ROUNDDOWN(Z93*VLOOKUP(N93,【参考】数式用!$AR$2:$AW$48,MATCH(Y93,【参考】数式用!$AT$4:$AW$4)+2,FALSE)*0.5, 0)), "")</f>
        <v/>
      </c>
      <c r="AB93" s="49"/>
      <c r="AC93" s="864" t="str">
        <f>IFERROR(IF(AG93&lt;&gt;"",Z93*VLOOKUP(N93,【参考】数式用!$AG$2:$AL$48,MATCH(Y93,【参考】数式用!$AI$4:$AL$4,0)+2,0), ""), "")</f>
        <v/>
      </c>
      <c r="AD93" s="864"/>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7" t="str">
        <f>IF(基本情報入力シート!C119="","",基本情報入力シート!C119)</f>
        <v/>
      </c>
      <c r="C94" s="858"/>
      <c r="D94" s="858"/>
      <c r="E94" s="858"/>
      <c r="F94" s="858"/>
      <c r="G94" s="858"/>
      <c r="H94" s="858"/>
      <c r="I94" s="859"/>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55"/>
      <c r="R94" s="856"/>
      <c r="S94" s="154" t="str">
        <f>IFERROR(ROUNDDOWN(Q94*VLOOKUP(N94,【参考】数式用!$AR$2:$AW$48,MATCH(P94,【参考】数式用!$AT$4:$AW$4)+2,FALSE)*0.5, 0), "")</f>
        <v/>
      </c>
      <c r="T94" s="47"/>
      <c r="U94" s="156" t="str">
        <f>IFERROR(IF(AG94&lt;&gt;"",Q94*VLOOKUP(N94,【参考】数式用!$AG$2:$AL$48,MATCH(P94,【参考】数式用!$AI$4:$AL$4,0)+2,0), ""), "")</f>
        <v/>
      </c>
      <c r="V94" s="42"/>
      <c r="W94" s="874"/>
      <c r="X94" s="875"/>
      <c r="Y94" s="43"/>
      <c r="Z94" s="48"/>
      <c r="AA94" s="155" t="str">
        <f>IFERROR(IF(Y94="ー", "", ROUNDDOWN(Z94*VLOOKUP(N94,【参考】数式用!$AR$2:$AW$48,MATCH(Y94,【参考】数式用!$AT$4:$AW$4)+2,FALSE)*0.5, 0)), "")</f>
        <v/>
      </c>
      <c r="AB94" s="49"/>
      <c r="AC94" s="864" t="str">
        <f>IFERROR(IF(AG94&lt;&gt;"",Z94*VLOOKUP(N94,【参考】数式用!$AG$2:$AL$48,MATCH(Y94,【参考】数式用!$AI$4:$AL$4,0)+2,0), ""), "")</f>
        <v/>
      </c>
      <c r="AD94" s="864"/>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7" t="str">
        <f>IF(基本情報入力シート!C120="","",基本情報入力シート!C120)</f>
        <v/>
      </c>
      <c r="C95" s="858"/>
      <c r="D95" s="858"/>
      <c r="E95" s="858"/>
      <c r="F95" s="858"/>
      <c r="G95" s="858"/>
      <c r="H95" s="858"/>
      <c r="I95" s="859"/>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55"/>
      <c r="R95" s="856"/>
      <c r="S95" s="154" t="str">
        <f>IFERROR(ROUNDDOWN(Q95*VLOOKUP(N95,【参考】数式用!$AR$2:$AW$48,MATCH(P95,【参考】数式用!$AT$4:$AW$4)+2,FALSE)*0.5, 0), "")</f>
        <v/>
      </c>
      <c r="T95" s="47"/>
      <c r="U95" s="156" t="str">
        <f>IFERROR(IF(AG95&lt;&gt;"",Q95*VLOOKUP(N95,【参考】数式用!$AG$2:$AL$48,MATCH(P95,【参考】数式用!$AI$4:$AL$4,0)+2,0), ""), "")</f>
        <v/>
      </c>
      <c r="V95" s="42"/>
      <c r="W95" s="874"/>
      <c r="X95" s="875"/>
      <c r="Y95" s="43"/>
      <c r="Z95" s="48"/>
      <c r="AA95" s="155" t="str">
        <f>IFERROR(IF(Y95="ー", "", ROUNDDOWN(Z95*VLOOKUP(N95,【参考】数式用!$AR$2:$AW$48,MATCH(Y95,【参考】数式用!$AT$4:$AW$4)+2,FALSE)*0.5, 0)), "")</f>
        <v/>
      </c>
      <c r="AB95" s="49"/>
      <c r="AC95" s="864" t="str">
        <f>IFERROR(IF(AG95&lt;&gt;"",Z95*VLOOKUP(N95,【参考】数式用!$AG$2:$AL$48,MATCH(Y95,【参考】数式用!$AI$4:$AL$4,0)+2,0), ""), "")</f>
        <v/>
      </c>
      <c r="AD95" s="864"/>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7" t="str">
        <f>IF(基本情報入力シート!C121="","",基本情報入力シート!C121)</f>
        <v/>
      </c>
      <c r="C96" s="858"/>
      <c r="D96" s="858"/>
      <c r="E96" s="858"/>
      <c r="F96" s="858"/>
      <c r="G96" s="858"/>
      <c r="H96" s="858"/>
      <c r="I96" s="859"/>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55"/>
      <c r="R96" s="856"/>
      <c r="S96" s="154" t="str">
        <f>IFERROR(ROUNDDOWN(Q96*VLOOKUP(N96,【参考】数式用!$AR$2:$AW$48,MATCH(P96,【参考】数式用!$AT$4:$AW$4)+2,FALSE)*0.5, 0), "")</f>
        <v/>
      </c>
      <c r="T96" s="47"/>
      <c r="U96" s="156" t="str">
        <f>IFERROR(IF(AG96&lt;&gt;"",Q96*VLOOKUP(N96,【参考】数式用!$AG$2:$AL$48,MATCH(P96,【参考】数式用!$AI$4:$AL$4,0)+2,0), ""), "")</f>
        <v/>
      </c>
      <c r="V96" s="42"/>
      <c r="W96" s="874"/>
      <c r="X96" s="875"/>
      <c r="Y96" s="43"/>
      <c r="Z96" s="48"/>
      <c r="AA96" s="155" t="str">
        <f>IFERROR(IF(Y96="ー", "", ROUNDDOWN(Z96*VLOOKUP(N96,【参考】数式用!$AR$2:$AW$48,MATCH(Y96,【参考】数式用!$AT$4:$AW$4)+2,FALSE)*0.5, 0)), "")</f>
        <v/>
      </c>
      <c r="AB96" s="49"/>
      <c r="AC96" s="864" t="str">
        <f>IFERROR(IF(AG96&lt;&gt;"",Z96*VLOOKUP(N96,【参考】数式用!$AG$2:$AL$48,MATCH(Y96,【参考】数式用!$AI$4:$AL$4,0)+2,0), ""), "")</f>
        <v/>
      </c>
      <c r="AD96" s="864"/>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7" t="str">
        <f>IF(基本情報入力シート!C122="","",基本情報入力シート!C122)</f>
        <v/>
      </c>
      <c r="C97" s="858"/>
      <c r="D97" s="858"/>
      <c r="E97" s="858"/>
      <c r="F97" s="858"/>
      <c r="G97" s="858"/>
      <c r="H97" s="858"/>
      <c r="I97" s="859"/>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55"/>
      <c r="R97" s="856"/>
      <c r="S97" s="154" t="str">
        <f>IFERROR(ROUNDDOWN(Q97*VLOOKUP(N97,【参考】数式用!$AR$2:$AW$48,MATCH(P97,【参考】数式用!$AT$4:$AW$4)+2,FALSE)*0.5, 0), "")</f>
        <v/>
      </c>
      <c r="T97" s="47"/>
      <c r="U97" s="156" t="str">
        <f>IFERROR(IF(AG97&lt;&gt;"",Q97*VLOOKUP(N97,【参考】数式用!$AG$2:$AL$48,MATCH(P97,【参考】数式用!$AI$4:$AL$4,0)+2,0), ""), "")</f>
        <v/>
      </c>
      <c r="V97" s="42"/>
      <c r="W97" s="874"/>
      <c r="X97" s="875"/>
      <c r="Y97" s="43"/>
      <c r="Z97" s="48"/>
      <c r="AA97" s="155" t="str">
        <f>IFERROR(IF(Y97="ー", "", ROUNDDOWN(Z97*VLOOKUP(N97,【参考】数式用!$AR$2:$AW$48,MATCH(Y97,【参考】数式用!$AT$4:$AW$4)+2,FALSE)*0.5, 0)), "")</f>
        <v/>
      </c>
      <c r="AB97" s="49"/>
      <c r="AC97" s="864" t="str">
        <f>IFERROR(IF(AG97&lt;&gt;"",Z97*VLOOKUP(N97,【参考】数式用!$AG$2:$AL$48,MATCH(Y97,【参考】数式用!$AI$4:$AL$4,0)+2,0), ""), "")</f>
        <v/>
      </c>
      <c r="AD97" s="864"/>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7" t="str">
        <f>IF(基本情報入力シート!C123="","",基本情報入力シート!C123)</f>
        <v/>
      </c>
      <c r="C98" s="858"/>
      <c r="D98" s="858"/>
      <c r="E98" s="858"/>
      <c r="F98" s="858"/>
      <c r="G98" s="858"/>
      <c r="H98" s="858"/>
      <c r="I98" s="859"/>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55"/>
      <c r="R98" s="856"/>
      <c r="S98" s="154" t="str">
        <f>IFERROR(ROUNDDOWN(Q98*VLOOKUP(N98,【参考】数式用!$AR$2:$AW$48,MATCH(P98,【参考】数式用!$AT$4:$AW$4)+2,FALSE)*0.5, 0), "")</f>
        <v/>
      </c>
      <c r="T98" s="47"/>
      <c r="U98" s="156" t="str">
        <f>IFERROR(IF(AG98&lt;&gt;"",Q98*VLOOKUP(N98,【参考】数式用!$AG$2:$AL$48,MATCH(P98,【参考】数式用!$AI$4:$AL$4,0)+2,0), ""), "")</f>
        <v/>
      </c>
      <c r="V98" s="42"/>
      <c r="W98" s="874"/>
      <c r="X98" s="875"/>
      <c r="Y98" s="43"/>
      <c r="Z98" s="48"/>
      <c r="AA98" s="155" t="str">
        <f>IFERROR(IF(Y98="ー", "", ROUNDDOWN(Z98*VLOOKUP(N98,【参考】数式用!$AR$2:$AW$48,MATCH(Y98,【参考】数式用!$AT$4:$AW$4)+2,FALSE)*0.5, 0)), "")</f>
        <v/>
      </c>
      <c r="AB98" s="49"/>
      <c r="AC98" s="864" t="str">
        <f>IFERROR(IF(AG98&lt;&gt;"",Z98*VLOOKUP(N98,【参考】数式用!$AG$2:$AL$48,MATCH(Y98,【参考】数式用!$AI$4:$AL$4,0)+2,0), ""), "")</f>
        <v/>
      </c>
      <c r="AD98" s="864"/>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7" t="str">
        <f>IF(基本情報入力シート!C124="","",基本情報入力シート!C124)</f>
        <v/>
      </c>
      <c r="C99" s="858"/>
      <c r="D99" s="858"/>
      <c r="E99" s="858"/>
      <c r="F99" s="858"/>
      <c r="G99" s="858"/>
      <c r="H99" s="858"/>
      <c r="I99" s="859"/>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55"/>
      <c r="R99" s="856"/>
      <c r="S99" s="154" t="str">
        <f>IFERROR(ROUNDDOWN(Q99*VLOOKUP(N99,【参考】数式用!$AR$2:$AW$48,MATCH(P99,【参考】数式用!$AT$4:$AW$4)+2,FALSE)*0.5, 0), "")</f>
        <v/>
      </c>
      <c r="T99" s="47"/>
      <c r="U99" s="156" t="str">
        <f>IFERROR(IF(AG99&lt;&gt;"",Q99*VLOOKUP(N99,【参考】数式用!$AG$2:$AL$48,MATCH(P99,【参考】数式用!$AI$4:$AL$4,0)+2,0), ""), "")</f>
        <v/>
      </c>
      <c r="V99" s="42"/>
      <c r="W99" s="874"/>
      <c r="X99" s="875"/>
      <c r="Y99" s="43"/>
      <c r="Z99" s="48"/>
      <c r="AA99" s="155" t="str">
        <f>IFERROR(IF(Y99="ー", "", ROUNDDOWN(Z99*VLOOKUP(N99,【参考】数式用!$AR$2:$AW$48,MATCH(Y99,【参考】数式用!$AT$4:$AW$4)+2,FALSE)*0.5, 0)), "")</f>
        <v/>
      </c>
      <c r="AB99" s="49"/>
      <c r="AC99" s="864" t="str">
        <f>IFERROR(IF(AG99&lt;&gt;"",Z99*VLOOKUP(N99,【参考】数式用!$AG$2:$AL$48,MATCH(Y99,【参考】数式用!$AI$4:$AL$4,0)+2,0), ""), "")</f>
        <v/>
      </c>
      <c r="AD99" s="864"/>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7" t="str">
        <f>IF(基本情報入力シート!C125="","",基本情報入力シート!C125)</f>
        <v/>
      </c>
      <c r="C100" s="858"/>
      <c r="D100" s="858"/>
      <c r="E100" s="858"/>
      <c r="F100" s="858"/>
      <c r="G100" s="858"/>
      <c r="H100" s="858"/>
      <c r="I100" s="859"/>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55"/>
      <c r="R100" s="856"/>
      <c r="S100" s="154" t="str">
        <f>IFERROR(ROUNDDOWN(Q100*VLOOKUP(N100,【参考】数式用!$AR$2:$AW$48,MATCH(P100,【参考】数式用!$AT$4:$AW$4)+2,FALSE)*0.5, 0), "")</f>
        <v/>
      </c>
      <c r="T100" s="47"/>
      <c r="U100" s="156" t="str">
        <f>IFERROR(IF(AG100&lt;&gt;"",Q100*VLOOKUP(N100,【参考】数式用!$AG$2:$AL$48,MATCH(P100,【参考】数式用!$AI$4:$AL$4,0)+2,0), ""), "")</f>
        <v/>
      </c>
      <c r="V100" s="42"/>
      <c r="W100" s="874"/>
      <c r="X100" s="875"/>
      <c r="Y100" s="43"/>
      <c r="Z100" s="48"/>
      <c r="AA100" s="155" t="str">
        <f>IFERROR(IF(Y100="ー", "", ROUNDDOWN(Z100*VLOOKUP(N100,【参考】数式用!$AR$2:$AW$48,MATCH(Y100,【参考】数式用!$AT$4:$AW$4)+2,FALSE)*0.5, 0)), "")</f>
        <v/>
      </c>
      <c r="AB100" s="49"/>
      <c r="AC100" s="864" t="str">
        <f>IFERROR(IF(AG100&lt;&gt;"",Z100*VLOOKUP(N100,【参考】数式用!$AG$2:$AL$48,MATCH(Y100,【参考】数式用!$AI$4:$AL$4,0)+2,0), ""), "")</f>
        <v/>
      </c>
      <c r="AD100" s="864"/>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7" t="str">
        <f>IF(基本情報入力シート!C126="","",基本情報入力シート!C126)</f>
        <v/>
      </c>
      <c r="C101" s="858"/>
      <c r="D101" s="858"/>
      <c r="E101" s="858"/>
      <c r="F101" s="858"/>
      <c r="G101" s="858"/>
      <c r="H101" s="858"/>
      <c r="I101" s="859"/>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55"/>
      <c r="R101" s="856"/>
      <c r="S101" s="154" t="str">
        <f>IFERROR(ROUNDDOWN(Q101*VLOOKUP(N101,【参考】数式用!$AR$2:$AW$48,MATCH(P101,【参考】数式用!$AT$4:$AW$4)+2,FALSE)*0.5, 0), "")</f>
        <v/>
      </c>
      <c r="T101" s="47"/>
      <c r="U101" s="156" t="str">
        <f>IFERROR(IF(AG101&lt;&gt;"",Q101*VLOOKUP(N101,【参考】数式用!$AG$2:$AL$48,MATCH(P101,【参考】数式用!$AI$4:$AL$4,0)+2,0), ""), "")</f>
        <v/>
      </c>
      <c r="V101" s="42"/>
      <c r="W101" s="874"/>
      <c r="X101" s="875"/>
      <c r="Y101" s="43"/>
      <c r="Z101" s="48"/>
      <c r="AA101" s="155" t="str">
        <f>IFERROR(IF(Y101="ー", "", ROUNDDOWN(Z101*VLOOKUP(N101,【参考】数式用!$AR$2:$AW$48,MATCH(Y101,【参考】数式用!$AT$4:$AW$4)+2,FALSE)*0.5, 0)), "")</f>
        <v/>
      </c>
      <c r="AB101" s="49"/>
      <c r="AC101" s="864" t="str">
        <f>IFERROR(IF(AG101&lt;&gt;"",Z101*VLOOKUP(N101,【参考】数式用!$AG$2:$AL$48,MATCH(Y101,【参考】数式用!$AI$4:$AL$4,0)+2,0), ""), "")</f>
        <v/>
      </c>
      <c r="AD101" s="864"/>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7" t="str">
        <f>IF(基本情報入力シート!C127="","",基本情報入力シート!C127)</f>
        <v/>
      </c>
      <c r="C102" s="858"/>
      <c r="D102" s="858"/>
      <c r="E102" s="858"/>
      <c r="F102" s="858"/>
      <c r="G102" s="858"/>
      <c r="H102" s="858"/>
      <c r="I102" s="859"/>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55"/>
      <c r="R102" s="856"/>
      <c r="S102" s="154" t="str">
        <f>IFERROR(ROUNDDOWN(Q102*VLOOKUP(N102,【参考】数式用!$AR$2:$AW$48,MATCH(P102,【参考】数式用!$AT$4:$AW$4)+2,FALSE)*0.5, 0), "")</f>
        <v/>
      </c>
      <c r="T102" s="47"/>
      <c r="U102" s="156" t="str">
        <f>IFERROR(IF(AG102&lt;&gt;"",Q102*VLOOKUP(N102,【参考】数式用!$AG$2:$AL$48,MATCH(P102,【参考】数式用!$AI$4:$AL$4,0)+2,0), ""), "")</f>
        <v/>
      </c>
      <c r="V102" s="42"/>
      <c r="W102" s="874"/>
      <c r="X102" s="875"/>
      <c r="Y102" s="43"/>
      <c r="Z102" s="48"/>
      <c r="AA102" s="155" t="str">
        <f>IFERROR(IF(Y102="ー", "", ROUNDDOWN(Z102*VLOOKUP(N102,【参考】数式用!$AR$2:$AW$48,MATCH(Y102,【参考】数式用!$AT$4:$AW$4)+2,FALSE)*0.5, 0)), "")</f>
        <v/>
      </c>
      <c r="AB102" s="49"/>
      <c r="AC102" s="864" t="str">
        <f>IFERROR(IF(AG102&lt;&gt;"",Z102*VLOOKUP(N102,【参考】数式用!$AG$2:$AL$48,MATCH(Y102,【参考】数式用!$AI$4:$AL$4,0)+2,0), ""), "")</f>
        <v/>
      </c>
      <c r="AD102" s="864"/>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7" t="str">
        <f>IF(基本情報入力シート!C128="","",基本情報入力シート!C128)</f>
        <v/>
      </c>
      <c r="C103" s="858"/>
      <c r="D103" s="858"/>
      <c r="E103" s="858"/>
      <c r="F103" s="858"/>
      <c r="G103" s="858"/>
      <c r="H103" s="858"/>
      <c r="I103" s="859"/>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55"/>
      <c r="R103" s="856"/>
      <c r="S103" s="154" t="str">
        <f>IFERROR(ROUNDDOWN(Q103*VLOOKUP(N103,【参考】数式用!$AR$2:$AW$48,MATCH(P103,【参考】数式用!$AT$4:$AW$4)+2,FALSE)*0.5, 0), "")</f>
        <v/>
      </c>
      <c r="T103" s="47"/>
      <c r="U103" s="156" t="str">
        <f>IFERROR(IF(AG103&lt;&gt;"",Q103*VLOOKUP(N103,【参考】数式用!$AG$2:$AL$48,MATCH(P103,【参考】数式用!$AI$4:$AL$4,0)+2,0), ""), "")</f>
        <v/>
      </c>
      <c r="V103" s="42"/>
      <c r="W103" s="874"/>
      <c r="X103" s="875"/>
      <c r="Y103" s="43"/>
      <c r="Z103" s="48"/>
      <c r="AA103" s="155" t="str">
        <f>IFERROR(IF(Y103="ー", "", ROUNDDOWN(Z103*VLOOKUP(N103,【参考】数式用!$AR$2:$AW$48,MATCH(Y103,【参考】数式用!$AT$4:$AW$4)+2,FALSE)*0.5, 0)), "")</f>
        <v/>
      </c>
      <c r="AB103" s="49"/>
      <c r="AC103" s="864" t="str">
        <f>IFERROR(IF(AG103&lt;&gt;"",Z103*VLOOKUP(N103,【参考】数式用!$AG$2:$AL$48,MATCH(Y103,【参考】数式用!$AI$4:$AL$4,0)+2,0), ""), "")</f>
        <v/>
      </c>
      <c r="AD103" s="864"/>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7" t="str">
        <f>IF(基本情報入力シート!C129="","",基本情報入力シート!C129)</f>
        <v/>
      </c>
      <c r="C104" s="858"/>
      <c r="D104" s="858"/>
      <c r="E104" s="858"/>
      <c r="F104" s="858"/>
      <c r="G104" s="858"/>
      <c r="H104" s="858"/>
      <c r="I104" s="859"/>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55"/>
      <c r="R104" s="856"/>
      <c r="S104" s="154" t="str">
        <f>IFERROR(ROUNDDOWN(Q104*VLOOKUP(N104,【参考】数式用!$AR$2:$AW$48,MATCH(P104,【参考】数式用!$AT$4:$AW$4)+2,FALSE)*0.5, 0), "")</f>
        <v/>
      </c>
      <c r="T104" s="47"/>
      <c r="U104" s="156" t="str">
        <f>IFERROR(IF(AG104&lt;&gt;"",Q104*VLOOKUP(N104,【参考】数式用!$AG$2:$AL$48,MATCH(P104,【参考】数式用!$AI$4:$AL$4,0)+2,0), ""), "")</f>
        <v/>
      </c>
      <c r="V104" s="42"/>
      <c r="W104" s="874"/>
      <c r="X104" s="875"/>
      <c r="Y104" s="43"/>
      <c r="Z104" s="48"/>
      <c r="AA104" s="155" t="str">
        <f>IFERROR(IF(Y104="ー", "", ROUNDDOWN(Z104*VLOOKUP(N104,【参考】数式用!$AR$2:$AW$48,MATCH(Y104,【参考】数式用!$AT$4:$AW$4)+2,FALSE)*0.5, 0)), "")</f>
        <v/>
      </c>
      <c r="AB104" s="49"/>
      <c r="AC104" s="864" t="str">
        <f>IFERROR(IF(AG104&lt;&gt;"",Z104*VLOOKUP(N104,【参考】数式用!$AG$2:$AL$48,MATCH(Y104,【参考】数式用!$AI$4:$AL$4,0)+2,0), ""), "")</f>
        <v/>
      </c>
      <c r="AD104" s="864"/>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7" t="str">
        <f>IF(基本情報入力シート!C130="","",基本情報入力シート!C130)</f>
        <v/>
      </c>
      <c r="C105" s="858"/>
      <c r="D105" s="858"/>
      <c r="E105" s="858"/>
      <c r="F105" s="858"/>
      <c r="G105" s="858"/>
      <c r="H105" s="858"/>
      <c r="I105" s="859"/>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55"/>
      <c r="R105" s="856"/>
      <c r="S105" s="154" t="str">
        <f>IFERROR(ROUNDDOWN(Q105*VLOOKUP(N105,【参考】数式用!$AR$2:$AW$48,MATCH(P105,【参考】数式用!$AT$4:$AW$4)+2,FALSE)*0.5, 0), "")</f>
        <v/>
      </c>
      <c r="T105" s="47"/>
      <c r="U105" s="156" t="str">
        <f>IFERROR(IF(AG105&lt;&gt;"",Q105*VLOOKUP(N105,【参考】数式用!$AG$2:$AL$48,MATCH(P105,【参考】数式用!$AI$4:$AL$4,0)+2,0), ""), "")</f>
        <v/>
      </c>
      <c r="V105" s="42"/>
      <c r="W105" s="874"/>
      <c r="X105" s="875"/>
      <c r="Y105" s="43"/>
      <c r="Z105" s="48"/>
      <c r="AA105" s="155" t="str">
        <f>IFERROR(IF(Y105="ー", "", ROUNDDOWN(Z105*VLOOKUP(N105,【参考】数式用!$AR$2:$AW$48,MATCH(Y105,【参考】数式用!$AT$4:$AW$4)+2,FALSE)*0.5, 0)), "")</f>
        <v/>
      </c>
      <c r="AB105" s="49"/>
      <c r="AC105" s="864" t="str">
        <f>IFERROR(IF(AG105&lt;&gt;"",Z105*VLOOKUP(N105,【参考】数式用!$AG$2:$AL$48,MATCH(Y105,【参考】数式用!$AI$4:$AL$4,0)+2,0), ""), "")</f>
        <v/>
      </c>
      <c r="AD105" s="864"/>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7" t="str">
        <f>IF(基本情報入力シート!C131="","",基本情報入力シート!C131)</f>
        <v/>
      </c>
      <c r="C106" s="858"/>
      <c r="D106" s="858"/>
      <c r="E106" s="858"/>
      <c r="F106" s="858"/>
      <c r="G106" s="858"/>
      <c r="H106" s="858"/>
      <c r="I106" s="859"/>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55"/>
      <c r="R106" s="856"/>
      <c r="S106" s="154" t="str">
        <f>IFERROR(ROUNDDOWN(Q106*VLOOKUP(N106,【参考】数式用!$AR$2:$AW$48,MATCH(P106,【参考】数式用!$AT$4:$AW$4)+2,FALSE)*0.5, 0), "")</f>
        <v/>
      </c>
      <c r="T106" s="47"/>
      <c r="U106" s="156" t="str">
        <f>IFERROR(IF(AG106&lt;&gt;"",Q106*VLOOKUP(N106,【参考】数式用!$AG$2:$AL$48,MATCH(P106,【参考】数式用!$AI$4:$AL$4,0)+2,0), ""), "")</f>
        <v/>
      </c>
      <c r="V106" s="42"/>
      <c r="W106" s="874"/>
      <c r="X106" s="875"/>
      <c r="Y106" s="43"/>
      <c r="Z106" s="48"/>
      <c r="AA106" s="155"/>
      <c r="AB106" s="49"/>
      <c r="AC106" s="864" t="str">
        <f>IFERROR(IF(AG106&lt;&gt;"",Z106*VLOOKUP(N106,【参考】数式用!$AG$2:$AL$48,MATCH(Y106,【参考】数式用!$AI$4:$AL$4,0)+2,0), ""), "")</f>
        <v/>
      </c>
      <c r="AD106" s="864"/>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7" t="str">
        <f>IF(基本情報入力シート!C132="","",基本情報入力シート!C132)</f>
        <v/>
      </c>
      <c r="C107" s="858"/>
      <c r="D107" s="858"/>
      <c r="E107" s="858"/>
      <c r="F107" s="858"/>
      <c r="G107" s="858"/>
      <c r="H107" s="858"/>
      <c r="I107" s="859"/>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55"/>
      <c r="R107" s="856"/>
      <c r="S107" s="154" t="str">
        <f>IFERROR(ROUNDDOWN(Q107*VLOOKUP(N107,【参考】数式用!$AR$2:$AW$48,MATCH(P107,【参考】数式用!$AT$4:$AW$4)+2,FALSE)*0.5, 0), "")</f>
        <v/>
      </c>
      <c r="T107" s="47"/>
      <c r="U107" s="156" t="str">
        <f>IFERROR(IF(AG107&lt;&gt;"",Q107*VLOOKUP(N107,【参考】数式用!$AG$2:$AL$48,MATCH(P107,【参考】数式用!$AI$4:$AL$4,0)+2,0), ""), "")</f>
        <v/>
      </c>
      <c r="V107" s="42"/>
      <c r="W107" s="874"/>
      <c r="X107" s="875"/>
      <c r="Y107" s="43"/>
      <c r="Z107" s="48"/>
      <c r="AA107" s="155"/>
      <c r="AB107" s="49"/>
      <c r="AC107" s="864" t="str">
        <f>IFERROR(IF(AG107&lt;&gt;"",Z107*VLOOKUP(N107,【参考】数式用!$AG$2:$AL$48,MATCH(Y107,【参考】数式用!$AI$4:$AL$4,0)+2,0), ""), "")</f>
        <v/>
      </c>
      <c r="AD107" s="864"/>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7" t="str">
        <f>IF(基本情報入力シート!C133="","",基本情報入力シート!C133)</f>
        <v/>
      </c>
      <c r="C108" s="858"/>
      <c r="D108" s="858"/>
      <c r="E108" s="858"/>
      <c r="F108" s="858"/>
      <c r="G108" s="858"/>
      <c r="H108" s="858"/>
      <c r="I108" s="859"/>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55"/>
      <c r="R108" s="856"/>
      <c r="S108" s="154" t="str">
        <f>IFERROR(ROUNDDOWN(Q108*VLOOKUP(N108,【参考】数式用!$AR$2:$AW$48,MATCH(P108,【参考】数式用!$AT$4:$AW$4)+2,FALSE)*0.5, 0), "")</f>
        <v/>
      </c>
      <c r="T108" s="47"/>
      <c r="U108" s="156" t="str">
        <f>IFERROR(IF(AG108&lt;&gt;"",Q108*VLOOKUP(N108,【参考】数式用!$AG$2:$AL$48,MATCH(P108,【参考】数式用!$AI$4:$AL$4,0)+2,0), ""), "")</f>
        <v/>
      </c>
      <c r="V108" s="42"/>
      <c r="W108" s="874"/>
      <c r="X108" s="875"/>
      <c r="Y108" s="43"/>
      <c r="Z108" s="48"/>
      <c r="AA108" s="155"/>
      <c r="AB108" s="49"/>
      <c r="AC108" s="864" t="str">
        <f>IFERROR(IF(AG108&lt;&gt;"",Z108*VLOOKUP(N108,【参考】数式用!$AG$2:$AL$48,MATCH(Y108,【参考】数式用!$AI$4:$AL$4,0)+2,0), ""), "")</f>
        <v/>
      </c>
      <c r="AD108" s="864"/>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7" t="str">
        <f>IF(基本情報入力シート!C134="","",基本情報入力シート!C134)</f>
        <v/>
      </c>
      <c r="C109" s="858"/>
      <c r="D109" s="858"/>
      <c r="E109" s="858"/>
      <c r="F109" s="858"/>
      <c r="G109" s="858"/>
      <c r="H109" s="858"/>
      <c r="I109" s="859"/>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55"/>
      <c r="R109" s="856"/>
      <c r="S109" s="154" t="str">
        <f>IFERROR(ROUNDDOWN(Q109*VLOOKUP(N109,【参考】数式用!$AR$2:$AW$48,MATCH(P109,【参考】数式用!$AT$4:$AW$4)+2,FALSE)*0.5, 0), "")</f>
        <v/>
      </c>
      <c r="T109" s="47"/>
      <c r="U109" s="156" t="str">
        <f>IFERROR(IF(AG109&lt;&gt;"",Q109*VLOOKUP(N109,【参考】数式用!$AG$2:$AL$48,MATCH(P109,【参考】数式用!$AI$4:$AL$4,0)+2,0), ""), "")</f>
        <v/>
      </c>
      <c r="V109" s="42"/>
      <c r="W109" s="874"/>
      <c r="X109" s="875"/>
      <c r="Y109" s="43"/>
      <c r="Z109" s="48"/>
      <c r="AA109" s="155"/>
      <c r="AB109" s="49"/>
      <c r="AC109" s="864" t="str">
        <f>IFERROR(IF(AG109&lt;&gt;"",Z109*VLOOKUP(N109,【参考】数式用!$AG$2:$AL$48,MATCH(Y109,【参考】数式用!$AI$4:$AL$4,0)+2,0), ""), "")</f>
        <v/>
      </c>
      <c r="AD109" s="864"/>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7" t="str">
        <f>IF(基本情報入力シート!C135="","",基本情報入力シート!C135)</f>
        <v/>
      </c>
      <c r="C110" s="858"/>
      <c r="D110" s="858"/>
      <c r="E110" s="858"/>
      <c r="F110" s="858"/>
      <c r="G110" s="858"/>
      <c r="H110" s="858"/>
      <c r="I110" s="859"/>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55"/>
      <c r="R110" s="856"/>
      <c r="S110" s="154" t="str">
        <f>IFERROR(ROUNDDOWN(Q110*VLOOKUP(N110,【参考】数式用!$AR$2:$AW$48,MATCH(P110,【参考】数式用!$AT$4:$AW$4)+2,FALSE)*0.5, 0), "")</f>
        <v/>
      </c>
      <c r="T110" s="47"/>
      <c r="U110" s="156" t="str">
        <f>IFERROR(IF(AG110&lt;&gt;"",Q110*VLOOKUP(N110,【参考】数式用!$AG$2:$AL$48,MATCH(P110,【参考】数式用!$AI$4:$AL$4,0)+2,0), ""), "")</f>
        <v/>
      </c>
      <c r="V110" s="42"/>
      <c r="W110" s="874"/>
      <c r="X110" s="875"/>
      <c r="Y110" s="43"/>
      <c r="Z110" s="48"/>
      <c r="AA110" s="155"/>
      <c r="AB110" s="49"/>
      <c r="AC110" s="864" t="str">
        <f>IFERROR(IF(AG110&lt;&gt;"",Z110*VLOOKUP(N110,【参考】数式用!$AG$2:$AL$48,MATCH(Y110,【参考】数式用!$AI$4:$AL$4,0)+2,0), ""), "")</f>
        <v/>
      </c>
      <c r="AD110" s="864"/>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7" t="str">
        <f>IF(基本情報入力シート!C136="","",基本情報入力シート!C136)</f>
        <v/>
      </c>
      <c r="C111" s="858"/>
      <c r="D111" s="858"/>
      <c r="E111" s="858"/>
      <c r="F111" s="858"/>
      <c r="G111" s="858"/>
      <c r="H111" s="858"/>
      <c r="I111" s="859"/>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55"/>
      <c r="R111" s="856"/>
      <c r="S111" s="154" t="str">
        <f>IFERROR(ROUNDDOWN(Q111*VLOOKUP(N111,【参考】数式用!$AR$2:$AW$48,MATCH(P111,【参考】数式用!$AT$4:$AW$4)+2,FALSE)*0.5, 0), "")</f>
        <v/>
      </c>
      <c r="T111" s="47"/>
      <c r="U111" s="156" t="str">
        <f>IFERROR(IF(AG111&lt;&gt;"",Q111*VLOOKUP(N111,【参考】数式用!$AG$2:$AL$48,MATCH(P111,【参考】数式用!$AI$4:$AL$4,0)+2,0), ""), "")</f>
        <v/>
      </c>
      <c r="V111" s="42"/>
      <c r="W111" s="874"/>
      <c r="X111" s="875"/>
      <c r="Y111" s="43"/>
      <c r="Z111" s="48"/>
      <c r="AA111" s="155"/>
      <c r="AB111" s="49"/>
      <c r="AC111" s="864" t="str">
        <f>IFERROR(IF(AG111&lt;&gt;"",Z111*VLOOKUP(N111,【参考】数式用!$AG$2:$AL$48,MATCH(Y111,【参考】数式用!$AI$4:$AL$4,0)+2,0), ""), "")</f>
        <v/>
      </c>
      <c r="AD111" s="864"/>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7" t="str">
        <f>IF(基本情報入力シート!C137="","",基本情報入力シート!C137)</f>
        <v/>
      </c>
      <c r="C112" s="858"/>
      <c r="D112" s="858"/>
      <c r="E112" s="858"/>
      <c r="F112" s="858"/>
      <c r="G112" s="858"/>
      <c r="H112" s="858"/>
      <c r="I112" s="859"/>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55"/>
      <c r="R112" s="856"/>
      <c r="S112" s="154" t="str">
        <f>IFERROR(ROUNDDOWN(Q112*VLOOKUP(N112,【参考】数式用!$AR$2:$AW$48,MATCH(P112,【参考】数式用!$AT$4:$AW$4)+2,FALSE)*0.5, 0), "")</f>
        <v/>
      </c>
      <c r="T112" s="47"/>
      <c r="U112" s="156" t="str">
        <f>IFERROR(IF(AG112&lt;&gt;"",Q112*VLOOKUP(N112,【参考】数式用!$AG$2:$AL$48,MATCH(P112,【参考】数式用!$AI$4:$AL$4,0)+2,0), ""), "")</f>
        <v/>
      </c>
      <c r="V112" s="42"/>
      <c r="W112" s="874"/>
      <c r="X112" s="875"/>
      <c r="Y112" s="43"/>
      <c r="Z112" s="48"/>
      <c r="AA112" s="155"/>
      <c r="AB112" s="49"/>
      <c r="AC112" s="864" t="str">
        <f>IFERROR(IF(AG112&lt;&gt;"",Z112*VLOOKUP(N112,【参考】数式用!$AG$2:$AL$48,MATCH(Y112,【参考】数式用!$AI$4:$AL$4,0)+2,0), ""), "")</f>
        <v/>
      </c>
      <c r="AD112" s="864"/>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7" t="str">
        <f>IF(基本情報入力シート!C138="","",基本情報入力シート!C138)</f>
        <v/>
      </c>
      <c r="C113" s="858"/>
      <c r="D113" s="858"/>
      <c r="E113" s="858"/>
      <c r="F113" s="858"/>
      <c r="G113" s="858"/>
      <c r="H113" s="858"/>
      <c r="I113" s="859"/>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55"/>
      <c r="R113" s="856"/>
      <c r="S113" s="154" t="str">
        <f>IFERROR(ROUNDDOWN(Q113*VLOOKUP(N113,【参考】数式用!$AR$2:$AW$48,MATCH(P113,【参考】数式用!$AT$4:$AW$4)+2,FALSE)*0.5, 0), "")</f>
        <v/>
      </c>
      <c r="T113" s="47"/>
      <c r="U113" s="156" t="str">
        <f>IFERROR(IF(AG113&lt;&gt;"",Q113*VLOOKUP(N113,【参考】数式用!$AG$2:$AL$48,MATCH(P113,【参考】数式用!$AI$4:$AL$4,0)+2,0), ""), "")</f>
        <v/>
      </c>
      <c r="V113" s="42"/>
      <c r="W113" s="874"/>
      <c r="X113" s="875"/>
      <c r="Y113" s="43"/>
      <c r="Z113" s="48"/>
      <c r="AA113" s="155"/>
      <c r="AB113" s="49"/>
      <c r="AC113" s="864" t="str">
        <f>IFERROR(IF(AG113&lt;&gt;"",Z113*VLOOKUP(N113,【参考】数式用!$AG$2:$AL$48,MATCH(Y113,【参考】数式用!$AI$4:$AL$4,0)+2,0), ""), "")</f>
        <v/>
      </c>
      <c r="AD113" s="864"/>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7" t="str">
        <f>IF(基本情報入力シート!C139="","",基本情報入力シート!C139)</f>
        <v/>
      </c>
      <c r="C114" s="858"/>
      <c r="D114" s="858"/>
      <c r="E114" s="858"/>
      <c r="F114" s="858"/>
      <c r="G114" s="858"/>
      <c r="H114" s="858"/>
      <c r="I114" s="859"/>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55"/>
      <c r="R114" s="856"/>
      <c r="S114" s="154" t="str">
        <f>IFERROR(ROUNDDOWN(Q114*VLOOKUP(N114,【参考】数式用!$AR$2:$AW$48,MATCH(P114,【参考】数式用!$AT$4:$AW$4)+2,FALSE)*0.5, 0), "")</f>
        <v/>
      </c>
      <c r="T114" s="47"/>
      <c r="U114" s="156" t="str">
        <f>IFERROR(IF(AG114&lt;&gt;"",Q114*VLOOKUP(N114,【参考】数式用!$AG$2:$AL$48,MATCH(P114,【参考】数式用!$AI$4:$AL$4,0)+2,0), ""), "")</f>
        <v/>
      </c>
      <c r="V114" s="42"/>
      <c r="W114" s="874"/>
      <c r="X114" s="875"/>
      <c r="Y114" s="43"/>
      <c r="Z114" s="48"/>
      <c r="AA114" s="155"/>
      <c r="AB114" s="49"/>
      <c r="AC114" s="864" t="str">
        <f>IFERROR(IF(AG114&lt;&gt;"",Z114*VLOOKUP(N114,【参考】数式用!$AG$2:$AL$48,MATCH(Y114,【参考】数式用!$AI$4:$AL$4,0)+2,0), ""), "")</f>
        <v/>
      </c>
      <c r="AD114" s="864"/>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7" t="str">
        <f>IF(基本情報入力シート!C140="","",基本情報入力シート!C140)</f>
        <v/>
      </c>
      <c r="C115" s="858"/>
      <c r="D115" s="858"/>
      <c r="E115" s="858"/>
      <c r="F115" s="858"/>
      <c r="G115" s="858"/>
      <c r="H115" s="858"/>
      <c r="I115" s="859"/>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55"/>
      <c r="R115" s="856"/>
      <c r="S115" s="154" t="str">
        <f>IFERROR(ROUNDDOWN(Q115*VLOOKUP(N115,【参考】数式用!$AR$2:$AW$48,MATCH(P115,【参考】数式用!$AT$4:$AW$4)+2,FALSE)*0.5, 0), "")</f>
        <v/>
      </c>
      <c r="T115" s="47"/>
      <c r="U115" s="156" t="str">
        <f>IFERROR(IF(AG115&lt;&gt;"",Q115*VLOOKUP(N115,【参考】数式用!$AG$2:$AL$48,MATCH(P115,【参考】数式用!$AI$4:$AL$4,0)+2,0), ""), "")</f>
        <v/>
      </c>
      <c r="V115" s="42"/>
      <c r="W115" s="874"/>
      <c r="X115" s="875"/>
      <c r="Y115" s="43"/>
      <c r="Z115" s="48"/>
      <c r="AA115" s="155"/>
      <c r="AB115" s="49"/>
      <c r="AC115" s="864" t="str">
        <f>IFERROR(IF(AG115&lt;&gt;"",Z115*VLOOKUP(N115,【参考】数式用!$AG$2:$AL$48,MATCH(Y115,【参考】数式用!$AI$4:$AL$4,0)+2,0), ""), "")</f>
        <v/>
      </c>
      <c r="AD115" s="864"/>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7" t="str">
        <f>IF(基本情報入力シート!C141="","",基本情報入力シート!C141)</f>
        <v/>
      </c>
      <c r="C116" s="858"/>
      <c r="D116" s="858"/>
      <c r="E116" s="858"/>
      <c r="F116" s="858"/>
      <c r="G116" s="858"/>
      <c r="H116" s="858"/>
      <c r="I116" s="859"/>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55"/>
      <c r="R116" s="856"/>
      <c r="S116" s="154" t="str">
        <f>IFERROR(ROUNDDOWN(Q116*VLOOKUP(N116,【参考】数式用!$AR$2:$AW$48,MATCH(P116,【参考】数式用!$AT$4:$AW$4)+2,FALSE)*0.5, 0), "")</f>
        <v/>
      </c>
      <c r="T116" s="47"/>
      <c r="U116" s="156" t="str">
        <f>IFERROR(IF(AG116&lt;&gt;"",Q116*VLOOKUP(N116,【参考】数式用!$AG$2:$AL$48,MATCH(P116,【参考】数式用!$AI$4:$AL$4,0)+2,0), ""), "")</f>
        <v/>
      </c>
      <c r="V116" s="42"/>
      <c r="W116" s="874"/>
      <c r="X116" s="875"/>
      <c r="Y116" s="43"/>
      <c r="Z116" s="48"/>
      <c r="AA116" s="155"/>
      <c r="AB116" s="49"/>
      <c r="AC116" s="864" t="str">
        <f>IFERROR(IF(AG116&lt;&gt;"",Z116*VLOOKUP(N116,【参考】数式用!$AG$2:$AL$48,MATCH(Y116,【参考】数式用!$AI$4:$AL$4,0)+2,0), ""), "")</f>
        <v/>
      </c>
      <c r="AD116" s="864"/>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7" t="str">
        <f>IF(基本情報入力シート!C142="","",基本情報入力シート!C142)</f>
        <v/>
      </c>
      <c r="C117" s="858"/>
      <c r="D117" s="858"/>
      <c r="E117" s="858"/>
      <c r="F117" s="858"/>
      <c r="G117" s="858"/>
      <c r="H117" s="858"/>
      <c r="I117" s="859"/>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55"/>
      <c r="R117" s="856"/>
      <c r="S117" s="154" t="str">
        <f>IFERROR(ROUNDDOWN(Q117*VLOOKUP(N117,【参考】数式用!$AR$2:$AW$48,MATCH(P117,【参考】数式用!$AT$4:$AW$4)+2,FALSE)*0.5, 0), "")</f>
        <v/>
      </c>
      <c r="T117" s="47"/>
      <c r="U117" s="156" t="str">
        <f>IFERROR(IF(AG117&lt;&gt;"",Q117*VLOOKUP(N117,【参考】数式用!$AG$2:$AL$48,MATCH(P117,【参考】数式用!$AI$4:$AL$4,0)+2,0), ""), "")</f>
        <v/>
      </c>
      <c r="V117" s="42"/>
      <c r="W117" s="874"/>
      <c r="X117" s="875"/>
      <c r="Y117" s="43"/>
      <c r="Z117" s="48"/>
      <c r="AA117" s="155"/>
      <c r="AB117" s="49"/>
      <c r="AC117" s="864" t="str">
        <f>IFERROR(IF(AG117&lt;&gt;"",Z117*VLOOKUP(N117,【参考】数式用!$AG$2:$AL$48,MATCH(Y117,【参考】数式用!$AI$4:$AL$4,0)+2,0), ""), "")</f>
        <v/>
      </c>
      <c r="AD117" s="864"/>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7" t="str">
        <f>IF(基本情報入力シート!C143="","",基本情報入力シート!C143)</f>
        <v/>
      </c>
      <c r="C118" s="858"/>
      <c r="D118" s="858"/>
      <c r="E118" s="858"/>
      <c r="F118" s="858"/>
      <c r="G118" s="858"/>
      <c r="H118" s="858"/>
      <c r="I118" s="859"/>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55"/>
      <c r="R118" s="856"/>
      <c r="S118" s="154" t="str">
        <f>IFERROR(ROUNDDOWN(Q118*VLOOKUP(N118,【参考】数式用!$AR$2:$AW$48,MATCH(P118,【参考】数式用!$AT$4:$AW$4)+2,FALSE)*0.5, 0), "")</f>
        <v/>
      </c>
      <c r="T118" s="47"/>
      <c r="U118" s="156" t="str">
        <f>IFERROR(IF(AG118&lt;&gt;"",Q118*VLOOKUP(N118,【参考】数式用!$AG$2:$AL$48,MATCH(P118,【参考】数式用!$AI$4:$AL$4,0)+2,0), ""), "")</f>
        <v/>
      </c>
      <c r="V118" s="42"/>
      <c r="W118" s="874"/>
      <c r="X118" s="875"/>
      <c r="Y118" s="43"/>
      <c r="Z118" s="48"/>
      <c r="AA118" s="155"/>
      <c r="AB118" s="49"/>
      <c r="AC118" s="864" t="str">
        <f>IFERROR(IF(AG118&lt;&gt;"",Z118*VLOOKUP(N118,【参考】数式用!$AG$2:$AL$48,MATCH(Y118,【参考】数式用!$AI$4:$AL$4,0)+2,0), ""), "")</f>
        <v/>
      </c>
      <c r="AD118" s="864"/>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7" t="str">
        <f>IF(基本情報入力シート!C144="","",基本情報入力シート!C144)</f>
        <v/>
      </c>
      <c r="C119" s="858"/>
      <c r="D119" s="858"/>
      <c r="E119" s="858"/>
      <c r="F119" s="858"/>
      <c r="G119" s="858"/>
      <c r="H119" s="858"/>
      <c r="I119" s="859"/>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55"/>
      <c r="R119" s="856"/>
      <c r="S119" s="154" t="str">
        <f>IFERROR(ROUNDDOWN(Q119*VLOOKUP(N119,【参考】数式用!$AR$2:$AW$48,MATCH(P119,【参考】数式用!$AT$4:$AW$4)+2,FALSE)*0.5, 0), "")</f>
        <v/>
      </c>
      <c r="T119" s="47"/>
      <c r="U119" s="156" t="str">
        <f>IFERROR(IF(AG119&lt;&gt;"",Q119*VLOOKUP(N119,【参考】数式用!$AG$2:$AL$48,MATCH(P119,【参考】数式用!$AI$4:$AL$4,0)+2,0), ""), "")</f>
        <v/>
      </c>
      <c r="V119" s="42"/>
      <c r="W119" s="874"/>
      <c r="X119" s="875"/>
      <c r="Y119" s="43"/>
      <c r="Z119" s="48"/>
      <c r="AA119" s="155"/>
      <c r="AB119" s="49"/>
      <c r="AC119" s="864" t="str">
        <f>IFERROR(IF(AG119&lt;&gt;"",Z119*VLOOKUP(N119,【参考】数式用!$AG$2:$AL$48,MATCH(Y119,【参考】数式用!$AI$4:$AL$4,0)+2,0), ""), "")</f>
        <v/>
      </c>
      <c r="AD119" s="864"/>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7" t="str">
        <f>IF(基本情報入力シート!C145="","",基本情報入力シート!C145)</f>
        <v/>
      </c>
      <c r="C120" s="858"/>
      <c r="D120" s="858"/>
      <c r="E120" s="858"/>
      <c r="F120" s="858"/>
      <c r="G120" s="858"/>
      <c r="H120" s="858"/>
      <c r="I120" s="859"/>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55"/>
      <c r="R120" s="856"/>
      <c r="S120" s="154" t="str">
        <f>IFERROR(ROUNDDOWN(Q120*VLOOKUP(N120,【参考】数式用!$AR$2:$AW$48,MATCH(P120,【参考】数式用!$AT$4:$AW$4)+2,FALSE)*0.5, 0), "")</f>
        <v/>
      </c>
      <c r="T120" s="47"/>
      <c r="U120" s="156" t="str">
        <f>IFERROR(IF(AG120&lt;&gt;"",Q120*VLOOKUP(N120,【参考】数式用!$AG$2:$AL$48,MATCH(P120,【参考】数式用!$AI$4:$AL$4,0)+2,0), ""), "")</f>
        <v/>
      </c>
      <c r="V120" s="42"/>
      <c r="W120" s="874"/>
      <c r="X120" s="875"/>
      <c r="Y120" s="43"/>
      <c r="Z120" s="48"/>
      <c r="AA120" s="155"/>
      <c r="AB120" s="49"/>
      <c r="AC120" s="864" t="str">
        <f>IFERROR(IF(AG120&lt;&gt;"",Z120*VLOOKUP(N120,【参考】数式用!$AG$2:$AL$48,MATCH(Y120,【参考】数式用!$AI$4:$AL$4,0)+2,0), ""), "")</f>
        <v/>
      </c>
      <c r="AD120" s="864"/>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7" t="str">
        <f>IF(基本情報入力シート!C146="","",基本情報入力シート!C146)</f>
        <v/>
      </c>
      <c r="C121" s="858"/>
      <c r="D121" s="858"/>
      <c r="E121" s="858"/>
      <c r="F121" s="858"/>
      <c r="G121" s="858"/>
      <c r="H121" s="858"/>
      <c r="I121" s="859"/>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55"/>
      <c r="R121" s="856"/>
      <c r="S121" s="154" t="str">
        <f>IFERROR(ROUNDDOWN(Q121*VLOOKUP(N121,【参考】数式用!$AR$2:$AW$48,MATCH(P121,【参考】数式用!$AT$4:$AW$4)+2,FALSE)*0.5, 0), "")</f>
        <v/>
      </c>
      <c r="T121" s="47"/>
      <c r="U121" s="156" t="str">
        <f>IFERROR(IF(AG121&lt;&gt;"",Q121*VLOOKUP(N121,【参考】数式用!$AG$2:$AL$48,MATCH(P121,【参考】数式用!$AI$4:$AL$4,0)+2,0), ""), "")</f>
        <v/>
      </c>
      <c r="V121" s="42"/>
      <c r="W121" s="874"/>
      <c r="X121" s="875"/>
      <c r="Y121" s="43"/>
      <c r="Z121" s="48"/>
      <c r="AA121" s="155"/>
      <c r="AB121" s="49"/>
      <c r="AC121" s="864" t="str">
        <f>IFERROR(IF(AG121&lt;&gt;"",Z121*VLOOKUP(N121,【参考】数式用!$AG$2:$AL$48,MATCH(Y121,【参考】数式用!$AI$4:$AL$4,0)+2,0), ""), "")</f>
        <v/>
      </c>
      <c r="AD121" s="864"/>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7" t="str">
        <f>IF(基本情報入力シート!C147="","",基本情報入力シート!C147)</f>
        <v/>
      </c>
      <c r="C122" s="858"/>
      <c r="D122" s="858"/>
      <c r="E122" s="858"/>
      <c r="F122" s="858"/>
      <c r="G122" s="858"/>
      <c r="H122" s="858"/>
      <c r="I122" s="859"/>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55"/>
      <c r="R122" s="856"/>
      <c r="S122" s="154" t="str">
        <f>IFERROR(ROUNDDOWN(Q122*VLOOKUP(N122,【参考】数式用!$AR$2:$AW$48,MATCH(P122,【参考】数式用!$AT$4:$AW$4)+2,FALSE)*0.5, 0), "")</f>
        <v/>
      </c>
      <c r="T122" s="47"/>
      <c r="U122" s="156" t="str">
        <f>IFERROR(IF(AG122&lt;&gt;"",Q122*VLOOKUP(N122,【参考】数式用!$AG$2:$AL$48,MATCH(P122,【参考】数式用!$AI$4:$AL$4,0)+2,0), ""), "")</f>
        <v/>
      </c>
      <c r="V122" s="42"/>
      <c r="W122" s="874"/>
      <c r="X122" s="875"/>
      <c r="Y122" s="43"/>
      <c r="Z122" s="48"/>
      <c r="AA122" s="155"/>
      <c r="AB122" s="49"/>
      <c r="AC122" s="864" t="str">
        <f>IFERROR(IF(AG122&lt;&gt;"",Z122*VLOOKUP(N122,【参考】数式用!$AG$2:$AL$48,MATCH(Y122,【参考】数式用!$AI$4:$AL$4,0)+2,0), ""), "")</f>
        <v/>
      </c>
      <c r="AD122" s="864"/>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7" t="str">
        <f>IF(基本情報入力シート!C148="","",基本情報入力シート!C148)</f>
        <v/>
      </c>
      <c r="C123" s="858"/>
      <c r="D123" s="858"/>
      <c r="E123" s="858"/>
      <c r="F123" s="858"/>
      <c r="G123" s="858"/>
      <c r="H123" s="858"/>
      <c r="I123" s="859"/>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55"/>
      <c r="R123" s="856"/>
      <c r="S123" s="154" t="str">
        <f>IFERROR(ROUNDDOWN(Q123*VLOOKUP(N123,【参考】数式用!$AR$2:$AW$48,MATCH(P123,【参考】数式用!$AT$4:$AW$4)+2,FALSE)*0.5, 0), "")</f>
        <v/>
      </c>
      <c r="T123" s="47"/>
      <c r="U123" s="156" t="str">
        <f>IFERROR(IF(AG123&lt;&gt;"",Q123*VLOOKUP(N123,【参考】数式用!$AG$2:$AL$48,MATCH(P123,【参考】数式用!$AI$4:$AL$4,0)+2,0), ""), "")</f>
        <v/>
      </c>
      <c r="V123" s="42"/>
      <c r="W123" s="874"/>
      <c r="X123" s="875"/>
      <c r="Y123" s="43"/>
      <c r="Z123" s="48"/>
      <c r="AA123" s="155"/>
      <c r="AB123" s="49"/>
      <c r="AC123" s="864" t="str">
        <f>IFERROR(IF(AG123&lt;&gt;"",Z123*VLOOKUP(N123,【参考】数式用!$AG$2:$AL$48,MATCH(Y123,【参考】数式用!$AI$4:$AL$4,0)+2,0), ""), "")</f>
        <v/>
      </c>
      <c r="AD123" s="864"/>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7" t="str">
        <f>IF(基本情報入力シート!C149="","",基本情報入力シート!C149)</f>
        <v/>
      </c>
      <c r="C124" s="858"/>
      <c r="D124" s="858"/>
      <c r="E124" s="858"/>
      <c r="F124" s="858"/>
      <c r="G124" s="858"/>
      <c r="H124" s="858"/>
      <c r="I124" s="859"/>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55"/>
      <c r="R124" s="856"/>
      <c r="S124" s="154" t="str">
        <f>IFERROR(ROUNDDOWN(Q124*VLOOKUP(N124,【参考】数式用!$AR$2:$AW$48,MATCH(P124,【参考】数式用!$AT$4:$AW$4)+2,FALSE)*0.5, 0), "")</f>
        <v/>
      </c>
      <c r="T124" s="47"/>
      <c r="U124" s="156" t="str">
        <f>IFERROR(IF(AG124&lt;&gt;"",Q124*VLOOKUP(N124,【参考】数式用!$AG$2:$AL$48,MATCH(P124,【参考】数式用!$AI$4:$AL$4,0)+2,0), ""), "")</f>
        <v/>
      </c>
      <c r="V124" s="42"/>
      <c r="W124" s="874"/>
      <c r="X124" s="875"/>
      <c r="Y124" s="43"/>
      <c r="Z124" s="48"/>
      <c r="AA124" s="155"/>
      <c r="AB124" s="49"/>
      <c r="AC124" s="864" t="str">
        <f>IFERROR(IF(AG124&lt;&gt;"",Z124*VLOOKUP(N124,【参考】数式用!$AG$2:$AL$48,MATCH(Y124,【参考】数式用!$AI$4:$AL$4,0)+2,0), ""), "")</f>
        <v/>
      </c>
      <c r="AD124" s="864"/>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7" t="str">
        <f>IF(基本情報入力シート!C150="","",基本情報入力シート!C150)</f>
        <v/>
      </c>
      <c r="C125" s="858"/>
      <c r="D125" s="858"/>
      <c r="E125" s="858"/>
      <c r="F125" s="858"/>
      <c r="G125" s="858"/>
      <c r="H125" s="858"/>
      <c r="I125" s="859"/>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55"/>
      <c r="R125" s="856"/>
      <c r="S125" s="154" t="str">
        <f>IFERROR(ROUNDDOWN(Q125*VLOOKUP(N125,【参考】数式用!$AR$2:$AW$48,MATCH(P125,【参考】数式用!$AT$4:$AW$4)+2,FALSE)*0.5, 0), "")</f>
        <v/>
      </c>
      <c r="T125" s="47"/>
      <c r="U125" s="156" t="str">
        <f>IFERROR(IF(AG125&lt;&gt;"",Q125*VLOOKUP(N125,【参考】数式用!$AG$2:$AL$48,MATCH(P125,【参考】数式用!$AI$4:$AL$4,0)+2,0), ""), "")</f>
        <v/>
      </c>
      <c r="V125" s="42"/>
      <c r="W125" s="874"/>
      <c r="X125" s="875"/>
      <c r="Y125" s="43"/>
      <c r="Z125" s="48"/>
      <c r="AA125" s="155"/>
      <c r="AB125" s="49"/>
      <c r="AC125" s="864" t="str">
        <f>IFERROR(IF(AG125&lt;&gt;"",Z125*VLOOKUP(N125,【参考】数式用!$AG$2:$AL$48,MATCH(Y125,【参考】数式用!$AI$4:$AL$4,0)+2,0), ""), "")</f>
        <v/>
      </c>
      <c r="AD125" s="864"/>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7" t="str">
        <f>IF(基本情報入力シート!C151="","",基本情報入力シート!C151)</f>
        <v/>
      </c>
      <c r="C126" s="858"/>
      <c r="D126" s="858"/>
      <c r="E126" s="858"/>
      <c r="F126" s="858"/>
      <c r="G126" s="858"/>
      <c r="H126" s="858"/>
      <c r="I126" s="859"/>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55"/>
      <c r="R126" s="856"/>
      <c r="S126" s="154" t="str">
        <f>IFERROR(ROUNDDOWN(Q126*VLOOKUP(N126,【参考】数式用!$AR$2:$AW$48,MATCH(P126,【参考】数式用!$AT$4:$AW$4)+2,FALSE)*0.5, 0), "")</f>
        <v/>
      </c>
      <c r="T126" s="47"/>
      <c r="U126" s="156" t="str">
        <f>IFERROR(IF(AG126&lt;&gt;"",Q126*VLOOKUP(N126,【参考】数式用!$AG$2:$AL$48,MATCH(P126,【参考】数式用!$AI$4:$AL$4,0)+2,0), ""), "")</f>
        <v/>
      </c>
      <c r="V126" s="42"/>
      <c r="W126" s="874"/>
      <c r="X126" s="875"/>
      <c r="Y126" s="43"/>
      <c r="Z126" s="48"/>
      <c r="AA126" s="155"/>
      <c r="AB126" s="49"/>
      <c r="AC126" s="864" t="str">
        <f>IFERROR(IF(AG126&lt;&gt;"",Z126*VLOOKUP(N126,【参考】数式用!$AG$2:$AL$48,MATCH(Y126,【参考】数式用!$AI$4:$AL$4,0)+2,0), ""), "")</f>
        <v/>
      </c>
      <c r="AD126" s="864"/>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7" t="str">
        <f>IF(基本情報入力シート!C152="","",基本情報入力シート!C152)</f>
        <v/>
      </c>
      <c r="C127" s="858"/>
      <c r="D127" s="858"/>
      <c r="E127" s="858"/>
      <c r="F127" s="858"/>
      <c r="G127" s="858"/>
      <c r="H127" s="858"/>
      <c r="I127" s="859"/>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55"/>
      <c r="R127" s="856"/>
      <c r="S127" s="154" t="str">
        <f>IFERROR(ROUNDDOWN(Q127*VLOOKUP(N127,【参考】数式用!$AR$2:$AW$48,MATCH(P127,【参考】数式用!$AT$4:$AW$4)+2,FALSE)*0.5, 0), "")</f>
        <v/>
      </c>
      <c r="T127" s="47"/>
      <c r="U127" s="156" t="str">
        <f>IFERROR(IF(AG127&lt;&gt;"",Q127*VLOOKUP(N127,【参考】数式用!$AG$2:$AL$48,MATCH(P127,【参考】数式用!$AI$4:$AL$4,0)+2,0), ""), "")</f>
        <v/>
      </c>
      <c r="V127" s="42"/>
      <c r="W127" s="874"/>
      <c r="X127" s="875"/>
      <c r="Y127" s="43"/>
      <c r="Z127" s="48"/>
      <c r="AA127" s="155"/>
      <c r="AB127" s="49"/>
      <c r="AC127" s="864" t="str">
        <f>IFERROR(IF(AG127&lt;&gt;"",Z127*VLOOKUP(N127,【参考】数式用!$AG$2:$AL$48,MATCH(Y127,【参考】数式用!$AI$4:$AL$4,0)+2,0), ""), "")</f>
        <v/>
      </c>
      <c r="AD127" s="864"/>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7" t="str">
        <f>IF(基本情報入力シート!C153="","",基本情報入力シート!C153)</f>
        <v/>
      </c>
      <c r="C128" s="858"/>
      <c r="D128" s="858"/>
      <c r="E128" s="858"/>
      <c r="F128" s="858"/>
      <c r="G128" s="858"/>
      <c r="H128" s="858"/>
      <c r="I128" s="859"/>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55"/>
      <c r="R128" s="856"/>
      <c r="S128" s="154" t="str">
        <f>IFERROR(ROUNDDOWN(Q128*VLOOKUP(N128,【参考】数式用!$AR$2:$AW$48,MATCH(P128,【参考】数式用!$AT$4:$AW$4)+2,FALSE)*0.5, 0), "")</f>
        <v/>
      </c>
      <c r="T128" s="47"/>
      <c r="U128" s="156" t="str">
        <f>IFERROR(IF(AG128&lt;&gt;"",Q128*VLOOKUP(N128,【参考】数式用!$AG$2:$AL$48,MATCH(P128,【参考】数式用!$AI$4:$AL$4,0)+2,0), ""), "")</f>
        <v/>
      </c>
      <c r="V128" s="42"/>
      <c r="W128" s="874"/>
      <c r="X128" s="875"/>
      <c r="Y128" s="43"/>
      <c r="Z128" s="48"/>
      <c r="AA128" s="155"/>
      <c r="AB128" s="49"/>
      <c r="AC128" s="864" t="str">
        <f>IFERROR(IF(AG128&lt;&gt;"",Z128*VLOOKUP(N128,【参考】数式用!$AG$2:$AL$48,MATCH(Y128,【参考】数式用!$AI$4:$AL$4,0)+2,0), ""), "")</f>
        <v/>
      </c>
      <c r="AD128" s="864"/>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7" t="str">
        <f>IF(基本情報入力シート!C154="","",基本情報入力シート!C154)</f>
        <v/>
      </c>
      <c r="C129" s="858"/>
      <c r="D129" s="858"/>
      <c r="E129" s="858"/>
      <c r="F129" s="858"/>
      <c r="G129" s="858"/>
      <c r="H129" s="858"/>
      <c r="I129" s="859"/>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55"/>
      <c r="R129" s="856"/>
      <c r="S129" s="154" t="str">
        <f>IFERROR(ROUNDDOWN(Q129*VLOOKUP(N129,【参考】数式用!$AR$2:$AW$48,MATCH(P129,【参考】数式用!$AT$4:$AW$4)+2,FALSE)*0.5, 0), "")</f>
        <v/>
      </c>
      <c r="T129" s="47"/>
      <c r="U129" s="156" t="str">
        <f>IFERROR(IF(AG129&lt;&gt;"",Q129*VLOOKUP(N129,【参考】数式用!$AG$2:$AL$48,MATCH(P129,【参考】数式用!$AI$4:$AL$4,0)+2,0), ""), "")</f>
        <v/>
      </c>
      <c r="V129" s="42"/>
      <c r="W129" s="874"/>
      <c r="X129" s="875"/>
      <c r="Y129" s="43"/>
      <c r="Z129" s="48"/>
      <c r="AA129" s="155"/>
      <c r="AB129" s="49"/>
      <c r="AC129" s="864" t="str">
        <f>IFERROR(IF(AG129&lt;&gt;"",Z129*VLOOKUP(N129,【参考】数式用!$AG$2:$AL$48,MATCH(Y129,【参考】数式用!$AI$4:$AL$4,0)+2,0), ""), "")</f>
        <v/>
      </c>
      <c r="AD129" s="864"/>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7" t="str">
        <f>IF(基本情報入力シート!C155="","",基本情報入力シート!C155)</f>
        <v/>
      </c>
      <c r="C130" s="858"/>
      <c r="D130" s="858"/>
      <c r="E130" s="858"/>
      <c r="F130" s="858"/>
      <c r="G130" s="858"/>
      <c r="H130" s="858"/>
      <c r="I130" s="859"/>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55"/>
      <c r="R130" s="856"/>
      <c r="S130" s="154" t="str">
        <f>IFERROR(ROUNDDOWN(Q130*VLOOKUP(N130,【参考】数式用!$AR$2:$AW$48,MATCH(P130,【参考】数式用!$AT$4:$AW$4)+2,FALSE)*0.5, 0), "")</f>
        <v/>
      </c>
      <c r="T130" s="47"/>
      <c r="U130" s="156" t="str">
        <f>IFERROR(IF(AG130&lt;&gt;"",Q130*VLOOKUP(N130,【参考】数式用!$AG$2:$AL$48,MATCH(P130,【参考】数式用!$AI$4:$AL$4,0)+2,0), ""), "")</f>
        <v/>
      </c>
      <c r="V130" s="42"/>
      <c r="W130" s="874"/>
      <c r="X130" s="875"/>
      <c r="Y130" s="43"/>
      <c r="Z130" s="48"/>
      <c r="AA130" s="155"/>
      <c r="AB130" s="49"/>
      <c r="AC130" s="864" t="str">
        <f>IFERROR(IF(AG130&lt;&gt;"",Z130*VLOOKUP(N130,【参考】数式用!$AG$2:$AL$48,MATCH(Y130,【参考】数式用!$AI$4:$AL$4,0)+2,0), ""), "")</f>
        <v/>
      </c>
      <c r="AD130" s="864"/>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7" t="str">
        <f>IF(基本情報入力シート!C156="","",基本情報入力シート!C156)</f>
        <v/>
      </c>
      <c r="C131" s="858"/>
      <c r="D131" s="858"/>
      <c r="E131" s="858"/>
      <c r="F131" s="858"/>
      <c r="G131" s="858"/>
      <c r="H131" s="858"/>
      <c r="I131" s="859"/>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55"/>
      <c r="R131" s="856"/>
      <c r="S131" s="154" t="str">
        <f>IFERROR(ROUNDDOWN(Q131*VLOOKUP(N131,【参考】数式用!$AR$2:$AW$48,MATCH(P131,【参考】数式用!$AT$4:$AW$4)+2,FALSE)*0.5, 0), "")</f>
        <v/>
      </c>
      <c r="T131" s="47"/>
      <c r="U131" s="156" t="str">
        <f>IFERROR(IF(AG131&lt;&gt;"",Q131*VLOOKUP(N131,【参考】数式用!$AG$2:$AL$48,MATCH(P131,【参考】数式用!$AI$4:$AL$4,0)+2,0), ""), "")</f>
        <v/>
      </c>
      <c r="V131" s="42"/>
      <c r="W131" s="874"/>
      <c r="X131" s="875"/>
      <c r="Y131" s="43"/>
      <c r="Z131" s="48"/>
      <c r="AA131" s="155"/>
      <c r="AB131" s="49"/>
      <c r="AC131" s="864" t="str">
        <f>IFERROR(IF(AG131&lt;&gt;"",Z131*VLOOKUP(N131,【参考】数式用!$AG$2:$AL$48,MATCH(Y131,【参考】数式用!$AI$4:$AL$4,0)+2,0), ""), "")</f>
        <v/>
      </c>
      <c r="AD131" s="864"/>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7" t="str">
        <f>IF(基本情報入力シート!C157="","",基本情報入力シート!C157)</f>
        <v/>
      </c>
      <c r="C132" s="858"/>
      <c r="D132" s="858"/>
      <c r="E132" s="858"/>
      <c r="F132" s="858"/>
      <c r="G132" s="858"/>
      <c r="H132" s="858"/>
      <c r="I132" s="859"/>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55"/>
      <c r="R132" s="856"/>
      <c r="S132" s="154" t="str">
        <f>IFERROR(ROUNDDOWN(Q132*VLOOKUP(N132,【参考】数式用!$AR$2:$AW$48,MATCH(P132,【参考】数式用!$AT$4:$AW$4)+2,FALSE)*0.5, 0), "")</f>
        <v/>
      </c>
      <c r="T132" s="47"/>
      <c r="U132" s="156" t="str">
        <f>IFERROR(IF(AG132&lt;&gt;"",Q132*VLOOKUP(N132,【参考】数式用!$AG$2:$AL$48,MATCH(P132,【参考】数式用!$AI$4:$AL$4,0)+2,0), ""), "")</f>
        <v/>
      </c>
      <c r="V132" s="42"/>
      <c r="W132" s="874"/>
      <c r="X132" s="875"/>
      <c r="Y132" s="43"/>
      <c r="Z132" s="48"/>
      <c r="AA132" s="155"/>
      <c r="AB132" s="49"/>
      <c r="AC132" s="864" t="str">
        <f>IFERROR(IF(AG132&lt;&gt;"",Z132*VLOOKUP(N132,【参考】数式用!$AG$2:$AL$48,MATCH(Y132,【参考】数式用!$AI$4:$AL$4,0)+2,0), ""), "")</f>
        <v/>
      </c>
      <c r="AD132" s="864"/>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7" t="str">
        <f>IF(基本情報入力シート!C158="","",基本情報入力シート!C158)</f>
        <v/>
      </c>
      <c r="C133" s="858"/>
      <c r="D133" s="858"/>
      <c r="E133" s="858"/>
      <c r="F133" s="858"/>
      <c r="G133" s="858"/>
      <c r="H133" s="858"/>
      <c r="I133" s="859"/>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55"/>
      <c r="R133" s="856"/>
      <c r="S133" s="154" t="str">
        <f>IFERROR(ROUNDDOWN(Q133*VLOOKUP(N133,【参考】数式用!$AR$2:$AW$48,MATCH(P133,【参考】数式用!$AT$4:$AW$4)+2,FALSE)*0.5, 0), "")</f>
        <v/>
      </c>
      <c r="T133" s="47"/>
      <c r="U133" s="156" t="str">
        <f>IFERROR(IF(AG133&lt;&gt;"",Q133*VLOOKUP(N133,【参考】数式用!$AG$2:$AL$48,MATCH(P133,【参考】数式用!$AI$4:$AL$4,0)+2,0), ""), "")</f>
        <v/>
      </c>
      <c r="V133" s="42"/>
      <c r="W133" s="874"/>
      <c r="X133" s="875"/>
      <c r="Y133" s="43"/>
      <c r="Z133" s="48"/>
      <c r="AA133" s="155"/>
      <c r="AB133" s="49"/>
      <c r="AC133" s="864" t="str">
        <f>IFERROR(IF(AG133&lt;&gt;"",Z133*VLOOKUP(N133,【参考】数式用!$AG$2:$AL$48,MATCH(Y133,【参考】数式用!$AI$4:$AL$4,0)+2,0), ""), "")</f>
        <v/>
      </c>
      <c r="AD133" s="864"/>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7" t="str">
        <f>IF(基本情報入力シート!C159="","",基本情報入力シート!C159)</f>
        <v/>
      </c>
      <c r="C134" s="858"/>
      <c r="D134" s="858"/>
      <c r="E134" s="858"/>
      <c r="F134" s="858"/>
      <c r="G134" s="858"/>
      <c r="H134" s="858"/>
      <c r="I134" s="859"/>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55"/>
      <c r="R134" s="856"/>
      <c r="S134" s="154" t="str">
        <f>IFERROR(ROUNDDOWN(Q134*VLOOKUP(N134,【参考】数式用!$AR$2:$AW$48,MATCH(P134,【参考】数式用!$AT$4:$AW$4)+2,FALSE)*0.5, 0), "")</f>
        <v/>
      </c>
      <c r="T134" s="47"/>
      <c r="U134" s="156" t="str">
        <f>IFERROR(IF(AG134&lt;&gt;"",Q134*VLOOKUP(N134,【参考】数式用!$AG$2:$AL$48,MATCH(P134,【参考】数式用!$AI$4:$AL$4,0)+2,0), ""), "")</f>
        <v/>
      </c>
      <c r="V134" s="42"/>
      <c r="W134" s="874"/>
      <c r="X134" s="875"/>
      <c r="Y134" s="43"/>
      <c r="Z134" s="48"/>
      <c r="AA134" s="155"/>
      <c r="AB134" s="49"/>
      <c r="AC134" s="864" t="str">
        <f>IFERROR(IF(AG134&lt;&gt;"",Z134*VLOOKUP(N134,【参考】数式用!$AG$2:$AL$48,MATCH(Y134,【参考】数式用!$AI$4:$AL$4,0)+2,0), ""), "")</f>
        <v/>
      </c>
      <c r="AD134" s="864"/>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7" t="str">
        <f>IF(基本情報入力シート!C160="","",基本情報入力シート!C160)</f>
        <v/>
      </c>
      <c r="C135" s="858"/>
      <c r="D135" s="858"/>
      <c r="E135" s="858"/>
      <c r="F135" s="858"/>
      <c r="G135" s="858"/>
      <c r="H135" s="858"/>
      <c r="I135" s="859"/>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55"/>
      <c r="R135" s="856"/>
      <c r="S135" s="154" t="str">
        <f>IFERROR(ROUNDDOWN(Q135*VLOOKUP(N135,【参考】数式用!$AR$2:$AW$48,MATCH(P135,【参考】数式用!$AT$4:$AW$4)+2,FALSE)*0.5, 0), "")</f>
        <v/>
      </c>
      <c r="T135" s="47"/>
      <c r="U135" s="156" t="str">
        <f>IFERROR(IF(AG135&lt;&gt;"",Q135*VLOOKUP(N135,【参考】数式用!$AG$2:$AL$48,MATCH(P135,【参考】数式用!$AI$4:$AL$4,0)+2,0), ""), "")</f>
        <v/>
      </c>
      <c r="V135" s="42"/>
      <c r="W135" s="874"/>
      <c r="X135" s="875"/>
      <c r="Y135" s="43"/>
      <c r="Z135" s="48"/>
      <c r="AA135" s="155"/>
      <c r="AB135" s="49"/>
      <c r="AC135" s="864" t="str">
        <f>IFERROR(IF(AG135&lt;&gt;"",Z135*VLOOKUP(N135,【参考】数式用!$AG$2:$AL$48,MATCH(Y135,【参考】数式用!$AI$4:$AL$4,0)+2,0), ""), "")</f>
        <v/>
      </c>
      <c r="AD135" s="864"/>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7" t="str">
        <f>IF(基本情報入力シート!C161="","",基本情報入力シート!C161)</f>
        <v/>
      </c>
      <c r="C136" s="858"/>
      <c r="D136" s="858"/>
      <c r="E136" s="858"/>
      <c r="F136" s="858"/>
      <c r="G136" s="858"/>
      <c r="H136" s="858"/>
      <c r="I136" s="859"/>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55"/>
      <c r="R136" s="856"/>
      <c r="S136" s="154" t="str">
        <f>IFERROR(ROUNDDOWN(Q136*VLOOKUP(N136,【参考】数式用!$AR$2:$AW$48,MATCH(P136,【参考】数式用!$AT$4:$AW$4)+2,FALSE)*0.5, 0), "")</f>
        <v/>
      </c>
      <c r="T136" s="47"/>
      <c r="U136" s="156" t="str">
        <f>IFERROR(IF(AG136&lt;&gt;"",Q136*VLOOKUP(N136,【参考】数式用!$AG$2:$AL$48,MATCH(P136,【参考】数式用!$AI$4:$AL$4,0)+2,0), ""), "")</f>
        <v/>
      </c>
      <c r="V136" s="42"/>
      <c r="W136" s="874"/>
      <c r="X136" s="875"/>
      <c r="Y136" s="43"/>
      <c r="Z136" s="48"/>
      <c r="AA136" s="155"/>
      <c r="AB136" s="49"/>
      <c r="AC136" s="864" t="str">
        <f>IFERROR(IF(AG136&lt;&gt;"",Z136*VLOOKUP(N136,【参考】数式用!$AG$2:$AL$48,MATCH(Y136,【参考】数式用!$AI$4:$AL$4,0)+2,0), ""), "")</f>
        <v/>
      </c>
      <c r="AD136" s="864"/>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7" t="str">
        <f>IF(基本情報入力シート!C162="","",基本情報入力シート!C162)</f>
        <v/>
      </c>
      <c r="C137" s="858"/>
      <c r="D137" s="858"/>
      <c r="E137" s="858"/>
      <c r="F137" s="858"/>
      <c r="G137" s="858"/>
      <c r="H137" s="858"/>
      <c r="I137" s="859"/>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55"/>
      <c r="R137" s="856"/>
      <c r="S137" s="154" t="str">
        <f>IFERROR(ROUNDDOWN(Q137*VLOOKUP(N137,【参考】数式用!$AR$2:$AW$48,MATCH(P137,【参考】数式用!$AT$4:$AW$4)+2,FALSE)*0.5, 0), "")</f>
        <v/>
      </c>
      <c r="T137" s="47"/>
      <c r="U137" s="156" t="str">
        <f>IFERROR(IF(AG137&lt;&gt;"",Q137*VLOOKUP(N137,【参考】数式用!$AG$2:$AL$48,MATCH(P137,【参考】数式用!$AI$4:$AL$4,0)+2,0), ""), "")</f>
        <v/>
      </c>
      <c r="V137" s="42"/>
      <c r="W137" s="874"/>
      <c r="X137" s="875"/>
      <c r="Y137" s="43"/>
      <c r="Z137" s="48"/>
      <c r="AA137" s="155"/>
      <c r="AB137" s="49"/>
      <c r="AC137" s="864" t="str">
        <f>IFERROR(IF(AG137&lt;&gt;"",Z137*VLOOKUP(N137,【参考】数式用!$AG$2:$AL$48,MATCH(Y137,【参考】数式用!$AI$4:$AL$4,0)+2,0), ""), "")</f>
        <v/>
      </c>
      <c r="AD137" s="864"/>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7" t="str">
        <f>IF(基本情報入力シート!C163="","",基本情報入力シート!C163)</f>
        <v/>
      </c>
      <c r="C138" s="858"/>
      <c r="D138" s="858"/>
      <c r="E138" s="858"/>
      <c r="F138" s="858"/>
      <c r="G138" s="858"/>
      <c r="H138" s="858"/>
      <c r="I138" s="859"/>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55"/>
      <c r="R138" s="856"/>
      <c r="S138" s="154" t="str">
        <f>IFERROR(ROUNDDOWN(Q138*VLOOKUP(N138,【参考】数式用!$AR$2:$AW$48,MATCH(P138,【参考】数式用!$AT$4:$AW$4)+2,FALSE)*0.5, 0), "")</f>
        <v/>
      </c>
      <c r="T138" s="47"/>
      <c r="U138" s="156" t="str">
        <f>IFERROR(IF(AG138&lt;&gt;"",Q138*VLOOKUP(N138,【参考】数式用!$AG$2:$AL$48,MATCH(P138,【参考】数式用!$AI$4:$AL$4,0)+2,0), ""), "")</f>
        <v/>
      </c>
      <c r="V138" s="42"/>
      <c r="W138" s="874"/>
      <c r="X138" s="875"/>
      <c r="Y138" s="43"/>
      <c r="Z138" s="48"/>
      <c r="AA138" s="155"/>
      <c r="AB138" s="49"/>
      <c r="AC138" s="864" t="str">
        <f>IFERROR(IF(AG138&lt;&gt;"",Z138*VLOOKUP(N138,【参考】数式用!$AG$2:$AL$48,MATCH(Y138,【参考】数式用!$AI$4:$AL$4,0)+2,0), ""), "")</f>
        <v/>
      </c>
      <c r="AD138" s="864"/>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7" t="str">
        <f>IF(基本情報入力シート!C164="","",基本情報入力シート!C164)</f>
        <v/>
      </c>
      <c r="C139" s="858"/>
      <c r="D139" s="858"/>
      <c r="E139" s="858"/>
      <c r="F139" s="858"/>
      <c r="G139" s="858"/>
      <c r="H139" s="858"/>
      <c r="I139" s="859"/>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55"/>
      <c r="R139" s="856"/>
      <c r="S139" s="154" t="str">
        <f>IFERROR(ROUNDDOWN(Q139*VLOOKUP(N139,【参考】数式用!$AR$2:$AW$48,MATCH(P139,【参考】数式用!$AT$4:$AW$4)+2,FALSE)*0.5, 0), "")</f>
        <v/>
      </c>
      <c r="T139" s="47"/>
      <c r="U139" s="156" t="str">
        <f>IFERROR(IF(AG139&lt;&gt;"",Q139*VLOOKUP(N139,【参考】数式用!$AG$2:$AL$48,MATCH(P139,【参考】数式用!$AI$4:$AL$4,0)+2,0), ""), "")</f>
        <v/>
      </c>
      <c r="V139" s="42"/>
      <c r="W139" s="874"/>
      <c r="X139" s="875"/>
      <c r="Y139" s="43"/>
      <c r="Z139" s="48"/>
      <c r="AA139" s="155"/>
      <c r="AB139" s="49"/>
      <c r="AC139" s="864" t="str">
        <f>IFERROR(IF(AG139&lt;&gt;"",Z139*VLOOKUP(N139,【参考】数式用!$AG$2:$AL$48,MATCH(Y139,【参考】数式用!$AI$4:$AL$4,0)+2,0), ""), "")</f>
        <v/>
      </c>
      <c r="AD139" s="864"/>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7" t="str">
        <f>IF(基本情報入力シート!C165="","",基本情報入力シート!C165)</f>
        <v/>
      </c>
      <c r="C140" s="858"/>
      <c r="D140" s="858"/>
      <c r="E140" s="858"/>
      <c r="F140" s="858"/>
      <c r="G140" s="858"/>
      <c r="H140" s="858"/>
      <c r="I140" s="859"/>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55"/>
      <c r="R140" s="856"/>
      <c r="S140" s="154" t="str">
        <f>IFERROR(ROUNDDOWN(Q140*VLOOKUP(N140,【参考】数式用!$AR$2:$AW$48,MATCH(P140,【参考】数式用!$AT$4:$AW$4)+2,FALSE)*0.5, 0), "")</f>
        <v/>
      </c>
      <c r="T140" s="47"/>
      <c r="U140" s="156" t="str">
        <f>IFERROR(IF(AG140&lt;&gt;"",Q140*VLOOKUP(N140,【参考】数式用!$AG$2:$AL$48,MATCH(P140,【参考】数式用!$AI$4:$AL$4,0)+2,0), ""), "")</f>
        <v/>
      </c>
      <c r="V140" s="42"/>
      <c r="W140" s="874"/>
      <c r="X140" s="875"/>
      <c r="Y140" s="43"/>
      <c r="Z140" s="48"/>
      <c r="AA140" s="155"/>
      <c r="AB140" s="49"/>
      <c r="AC140" s="864" t="str">
        <f>IFERROR(IF(AG140&lt;&gt;"",Z140*VLOOKUP(N140,【参考】数式用!$AG$2:$AL$48,MATCH(Y140,【参考】数式用!$AI$4:$AL$4,0)+2,0), ""), "")</f>
        <v/>
      </c>
      <c r="AD140" s="864"/>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7" t="str">
        <f>IF(基本情報入力シート!C166="","",基本情報入力シート!C166)</f>
        <v/>
      </c>
      <c r="C141" s="858"/>
      <c r="D141" s="858"/>
      <c r="E141" s="858"/>
      <c r="F141" s="858"/>
      <c r="G141" s="858"/>
      <c r="H141" s="858"/>
      <c r="I141" s="859"/>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55"/>
      <c r="R141" s="856"/>
      <c r="S141" s="154" t="str">
        <f>IFERROR(ROUNDDOWN(Q141*VLOOKUP(N141,【参考】数式用!$AR$2:$AW$48,MATCH(P141,【参考】数式用!$AT$4:$AW$4)+2,FALSE)*0.5, 0), "")</f>
        <v/>
      </c>
      <c r="T141" s="47"/>
      <c r="U141" s="156" t="str">
        <f>IFERROR(IF(AG141&lt;&gt;"",Q141*VLOOKUP(N141,【参考】数式用!$AG$2:$AL$48,MATCH(P141,【参考】数式用!$AI$4:$AL$4,0)+2,0), ""), "")</f>
        <v/>
      </c>
      <c r="V141" s="42"/>
      <c r="W141" s="874"/>
      <c r="X141" s="875"/>
      <c r="Y141" s="43"/>
      <c r="Z141" s="48"/>
      <c r="AA141" s="155"/>
      <c r="AB141" s="49"/>
      <c r="AC141" s="864" t="str">
        <f>IFERROR(IF(AG141&lt;&gt;"",Z141*VLOOKUP(N141,【参考】数式用!$AG$2:$AL$48,MATCH(Y141,【参考】数式用!$AI$4:$AL$4,0)+2,0), ""), "")</f>
        <v/>
      </c>
      <c r="AD141" s="864"/>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7" t="str">
        <f>IF(基本情報入力シート!C167="","",基本情報入力シート!C167)</f>
        <v/>
      </c>
      <c r="C142" s="858"/>
      <c r="D142" s="858"/>
      <c r="E142" s="858"/>
      <c r="F142" s="858"/>
      <c r="G142" s="858"/>
      <c r="H142" s="858"/>
      <c r="I142" s="859"/>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55"/>
      <c r="R142" s="856"/>
      <c r="S142" s="154" t="str">
        <f>IFERROR(ROUNDDOWN(Q142*VLOOKUP(N142,【参考】数式用!$AR$2:$AW$48,MATCH(P142,【参考】数式用!$AT$4:$AW$4)+2,FALSE)*0.5, 0), "")</f>
        <v/>
      </c>
      <c r="T142" s="47"/>
      <c r="U142" s="156" t="str">
        <f>IFERROR(IF(AG142&lt;&gt;"",Q142*VLOOKUP(N142,【参考】数式用!$AG$2:$AL$48,MATCH(P142,【参考】数式用!$AI$4:$AL$4,0)+2,0), ""), "")</f>
        <v/>
      </c>
      <c r="V142" s="42"/>
      <c r="W142" s="874"/>
      <c r="X142" s="875"/>
      <c r="Y142" s="43"/>
      <c r="Z142" s="48"/>
      <c r="AA142" s="155"/>
      <c r="AB142" s="49"/>
      <c r="AC142" s="864" t="str">
        <f>IFERROR(IF(AG142&lt;&gt;"",Z142*VLOOKUP(N142,【参考】数式用!$AG$2:$AL$48,MATCH(Y142,【参考】数式用!$AI$4:$AL$4,0)+2,0), ""), "")</f>
        <v/>
      </c>
      <c r="AD142" s="864"/>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7" t="str">
        <f>IF(基本情報入力シート!C168="","",基本情報入力シート!C168)</f>
        <v/>
      </c>
      <c r="C143" s="858"/>
      <c r="D143" s="858"/>
      <c r="E143" s="858"/>
      <c r="F143" s="858"/>
      <c r="G143" s="858"/>
      <c r="H143" s="858"/>
      <c r="I143" s="859"/>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55"/>
      <c r="R143" s="856"/>
      <c r="S143" s="154" t="str">
        <f>IFERROR(ROUNDDOWN(Q143*VLOOKUP(N143,【参考】数式用!$AR$2:$AW$48,MATCH(P143,【参考】数式用!$AT$4:$AW$4)+2,FALSE)*0.5, 0), "")</f>
        <v/>
      </c>
      <c r="T143" s="47"/>
      <c r="U143" s="156" t="str">
        <f>IFERROR(IF(AG143&lt;&gt;"",Q143*VLOOKUP(N143,【参考】数式用!$AG$2:$AL$48,MATCH(P143,【参考】数式用!$AI$4:$AL$4,0)+2,0), ""), "")</f>
        <v/>
      </c>
      <c r="V143" s="42"/>
      <c r="W143" s="874"/>
      <c r="X143" s="875"/>
      <c r="Y143" s="43"/>
      <c r="Z143" s="48"/>
      <c r="AA143" s="155"/>
      <c r="AB143" s="49"/>
      <c r="AC143" s="864" t="str">
        <f>IFERROR(IF(AG143&lt;&gt;"",Z143*VLOOKUP(N143,【参考】数式用!$AG$2:$AL$48,MATCH(Y143,【参考】数式用!$AI$4:$AL$4,0)+2,0), ""), "")</f>
        <v/>
      </c>
      <c r="AD143" s="864"/>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7" t="str">
        <f>IF(基本情報入力シート!C169="","",基本情報入力シート!C169)</f>
        <v/>
      </c>
      <c r="C144" s="858"/>
      <c r="D144" s="858"/>
      <c r="E144" s="858"/>
      <c r="F144" s="858"/>
      <c r="G144" s="858"/>
      <c r="H144" s="858"/>
      <c r="I144" s="859"/>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55"/>
      <c r="R144" s="856"/>
      <c r="S144" s="154" t="str">
        <f>IFERROR(ROUNDDOWN(Q144*VLOOKUP(N144,【参考】数式用!$AR$2:$AW$48,MATCH(P144,【参考】数式用!$AT$4:$AW$4)+2,FALSE)*0.5, 0), "")</f>
        <v/>
      </c>
      <c r="T144" s="47"/>
      <c r="U144" s="156" t="str">
        <f>IFERROR(IF(AG144&lt;&gt;"",Q144*VLOOKUP(N144,【参考】数式用!$AG$2:$AL$48,MATCH(P144,【参考】数式用!$AI$4:$AL$4,0)+2,0), ""), "")</f>
        <v/>
      </c>
      <c r="V144" s="42"/>
      <c r="W144" s="874"/>
      <c r="X144" s="875"/>
      <c r="Y144" s="43"/>
      <c r="Z144" s="48"/>
      <c r="AA144" s="155"/>
      <c r="AB144" s="49"/>
      <c r="AC144" s="864" t="str">
        <f>IFERROR(IF(AG144&lt;&gt;"",Z144*VLOOKUP(N144,【参考】数式用!$AG$2:$AL$48,MATCH(Y144,【参考】数式用!$AI$4:$AL$4,0)+2,0), ""), "")</f>
        <v/>
      </c>
      <c r="AD144" s="864"/>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7" t="str">
        <f>IF(基本情報入力シート!C170="","",基本情報入力シート!C170)</f>
        <v/>
      </c>
      <c r="C145" s="858"/>
      <c r="D145" s="858"/>
      <c r="E145" s="858"/>
      <c r="F145" s="858"/>
      <c r="G145" s="858"/>
      <c r="H145" s="858"/>
      <c r="I145" s="859"/>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55"/>
      <c r="R145" s="856"/>
      <c r="S145" s="154" t="str">
        <f>IFERROR(ROUNDDOWN(Q145*VLOOKUP(N145,【参考】数式用!$AR$2:$AW$48,MATCH(P145,【参考】数式用!$AT$4:$AW$4)+2,FALSE)*0.5, 0), "")</f>
        <v/>
      </c>
      <c r="T145" s="47"/>
      <c r="U145" s="156" t="str">
        <f>IFERROR(IF(AG145&lt;&gt;"",Q145*VLOOKUP(N145,【参考】数式用!$AG$2:$AL$48,MATCH(P145,【参考】数式用!$AI$4:$AL$4,0)+2,0), ""), "")</f>
        <v/>
      </c>
      <c r="V145" s="42"/>
      <c r="W145" s="874"/>
      <c r="X145" s="875"/>
      <c r="Y145" s="43"/>
      <c r="Z145" s="48"/>
      <c r="AA145" s="155"/>
      <c r="AB145" s="49"/>
      <c r="AC145" s="864" t="str">
        <f>IFERROR(IF(AG145&lt;&gt;"",Z145*VLOOKUP(N145,【参考】数式用!$AG$2:$AL$48,MATCH(Y145,【参考】数式用!$AI$4:$AL$4,0)+2,0), ""), "")</f>
        <v/>
      </c>
      <c r="AD145" s="864"/>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7" t="str">
        <f>IF(基本情報入力シート!C171="","",基本情報入力シート!C171)</f>
        <v/>
      </c>
      <c r="C146" s="858"/>
      <c r="D146" s="858"/>
      <c r="E146" s="858"/>
      <c r="F146" s="858"/>
      <c r="G146" s="858"/>
      <c r="H146" s="858"/>
      <c r="I146" s="859"/>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55"/>
      <c r="R146" s="856"/>
      <c r="S146" s="154" t="str">
        <f>IFERROR(ROUNDDOWN(Q146*VLOOKUP(N146,【参考】数式用!$AR$2:$AW$48,MATCH(P146,【参考】数式用!$AT$4:$AW$4)+2,FALSE)*0.5, 0), "")</f>
        <v/>
      </c>
      <c r="T146" s="47"/>
      <c r="U146" s="156" t="str">
        <f>IFERROR(IF(AG146&lt;&gt;"",Q146*VLOOKUP(N146,【参考】数式用!$AG$2:$AL$48,MATCH(P146,【参考】数式用!$AI$4:$AL$4,0)+2,0), ""), "")</f>
        <v/>
      </c>
      <c r="V146" s="42"/>
      <c r="W146" s="874"/>
      <c r="X146" s="875"/>
      <c r="Y146" s="43"/>
      <c r="Z146" s="48"/>
      <c r="AA146" s="155"/>
      <c r="AB146" s="49"/>
      <c r="AC146" s="864" t="str">
        <f>IFERROR(IF(AG146&lt;&gt;"",Z146*VLOOKUP(N146,【参考】数式用!$AG$2:$AL$48,MATCH(Y146,【参考】数式用!$AI$4:$AL$4,0)+2,0), ""), "")</f>
        <v/>
      </c>
      <c r="AD146" s="864"/>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7" t="str">
        <f>IF(基本情報入力シート!C172="","",基本情報入力シート!C172)</f>
        <v/>
      </c>
      <c r="C147" s="858"/>
      <c r="D147" s="858"/>
      <c r="E147" s="858"/>
      <c r="F147" s="858"/>
      <c r="G147" s="858"/>
      <c r="H147" s="858"/>
      <c r="I147" s="859"/>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55"/>
      <c r="R147" s="856"/>
      <c r="S147" s="154" t="str">
        <f>IFERROR(ROUNDDOWN(Q147*VLOOKUP(N147,【参考】数式用!$AR$2:$AW$48,MATCH(P147,【参考】数式用!$AT$4:$AW$4)+2,FALSE)*0.5, 0), "")</f>
        <v/>
      </c>
      <c r="T147" s="47"/>
      <c r="U147" s="156" t="str">
        <f>IFERROR(IF(AG147&lt;&gt;"",Q147*VLOOKUP(N147,【参考】数式用!$AG$2:$AL$48,MATCH(P147,【参考】数式用!$AI$4:$AL$4,0)+2,0), ""), "")</f>
        <v/>
      </c>
      <c r="V147" s="42"/>
      <c r="W147" s="874"/>
      <c r="X147" s="875"/>
      <c r="Y147" s="43"/>
      <c r="Z147" s="48"/>
      <c r="AA147" s="155"/>
      <c r="AB147" s="49"/>
      <c r="AC147" s="864" t="str">
        <f>IFERROR(IF(AG147&lt;&gt;"",Z147*VLOOKUP(N147,【参考】数式用!$AG$2:$AL$48,MATCH(Y147,【参考】数式用!$AI$4:$AL$4,0)+2,0), ""), "")</f>
        <v/>
      </c>
      <c r="AD147" s="864"/>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7" t="str">
        <f>IF(基本情報入力シート!C173="","",基本情報入力シート!C173)</f>
        <v/>
      </c>
      <c r="C148" s="858"/>
      <c r="D148" s="858"/>
      <c r="E148" s="858"/>
      <c r="F148" s="858"/>
      <c r="G148" s="858"/>
      <c r="H148" s="858"/>
      <c r="I148" s="859"/>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55"/>
      <c r="R148" s="856"/>
      <c r="S148" s="154" t="str">
        <f>IFERROR(ROUNDDOWN(Q148*VLOOKUP(N148,【参考】数式用!$AR$2:$AW$48,MATCH(P148,【参考】数式用!$AT$4:$AW$4)+2,FALSE)*0.5, 0), "")</f>
        <v/>
      </c>
      <c r="T148" s="47"/>
      <c r="U148" s="156" t="str">
        <f>IFERROR(IF(AG148&lt;&gt;"",Q148*VLOOKUP(N148,【参考】数式用!$AG$2:$AL$48,MATCH(P148,【参考】数式用!$AI$4:$AL$4,0)+2,0), ""), "")</f>
        <v/>
      </c>
      <c r="V148" s="42"/>
      <c r="W148" s="874"/>
      <c r="X148" s="875"/>
      <c r="Y148" s="43"/>
      <c r="Z148" s="48"/>
      <c r="AA148" s="155"/>
      <c r="AB148" s="49"/>
      <c r="AC148" s="864" t="str">
        <f>IFERROR(IF(AG148&lt;&gt;"",Z148*VLOOKUP(N148,【参考】数式用!$AG$2:$AL$48,MATCH(Y148,【参考】数式用!$AI$4:$AL$4,0)+2,0), ""), "")</f>
        <v/>
      </c>
      <c r="AD148" s="864"/>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7" t="str">
        <f>IF(基本情報入力シート!C174="","",基本情報入力シート!C174)</f>
        <v/>
      </c>
      <c r="C149" s="858"/>
      <c r="D149" s="858"/>
      <c r="E149" s="858"/>
      <c r="F149" s="858"/>
      <c r="G149" s="858"/>
      <c r="H149" s="858"/>
      <c r="I149" s="859"/>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55"/>
      <c r="R149" s="856"/>
      <c r="S149" s="154" t="str">
        <f>IFERROR(ROUNDDOWN(Q149*VLOOKUP(N149,【参考】数式用!$AR$2:$AW$48,MATCH(P149,【参考】数式用!$AT$4:$AW$4)+2,FALSE)*0.5, 0), "")</f>
        <v/>
      </c>
      <c r="T149" s="47"/>
      <c r="U149" s="156" t="str">
        <f>IFERROR(IF(AG149&lt;&gt;"",Q149*VLOOKUP(N149,【参考】数式用!$AG$2:$AL$48,MATCH(P149,【参考】数式用!$AI$4:$AL$4,0)+2,0), ""), "")</f>
        <v/>
      </c>
      <c r="V149" s="42"/>
      <c r="W149" s="874"/>
      <c r="X149" s="875"/>
      <c r="Y149" s="43"/>
      <c r="Z149" s="48"/>
      <c r="AA149" s="155"/>
      <c r="AB149" s="49"/>
      <c r="AC149" s="864" t="str">
        <f>IFERROR(IF(AG149&lt;&gt;"",Z149*VLOOKUP(N149,【参考】数式用!$AG$2:$AL$48,MATCH(Y149,【参考】数式用!$AI$4:$AL$4,0)+2,0), ""), "")</f>
        <v/>
      </c>
      <c r="AD149" s="864"/>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7" t="str">
        <f>IF(基本情報入力シート!C175="","",基本情報入力シート!C175)</f>
        <v/>
      </c>
      <c r="C150" s="858"/>
      <c r="D150" s="858"/>
      <c r="E150" s="858"/>
      <c r="F150" s="858"/>
      <c r="G150" s="858"/>
      <c r="H150" s="858"/>
      <c r="I150" s="859"/>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55"/>
      <c r="R150" s="856"/>
      <c r="S150" s="154" t="str">
        <f>IFERROR(ROUNDDOWN(Q150*VLOOKUP(N150,【参考】数式用!$AR$2:$AW$48,MATCH(P150,【参考】数式用!$AT$4:$AW$4)+2,FALSE)*0.5, 0), "")</f>
        <v/>
      </c>
      <c r="T150" s="47"/>
      <c r="U150" s="156" t="str">
        <f>IFERROR(IF(AG150&lt;&gt;"",Q150*VLOOKUP(N150,【参考】数式用!$AG$2:$AL$48,MATCH(P150,【参考】数式用!$AI$4:$AL$4,0)+2,0), ""), "")</f>
        <v/>
      </c>
      <c r="V150" s="42"/>
      <c r="W150" s="874"/>
      <c r="X150" s="875"/>
      <c r="Y150" s="43"/>
      <c r="Z150" s="48"/>
      <c r="AA150" s="155"/>
      <c r="AB150" s="49"/>
      <c r="AC150" s="864" t="str">
        <f>IFERROR(IF(AG150&lt;&gt;"",Z150*VLOOKUP(N150,【参考】数式用!$AG$2:$AL$48,MATCH(Y150,【参考】数式用!$AI$4:$AL$4,0)+2,0), ""), "")</f>
        <v/>
      </c>
      <c r="AD150" s="864"/>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7" t="str">
        <f>IF(基本情報入力シート!C176="","",基本情報入力シート!C176)</f>
        <v/>
      </c>
      <c r="C151" s="858"/>
      <c r="D151" s="858"/>
      <c r="E151" s="858"/>
      <c r="F151" s="858"/>
      <c r="G151" s="858"/>
      <c r="H151" s="858"/>
      <c r="I151" s="859"/>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55"/>
      <c r="R151" s="856"/>
      <c r="S151" s="154" t="str">
        <f>IFERROR(ROUNDDOWN(Q151*VLOOKUP(N151,【参考】数式用!$AR$2:$AW$48,MATCH(P151,【参考】数式用!$AT$4:$AW$4)+2,FALSE)*0.5, 0), "")</f>
        <v/>
      </c>
      <c r="T151" s="47"/>
      <c r="U151" s="156" t="str">
        <f>IFERROR(IF(AG151&lt;&gt;"",Q151*VLOOKUP(N151,【参考】数式用!$AG$2:$AL$48,MATCH(P151,【参考】数式用!$AI$4:$AL$4,0)+2,0), ""), "")</f>
        <v/>
      </c>
      <c r="V151" s="42"/>
      <c r="W151" s="874"/>
      <c r="X151" s="875"/>
      <c r="Y151" s="43"/>
      <c r="Z151" s="48"/>
      <c r="AA151" s="155"/>
      <c r="AB151" s="49"/>
      <c r="AC151" s="864" t="str">
        <f>IFERROR(IF(AG151&lt;&gt;"",Z151*VLOOKUP(N151,【参考】数式用!$AG$2:$AL$48,MATCH(Y151,【参考】数式用!$AI$4:$AL$4,0)+2,0), ""), "")</f>
        <v/>
      </c>
      <c r="AD151" s="864"/>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7" t="str">
        <f>IF(基本情報入力シート!C177="","",基本情報入力シート!C177)</f>
        <v/>
      </c>
      <c r="C152" s="858"/>
      <c r="D152" s="858"/>
      <c r="E152" s="858"/>
      <c r="F152" s="858"/>
      <c r="G152" s="858"/>
      <c r="H152" s="858"/>
      <c r="I152" s="859"/>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55"/>
      <c r="R152" s="856"/>
      <c r="S152" s="154" t="str">
        <f>IFERROR(ROUNDDOWN(Q152*VLOOKUP(N152,【参考】数式用!$AR$2:$AW$48,MATCH(P152,【参考】数式用!$AT$4:$AW$4)+2,FALSE)*0.5, 0), "")</f>
        <v/>
      </c>
      <c r="T152" s="47"/>
      <c r="U152" s="156" t="str">
        <f>IFERROR(IF(AG152&lt;&gt;"",Q152*VLOOKUP(N152,【参考】数式用!$AG$2:$AL$48,MATCH(P152,【参考】数式用!$AI$4:$AL$4,0)+2,0), ""), "")</f>
        <v/>
      </c>
      <c r="V152" s="42"/>
      <c r="W152" s="874"/>
      <c r="X152" s="875"/>
      <c r="Y152" s="43"/>
      <c r="Z152" s="48"/>
      <c r="AA152" s="155"/>
      <c r="AB152" s="49"/>
      <c r="AC152" s="864" t="str">
        <f>IFERROR(IF(AG152&lt;&gt;"",Z152*VLOOKUP(N152,【参考】数式用!$AG$2:$AL$48,MATCH(Y152,【参考】数式用!$AI$4:$AL$4,0)+2,0), ""), "")</f>
        <v/>
      </c>
      <c r="AD152" s="864"/>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7" t="str">
        <f>IF(基本情報入力シート!C178="","",基本情報入力シート!C178)</f>
        <v/>
      </c>
      <c r="C153" s="858"/>
      <c r="D153" s="858"/>
      <c r="E153" s="858"/>
      <c r="F153" s="858"/>
      <c r="G153" s="858"/>
      <c r="H153" s="858"/>
      <c r="I153" s="859"/>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55"/>
      <c r="R153" s="856"/>
      <c r="S153" s="154" t="str">
        <f>IFERROR(ROUNDDOWN(Q153*VLOOKUP(N153,【参考】数式用!$AR$2:$AW$48,MATCH(P153,【参考】数式用!$AT$4:$AW$4)+2,FALSE)*0.5, 0), "")</f>
        <v/>
      </c>
      <c r="T153" s="47"/>
      <c r="U153" s="156" t="str">
        <f>IFERROR(IF(AG153&lt;&gt;"",Q153*VLOOKUP(N153,【参考】数式用!$AG$2:$AL$48,MATCH(P153,【参考】数式用!$AI$4:$AL$4,0)+2,0), ""), "")</f>
        <v/>
      </c>
      <c r="V153" s="42"/>
      <c r="W153" s="874"/>
      <c r="X153" s="875"/>
      <c r="Y153" s="43"/>
      <c r="Z153" s="48"/>
      <c r="AA153" s="155"/>
      <c r="AB153" s="49"/>
      <c r="AC153" s="864" t="str">
        <f>IFERROR(IF(AG153&lt;&gt;"",Z153*VLOOKUP(N153,【参考】数式用!$AG$2:$AL$48,MATCH(Y153,【参考】数式用!$AI$4:$AL$4,0)+2,0), ""), "")</f>
        <v/>
      </c>
      <c r="AD153" s="864"/>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7" t="str">
        <f>IF(基本情報入力シート!C179="","",基本情報入力シート!C179)</f>
        <v/>
      </c>
      <c r="C154" s="858"/>
      <c r="D154" s="858"/>
      <c r="E154" s="858"/>
      <c r="F154" s="858"/>
      <c r="G154" s="858"/>
      <c r="H154" s="858"/>
      <c r="I154" s="859"/>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55"/>
      <c r="R154" s="856"/>
      <c r="S154" s="154" t="str">
        <f>IFERROR(ROUNDDOWN(Q154*VLOOKUP(N154,【参考】数式用!$AR$2:$AW$48,MATCH(P154,【参考】数式用!$AT$4:$AW$4)+2,FALSE)*0.5, 0), "")</f>
        <v/>
      </c>
      <c r="T154" s="47"/>
      <c r="U154" s="156" t="str">
        <f>IFERROR(IF(AG154&lt;&gt;"",Q154*VLOOKUP(N154,【参考】数式用!$AG$2:$AL$48,MATCH(P154,【参考】数式用!$AI$4:$AL$4,0)+2,0), ""), "")</f>
        <v/>
      </c>
      <c r="V154" s="42"/>
      <c r="W154" s="874"/>
      <c r="X154" s="875"/>
      <c r="Y154" s="43"/>
      <c r="Z154" s="48"/>
      <c r="AA154" s="155"/>
      <c r="AB154" s="49"/>
      <c r="AC154" s="864" t="str">
        <f>IFERROR(IF(AG154&lt;&gt;"",Z154*VLOOKUP(N154,【参考】数式用!$AG$2:$AL$48,MATCH(Y154,【参考】数式用!$AI$4:$AL$4,0)+2,0), ""), "")</f>
        <v/>
      </c>
      <c r="AD154" s="864"/>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7" t="str">
        <f>IF(基本情報入力シート!C180="","",基本情報入力シート!C180)</f>
        <v/>
      </c>
      <c r="C155" s="858"/>
      <c r="D155" s="858"/>
      <c r="E155" s="858"/>
      <c r="F155" s="858"/>
      <c r="G155" s="858"/>
      <c r="H155" s="858"/>
      <c r="I155" s="859"/>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0"/>
      <c r="R155" s="861"/>
      <c r="S155" s="154" t="str">
        <f>IFERROR(ROUNDDOWN(Q155*VLOOKUP(N155,【参考】数式用!$AR$2:$AW$48,MATCH(P155,【参考】数式用!$AT$4:$AW$4)+2,FALSE)*0.5, 0), "")</f>
        <v/>
      </c>
      <c r="T155" s="47"/>
      <c r="U155" s="156" t="str">
        <f>IFERROR(IF(AG155&lt;&gt;"",Q155*VLOOKUP(N155,【参考】数式用!$AG$2:$AL$48,MATCH(P155,【参考】数式用!$AI$4:$AL$4,0)+2,0), ""), "")</f>
        <v/>
      </c>
      <c r="V155" s="42"/>
      <c r="W155" s="876"/>
      <c r="X155" s="877"/>
      <c r="Y155" s="43"/>
      <c r="Z155" s="48"/>
      <c r="AA155" s="155"/>
      <c r="AB155" s="49"/>
      <c r="AC155" s="873" t="str">
        <f>IFERROR(IF(AG155&lt;&gt;"",Z155*VLOOKUP(N155,【参考】数式用!$AG$2:$AL$48,MATCH(Y155,【参考】数式用!$AI$4:$AL$4,0)+2,0), ""), "")</f>
        <v/>
      </c>
      <c r="AD155" s="873"/>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7" t="str">
        <f>IF(基本情報入力シート!C181="","",基本情報入力シート!C181)</f>
        <v/>
      </c>
      <c r="C156" s="858"/>
      <c r="D156" s="858"/>
      <c r="E156" s="858"/>
      <c r="F156" s="858"/>
      <c r="G156" s="858"/>
      <c r="H156" s="858"/>
      <c r="I156" s="859"/>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0"/>
      <c r="R156" s="861"/>
      <c r="S156" s="154" t="str">
        <f>IFERROR(ROUNDDOWN(Q156*VLOOKUP(N156,【参考】数式用!$AR$2:$AW$48,MATCH(P156,【参考】数式用!$AT$4:$AW$4)+2,FALSE)*0.5, 0), "")</f>
        <v/>
      </c>
      <c r="T156" s="47"/>
      <c r="U156" s="156" t="str">
        <f>IFERROR(IF(AG156&lt;&gt;"",Q156*VLOOKUP(N156,【参考】数式用!$AG$2:$AL$48,MATCH(P156,【参考】数式用!$AI$4:$AL$4,0)+2,0), ""), "")</f>
        <v/>
      </c>
      <c r="V156" s="42"/>
      <c r="W156" s="862"/>
      <c r="X156" s="863"/>
      <c r="Y156" s="43"/>
      <c r="Z156" s="48"/>
      <c r="AA156" s="155"/>
      <c r="AB156" s="49"/>
      <c r="AC156" s="873" t="str">
        <f>IFERROR(IF(AG156&lt;&gt;"",Z156*VLOOKUP(N156,【参考】数式用!$AG$2:$AL$48,MATCH(Y156,【参考】数式用!$AI$4:$AL$4,0)+2,0), ""), "")</f>
        <v/>
      </c>
      <c r="AD156" s="873"/>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7" t="str">
        <f>IF(基本情報入力シート!C182="","",基本情報入力シート!C182)</f>
        <v/>
      </c>
      <c r="C157" s="858"/>
      <c r="D157" s="858"/>
      <c r="E157" s="858"/>
      <c r="F157" s="858"/>
      <c r="G157" s="858"/>
      <c r="H157" s="858"/>
      <c r="I157" s="859"/>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55"/>
      <c r="R157" s="856"/>
      <c r="S157" s="154" t="str">
        <f>IFERROR(ROUNDDOWN(Q157*VLOOKUP(N157,【参考】数式用!$AR$2:$AW$48,MATCH(P157,【参考】数式用!$AT$4:$AW$4)+2,FALSE)*0.5, 0), "")</f>
        <v/>
      </c>
      <c r="T157" s="47"/>
      <c r="U157" s="156" t="str">
        <f>IFERROR(IF(AG157&lt;&gt;"",Q157*VLOOKUP(N157,【参考】数式用!$AG$2:$AL$48,MATCH(P157,【参考】数式用!$AI$4:$AL$4,0)+2,0), ""), "")</f>
        <v/>
      </c>
      <c r="V157" s="42"/>
      <c r="W157" s="874"/>
      <c r="X157" s="875"/>
      <c r="Y157" s="43"/>
      <c r="Z157" s="48"/>
      <c r="AA157" s="155"/>
      <c r="AB157" s="49"/>
      <c r="AC157" s="864" t="str">
        <f>IFERROR(IF(AG157&lt;&gt;"",Z157*VLOOKUP(N157,【参考】数式用!$AG$2:$AL$48,MATCH(Y157,【参考】数式用!$AI$4:$AL$4,0)+2,0), ""), "")</f>
        <v/>
      </c>
      <c r="AD157" s="864"/>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7" t="str">
        <f>IF(基本情報入力シート!C183="","",基本情報入力シート!C183)</f>
        <v/>
      </c>
      <c r="C158" s="858"/>
      <c r="D158" s="858"/>
      <c r="E158" s="858"/>
      <c r="F158" s="858"/>
      <c r="G158" s="858"/>
      <c r="H158" s="858"/>
      <c r="I158" s="859"/>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55"/>
      <c r="R158" s="856"/>
      <c r="S158" s="154" t="str">
        <f>IFERROR(ROUNDDOWN(Q158*VLOOKUP(N158,【参考】数式用!$AR$2:$AW$48,MATCH(P158,【参考】数式用!$AT$4:$AW$4)+2,FALSE)*0.5, 0), "")</f>
        <v/>
      </c>
      <c r="T158" s="47"/>
      <c r="U158" s="156" t="str">
        <f>IFERROR(IF(AG158&lt;&gt;"",Q158*VLOOKUP(N158,【参考】数式用!$AG$2:$AL$48,MATCH(P158,【参考】数式用!$AI$4:$AL$4,0)+2,0), ""), "")</f>
        <v/>
      </c>
      <c r="V158" s="42"/>
      <c r="W158" s="874"/>
      <c r="X158" s="875"/>
      <c r="Y158" s="43"/>
      <c r="Z158" s="48"/>
      <c r="AA158" s="155"/>
      <c r="AB158" s="49"/>
      <c r="AC158" s="864" t="str">
        <f>IFERROR(IF(AG158&lt;&gt;"",Z158*VLOOKUP(N158,【参考】数式用!$AG$2:$AL$48,MATCH(Y158,【参考】数式用!$AI$4:$AL$4,0)+2,0), ""), "")</f>
        <v/>
      </c>
      <c r="AD158" s="864"/>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7" t="str">
        <f>IF(基本情報入力シート!C184="","",基本情報入力シート!C184)</f>
        <v/>
      </c>
      <c r="C159" s="858"/>
      <c r="D159" s="858"/>
      <c r="E159" s="858"/>
      <c r="F159" s="858"/>
      <c r="G159" s="858"/>
      <c r="H159" s="858"/>
      <c r="I159" s="859"/>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55"/>
      <c r="R159" s="856"/>
      <c r="S159" s="154" t="str">
        <f>IFERROR(ROUNDDOWN(Q159*VLOOKUP(N159,【参考】数式用!$AR$2:$AW$48,MATCH(P159,【参考】数式用!$AT$4:$AW$4)+2,FALSE)*0.5, 0), "")</f>
        <v/>
      </c>
      <c r="T159" s="47"/>
      <c r="U159" s="156" t="str">
        <f>IFERROR(IF(AG159&lt;&gt;"",Q159*VLOOKUP(N159,【参考】数式用!$AG$2:$AL$48,MATCH(P159,【参考】数式用!$AI$4:$AL$4,0)+2,0), ""), "")</f>
        <v/>
      </c>
      <c r="V159" s="42"/>
      <c r="W159" s="874"/>
      <c r="X159" s="875"/>
      <c r="Y159" s="43"/>
      <c r="Z159" s="48"/>
      <c r="AA159" s="155"/>
      <c r="AB159" s="49"/>
      <c r="AC159" s="864" t="str">
        <f>IFERROR(IF(AG159&lt;&gt;"",Z159*VLOOKUP(N159,【参考】数式用!$AG$2:$AL$48,MATCH(Y159,【参考】数式用!$AI$4:$AL$4,0)+2,0), ""), "")</f>
        <v/>
      </c>
      <c r="AD159" s="864"/>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7" t="str">
        <f>IF(基本情報入力シート!C185="","",基本情報入力シート!C185)</f>
        <v/>
      </c>
      <c r="C160" s="858"/>
      <c r="D160" s="858"/>
      <c r="E160" s="858"/>
      <c r="F160" s="858"/>
      <c r="G160" s="858"/>
      <c r="H160" s="858"/>
      <c r="I160" s="859"/>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55"/>
      <c r="R160" s="856"/>
      <c r="S160" s="154" t="str">
        <f>IFERROR(ROUNDDOWN(Q160*VLOOKUP(N160,【参考】数式用!$AR$2:$AW$48,MATCH(P160,【参考】数式用!$AT$4:$AW$4)+2,FALSE)*0.5, 0), "")</f>
        <v/>
      </c>
      <c r="T160" s="47"/>
      <c r="U160" s="156" t="str">
        <f>IFERROR(IF(AG160&lt;&gt;"",Q160*VLOOKUP(N160,【参考】数式用!$AG$2:$AL$48,MATCH(P160,【参考】数式用!$AI$4:$AL$4,0)+2,0), ""), "")</f>
        <v/>
      </c>
      <c r="V160" s="42"/>
      <c r="W160" s="874"/>
      <c r="X160" s="875"/>
      <c r="Y160" s="43"/>
      <c r="Z160" s="48"/>
      <c r="AA160" s="155"/>
      <c r="AB160" s="49"/>
      <c r="AC160" s="864" t="str">
        <f>IFERROR(IF(AG160&lt;&gt;"",Z160*VLOOKUP(N160,【参考】数式用!$AG$2:$AL$48,MATCH(Y160,【参考】数式用!$AI$4:$AL$4,0)+2,0), ""), "")</f>
        <v/>
      </c>
      <c r="AD160" s="864"/>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7" t="str">
        <f>IF(基本情報入力シート!C186="","",基本情報入力シート!C186)</f>
        <v/>
      </c>
      <c r="C161" s="858"/>
      <c r="D161" s="858"/>
      <c r="E161" s="858"/>
      <c r="F161" s="858"/>
      <c r="G161" s="858"/>
      <c r="H161" s="858"/>
      <c r="I161" s="859"/>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55"/>
      <c r="R161" s="856"/>
      <c r="S161" s="154" t="str">
        <f>IFERROR(ROUNDDOWN(Q161*VLOOKUP(N161,【参考】数式用!$AR$2:$AW$48,MATCH(P161,【参考】数式用!$AT$4:$AW$4)+2,FALSE)*0.5, 0), "")</f>
        <v/>
      </c>
      <c r="T161" s="47"/>
      <c r="U161" s="156" t="str">
        <f>IFERROR(IF(AG161&lt;&gt;"",Q161*VLOOKUP(N161,【参考】数式用!$AG$2:$AL$48,MATCH(P161,【参考】数式用!$AI$4:$AL$4,0)+2,0), ""), "")</f>
        <v/>
      </c>
      <c r="V161" s="42"/>
      <c r="W161" s="874"/>
      <c r="X161" s="875"/>
      <c r="Y161" s="43"/>
      <c r="Z161" s="48"/>
      <c r="AA161" s="155"/>
      <c r="AB161" s="49"/>
      <c r="AC161" s="864" t="str">
        <f>IFERROR(IF(AG161&lt;&gt;"",Z161*VLOOKUP(N161,【参考】数式用!$AG$2:$AL$48,MATCH(Y161,【参考】数式用!$AI$4:$AL$4,0)+2,0), ""), "")</f>
        <v/>
      </c>
      <c r="AD161" s="864"/>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7" t="str">
        <f>IF(基本情報入力シート!C187="","",基本情報入力シート!C187)</f>
        <v/>
      </c>
      <c r="C162" s="858"/>
      <c r="D162" s="858"/>
      <c r="E162" s="858"/>
      <c r="F162" s="858"/>
      <c r="G162" s="858"/>
      <c r="H162" s="858"/>
      <c r="I162" s="859"/>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55"/>
      <c r="R162" s="856"/>
      <c r="S162" s="154" t="str">
        <f>IFERROR(ROUNDDOWN(Q162*VLOOKUP(N162,【参考】数式用!$AR$2:$AW$48,MATCH(P162,【参考】数式用!$AT$4:$AW$4)+2,FALSE)*0.5, 0), "")</f>
        <v/>
      </c>
      <c r="T162" s="47"/>
      <c r="U162" s="156" t="str">
        <f>IFERROR(IF(AG162&lt;&gt;"",Q162*VLOOKUP(N162,【参考】数式用!$AG$2:$AL$48,MATCH(P162,【参考】数式用!$AI$4:$AL$4,0)+2,0), ""), "")</f>
        <v/>
      </c>
      <c r="V162" s="42"/>
      <c r="W162" s="874"/>
      <c r="X162" s="875"/>
      <c r="Y162" s="43"/>
      <c r="Z162" s="48"/>
      <c r="AA162" s="155"/>
      <c r="AB162" s="49"/>
      <c r="AC162" s="864" t="str">
        <f>IFERROR(IF(AG162&lt;&gt;"",Z162*VLOOKUP(N162,【参考】数式用!$AG$2:$AL$48,MATCH(Y162,【参考】数式用!$AI$4:$AL$4,0)+2,0), ""), "")</f>
        <v/>
      </c>
      <c r="AD162" s="864"/>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7" t="str">
        <f>IF(基本情報入力シート!C188="","",基本情報入力シート!C188)</f>
        <v/>
      </c>
      <c r="C163" s="858"/>
      <c r="D163" s="858"/>
      <c r="E163" s="858"/>
      <c r="F163" s="858"/>
      <c r="G163" s="858"/>
      <c r="H163" s="858"/>
      <c r="I163" s="859"/>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0"/>
      <c r="R163" s="861"/>
      <c r="S163" s="154" t="str">
        <f>IFERROR(ROUNDDOWN(Q163*VLOOKUP(N163,【参考】数式用!$AR$2:$AW$48,MATCH(P163,【参考】数式用!$AT$4:$AW$4)+2,FALSE)*0.5, 0), "")</f>
        <v/>
      </c>
      <c r="T163" s="47"/>
      <c r="U163" s="156" t="str">
        <f>IFERROR(IF(AG163&lt;&gt;"",Q163*VLOOKUP(N163,【参考】数式用!$AG$2:$AL$48,MATCH(P163,【参考】数式用!$AI$4:$AL$4,0)+2,0), ""), "")</f>
        <v/>
      </c>
      <c r="V163" s="42"/>
      <c r="W163" s="876"/>
      <c r="X163" s="877"/>
      <c r="Y163" s="43"/>
      <c r="Z163" s="48"/>
      <c r="AA163" s="155"/>
      <c r="AB163" s="49"/>
      <c r="AC163" s="873" t="str">
        <f>IFERROR(IF(AG163&lt;&gt;"",Z163*VLOOKUP(N163,【参考】数式用!$AG$2:$AL$48,MATCH(Y163,【参考】数式用!$AI$4:$AL$4,0)+2,0), ""), "")</f>
        <v/>
      </c>
      <c r="AD163" s="873"/>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7" t="str">
        <f>IF(基本情報入力シート!C189="","",基本情報入力シート!C189)</f>
        <v/>
      </c>
      <c r="C164" s="858"/>
      <c r="D164" s="858"/>
      <c r="E164" s="858"/>
      <c r="F164" s="858"/>
      <c r="G164" s="858"/>
      <c r="H164" s="858"/>
      <c r="I164" s="859"/>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0"/>
      <c r="R164" s="861"/>
      <c r="S164" s="154" t="str">
        <f>IFERROR(ROUNDDOWN(Q164*VLOOKUP(N164,【参考】数式用!$AR$2:$AW$48,MATCH(P164,【参考】数式用!$AT$4:$AW$4)+2,FALSE)*0.5, 0), "")</f>
        <v/>
      </c>
      <c r="T164" s="47"/>
      <c r="U164" s="156" t="str">
        <f>IFERROR(IF(AG164&lt;&gt;"",Q164*VLOOKUP(N164,【参考】数式用!$AG$2:$AL$48,MATCH(P164,【参考】数式用!$AI$4:$AL$4,0)+2,0), ""), "")</f>
        <v/>
      </c>
      <c r="V164" s="42"/>
      <c r="W164" s="862"/>
      <c r="X164" s="863"/>
      <c r="Y164" s="43"/>
      <c r="Z164" s="48"/>
      <c r="AA164" s="155"/>
      <c r="AB164" s="49"/>
      <c r="AC164" s="873" t="str">
        <f>IFERROR(IF(AG164&lt;&gt;"",Z164*VLOOKUP(N164,【参考】数式用!$AG$2:$AL$48,MATCH(Y164,【参考】数式用!$AI$4:$AL$4,0)+2,0), ""), "")</f>
        <v/>
      </c>
      <c r="AD164" s="873"/>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7" t="str">
        <f>IF(基本情報入力シート!C190="","",基本情報入力シート!C190)</f>
        <v/>
      </c>
      <c r="C165" s="858"/>
      <c r="D165" s="858"/>
      <c r="E165" s="858"/>
      <c r="F165" s="858"/>
      <c r="G165" s="858"/>
      <c r="H165" s="858"/>
      <c r="I165" s="859"/>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0"/>
      <c r="R165" s="861"/>
      <c r="S165" s="154" t="str">
        <f>IFERROR(ROUNDDOWN(Q165*VLOOKUP(N165,【参考】数式用!$AR$2:$AW$48,MATCH(P165,【参考】数式用!$AT$4:$AW$4)+2,FALSE)*0.5, 0), "")</f>
        <v/>
      </c>
      <c r="T165" s="47"/>
      <c r="U165" s="156" t="str">
        <f>IFERROR(IF(AG165&lt;&gt;"",Q165*VLOOKUP(N165,【参考】数式用!$AG$2:$AL$48,MATCH(P165,【参考】数式用!$AI$4:$AL$4,0)+2,0), ""), "")</f>
        <v/>
      </c>
      <c r="V165" s="42"/>
      <c r="W165" s="862"/>
      <c r="X165" s="863"/>
      <c r="Y165" s="43"/>
      <c r="Z165" s="48"/>
      <c r="AA165" s="155"/>
      <c r="AB165" s="49"/>
      <c r="AC165" s="873" t="str">
        <f>IFERROR(IF(AG165&lt;&gt;"",Z165*VLOOKUP(N165,【参考】数式用!$AG$2:$AL$48,MATCH(Y165,【参考】数式用!$AI$4:$AL$4,0)+2,0), ""), "")</f>
        <v/>
      </c>
      <c r="AD165" s="873"/>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7" t="str">
        <f>IF(基本情報入力シート!C191="","",基本情報入力シート!C191)</f>
        <v/>
      </c>
      <c r="C166" s="858"/>
      <c r="D166" s="858"/>
      <c r="E166" s="858"/>
      <c r="F166" s="858"/>
      <c r="G166" s="858"/>
      <c r="H166" s="858"/>
      <c r="I166" s="859"/>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0"/>
      <c r="R166" s="861"/>
      <c r="S166" s="154" t="str">
        <f>IFERROR(ROUNDDOWN(Q166*VLOOKUP(N166,【参考】数式用!$AR$2:$AW$48,MATCH(P166,【参考】数式用!$AT$4:$AW$4)+2,FALSE)*0.5, 0), "")</f>
        <v/>
      </c>
      <c r="T166" s="47"/>
      <c r="U166" s="156" t="str">
        <f>IFERROR(IF(AG166&lt;&gt;"",Q166*VLOOKUP(N166,【参考】数式用!$AG$2:$AL$48,MATCH(P166,【参考】数式用!$AI$4:$AL$4,0)+2,0), ""), "")</f>
        <v/>
      </c>
      <c r="V166" s="42"/>
      <c r="W166" s="862"/>
      <c r="X166" s="863"/>
      <c r="Y166" s="43"/>
      <c r="Z166" s="48"/>
      <c r="AA166" s="155"/>
      <c r="AB166" s="49"/>
      <c r="AC166" s="873" t="str">
        <f>IFERROR(IF(AG166&lt;&gt;"",Z166*VLOOKUP(N166,【参考】数式用!$AG$2:$AL$48,MATCH(Y166,【参考】数式用!$AI$4:$AL$4,0)+2,0), ""), "")</f>
        <v/>
      </c>
      <c r="AD166" s="873"/>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7" t="str">
        <f>IF(基本情報入力シート!C192="","",基本情報入力シート!C192)</f>
        <v/>
      </c>
      <c r="C167" s="858"/>
      <c r="D167" s="858"/>
      <c r="E167" s="858"/>
      <c r="F167" s="858"/>
      <c r="G167" s="858"/>
      <c r="H167" s="858"/>
      <c r="I167" s="859"/>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0"/>
      <c r="R167" s="861"/>
      <c r="S167" s="154" t="str">
        <f>IFERROR(ROUNDDOWN(Q167*VLOOKUP(N167,【参考】数式用!$AR$2:$AW$48,MATCH(P167,【参考】数式用!$AT$4:$AW$4)+2,FALSE)*0.5, 0), "")</f>
        <v/>
      </c>
      <c r="T167" s="47"/>
      <c r="U167" s="156" t="str">
        <f>IFERROR(IF(AG167&lt;&gt;"",Q167*VLOOKUP(N167,【参考】数式用!$AG$2:$AL$48,MATCH(P167,【参考】数式用!$AI$4:$AL$4,0)+2,0), ""), "")</f>
        <v/>
      </c>
      <c r="V167" s="42"/>
      <c r="W167" s="862"/>
      <c r="X167" s="863"/>
      <c r="Y167" s="43"/>
      <c r="Z167" s="48"/>
      <c r="AA167" s="155"/>
      <c r="AB167" s="49"/>
      <c r="AC167" s="873" t="str">
        <f>IFERROR(IF(AG167&lt;&gt;"",Z167*VLOOKUP(N167,【参考】数式用!$AG$2:$AL$48,MATCH(Y167,【参考】数式用!$AI$4:$AL$4,0)+2,0), ""), "")</f>
        <v/>
      </c>
      <c r="AD167" s="873"/>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7" t="str">
        <f>IF(基本情報入力シート!C193="","",基本情報入力シート!C193)</f>
        <v/>
      </c>
      <c r="C168" s="858"/>
      <c r="D168" s="858"/>
      <c r="E168" s="858"/>
      <c r="F168" s="858"/>
      <c r="G168" s="858"/>
      <c r="H168" s="858"/>
      <c r="I168" s="859"/>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0"/>
      <c r="R168" s="861"/>
      <c r="S168" s="154" t="str">
        <f>IFERROR(ROUNDDOWN(Q168*VLOOKUP(N168,【参考】数式用!$AR$2:$AW$48,MATCH(P168,【参考】数式用!$AT$4:$AW$4)+2,FALSE)*0.5, 0), "")</f>
        <v/>
      </c>
      <c r="T168" s="47"/>
      <c r="U168" s="156" t="str">
        <f>IFERROR(IF(AG168&lt;&gt;"",Q168*VLOOKUP(N168,【参考】数式用!$AG$2:$AL$48,MATCH(P168,【参考】数式用!$AI$4:$AL$4,0)+2,0), ""), "")</f>
        <v/>
      </c>
      <c r="V168" s="42"/>
      <c r="W168" s="862"/>
      <c r="X168" s="863"/>
      <c r="Y168" s="43"/>
      <c r="Z168" s="48"/>
      <c r="AA168" s="155"/>
      <c r="AB168" s="49"/>
      <c r="AC168" s="873" t="str">
        <f>IFERROR(IF(AG168&lt;&gt;"",Z168*VLOOKUP(N168,【参考】数式用!$AG$2:$AL$48,MATCH(Y168,【参考】数式用!$AI$4:$AL$4,0)+2,0), ""), "")</f>
        <v/>
      </c>
      <c r="AD168" s="873"/>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7" t="str">
        <f>IF(基本情報入力シート!C194="","",基本情報入力シート!C194)</f>
        <v/>
      </c>
      <c r="C169" s="858"/>
      <c r="D169" s="858"/>
      <c r="E169" s="858"/>
      <c r="F169" s="858"/>
      <c r="G169" s="858"/>
      <c r="H169" s="858"/>
      <c r="I169" s="859"/>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0"/>
      <c r="R169" s="861"/>
      <c r="S169" s="154" t="str">
        <f>IFERROR(ROUNDDOWN(Q169*VLOOKUP(N169,【参考】数式用!$AR$2:$AW$48,MATCH(P169,【参考】数式用!$AT$4:$AW$4)+2,FALSE)*0.5, 0), "")</f>
        <v/>
      </c>
      <c r="T169" s="47"/>
      <c r="U169" s="156" t="str">
        <f>IFERROR(IF(AG169&lt;&gt;"",Q169*VLOOKUP(N169,【参考】数式用!$AG$2:$AL$48,MATCH(P169,【参考】数式用!$AI$4:$AL$4,0)+2,0), ""), "")</f>
        <v/>
      </c>
      <c r="V169" s="42"/>
      <c r="W169" s="862"/>
      <c r="X169" s="863"/>
      <c r="Y169" s="43"/>
      <c r="Z169" s="48"/>
      <c r="AA169" s="155"/>
      <c r="AB169" s="49"/>
      <c r="AC169" s="873" t="str">
        <f>IFERROR(IF(AG169&lt;&gt;"",Z169*VLOOKUP(N169,【参考】数式用!$AG$2:$AL$48,MATCH(Y169,【参考】数式用!$AI$4:$AL$4,0)+2,0), ""), "")</f>
        <v/>
      </c>
      <c r="AD169" s="873"/>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7" t="str">
        <f>IF(基本情報入力シート!C195="","",基本情報入力シート!C195)</f>
        <v/>
      </c>
      <c r="C170" s="858"/>
      <c r="D170" s="858"/>
      <c r="E170" s="858"/>
      <c r="F170" s="858"/>
      <c r="G170" s="858"/>
      <c r="H170" s="858"/>
      <c r="I170" s="859"/>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0"/>
      <c r="R170" s="861"/>
      <c r="S170" s="154" t="str">
        <f>IFERROR(ROUNDDOWN(Q170*VLOOKUP(N170,【参考】数式用!$AR$2:$AW$48,MATCH(P170,【参考】数式用!$AT$4:$AW$4)+2,FALSE)*0.5, 0), "")</f>
        <v/>
      </c>
      <c r="T170" s="47"/>
      <c r="U170" s="156" t="str">
        <f>IFERROR(IF(AG170&lt;&gt;"",Q170*VLOOKUP(N170,【参考】数式用!$AG$2:$AL$48,MATCH(P170,【参考】数式用!$AI$4:$AL$4,0)+2,0), ""), "")</f>
        <v/>
      </c>
      <c r="V170" s="42"/>
      <c r="W170" s="862"/>
      <c r="X170" s="863"/>
      <c r="Y170" s="43"/>
      <c r="Z170" s="48"/>
      <c r="AA170" s="155"/>
      <c r="AB170" s="49"/>
      <c r="AC170" s="873" t="str">
        <f>IFERROR(IF(AG170&lt;&gt;"",Z170*VLOOKUP(N170,【参考】数式用!$AG$2:$AL$48,MATCH(Y170,【参考】数式用!$AI$4:$AL$4,0)+2,0), ""), "")</f>
        <v/>
      </c>
      <c r="AD170" s="873"/>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7" t="str">
        <f>IF(基本情報入力シート!C196="","",基本情報入力シート!C196)</f>
        <v/>
      </c>
      <c r="C171" s="858"/>
      <c r="D171" s="858"/>
      <c r="E171" s="858"/>
      <c r="F171" s="858"/>
      <c r="G171" s="858"/>
      <c r="H171" s="858"/>
      <c r="I171" s="859"/>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0"/>
      <c r="R171" s="861"/>
      <c r="S171" s="154" t="str">
        <f>IFERROR(ROUNDDOWN(Q171*VLOOKUP(N171,【参考】数式用!$AR$2:$AW$48,MATCH(P171,【参考】数式用!$AT$4:$AW$4)+2,FALSE)*0.5, 0), "")</f>
        <v/>
      </c>
      <c r="T171" s="47"/>
      <c r="U171" s="156" t="str">
        <f>IFERROR(IF(AG171&lt;&gt;"",Q171*VLOOKUP(N171,【参考】数式用!$AG$2:$AL$48,MATCH(P171,【参考】数式用!$AI$4:$AL$4,0)+2,0), ""), "")</f>
        <v/>
      </c>
      <c r="V171" s="42"/>
      <c r="W171" s="862"/>
      <c r="X171" s="863"/>
      <c r="Y171" s="43"/>
      <c r="Z171" s="48"/>
      <c r="AA171" s="155"/>
      <c r="AB171" s="49"/>
      <c r="AC171" s="873" t="str">
        <f>IFERROR(IF(AG171&lt;&gt;"",Z171*VLOOKUP(N171,【参考】数式用!$AG$2:$AL$48,MATCH(Y171,【参考】数式用!$AI$4:$AL$4,0)+2,0), ""), "")</f>
        <v/>
      </c>
      <c r="AD171" s="873"/>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7" t="str">
        <f>IF(基本情報入力シート!C197="","",基本情報入力シート!C197)</f>
        <v/>
      </c>
      <c r="C172" s="858"/>
      <c r="D172" s="858"/>
      <c r="E172" s="858"/>
      <c r="F172" s="858"/>
      <c r="G172" s="858"/>
      <c r="H172" s="858"/>
      <c r="I172" s="859"/>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0"/>
      <c r="R172" s="861"/>
      <c r="S172" s="154" t="str">
        <f>IFERROR(ROUNDDOWN(Q172*VLOOKUP(N172,【参考】数式用!$AR$2:$AW$48,MATCH(P172,【参考】数式用!$AT$4:$AW$4)+2,FALSE)*0.5, 0), "")</f>
        <v/>
      </c>
      <c r="T172" s="47"/>
      <c r="U172" s="156" t="str">
        <f>IFERROR(IF(AG172&lt;&gt;"",Q172*VLOOKUP(N172,【参考】数式用!$AG$2:$AL$48,MATCH(P172,【参考】数式用!$AI$4:$AL$4,0)+2,0), ""), "")</f>
        <v/>
      </c>
      <c r="V172" s="42"/>
      <c r="W172" s="862"/>
      <c r="X172" s="863"/>
      <c r="Y172" s="43"/>
      <c r="Z172" s="48"/>
      <c r="AA172" s="155"/>
      <c r="AB172" s="49"/>
      <c r="AC172" s="873" t="str">
        <f>IFERROR(IF(AG172&lt;&gt;"",Z172*VLOOKUP(N172,【参考】数式用!$AG$2:$AL$48,MATCH(Y172,【参考】数式用!$AI$4:$AL$4,0)+2,0), ""), "")</f>
        <v/>
      </c>
      <c r="AD172" s="873"/>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7" t="str">
        <f>IF(基本情報入力シート!C198="","",基本情報入力シート!C198)</f>
        <v/>
      </c>
      <c r="C173" s="858"/>
      <c r="D173" s="858"/>
      <c r="E173" s="858"/>
      <c r="F173" s="858"/>
      <c r="G173" s="858"/>
      <c r="H173" s="858"/>
      <c r="I173" s="859"/>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0"/>
      <c r="R173" s="861"/>
      <c r="S173" s="154" t="str">
        <f>IFERROR(ROUNDDOWN(Q173*VLOOKUP(N173,【参考】数式用!$AR$2:$AW$48,MATCH(P173,【参考】数式用!$AT$4:$AW$4)+2,FALSE)*0.5, 0), "")</f>
        <v/>
      </c>
      <c r="T173" s="47"/>
      <c r="U173" s="156" t="str">
        <f>IFERROR(IF(AG173&lt;&gt;"",Q173*VLOOKUP(N173,【参考】数式用!$AG$2:$AL$48,MATCH(P173,【参考】数式用!$AI$4:$AL$4,0)+2,0), ""), "")</f>
        <v/>
      </c>
      <c r="V173" s="42"/>
      <c r="W173" s="862"/>
      <c r="X173" s="863"/>
      <c r="Y173" s="43"/>
      <c r="Z173" s="48"/>
      <c r="AA173" s="155"/>
      <c r="AB173" s="49"/>
      <c r="AC173" s="873" t="str">
        <f>IFERROR(IF(AG173&lt;&gt;"",Z173*VLOOKUP(N173,【参考】数式用!$AG$2:$AL$48,MATCH(Y173,【参考】数式用!$AI$4:$AL$4,0)+2,0), ""), "")</f>
        <v/>
      </c>
      <c r="AD173" s="873"/>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7" t="str">
        <f>IF(基本情報入力シート!C199="","",基本情報入力シート!C199)</f>
        <v/>
      </c>
      <c r="C174" s="858"/>
      <c r="D174" s="858"/>
      <c r="E174" s="858"/>
      <c r="F174" s="858"/>
      <c r="G174" s="858"/>
      <c r="H174" s="858"/>
      <c r="I174" s="859"/>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0"/>
      <c r="R174" s="861"/>
      <c r="S174" s="154" t="str">
        <f>IFERROR(ROUNDDOWN(Q174*VLOOKUP(N174,【参考】数式用!$AR$2:$AW$48,MATCH(P174,【参考】数式用!$AT$4:$AW$4)+2,FALSE)*0.5, 0), "")</f>
        <v/>
      </c>
      <c r="T174" s="47"/>
      <c r="U174" s="156" t="str">
        <f>IFERROR(IF(AG174&lt;&gt;"",Q174*VLOOKUP(N174,【参考】数式用!$AG$2:$AL$48,MATCH(P174,【参考】数式用!$AI$4:$AL$4,0)+2,0), ""), "")</f>
        <v/>
      </c>
      <c r="V174" s="42"/>
      <c r="W174" s="862"/>
      <c r="X174" s="863"/>
      <c r="Y174" s="43"/>
      <c r="Z174" s="48"/>
      <c r="AA174" s="155"/>
      <c r="AB174" s="49"/>
      <c r="AC174" s="873" t="str">
        <f>IFERROR(IF(AG174&lt;&gt;"",Z174*VLOOKUP(N174,【参考】数式用!$AG$2:$AL$48,MATCH(Y174,【参考】数式用!$AI$4:$AL$4,0)+2,0), ""), "")</f>
        <v/>
      </c>
      <c r="AD174" s="873"/>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7" t="str">
        <f>IF(基本情報入力シート!C200="","",基本情報入力シート!C200)</f>
        <v/>
      </c>
      <c r="C175" s="858"/>
      <c r="D175" s="858"/>
      <c r="E175" s="858"/>
      <c r="F175" s="858"/>
      <c r="G175" s="858"/>
      <c r="H175" s="858"/>
      <c r="I175" s="859"/>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0"/>
      <c r="R175" s="861"/>
      <c r="S175" s="154" t="str">
        <f>IFERROR(ROUNDDOWN(Q175*VLOOKUP(N175,【参考】数式用!$AR$2:$AW$48,MATCH(P175,【参考】数式用!$AT$4:$AW$4)+2,FALSE)*0.5, 0), "")</f>
        <v/>
      </c>
      <c r="T175" s="47"/>
      <c r="U175" s="156" t="str">
        <f>IFERROR(IF(AG175&lt;&gt;"",Q175*VLOOKUP(N175,【参考】数式用!$AG$2:$AL$48,MATCH(P175,【参考】数式用!$AI$4:$AL$4,0)+2,0), ""), "")</f>
        <v/>
      </c>
      <c r="V175" s="42"/>
      <c r="W175" s="862"/>
      <c r="X175" s="863"/>
      <c r="Y175" s="43"/>
      <c r="Z175" s="48"/>
      <c r="AA175" s="155"/>
      <c r="AB175" s="49"/>
      <c r="AC175" s="873" t="str">
        <f>IFERROR(IF(AG175&lt;&gt;"",Z175*VLOOKUP(N175,【参考】数式用!$AG$2:$AL$48,MATCH(Y175,【参考】数式用!$AI$4:$AL$4,0)+2,0), ""), "")</f>
        <v/>
      </c>
      <c r="AD175" s="873"/>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7" t="str">
        <f>IF(基本情報入力シート!C201="","",基本情報入力シート!C201)</f>
        <v/>
      </c>
      <c r="C176" s="858"/>
      <c r="D176" s="858"/>
      <c r="E176" s="858"/>
      <c r="F176" s="858"/>
      <c r="G176" s="858"/>
      <c r="H176" s="858"/>
      <c r="I176" s="859"/>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0"/>
      <c r="R176" s="861"/>
      <c r="S176" s="154" t="str">
        <f>IFERROR(ROUNDDOWN(Q176*VLOOKUP(N176,【参考】数式用!$AR$2:$AW$48,MATCH(P176,【参考】数式用!$AT$4:$AW$4)+2,FALSE)*0.5, 0), "")</f>
        <v/>
      </c>
      <c r="T176" s="47"/>
      <c r="U176" s="156" t="str">
        <f>IFERROR(IF(AG176&lt;&gt;"",Q176*VLOOKUP(N176,【参考】数式用!$AG$2:$AL$48,MATCH(P176,【参考】数式用!$AI$4:$AL$4,0)+2,0), ""), "")</f>
        <v/>
      </c>
      <c r="V176" s="42"/>
      <c r="W176" s="862"/>
      <c r="X176" s="863"/>
      <c r="Y176" s="43"/>
      <c r="Z176" s="48"/>
      <c r="AA176" s="155"/>
      <c r="AB176" s="49"/>
      <c r="AC176" s="873" t="str">
        <f>IFERROR(IF(AG176&lt;&gt;"",Z176*VLOOKUP(N176,【参考】数式用!$AG$2:$AL$48,MATCH(Y176,【参考】数式用!$AI$4:$AL$4,0)+2,0), ""), "")</f>
        <v/>
      </c>
      <c r="AD176" s="873"/>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7" t="str">
        <f>IF(基本情報入力シート!C202="","",基本情報入力シート!C202)</f>
        <v/>
      </c>
      <c r="C177" s="858"/>
      <c r="D177" s="858"/>
      <c r="E177" s="858"/>
      <c r="F177" s="858"/>
      <c r="G177" s="858"/>
      <c r="H177" s="858"/>
      <c r="I177" s="859"/>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0"/>
      <c r="R177" s="861"/>
      <c r="S177" s="154" t="str">
        <f>IFERROR(ROUNDDOWN(Q177*VLOOKUP(N177,【参考】数式用!$AR$2:$AW$48,MATCH(P177,【参考】数式用!$AT$4:$AW$4)+2,FALSE)*0.5, 0), "")</f>
        <v/>
      </c>
      <c r="T177" s="47"/>
      <c r="U177" s="156" t="str">
        <f>IFERROR(IF(AG177&lt;&gt;"",Q177*VLOOKUP(N177,【参考】数式用!$AG$2:$AL$48,MATCH(P177,【参考】数式用!$AI$4:$AL$4,0)+2,0), ""), "")</f>
        <v/>
      </c>
      <c r="V177" s="42"/>
      <c r="W177" s="862"/>
      <c r="X177" s="863"/>
      <c r="Y177" s="43"/>
      <c r="Z177" s="48"/>
      <c r="AA177" s="155"/>
      <c r="AB177" s="49"/>
      <c r="AC177" s="873" t="str">
        <f>IFERROR(IF(AG177&lt;&gt;"",Z177*VLOOKUP(N177,【参考】数式用!$AG$2:$AL$48,MATCH(Y177,【参考】数式用!$AI$4:$AL$4,0)+2,0), ""), "")</f>
        <v/>
      </c>
      <c r="AD177" s="873"/>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7" t="str">
        <f>IF(基本情報入力シート!C203="","",基本情報入力シート!C203)</f>
        <v/>
      </c>
      <c r="C178" s="858"/>
      <c r="D178" s="858"/>
      <c r="E178" s="858"/>
      <c r="F178" s="858"/>
      <c r="G178" s="858"/>
      <c r="H178" s="858"/>
      <c r="I178" s="859"/>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55"/>
      <c r="R178" s="856"/>
      <c r="S178" s="154" t="str">
        <f>IFERROR(ROUNDDOWN(Q178*VLOOKUP(N178,【参考】数式用!$AR$2:$AW$48,MATCH(P178,【参考】数式用!$AT$4:$AW$4)+2,FALSE)*0.5, 0), "")</f>
        <v/>
      </c>
      <c r="T178" s="47"/>
      <c r="U178" s="156" t="str">
        <f>IFERROR(IF(AG178&lt;&gt;"",Q178*VLOOKUP(N178,【参考】数式用!$AG$2:$AL$48,MATCH(P178,【参考】数式用!$AI$4:$AL$4,0)+2,0), ""), "")</f>
        <v/>
      </c>
      <c r="V178" s="42"/>
      <c r="W178" s="862"/>
      <c r="X178" s="863"/>
      <c r="Y178" s="43"/>
      <c r="Z178" s="48"/>
      <c r="AA178" s="155"/>
      <c r="AB178" s="49"/>
      <c r="AC178" s="864" t="str">
        <f>IFERROR(IF(AG178&lt;&gt;"",Z178*VLOOKUP(N178,【参考】数式用!$AG$2:$AL$48,MATCH(Y178,【参考】数式用!$AI$4:$AL$4,0)+2,0), ""), "")</f>
        <v/>
      </c>
      <c r="AD178" s="864"/>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7" t="str">
        <f>IF(基本情報入力シート!C204="","",基本情報入力シート!C204)</f>
        <v/>
      </c>
      <c r="C179" s="858"/>
      <c r="D179" s="858"/>
      <c r="E179" s="858"/>
      <c r="F179" s="858"/>
      <c r="G179" s="858"/>
      <c r="H179" s="858"/>
      <c r="I179" s="859"/>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55"/>
      <c r="R179" s="856"/>
      <c r="S179" s="154" t="str">
        <f>IFERROR(ROUNDDOWN(Q179*VLOOKUP(N179,【参考】数式用!$AR$2:$AW$48,MATCH(P179,【参考】数式用!$AT$4:$AW$4)+2,FALSE)*0.5, 0), "")</f>
        <v/>
      </c>
      <c r="T179" s="47"/>
      <c r="U179" s="156" t="str">
        <f>IFERROR(IF(AG179&lt;&gt;"",Q179*VLOOKUP(N179,【参考】数式用!$AG$2:$AL$48,MATCH(P179,【参考】数式用!$AI$4:$AL$4,0)+2,0), ""), "")</f>
        <v/>
      </c>
      <c r="V179" s="42"/>
      <c r="W179" s="862"/>
      <c r="X179" s="863"/>
      <c r="Y179" s="43"/>
      <c r="Z179" s="48"/>
      <c r="AA179" s="155"/>
      <c r="AB179" s="49"/>
      <c r="AC179" s="864" t="str">
        <f>IFERROR(IF(AG179&lt;&gt;"",Z179*VLOOKUP(N179,【参考】数式用!$AG$2:$AL$48,MATCH(Y179,【参考】数式用!$AI$4:$AL$4,0)+2,0), ""), "")</f>
        <v/>
      </c>
      <c r="AD179" s="864"/>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7" t="str">
        <f>IF(基本情報入力シート!C205="","",基本情報入力シート!C205)</f>
        <v/>
      </c>
      <c r="C180" s="858"/>
      <c r="D180" s="858"/>
      <c r="E180" s="858"/>
      <c r="F180" s="858"/>
      <c r="G180" s="858"/>
      <c r="H180" s="858"/>
      <c r="I180" s="859"/>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55"/>
      <c r="R180" s="856"/>
      <c r="S180" s="154" t="str">
        <f>IFERROR(ROUNDDOWN(Q180*VLOOKUP(N180,【参考】数式用!$AR$2:$AW$48,MATCH(P180,【参考】数式用!$AT$4:$AW$4)+2,FALSE)*0.5, 0), "")</f>
        <v/>
      </c>
      <c r="T180" s="47"/>
      <c r="U180" s="156" t="str">
        <f>IFERROR(IF(AG180&lt;&gt;"",Q180*VLOOKUP(N180,【参考】数式用!$AG$2:$AL$48,MATCH(P180,【参考】数式用!$AI$4:$AL$4,0)+2,0), ""), "")</f>
        <v/>
      </c>
      <c r="V180" s="42"/>
      <c r="W180" s="862"/>
      <c r="X180" s="863"/>
      <c r="Y180" s="43"/>
      <c r="Z180" s="48"/>
      <c r="AA180" s="155"/>
      <c r="AB180" s="49"/>
      <c r="AC180" s="864" t="str">
        <f>IFERROR(IF(AG180&lt;&gt;"",Z180*VLOOKUP(N180,【参考】数式用!$AG$2:$AL$48,MATCH(Y180,【参考】数式用!$AI$4:$AL$4,0)+2,0), ""), "")</f>
        <v/>
      </c>
      <c r="AD180" s="864"/>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7" t="str">
        <f>IF(基本情報入力シート!C206="","",基本情報入力シート!C206)</f>
        <v/>
      </c>
      <c r="C181" s="858"/>
      <c r="D181" s="858"/>
      <c r="E181" s="858"/>
      <c r="F181" s="858"/>
      <c r="G181" s="858"/>
      <c r="H181" s="858"/>
      <c r="I181" s="859"/>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55"/>
      <c r="R181" s="856"/>
      <c r="S181" s="154" t="str">
        <f>IFERROR(ROUNDDOWN(Q181*VLOOKUP(N181,【参考】数式用!$AR$2:$AW$48,MATCH(P181,【参考】数式用!$AT$4:$AW$4)+2,FALSE)*0.5, 0), "")</f>
        <v/>
      </c>
      <c r="T181" s="47"/>
      <c r="U181" s="156" t="str">
        <f>IFERROR(IF(AG181&lt;&gt;"",Q181*VLOOKUP(N181,【参考】数式用!$AG$2:$AL$48,MATCH(P181,【参考】数式用!$AI$4:$AL$4,0)+2,0), ""), "")</f>
        <v/>
      </c>
      <c r="V181" s="42"/>
      <c r="W181" s="862"/>
      <c r="X181" s="863"/>
      <c r="Y181" s="43"/>
      <c r="Z181" s="48"/>
      <c r="AA181" s="155"/>
      <c r="AB181" s="49"/>
      <c r="AC181" s="864" t="str">
        <f>IFERROR(IF(AG181&lt;&gt;"",Z181*VLOOKUP(N181,【参考】数式用!$AG$2:$AL$48,MATCH(Y181,【参考】数式用!$AI$4:$AL$4,0)+2,0), ""), "")</f>
        <v/>
      </c>
      <c r="AD181" s="864"/>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7" t="str">
        <f>IF(基本情報入力シート!C207="","",基本情報入力シート!C207)</f>
        <v/>
      </c>
      <c r="C182" s="858"/>
      <c r="D182" s="858"/>
      <c r="E182" s="858"/>
      <c r="F182" s="858"/>
      <c r="G182" s="858"/>
      <c r="H182" s="858"/>
      <c r="I182" s="859"/>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55"/>
      <c r="R182" s="856"/>
      <c r="S182" s="154" t="str">
        <f>IFERROR(ROUNDDOWN(Q182*VLOOKUP(N182,【参考】数式用!$AR$2:$AW$48,MATCH(P182,【参考】数式用!$AT$4:$AW$4)+2,FALSE)*0.5, 0), "")</f>
        <v/>
      </c>
      <c r="T182" s="47"/>
      <c r="U182" s="156" t="str">
        <f>IFERROR(IF(AG182&lt;&gt;"",Q182*VLOOKUP(N182,【参考】数式用!$AG$2:$AL$48,MATCH(P182,【参考】数式用!$AI$4:$AL$4,0)+2,0), ""), "")</f>
        <v/>
      </c>
      <c r="V182" s="42"/>
      <c r="W182" s="862"/>
      <c r="X182" s="863"/>
      <c r="Y182" s="43"/>
      <c r="Z182" s="48"/>
      <c r="AA182" s="155"/>
      <c r="AB182" s="49"/>
      <c r="AC182" s="864" t="str">
        <f>IFERROR(IF(AG182&lt;&gt;"",Z182*VLOOKUP(N182,【参考】数式用!$AG$2:$AL$48,MATCH(Y182,【参考】数式用!$AI$4:$AL$4,0)+2,0), ""), "")</f>
        <v/>
      </c>
      <c r="AD182" s="864"/>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7" t="str">
        <f>IF(基本情報入力シート!C208="","",基本情報入力シート!C208)</f>
        <v/>
      </c>
      <c r="C183" s="858"/>
      <c r="D183" s="858"/>
      <c r="E183" s="858"/>
      <c r="F183" s="858"/>
      <c r="G183" s="858"/>
      <c r="H183" s="858"/>
      <c r="I183" s="859"/>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55"/>
      <c r="R183" s="856"/>
      <c r="S183" s="154" t="str">
        <f>IFERROR(ROUNDDOWN(Q183*VLOOKUP(N183,【参考】数式用!$AR$2:$AW$48,MATCH(P183,【参考】数式用!$AT$4:$AW$4)+2,FALSE)*0.5, 0), "")</f>
        <v/>
      </c>
      <c r="T183" s="47"/>
      <c r="U183" s="156" t="str">
        <f>IFERROR(IF(AG183&lt;&gt;"",Q183*VLOOKUP(N183,【参考】数式用!$AG$2:$AL$48,MATCH(P183,【参考】数式用!$AI$4:$AL$4,0)+2,0), ""), "")</f>
        <v/>
      </c>
      <c r="V183" s="42"/>
      <c r="W183" s="862"/>
      <c r="X183" s="863"/>
      <c r="Y183" s="43"/>
      <c r="Z183" s="48"/>
      <c r="AA183" s="155"/>
      <c r="AB183" s="49"/>
      <c r="AC183" s="864" t="str">
        <f>IFERROR(IF(AG183&lt;&gt;"",Z183*VLOOKUP(N183,【参考】数式用!$AG$2:$AL$48,MATCH(Y183,【参考】数式用!$AI$4:$AL$4,0)+2,0), ""), "")</f>
        <v/>
      </c>
      <c r="AD183" s="864"/>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7" t="str">
        <f>IF(基本情報入力シート!C209="","",基本情報入力シート!C209)</f>
        <v/>
      </c>
      <c r="C184" s="858"/>
      <c r="D184" s="858"/>
      <c r="E184" s="858"/>
      <c r="F184" s="858"/>
      <c r="G184" s="858"/>
      <c r="H184" s="858"/>
      <c r="I184" s="859"/>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0"/>
      <c r="R184" s="861"/>
      <c r="S184" s="154" t="str">
        <f>IFERROR(ROUNDDOWN(Q184*VLOOKUP(N184,【参考】数式用!$AR$2:$AW$48,MATCH(P184,【参考】数式用!$AT$4:$AW$4)+2,FALSE)*0.5, 0), "")</f>
        <v/>
      </c>
      <c r="T184" s="47"/>
      <c r="U184" s="156" t="str">
        <f>IFERROR(IF(AG184&lt;&gt;"",Q184*VLOOKUP(N184,【参考】数式用!$AG$2:$AL$48,MATCH(P184,【参考】数式用!$AI$4:$AL$4,0)+2,0), ""), "")</f>
        <v/>
      </c>
      <c r="V184" s="42"/>
      <c r="W184" s="862"/>
      <c r="X184" s="863"/>
      <c r="Y184" s="43"/>
      <c r="Z184" s="48"/>
      <c r="AA184" s="155"/>
      <c r="AB184" s="49"/>
      <c r="AC184" s="873" t="str">
        <f>IFERROR(IF(AG184&lt;&gt;"",Z184*VLOOKUP(N184,【参考】数式用!$AG$2:$AL$48,MATCH(Y184,【参考】数式用!$AI$4:$AL$4,0)+2,0), ""), "")</f>
        <v/>
      </c>
      <c r="AD184" s="873"/>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7" t="str">
        <f>IF(基本情報入力シート!C210="","",基本情報入力シート!C210)</f>
        <v/>
      </c>
      <c r="C185" s="858"/>
      <c r="D185" s="858"/>
      <c r="E185" s="858"/>
      <c r="F185" s="858"/>
      <c r="G185" s="858"/>
      <c r="H185" s="858"/>
      <c r="I185" s="859"/>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0"/>
      <c r="R185" s="861"/>
      <c r="S185" s="154" t="str">
        <f>IFERROR(ROUNDDOWN(Q185*VLOOKUP(N185,【参考】数式用!$AR$2:$AW$48,MATCH(P185,【参考】数式用!$AT$4:$AW$4)+2,FALSE)*0.5, 0), "")</f>
        <v/>
      </c>
      <c r="T185" s="47"/>
      <c r="U185" s="156" t="str">
        <f>IFERROR(IF(AG185&lt;&gt;"",Q185*VLOOKUP(N185,【参考】数式用!$AG$2:$AL$48,MATCH(P185,【参考】数式用!$AI$4:$AL$4,0)+2,0), ""), "")</f>
        <v/>
      </c>
      <c r="V185" s="42"/>
      <c r="W185" s="862"/>
      <c r="X185" s="863"/>
      <c r="Y185" s="43"/>
      <c r="Z185" s="48"/>
      <c r="AA185" s="155"/>
      <c r="AB185" s="49"/>
      <c r="AC185" s="873" t="str">
        <f>IFERROR(IF(AG185&lt;&gt;"",Z185*VLOOKUP(N185,【参考】数式用!$AG$2:$AL$48,MATCH(Y185,【参考】数式用!$AI$4:$AL$4,0)+2,0), ""), "")</f>
        <v/>
      </c>
      <c r="AD185" s="873"/>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7" t="str">
        <f>IF(基本情報入力シート!C211="","",基本情報入力シート!C211)</f>
        <v/>
      </c>
      <c r="C186" s="858"/>
      <c r="D186" s="858"/>
      <c r="E186" s="858"/>
      <c r="F186" s="858"/>
      <c r="G186" s="858"/>
      <c r="H186" s="858"/>
      <c r="I186" s="859"/>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55"/>
      <c r="R186" s="856"/>
      <c r="S186" s="154" t="str">
        <f>IFERROR(ROUNDDOWN(Q186*VLOOKUP(N186,【参考】数式用!$AR$2:$AW$48,MATCH(P186,【参考】数式用!$AT$4:$AW$4)+2,FALSE)*0.5, 0), "")</f>
        <v/>
      </c>
      <c r="T186" s="47"/>
      <c r="U186" s="156" t="str">
        <f>IFERROR(IF(AG186&lt;&gt;"",Q186*VLOOKUP(N186,【参考】数式用!$AG$2:$AL$48,MATCH(P186,【参考】数式用!$AI$4:$AL$4,0)+2,0), ""), "")</f>
        <v/>
      </c>
      <c r="V186" s="42"/>
      <c r="W186" s="862"/>
      <c r="X186" s="863"/>
      <c r="Y186" s="43"/>
      <c r="Z186" s="48"/>
      <c r="AA186" s="155"/>
      <c r="AB186" s="49"/>
      <c r="AC186" s="864" t="str">
        <f>IFERROR(IF(AG186&lt;&gt;"",Z186*VLOOKUP(N186,【参考】数式用!$AG$2:$AL$48,MATCH(Y186,【参考】数式用!$AI$4:$AL$4,0)+2,0), ""), "")</f>
        <v/>
      </c>
      <c r="AD186" s="864"/>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7" t="str">
        <f>IF(基本情報入力シート!C212="","",基本情報入力シート!C212)</f>
        <v/>
      </c>
      <c r="C187" s="858"/>
      <c r="D187" s="858"/>
      <c r="E187" s="858"/>
      <c r="F187" s="858"/>
      <c r="G187" s="858"/>
      <c r="H187" s="858"/>
      <c r="I187" s="859"/>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55"/>
      <c r="R187" s="856"/>
      <c r="S187" s="154" t="str">
        <f>IFERROR(ROUNDDOWN(Q187*VLOOKUP(N187,【参考】数式用!$AR$2:$AW$48,MATCH(P187,【参考】数式用!$AT$4:$AW$4)+2,FALSE)*0.5, 0), "")</f>
        <v/>
      </c>
      <c r="T187" s="47"/>
      <c r="U187" s="156" t="str">
        <f>IFERROR(IF(AG187&lt;&gt;"",Q187*VLOOKUP(N187,【参考】数式用!$AG$2:$AL$48,MATCH(P187,【参考】数式用!$AI$4:$AL$4,0)+2,0), ""), "")</f>
        <v/>
      </c>
      <c r="V187" s="42"/>
      <c r="W187" s="862"/>
      <c r="X187" s="863"/>
      <c r="Y187" s="43"/>
      <c r="Z187" s="48"/>
      <c r="AA187" s="155"/>
      <c r="AB187" s="49"/>
      <c r="AC187" s="864" t="str">
        <f>IFERROR(IF(AG187&lt;&gt;"",Z187*VLOOKUP(N187,【参考】数式用!$AG$2:$AL$48,MATCH(Y187,【参考】数式用!$AI$4:$AL$4,0)+2,0), ""), "")</f>
        <v/>
      </c>
      <c r="AD187" s="864"/>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7" t="str">
        <f>IF(基本情報入力シート!C213="","",基本情報入力シート!C213)</f>
        <v/>
      </c>
      <c r="C188" s="858"/>
      <c r="D188" s="858"/>
      <c r="E188" s="858"/>
      <c r="F188" s="858"/>
      <c r="G188" s="858"/>
      <c r="H188" s="858"/>
      <c r="I188" s="859"/>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55"/>
      <c r="R188" s="856"/>
      <c r="S188" s="154" t="str">
        <f>IFERROR(ROUNDDOWN(Q188*VLOOKUP(N188,【参考】数式用!$AR$2:$AW$48,MATCH(P188,【参考】数式用!$AT$4:$AW$4)+2,FALSE)*0.5, 0), "")</f>
        <v/>
      </c>
      <c r="T188" s="47"/>
      <c r="U188" s="156" t="str">
        <f>IFERROR(IF(AG188&lt;&gt;"",Q188*VLOOKUP(N188,【参考】数式用!$AG$2:$AL$48,MATCH(P188,【参考】数式用!$AI$4:$AL$4,0)+2,0), ""), "")</f>
        <v/>
      </c>
      <c r="V188" s="42"/>
      <c r="W188" s="862"/>
      <c r="X188" s="863"/>
      <c r="Y188" s="43"/>
      <c r="Z188" s="48"/>
      <c r="AA188" s="155"/>
      <c r="AB188" s="49"/>
      <c r="AC188" s="864" t="str">
        <f>IFERROR(IF(AG188&lt;&gt;"",Z188*VLOOKUP(N188,【参考】数式用!$AG$2:$AL$48,MATCH(Y188,【参考】数式用!$AI$4:$AL$4,0)+2,0), ""), "")</f>
        <v/>
      </c>
      <c r="AD188" s="864"/>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7" t="str">
        <f>IF(基本情報入力シート!C214="","",基本情報入力シート!C214)</f>
        <v/>
      </c>
      <c r="C189" s="858"/>
      <c r="D189" s="858"/>
      <c r="E189" s="858"/>
      <c r="F189" s="858"/>
      <c r="G189" s="858"/>
      <c r="H189" s="858"/>
      <c r="I189" s="859"/>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55"/>
      <c r="R189" s="856"/>
      <c r="S189" s="154" t="str">
        <f>IFERROR(ROUNDDOWN(Q189*VLOOKUP(N189,【参考】数式用!$AR$2:$AW$48,MATCH(P189,【参考】数式用!$AT$4:$AW$4)+2,FALSE)*0.5, 0), "")</f>
        <v/>
      </c>
      <c r="T189" s="47"/>
      <c r="U189" s="156" t="str">
        <f>IFERROR(IF(AG189&lt;&gt;"",Q189*VLOOKUP(N189,【参考】数式用!$AG$2:$AL$48,MATCH(P189,【参考】数式用!$AI$4:$AL$4,0)+2,0), ""), "")</f>
        <v/>
      </c>
      <c r="V189" s="42"/>
      <c r="W189" s="862"/>
      <c r="X189" s="863"/>
      <c r="Y189" s="43"/>
      <c r="Z189" s="48"/>
      <c r="AA189" s="155"/>
      <c r="AB189" s="49"/>
      <c r="AC189" s="864" t="str">
        <f>IFERROR(IF(AG189&lt;&gt;"",Z189*VLOOKUP(N189,【参考】数式用!$AG$2:$AL$48,MATCH(Y189,【参考】数式用!$AI$4:$AL$4,0)+2,0), ""), "")</f>
        <v/>
      </c>
      <c r="AD189" s="864"/>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7" t="str">
        <f>IF(基本情報入力シート!C215="","",基本情報入力シート!C215)</f>
        <v/>
      </c>
      <c r="C190" s="858"/>
      <c r="D190" s="858"/>
      <c r="E190" s="858"/>
      <c r="F190" s="858"/>
      <c r="G190" s="858"/>
      <c r="H190" s="858"/>
      <c r="I190" s="859"/>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55"/>
      <c r="R190" s="856"/>
      <c r="S190" s="154" t="str">
        <f>IFERROR(ROUNDDOWN(Q190*VLOOKUP(N190,【参考】数式用!$AR$2:$AW$48,MATCH(P190,【参考】数式用!$AT$4:$AW$4)+2,FALSE)*0.5, 0), "")</f>
        <v/>
      </c>
      <c r="T190" s="47"/>
      <c r="U190" s="156" t="str">
        <f>IFERROR(IF(AG190&lt;&gt;"",Q190*VLOOKUP(N190,【参考】数式用!$AG$2:$AL$48,MATCH(P190,【参考】数式用!$AI$4:$AL$4,0)+2,0), ""), "")</f>
        <v/>
      </c>
      <c r="V190" s="42"/>
      <c r="W190" s="862"/>
      <c r="X190" s="863"/>
      <c r="Y190" s="43"/>
      <c r="Z190" s="48"/>
      <c r="AA190" s="155"/>
      <c r="AB190" s="49"/>
      <c r="AC190" s="864" t="str">
        <f>IFERROR(IF(AG190&lt;&gt;"",Z190*VLOOKUP(N190,【参考】数式用!$AG$2:$AL$48,MATCH(Y190,【参考】数式用!$AI$4:$AL$4,0)+2,0), ""), "")</f>
        <v/>
      </c>
      <c r="AD190" s="864"/>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7" t="str">
        <f>IF(基本情報入力シート!C216="","",基本情報入力シート!C216)</f>
        <v/>
      </c>
      <c r="C191" s="858"/>
      <c r="D191" s="858"/>
      <c r="E191" s="858"/>
      <c r="F191" s="858"/>
      <c r="G191" s="858"/>
      <c r="H191" s="858"/>
      <c r="I191" s="859"/>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55"/>
      <c r="R191" s="856"/>
      <c r="S191" s="154" t="str">
        <f>IFERROR(ROUNDDOWN(Q191*VLOOKUP(N191,【参考】数式用!$AR$2:$AW$48,MATCH(P191,【参考】数式用!$AT$4:$AW$4)+2,FALSE)*0.5, 0), "")</f>
        <v/>
      </c>
      <c r="T191" s="47"/>
      <c r="U191" s="156" t="str">
        <f>IFERROR(IF(AG191&lt;&gt;"",Q191*VLOOKUP(N191,【参考】数式用!$AG$2:$AL$48,MATCH(P191,【参考】数式用!$AI$4:$AL$4,0)+2,0), ""), "")</f>
        <v/>
      </c>
      <c r="V191" s="42"/>
      <c r="W191" s="862"/>
      <c r="X191" s="863"/>
      <c r="Y191" s="43"/>
      <c r="Z191" s="48"/>
      <c r="AA191" s="155"/>
      <c r="AB191" s="49"/>
      <c r="AC191" s="864" t="str">
        <f>IFERROR(IF(AG191&lt;&gt;"",Z191*VLOOKUP(N191,【参考】数式用!$AG$2:$AL$48,MATCH(Y191,【参考】数式用!$AI$4:$AL$4,0)+2,0), ""), "")</f>
        <v/>
      </c>
      <c r="AD191" s="864"/>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7" t="str">
        <f>IF(基本情報入力シート!C217="","",基本情報入力シート!C217)</f>
        <v/>
      </c>
      <c r="C192" s="858"/>
      <c r="D192" s="858"/>
      <c r="E192" s="858"/>
      <c r="F192" s="858"/>
      <c r="G192" s="858"/>
      <c r="H192" s="858"/>
      <c r="I192" s="859"/>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0"/>
      <c r="R192" s="861"/>
      <c r="S192" s="154" t="str">
        <f>IFERROR(ROUNDDOWN(Q192*VLOOKUP(N192,【参考】数式用!$AR$2:$AW$48,MATCH(P192,【参考】数式用!$AT$4:$AW$4)+2,FALSE)*0.5, 0), "")</f>
        <v/>
      </c>
      <c r="T192" s="47"/>
      <c r="U192" s="156" t="str">
        <f>IFERROR(IF(AG192&lt;&gt;"",Q192*VLOOKUP(N192,【参考】数式用!$AG$2:$AL$48,MATCH(P192,【参考】数式用!$AI$4:$AL$4,0)+2,0), ""), "")</f>
        <v/>
      </c>
      <c r="V192" s="42"/>
      <c r="W192" s="862"/>
      <c r="X192" s="863"/>
      <c r="Y192" s="43"/>
      <c r="Z192" s="48"/>
      <c r="AA192" s="155"/>
      <c r="AB192" s="49"/>
      <c r="AC192" s="873" t="str">
        <f>IFERROR(IF(AG192&lt;&gt;"",Z192*VLOOKUP(N192,【参考】数式用!$AG$2:$AL$48,MATCH(Y192,【参考】数式用!$AI$4:$AL$4,0)+2,0), ""), "")</f>
        <v/>
      </c>
      <c r="AD192" s="873"/>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7" t="str">
        <f>IF(基本情報入力シート!C218="","",基本情報入力シート!C218)</f>
        <v/>
      </c>
      <c r="C193" s="858"/>
      <c r="D193" s="858"/>
      <c r="E193" s="858"/>
      <c r="F193" s="858"/>
      <c r="G193" s="858"/>
      <c r="H193" s="858"/>
      <c r="I193" s="859"/>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0"/>
      <c r="R193" s="861"/>
      <c r="S193" s="154" t="str">
        <f>IFERROR(ROUNDDOWN(Q193*VLOOKUP(N193,【参考】数式用!$AR$2:$AW$48,MATCH(P193,【参考】数式用!$AT$4:$AW$4)+2,FALSE)*0.5, 0), "")</f>
        <v/>
      </c>
      <c r="T193" s="47"/>
      <c r="U193" s="156" t="str">
        <f>IFERROR(IF(AG193&lt;&gt;"",Q193*VLOOKUP(N193,【参考】数式用!$AG$2:$AL$48,MATCH(P193,【参考】数式用!$AI$4:$AL$4,0)+2,0), ""), "")</f>
        <v/>
      </c>
      <c r="V193" s="42"/>
      <c r="W193" s="862"/>
      <c r="X193" s="863"/>
      <c r="Y193" s="43"/>
      <c r="Z193" s="48"/>
      <c r="AA193" s="155"/>
      <c r="AB193" s="49"/>
      <c r="AC193" s="873" t="str">
        <f>IFERROR(IF(AG193&lt;&gt;"",Z193*VLOOKUP(N193,【参考】数式用!$AG$2:$AL$48,MATCH(Y193,【参考】数式用!$AI$4:$AL$4,0)+2,0), ""), "")</f>
        <v/>
      </c>
      <c r="AD193" s="873"/>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7" t="str">
        <f>IF(基本情報入力シート!C219="","",基本情報入力シート!C219)</f>
        <v/>
      </c>
      <c r="C194" s="858"/>
      <c r="D194" s="858"/>
      <c r="E194" s="858"/>
      <c r="F194" s="858"/>
      <c r="G194" s="858"/>
      <c r="H194" s="858"/>
      <c r="I194" s="859"/>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0"/>
      <c r="R194" s="861"/>
      <c r="S194" s="154" t="str">
        <f>IFERROR(ROUNDDOWN(Q194*VLOOKUP(N194,【参考】数式用!$AR$2:$AW$48,MATCH(P194,【参考】数式用!$AT$4:$AW$4)+2,FALSE)*0.5, 0), "")</f>
        <v/>
      </c>
      <c r="T194" s="47"/>
      <c r="U194" s="156" t="str">
        <f>IFERROR(IF(AG194&lt;&gt;"",Q194*VLOOKUP(N194,【参考】数式用!$AG$2:$AL$48,MATCH(P194,【参考】数式用!$AI$4:$AL$4,0)+2,0), ""), "")</f>
        <v/>
      </c>
      <c r="V194" s="42"/>
      <c r="W194" s="862"/>
      <c r="X194" s="863"/>
      <c r="Y194" s="43"/>
      <c r="Z194" s="48"/>
      <c r="AA194" s="155"/>
      <c r="AB194" s="49"/>
      <c r="AC194" s="873" t="str">
        <f>IFERROR(IF(AG194&lt;&gt;"",Z194*VLOOKUP(N194,【参考】数式用!$AG$2:$AL$48,MATCH(Y194,【参考】数式用!$AI$4:$AL$4,0)+2,0), ""), "")</f>
        <v/>
      </c>
      <c r="AD194" s="873"/>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7" t="str">
        <f>IF(基本情報入力シート!C220="","",基本情報入力シート!C220)</f>
        <v/>
      </c>
      <c r="C195" s="858"/>
      <c r="D195" s="858"/>
      <c r="E195" s="858"/>
      <c r="F195" s="858"/>
      <c r="G195" s="858"/>
      <c r="H195" s="858"/>
      <c r="I195" s="859"/>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0"/>
      <c r="R195" s="861"/>
      <c r="S195" s="154" t="str">
        <f>IFERROR(ROUNDDOWN(Q195*VLOOKUP(N195,【参考】数式用!$AR$2:$AW$48,MATCH(P195,【参考】数式用!$AT$4:$AW$4)+2,FALSE)*0.5, 0), "")</f>
        <v/>
      </c>
      <c r="T195" s="47"/>
      <c r="U195" s="156" t="str">
        <f>IFERROR(IF(AG195&lt;&gt;"",Q195*VLOOKUP(N195,【参考】数式用!$AG$2:$AL$48,MATCH(P195,【参考】数式用!$AI$4:$AL$4,0)+2,0), ""), "")</f>
        <v/>
      </c>
      <c r="V195" s="42"/>
      <c r="W195" s="862"/>
      <c r="X195" s="863"/>
      <c r="Y195" s="43"/>
      <c r="Z195" s="48"/>
      <c r="AA195" s="155"/>
      <c r="AB195" s="49"/>
      <c r="AC195" s="873" t="str">
        <f>IFERROR(IF(AG195&lt;&gt;"",Z195*VLOOKUP(N195,【参考】数式用!$AG$2:$AL$48,MATCH(Y195,【参考】数式用!$AI$4:$AL$4,0)+2,0), ""), "")</f>
        <v/>
      </c>
      <c r="AD195" s="873"/>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7" t="str">
        <f>IF(基本情報入力シート!C221="","",基本情報入力シート!C221)</f>
        <v/>
      </c>
      <c r="C196" s="858"/>
      <c r="D196" s="858"/>
      <c r="E196" s="858"/>
      <c r="F196" s="858"/>
      <c r="G196" s="858"/>
      <c r="H196" s="858"/>
      <c r="I196" s="859"/>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55"/>
      <c r="R196" s="856"/>
      <c r="S196" s="154" t="str">
        <f>IFERROR(ROUNDDOWN(Q196*VLOOKUP(N196,【参考】数式用!$AR$2:$AW$48,MATCH(P196,【参考】数式用!$AT$4:$AW$4)+2,FALSE)*0.5, 0), "")</f>
        <v/>
      </c>
      <c r="T196" s="47"/>
      <c r="U196" s="156" t="str">
        <f>IFERROR(IF(AG196&lt;&gt;"",Q196*VLOOKUP(N196,【参考】数式用!$AG$2:$AL$48,MATCH(P196,【参考】数式用!$AI$4:$AL$4,0)+2,0), ""), "")</f>
        <v/>
      </c>
      <c r="V196" s="42"/>
      <c r="W196" s="862"/>
      <c r="X196" s="863"/>
      <c r="Y196" s="43"/>
      <c r="Z196" s="48"/>
      <c r="AA196" s="155"/>
      <c r="AB196" s="49"/>
      <c r="AC196" s="864" t="str">
        <f>IFERROR(IF(AG196&lt;&gt;"",Z196*VLOOKUP(N196,【参考】数式用!$AG$2:$AL$48,MATCH(Y196,【参考】数式用!$AI$4:$AL$4,0)+2,0), ""), "")</f>
        <v/>
      </c>
      <c r="AD196" s="864"/>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7" t="str">
        <f>IF(基本情報入力シート!C222="","",基本情報入力シート!C222)</f>
        <v/>
      </c>
      <c r="C197" s="858"/>
      <c r="D197" s="858"/>
      <c r="E197" s="858"/>
      <c r="F197" s="858"/>
      <c r="G197" s="858"/>
      <c r="H197" s="858"/>
      <c r="I197" s="859"/>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55"/>
      <c r="R197" s="856"/>
      <c r="S197" s="154" t="str">
        <f>IFERROR(ROUNDDOWN(Q197*VLOOKUP(N197,【参考】数式用!$AR$2:$AW$48,MATCH(P197,【参考】数式用!$AT$4:$AW$4)+2,FALSE)*0.5, 0), "")</f>
        <v/>
      </c>
      <c r="T197" s="47"/>
      <c r="U197" s="156" t="str">
        <f>IFERROR(IF(AG197&lt;&gt;"",Q197*VLOOKUP(N197,【参考】数式用!$AG$2:$AL$48,MATCH(P197,【参考】数式用!$AI$4:$AL$4,0)+2,0), ""), "")</f>
        <v/>
      </c>
      <c r="V197" s="42"/>
      <c r="W197" s="862"/>
      <c r="X197" s="863"/>
      <c r="Y197" s="43"/>
      <c r="Z197" s="48"/>
      <c r="AA197" s="155"/>
      <c r="AB197" s="49"/>
      <c r="AC197" s="864" t="str">
        <f>IFERROR(IF(AG197&lt;&gt;"",Z197*VLOOKUP(N197,【参考】数式用!$AG$2:$AL$48,MATCH(Y197,【参考】数式用!$AI$4:$AL$4,0)+2,0), ""), "")</f>
        <v/>
      </c>
      <c r="AD197" s="864"/>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7" t="str">
        <f>IF(基本情報入力シート!C223="","",基本情報入力シート!C223)</f>
        <v/>
      </c>
      <c r="C198" s="858"/>
      <c r="D198" s="858"/>
      <c r="E198" s="858"/>
      <c r="F198" s="858"/>
      <c r="G198" s="858"/>
      <c r="H198" s="858"/>
      <c r="I198" s="859"/>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55"/>
      <c r="R198" s="856"/>
      <c r="S198" s="154" t="str">
        <f>IFERROR(ROUNDDOWN(Q198*VLOOKUP(N198,【参考】数式用!$AR$2:$AW$48,MATCH(P198,【参考】数式用!$AT$4:$AW$4)+2,FALSE)*0.5, 0), "")</f>
        <v/>
      </c>
      <c r="T198" s="47"/>
      <c r="U198" s="156" t="str">
        <f>IFERROR(IF(AG198&lt;&gt;"",Q198*VLOOKUP(N198,【参考】数式用!$AG$2:$AL$48,MATCH(P198,【参考】数式用!$AI$4:$AL$4,0)+2,0), ""), "")</f>
        <v/>
      </c>
      <c r="V198" s="42"/>
      <c r="W198" s="862"/>
      <c r="X198" s="863"/>
      <c r="Y198" s="43"/>
      <c r="Z198" s="48"/>
      <c r="AA198" s="155"/>
      <c r="AB198" s="49"/>
      <c r="AC198" s="864" t="str">
        <f>IFERROR(IF(AG198&lt;&gt;"",Z198*VLOOKUP(N198,【参考】数式用!$AG$2:$AL$48,MATCH(Y198,【参考】数式用!$AI$4:$AL$4,0)+2,0), ""), "")</f>
        <v/>
      </c>
      <c r="AD198" s="864"/>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7" t="str">
        <f>IF(基本情報入力シート!C224="","",基本情報入力シート!C224)</f>
        <v/>
      </c>
      <c r="C199" s="858"/>
      <c r="D199" s="858"/>
      <c r="E199" s="858"/>
      <c r="F199" s="858"/>
      <c r="G199" s="858"/>
      <c r="H199" s="858"/>
      <c r="I199" s="859"/>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55"/>
      <c r="R199" s="856"/>
      <c r="S199" s="154" t="str">
        <f>IFERROR(ROUNDDOWN(Q199*VLOOKUP(N199,【参考】数式用!$AR$2:$AW$48,MATCH(P199,【参考】数式用!$AT$4:$AW$4)+2,FALSE)*0.5, 0), "")</f>
        <v/>
      </c>
      <c r="T199" s="47"/>
      <c r="U199" s="156" t="str">
        <f>IFERROR(IF(AG199&lt;&gt;"",Q199*VLOOKUP(N199,【参考】数式用!$AG$2:$AL$48,MATCH(P199,【参考】数式用!$AI$4:$AL$4,0)+2,0), ""), "")</f>
        <v/>
      </c>
      <c r="V199" s="42"/>
      <c r="W199" s="862"/>
      <c r="X199" s="863"/>
      <c r="Y199" s="43"/>
      <c r="Z199" s="48"/>
      <c r="AA199" s="155"/>
      <c r="AB199" s="49"/>
      <c r="AC199" s="864" t="str">
        <f>IFERROR(IF(AG199&lt;&gt;"",Z199*VLOOKUP(N199,【参考】数式用!$AG$2:$AL$48,MATCH(Y199,【参考】数式用!$AI$4:$AL$4,0)+2,0), ""), "")</f>
        <v/>
      </c>
      <c r="AD199" s="864"/>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7" t="str">
        <f>IF(基本情報入力シート!C225="","",基本情報入力シート!C225)</f>
        <v/>
      </c>
      <c r="C200" s="858"/>
      <c r="D200" s="858"/>
      <c r="E200" s="858"/>
      <c r="F200" s="858"/>
      <c r="G200" s="858"/>
      <c r="H200" s="858"/>
      <c r="I200" s="859"/>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55"/>
      <c r="R200" s="856"/>
      <c r="S200" s="154" t="str">
        <f>IFERROR(ROUNDDOWN(Q200*VLOOKUP(N200,【参考】数式用!$AR$2:$AW$48,MATCH(P200,【参考】数式用!$AT$4:$AW$4)+2,FALSE)*0.5, 0), "")</f>
        <v/>
      </c>
      <c r="T200" s="47"/>
      <c r="U200" s="156" t="str">
        <f>IFERROR(IF(AG200&lt;&gt;"",Q200*VLOOKUP(N200,【参考】数式用!$AG$2:$AL$48,MATCH(P200,【参考】数式用!$AI$4:$AL$4,0)+2,0), ""), "")</f>
        <v/>
      </c>
      <c r="V200" s="42"/>
      <c r="W200" s="862"/>
      <c r="X200" s="863"/>
      <c r="Y200" s="43"/>
      <c r="Z200" s="48"/>
      <c r="AA200" s="155"/>
      <c r="AB200" s="49"/>
      <c r="AC200" s="864" t="str">
        <f>IFERROR(IF(AG200&lt;&gt;"",Z200*VLOOKUP(N200,【参考】数式用!$AG$2:$AL$48,MATCH(Y200,【参考】数式用!$AI$4:$AL$4,0)+2,0), ""), "")</f>
        <v/>
      </c>
      <c r="AD200" s="864"/>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7" t="str">
        <f>IF(基本情報入力シート!C226="","",基本情報入力シート!C226)</f>
        <v/>
      </c>
      <c r="C201" s="858"/>
      <c r="D201" s="858"/>
      <c r="E201" s="858"/>
      <c r="F201" s="858"/>
      <c r="G201" s="858"/>
      <c r="H201" s="858"/>
      <c r="I201" s="859"/>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55"/>
      <c r="R201" s="856"/>
      <c r="S201" s="154" t="str">
        <f>IFERROR(ROUNDDOWN(Q201*VLOOKUP(N201,【参考】数式用!$AR$2:$AW$48,MATCH(P201,【参考】数式用!$AT$4:$AW$4)+2,FALSE)*0.5, 0), "")</f>
        <v/>
      </c>
      <c r="T201" s="47"/>
      <c r="U201" s="156" t="str">
        <f>IFERROR(IF(AG201&lt;&gt;"",Q201*VLOOKUP(N201,【参考】数式用!$AG$2:$AL$48,MATCH(P201,【参考】数式用!$AI$4:$AL$4,0)+2,0), ""), "")</f>
        <v/>
      </c>
      <c r="V201" s="42"/>
      <c r="W201" s="862"/>
      <c r="X201" s="863"/>
      <c r="Y201" s="43"/>
      <c r="Z201" s="48"/>
      <c r="AA201" s="155"/>
      <c r="AB201" s="49"/>
      <c r="AC201" s="864" t="str">
        <f>IFERROR(IF(AG201&lt;&gt;"",Z201*VLOOKUP(N201,【参考】数式用!$AG$2:$AL$48,MATCH(Y201,【参考】数式用!$AI$4:$AL$4,0)+2,0), ""), "")</f>
        <v/>
      </c>
      <c r="AD201" s="864"/>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7" t="str">
        <f>IF(基本情報入力シート!C227="","",基本情報入力シート!C227)</f>
        <v/>
      </c>
      <c r="C202" s="858"/>
      <c r="D202" s="858"/>
      <c r="E202" s="858"/>
      <c r="F202" s="858"/>
      <c r="G202" s="858"/>
      <c r="H202" s="858"/>
      <c r="I202" s="859"/>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0"/>
      <c r="R202" s="861"/>
      <c r="S202" s="154" t="str">
        <f>IFERROR(ROUNDDOWN(Q202*VLOOKUP(N202,【参考】数式用!$AR$2:$AW$48,MATCH(P202,【参考】数式用!$AT$4:$AW$4)+2,FALSE)*0.5, 0), "")</f>
        <v/>
      </c>
      <c r="T202" s="47"/>
      <c r="U202" s="156" t="str">
        <f>IFERROR(IF(AG202&lt;&gt;"",Q202*VLOOKUP(N202,【参考】数式用!$AG$2:$AL$48,MATCH(P202,【参考】数式用!$AI$4:$AL$4,0)+2,0), ""), "")</f>
        <v/>
      </c>
      <c r="V202" s="42"/>
      <c r="W202" s="862"/>
      <c r="X202" s="863"/>
      <c r="Y202" s="43"/>
      <c r="Z202" s="48"/>
      <c r="AA202" s="155"/>
      <c r="AB202" s="49"/>
      <c r="AC202" s="873" t="str">
        <f>IFERROR(IF(AG202&lt;&gt;"",Z202*VLOOKUP(N202,【参考】数式用!$AG$2:$AL$48,MATCH(Y202,【参考】数式用!$AI$4:$AL$4,0)+2,0), ""), "")</f>
        <v/>
      </c>
      <c r="AD202" s="873"/>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7" t="str">
        <f>IF(基本情報入力シート!C228="","",基本情報入力シート!C228)</f>
        <v/>
      </c>
      <c r="C203" s="858"/>
      <c r="D203" s="858"/>
      <c r="E203" s="858"/>
      <c r="F203" s="858"/>
      <c r="G203" s="858"/>
      <c r="H203" s="858"/>
      <c r="I203" s="859"/>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0"/>
      <c r="R203" s="861"/>
      <c r="S203" s="154" t="str">
        <f>IFERROR(ROUNDDOWN(Q203*VLOOKUP(N203,【参考】数式用!$AR$2:$AW$48,MATCH(P203,【参考】数式用!$AT$4:$AW$4)+2,FALSE)*0.5, 0), "")</f>
        <v/>
      </c>
      <c r="T203" s="47"/>
      <c r="U203" s="156" t="str">
        <f>IFERROR(IF(AG203&lt;&gt;"",Q203*VLOOKUP(N203,【参考】数式用!$AG$2:$AL$48,MATCH(P203,【参考】数式用!$AI$4:$AL$4,0)+2,0), ""), "")</f>
        <v/>
      </c>
      <c r="V203" s="42"/>
      <c r="W203" s="862"/>
      <c r="X203" s="863"/>
      <c r="Y203" s="43"/>
      <c r="Z203" s="48"/>
      <c r="AA203" s="155"/>
      <c r="AB203" s="49"/>
      <c r="AC203" s="873" t="str">
        <f>IFERROR(IF(AG203&lt;&gt;"",Z203*VLOOKUP(N203,【参考】数式用!$AG$2:$AL$48,MATCH(Y203,【参考】数式用!$AI$4:$AL$4,0)+2,0), ""), "")</f>
        <v/>
      </c>
      <c r="AD203" s="873"/>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7" t="str">
        <f>IF(基本情報入力シート!C229="","",基本情報入力シート!C229)</f>
        <v/>
      </c>
      <c r="C204" s="858"/>
      <c r="D204" s="858"/>
      <c r="E204" s="858"/>
      <c r="F204" s="858"/>
      <c r="G204" s="858"/>
      <c r="H204" s="858"/>
      <c r="I204" s="859"/>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55"/>
      <c r="R204" s="856"/>
      <c r="S204" s="154" t="str">
        <f>IFERROR(ROUNDDOWN(Q204*VLOOKUP(N204,【参考】数式用!$AR$2:$AW$48,MATCH(P204,【参考】数式用!$AT$4:$AW$4)+2,FALSE)*0.5, 0), "")</f>
        <v/>
      </c>
      <c r="T204" s="47"/>
      <c r="U204" s="156" t="str">
        <f>IFERROR(IF(AG204&lt;&gt;"",Q204*VLOOKUP(N204,【参考】数式用!$AG$2:$AL$48,MATCH(P204,【参考】数式用!$AI$4:$AL$4,0)+2,0), ""), "")</f>
        <v/>
      </c>
      <c r="V204" s="42"/>
      <c r="W204" s="862"/>
      <c r="X204" s="863"/>
      <c r="Y204" s="43"/>
      <c r="Z204" s="48"/>
      <c r="AA204" s="155"/>
      <c r="AB204" s="49"/>
      <c r="AC204" s="864" t="str">
        <f>IFERROR(IF(AG204&lt;&gt;"",Z204*VLOOKUP(N204,【参考】数式用!$AG$2:$AL$48,MATCH(Y204,【参考】数式用!$AI$4:$AL$4,0)+2,0), ""), "")</f>
        <v/>
      </c>
      <c r="AD204" s="864"/>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7" t="str">
        <f>IF(基本情報入力シート!C230="","",基本情報入力シート!C230)</f>
        <v/>
      </c>
      <c r="C205" s="858"/>
      <c r="D205" s="858"/>
      <c r="E205" s="858"/>
      <c r="F205" s="858"/>
      <c r="G205" s="858"/>
      <c r="H205" s="858"/>
      <c r="I205" s="859"/>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55"/>
      <c r="R205" s="856"/>
      <c r="S205" s="154" t="str">
        <f>IFERROR(ROUNDDOWN(Q205*VLOOKUP(N205,【参考】数式用!$AR$2:$AW$48,MATCH(P205,【参考】数式用!$AT$4:$AW$4)+2,FALSE)*0.5, 0), "")</f>
        <v/>
      </c>
      <c r="T205" s="47"/>
      <c r="U205" s="156" t="str">
        <f>IFERROR(IF(AG205&lt;&gt;"",Q205*VLOOKUP(N205,【参考】数式用!$AG$2:$AL$48,MATCH(P205,【参考】数式用!$AI$4:$AL$4,0)+2,0), ""), "")</f>
        <v/>
      </c>
      <c r="V205" s="42"/>
      <c r="W205" s="862"/>
      <c r="X205" s="863"/>
      <c r="Y205" s="43"/>
      <c r="Z205" s="48"/>
      <c r="AA205" s="155"/>
      <c r="AB205" s="49"/>
      <c r="AC205" s="864" t="str">
        <f>IFERROR(IF(AG205&lt;&gt;"",Z205*VLOOKUP(N205,【参考】数式用!$AG$2:$AL$48,MATCH(Y205,【参考】数式用!$AI$4:$AL$4,0)+2,0), ""), "")</f>
        <v/>
      </c>
      <c r="AD205" s="864"/>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7" t="str">
        <f>IF(基本情報入力シート!C231="","",基本情報入力シート!C231)</f>
        <v/>
      </c>
      <c r="C206" s="858"/>
      <c r="D206" s="858"/>
      <c r="E206" s="858"/>
      <c r="F206" s="858"/>
      <c r="G206" s="858"/>
      <c r="H206" s="858"/>
      <c r="I206" s="859"/>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55"/>
      <c r="R206" s="856"/>
      <c r="S206" s="154" t="str">
        <f>IFERROR(ROUNDDOWN(Q206*VLOOKUP(N206,【参考】数式用!$AR$2:$AW$48,MATCH(P206,【参考】数式用!$AT$4:$AW$4)+2,FALSE)*0.5, 0), "")</f>
        <v/>
      </c>
      <c r="T206" s="47"/>
      <c r="U206" s="156" t="str">
        <f>IFERROR(IF(AG206&lt;&gt;"",Q206*VLOOKUP(N206,【参考】数式用!$AG$2:$AL$48,MATCH(P206,【参考】数式用!$AI$4:$AL$4,0)+2,0), ""), "")</f>
        <v/>
      </c>
      <c r="V206" s="42"/>
      <c r="W206" s="862"/>
      <c r="X206" s="863"/>
      <c r="Y206" s="43"/>
      <c r="Z206" s="48"/>
      <c r="AA206" s="155"/>
      <c r="AB206" s="49"/>
      <c r="AC206" s="864" t="str">
        <f>IFERROR(IF(AG206&lt;&gt;"",Z206*VLOOKUP(N206,【参考】数式用!$AG$2:$AL$48,MATCH(Y206,【参考】数式用!$AI$4:$AL$4,0)+2,0), ""), "")</f>
        <v/>
      </c>
      <c r="AD206" s="864"/>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7" t="str">
        <f>IF(基本情報入力シート!C232="","",基本情報入力シート!C232)</f>
        <v/>
      </c>
      <c r="C207" s="858"/>
      <c r="D207" s="858"/>
      <c r="E207" s="858"/>
      <c r="F207" s="858"/>
      <c r="G207" s="858"/>
      <c r="H207" s="858"/>
      <c r="I207" s="859"/>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55"/>
      <c r="R207" s="856"/>
      <c r="S207" s="154" t="str">
        <f>IFERROR(ROUNDDOWN(Q207*VLOOKUP(N207,【参考】数式用!$AR$2:$AW$48,MATCH(P207,【参考】数式用!$AT$4:$AW$4)+2,FALSE)*0.5, 0), "")</f>
        <v/>
      </c>
      <c r="T207" s="47"/>
      <c r="U207" s="156" t="str">
        <f>IFERROR(IF(AG207&lt;&gt;"",Q207*VLOOKUP(N207,【参考】数式用!$AG$2:$AL$48,MATCH(P207,【参考】数式用!$AI$4:$AL$4,0)+2,0), ""), "")</f>
        <v/>
      </c>
      <c r="V207" s="42"/>
      <c r="W207" s="862"/>
      <c r="X207" s="863"/>
      <c r="Y207" s="43"/>
      <c r="Z207" s="48"/>
      <c r="AA207" s="155"/>
      <c r="AB207" s="49"/>
      <c r="AC207" s="864" t="str">
        <f>IFERROR(IF(AG207&lt;&gt;"",Z207*VLOOKUP(N207,【参考】数式用!$AG$2:$AL$48,MATCH(Y207,【参考】数式用!$AI$4:$AL$4,0)+2,0), ""), "")</f>
        <v/>
      </c>
      <c r="AD207" s="864"/>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7" t="str">
        <f>IF(基本情報入力シート!C233="","",基本情報入力シート!C233)</f>
        <v/>
      </c>
      <c r="C208" s="858"/>
      <c r="D208" s="858"/>
      <c r="E208" s="858"/>
      <c r="F208" s="858"/>
      <c r="G208" s="858"/>
      <c r="H208" s="858"/>
      <c r="I208" s="859"/>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55"/>
      <c r="R208" s="856"/>
      <c r="S208" s="154" t="str">
        <f>IFERROR(ROUNDDOWN(Q208*VLOOKUP(N208,【参考】数式用!$AR$2:$AW$48,MATCH(P208,【参考】数式用!$AT$4:$AW$4)+2,FALSE)*0.5, 0), "")</f>
        <v/>
      </c>
      <c r="T208" s="47"/>
      <c r="U208" s="156" t="str">
        <f>IFERROR(IF(AG208&lt;&gt;"",Q208*VLOOKUP(N208,【参考】数式用!$AG$2:$AL$48,MATCH(P208,【参考】数式用!$AI$4:$AL$4,0)+2,0), ""), "")</f>
        <v/>
      </c>
      <c r="V208" s="42"/>
      <c r="W208" s="862"/>
      <c r="X208" s="863"/>
      <c r="Y208" s="43"/>
      <c r="Z208" s="48"/>
      <c r="AA208" s="155"/>
      <c r="AB208" s="49"/>
      <c r="AC208" s="864" t="str">
        <f>IFERROR(IF(AG208&lt;&gt;"",Z208*VLOOKUP(N208,【参考】数式用!$AG$2:$AL$48,MATCH(Y208,【参考】数式用!$AI$4:$AL$4,0)+2,0), ""), "")</f>
        <v/>
      </c>
      <c r="AD208" s="864"/>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7" t="str">
        <f>IF(基本情報入力シート!C234="","",基本情報入力シート!C234)</f>
        <v/>
      </c>
      <c r="C209" s="858"/>
      <c r="D209" s="858"/>
      <c r="E209" s="858"/>
      <c r="F209" s="858"/>
      <c r="G209" s="858"/>
      <c r="H209" s="858"/>
      <c r="I209" s="859"/>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55"/>
      <c r="R209" s="856"/>
      <c r="S209" s="154" t="str">
        <f>IFERROR(ROUNDDOWN(Q209*VLOOKUP(N209,【参考】数式用!$AR$2:$AW$48,MATCH(P209,【参考】数式用!$AT$4:$AW$4)+2,FALSE)*0.5, 0), "")</f>
        <v/>
      </c>
      <c r="T209" s="47"/>
      <c r="U209" s="156" t="str">
        <f>IFERROR(IF(AG209&lt;&gt;"",Q209*VLOOKUP(N209,【参考】数式用!$AG$2:$AL$48,MATCH(P209,【参考】数式用!$AI$4:$AL$4,0)+2,0), ""), "")</f>
        <v/>
      </c>
      <c r="V209" s="42"/>
      <c r="W209" s="862"/>
      <c r="X209" s="863"/>
      <c r="Y209" s="43"/>
      <c r="Z209" s="48"/>
      <c r="AA209" s="155"/>
      <c r="AB209" s="49"/>
      <c r="AC209" s="864" t="str">
        <f>IFERROR(IF(AG209&lt;&gt;"",Z209*VLOOKUP(N209,【参考】数式用!$AG$2:$AL$48,MATCH(Y209,【参考】数式用!$AI$4:$AL$4,0)+2,0), ""), "")</f>
        <v/>
      </c>
      <c r="AD209" s="864"/>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7" t="str">
        <f>IF(基本情報入力シート!C235="","",基本情報入力シート!C235)</f>
        <v/>
      </c>
      <c r="C210" s="858"/>
      <c r="D210" s="858"/>
      <c r="E210" s="858"/>
      <c r="F210" s="858"/>
      <c r="G210" s="858"/>
      <c r="H210" s="858"/>
      <c r="I210" s="859"/>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0"/>
      <c r="R210" s="861"/>
      <c r="S210" s="154" t="str">
        <f>IFERROR(ROUNDDOWN(Q210*VLOOKUP(N210,【参考】数式用!$AR$2:$AW$48,MATCH(P210,【参考】数式用!$AT$4:$AW$4)+2,FALSE)*0.5, 0), "")</f>
        <v/>
      </c>
      <c r="T210" s="47"/>
      <c r="U210" s="156" t="str">
        <f>IFERROR(IF(AG210&lt;&gt;"",Q210*VLOOKUP(N210,【参考】数式用!$AG$2:$AL$48,MATCH(P210,【参考】数式用!$AI$4:$AL$4,0)+2,0), ""), "")</f>
        <v/>
      </c>
      <c r="V210" s="42"/>
      <c r="W210" s="862"/>
      <c r="X210" s="863"/>
      <c r="Y210" s="43"/>
      <c r="Z210" s="48"/>
      <c r="AA210" s="155"/>
      <c r="AB210" s="49"/>
      <c r="AC210" s="873" t="str">
        <f>IFERROR(IF(AG210&lt;&gt;"",Z210*VLOOKUP(N210,【参考】数式用!$AG$2:$AL$48,MATCH(Y210,【参考】数式用!$AI$4:$AL$4,0)+2,0), ""), "")</f>
        <v/>
      </c>
      <c r="AD210" s="873"/>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7" t="str">
        <f>IF(基本情報入力シート!C236="","",基本情報入力シート!C236)</f>
        <v/>
      </c>
      <c r="C211" s="858"/>
      <c r="D211" s="858"/>
      <c r="E211" s="858"/>
      <c r="F211" s="858"/>
      <c r="G211" s="858"/>
      <c r="H211" s="858"/>
      <c r="I211" s="859"/>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0"/>
      <c r="R211" s="861"/>
      <c r="S211" s="154" t="str">
        <f>IFERROR(ROUNDDOWN(Q211*VLOOKUP(N211,【参考】数式用!$AR$2:$AW$48,MATCH(P211,【参考】数式用!$AT$4:$AW$4)+2,FALSE)*0.5, 0), "")</f>
        <v/>
      </c>
      <c r="T211" s="47"/>
      <c r="U211" s="156" t="str">
        <f>IFERROR(IF(AG211&lt;&gt;"",Q211*VLOOKUP(N211,【参考】数式用!$AG$2:$AL$48,MATCH(P211,【参考】数式用!$AI$4:$AL$4,0)+2,0), ""), "")</f>
        <v/>
      </c>
      <c r="V211" s="42"/>
      <c r="W211" s="862"/>
      <c r="X211" s="863"/>
      <c r="Y211" s="43"/>
      <c r="Z211" s="48"/>
      <c r="AA211" s="155"/>
      <c r="AB211" s="49"/>
      <c r="AC211" s="873" t="str">
        <f>IFERROR(IF(AG211&lt;&gt;"",Z211*VLOOKUP(N211,【参考】数式用!$AG$2:$AL$48,MATCH(Y211,【参考】数式用!$AI$4:$AL$4,0)+2,0), ""), "")</f>
        <v/>
      </c>
      <c r="AD211" s="873"/>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7" t="str">
        <f>IF(基本情報入力シート!C237="","",基本情報入力シート!C237)</f>
        <v/>
      </c>
      <c r="C212" s="858"/>
      <c r="D212" s="858"/>
      <c r="E212" s="858"/>
      <c r="F212" s="858"/>
      <c r="G212" s="858"/>
      <c r="H212" s="858"/>
      <c r="I212" s="859"/>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0"/>
      <c r="R212" s="861"/>
      <c r="S212" s="154" t="str">
        <f>IFERROR(ROUNDDOWN(Q212*VLOOKUP(N212,【参考】数式用!$AR$2:$AW$48,MATCH(P212,【参考】数式用!$AT$4:$AW$4)+2,FALSE)*0.5, 0), "")</f>
        <v/>
      </c>
      <c r="T212" s="47"/>
      <c r="U212" s="156" t="str">
        <f>IFERROR(IF(AG212&lt;&gt;"",Q212*VLOOKUP(N212,【参考】数式用!$AG$2:$AL$48,MATCH(P212,【参考】数式用!$AI$4:$AL$4,0)+2,0), ""), "")</f>
        <v/>
      </c>
      <c r="V212" s="42"/>
      <c r="W212" s="862"/>
      <c r="X212" s="863"/>
      <c r="Y212" s="43"/>
      <c r="Z212" s="48"/>
      <c r="AA212" s="155"/>
      <c r="AB212" s="49"/>
      <c r="AC212" s="873" t="str">
        <f>IFERROR(IF(AG212&lt;&gt;"",Z212*VLOOKUP(N212,【参考】数式用!$AG$2:$AL$48,MATCH(Y212,【参考】数式用!$AI$4:$AL$4,0)+2,0), ""), "")</f>
        <v/>
      </c>
      <c r="AD212" s="873"/>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7" t="str">
        <f>IF(基本情報入力シート!C238="","",基本情報入力シート!C238)</f>
        <v/>
      </c>
      <c r="C213" s="858"/>
      <c r="D213" s="858"/>
      <c r="E213" s="858"/>
      <c r="F213" s="858"/>
      <c r="G213" s="858"/>
      <c r="H213" s="858"/>
      <c r="I213" s="859"/>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0"/>
      <c r="R213" s="861"/>
      <c r="S213" s="154" t="str">
        <f>IFERROR(ROUNDDOWN(Q213*VLOOKUP(N213,【参考】数式用!$AR$2:$AW$48,MATCH(P213,【参考】数式用!$AT$4:$AW$4)+2,FALSE)*0.5, 0), "")</f>
        <v/>
      </c>
      <c r="T213" s="47"/>
      <c r="U213" s="156" t="str">
        <f>IFERROR(IF(AG213&lt;&gt;"",Q213*VLOOKUP(N213,【参考】数式用!$AG$2:$AL$48,MATCH(P213,【参考】数式用!$AI$4:$AL$4,0)+2,0), ""), "")</f>
        <v/>
      </c>
      <c r="V213" s="42"/>
      <c r="W213" s="862"/>
      <c r="X213" s="863"/>
      <c r="Y213" s="43"/>
      <c r="Z213" s="48"/>
      <c r="AA213" s="155"/>
      <c r="AB213" s="49"/>
      <c r="AC213" s="873" t="str">
        <f>IFERROR(IF(AG213&lt;&gt;"",Z213*VLOOKUP(N213,【参考】数式用!$AG$2:$AL$48,MATCH(Y213,【参考】数式用!$AI$4:$AL$4,0)+2,0), ""), "")</f>
        <v/>
      </c>
      <c r="AD213" s="873"/>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7" t="str">
        <f>IF(基本情報入力シート!C239="","",基本情報入力シート!C239)</f>
        <v/>
      </c>
      <c r="C214" s="858"/>
      <c r="D214" s="858"/>
      <c r="E214" s="858"/>
      <c r="F214" s="858"/>
      <c r="G214" s="858"/>
      <c r="H214" s="858"/>
      <c r="I214" s="859"/>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55"/>
      <c r="R214" s="856"/>
      <c r="S214" s="154" t="str">
        <f>IFERROR(ROUNDDOWN(Q214*VLOOKUP(N214,【参考】数式用!$AR$2:$AW$48,MATCH(P214,【参考】数式用!$AT$4:$AW$4)+2,FALSE)*0.5, 0), "")</f>
        <v/>
      </c>
      <c r="T214" s="47"/>
      <c r="U214" s="156" t="str">
        <f>IFERROR(IF(AG214&lt;&gt;"",Q214*VLOOKUP(N214,【参考】数式用!$AG$2:$AL$48,MATCH(P214,【参考】数式用!$AI$4:$AL$4,0)+2,0), ""), "")</f>
        <v/>
      </c>
      <c r="V214" s="42"/>
      <c r="W214" s="862"/>
      <c r="X214" s="863"/>
      <c r="Y214" s="43"/>
      <c r="Z214" s="48"/>
      <c r="AA214" s="155"/>
      <c r="AB214" s="49"/>
      <c r="AC214" s="864" t="str">
        <f>IFERROR(IF(AG214&lt;&gt;"",Z214*VLOOKUP(N214,【参考】数式用!$AG$2:$AL$48,MATCH(Y214,【参考】数式用!$AI$4:$AL$4,0)+2,0), ""), "")</f>
        <v/>
      </c>
      <c r="AD214" s="864"/>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7" t="str">
        <f>IF(基本情報入力シート!C240="","",基本情報入力シート!C240)</f>
        <v/>
      </c>
      <c r="C215" s="858"/>
      <c r="D215" s="858"/>
      <c r="E215" s="858"/>
      <c r="F215" s="858"/>
      <c r="G215" s="858"/>
      <c r="H215" s="858"/>
      <c r="I215" s="859"/>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55"/>
      <c r="R215" s="856"/>
      <c r="S215" s="154" t="str">
        <f>IFERROR(ROUNDDOWN(Q215*VLOOKUP(N215,【参考】数式用!$AR$2:$AW$48,MATCH(P215,【参考】数式用!$AT$4:$AW$4)+2,FALSE)*0.5, 0), "")</f>
        <v/>
      </c>
      <c r="T215" s="47"/>
      <c r="U215" s="156" t="str">
        <f>IFERROR(IF(AG215&lt;&gt;"",Q215*VLOOKUP(N215,【参考】数式用!$AG$2:$AL$48,MATCH(P215,【参考】数式用!$AI$4:$AL$4,0)+2,0), ""), "")</f>
        <v/>
      </c>
      <c r="V215" s="42"/>
      <c r="W215" s="862"/>
      <c r="X215" s="863"/>
      <c r="Y215" s="43"/>
      <c r="Z215" s="48"/>
      <c r="AA215" s="155"/>
      <c r="AB215" s="49"/>
      <c r="AC215" s="864" t="str">
        <f>IFERROR(IF(AG215&lt;&gt;"",Z215*VLOOKUP(N215,【参考】数式用!$AG$2:$AL$48,MATCH(Y215,【参考】数式用!$AI$4:$AL$4,0)+2,0), ""), "")</f>
        <v/>
      </c>
      <c r="AD215" s="864"/>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7" t="str">
        <f>IF(基本情報入力シート!C241="","",基本情報入力シート!C241)</f>
        <v/>
      </c>
      <c r="C216" s="858"/>
      <c r="D216" s="858"/>
      <c r="E216" s="858"/>
      <c r="F216" s="858"/>
      <c r="G216" s="858"/>
      <c r="H216" s="858"/>
      <c r="I216" s="859"/>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55"/>
      <c r="R216" s="856"/>
      <c r="S216" s="154" t="str">
        <f>IFERROR(ROUNDDOWN(Q216*VLOOKUP(N216,【参考】数式用!$AR$2:$AW$48,MATCH(P216,【参考】数式用!$AT$4:$AW$4)+2,FALSE)*0.5, 0), "")</f>
        <v/>
      </c>
      <c r="T216" s="47"/>
      <c r="U216" s="156" t="str">
        <f>IFERROR(IF(AG216&lt;&gt;"",Q216*VLOOKUP(N216,【参考】数式用!$AG$2:$AL$48,MATCH(P216,【参考】数式用!$AI$4:$AL$4,0)+2,0), ""), "")</f>
        <v/>
      </c>
      <c r="V216" s="42"/>
      <c r="W216" s="862"/>
      <c r="X216" s="863"/>
      <c r="Y216" s="43"/>
      <c r="Z216" s="48"/>
      <c r="AA216" s="155"/>
      <c r="AB216" s="49"/>
      <c r="AC216" s="864" t="str">
        <f>IFERROR(IF(AG216&lt;&gt;"",Z216*VLOOKUP(N216,【参考】数式用!$AG$2:$AL$48,MATCH(Y216,【参考】数式用!$AI$4:$AL$4,0)+2,0), ""), "")</f>
        <v/>
      </c>
      <c r="AD216" s="864"/>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7" t="str">
        <f>IF(基本情報入力シート!C242="","",基本情報入力シート!C242)</f>
        <v/>
      </c>
      <c r="C217" s="858"/>
      <c r="D217" s="858"/>
      <c r="E217" s="858"/>
      <c r="F217" s="858"/>
      <c r="G217" s="858"/>
      <c r="H217" s="858"/>
      <c r="I217" s="859"/>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55"/>
      <c r="R217" s="856"/>
      <c r="S217" s="154" t="str">
        <f>IFERROR(ROUNDDOWN(Q217*VLOOKUP(N217,【参考】数式用!$AR$2:$AW$48,MATCH(P217,【参考】数式用!$AT$4:$AW$4)+2,FALSE)*0.5, 0), "")</f>
        <v/>
      </c>
      <c r="T217" s="47"/>
      <c r="U217" s="156" t="str">
        <f>IFERROR(IF(AG217&lt;&gt;"",Q217*VLOOKUP(N217,【参考】数式用!$AG$2:$AL$48,MATCH(P217,【参考】数式用!$AI$4:$AL$4,0)+2,0), ""), "")</f>
        <v/>
      </c>
      <c r="V217" s="42"/>
      <c r="W217" s="862"/>
      <c r="X217" s="863"/>
      <c r="Y217" s="43"/>
      <c r="Z217" s="48"/>
      <c r="AA217" s="155"/>
      <c r="AB217" s="49"/>
      <c r="AC217" s="864" t="str">
        <f>IFERROR(IF(AG217&lt;&gt;"",Z217*VLOOKUP(N217,【参考】数式用!$AG$2:$AL$48,MATCH(Y217,【参考】数式用!$AI$4:$AL$4,0)+2,0), ""), "")</f>
        <v/>
      </c>
      <c r="AD217" s="864"/>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7" t="str">
        <f>IF(基本情報入力シート!C243="","",基本情報入力シート!C243)</f>
        <v/>
      </c>
      <c r="C218" s="858"/>
      <c r="D218" s="858"/>
      <c r="E218" s="858"/>
      <c r="F218" s="858"/>
      <c r="G218" s="858"/>
      <c r="H218" s="858"/>
      <c r="I218" s="859"/>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55"/>
      <c r="R218" s="856"/>
      <c r="S218" s="154" t="str">
        <f>IFERROR(ROUNDDOWN(Q218*VLOOKUP(N218,【参考】数式用!$AR$2:$AW$48,MATCH(P218,【参考】数式用!$AT$4:$AW$4)+2,FALSE)*0.5, 0), "")</f>
        <v/>
      </c>
      <c r="T218" s="47"/>
      <c r="U218" s="156" t="str">
        <f>IFERROR(IF(AG218&lt;&gt;"",Q218*VLOOKUP(N218,【参考】数式用!$AG$2:$AL$48,MATCH(P218,【参考】数式用!$AI$4:$AL$4,0)+2,0), ""), "")</f>
        <v/>
      </c>
      <c r="V218" s="42"/>
      <c r="W218" s="862"/>
      <c r="X218" s="863"/>
      <c r="Y218" s="43"/>
      <c r="Z218" s="48"/>
      <c r="AA218" s="155"/>
      <c r="AB218" s="49"/>
      <c r="AC218" s="864" t="str">
        <f>IFERROR(IF(AG218&lt;&gt;"",Z218*VLOOKUP(N218,【参考】数式用!$AG$2:$AL$48,MATCH(Y218,【参考】数式用!$AI$4:$AL$4,0)+2,0), ""), "")</f>
        <v/>
      </c>
      <c r="AD218" s="864"/>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7" t="str">
        <f>IF(基本情報入力シート!C244="","",基本情報入力シート!C244)</f>
        <v/>
      </c>
      <c r="C219" s="858"/>
      <c r="D219" s="858"/>
      <c r="E219" s="858"/>
      <c r="F219" s="858"/>
      <c r="G219" s="858"/>
      <c r="H219" s="858"/>
      <c r="I219" s="859"/>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55"/>
      <c r="R219" s="856"/>
      <c r="S219" s="154" t="str">
        <f>IFERROR(ROUNDDOWN(Q219*VLOOKUP(N219,【参考】数式用!$AR$2:$AW$48,MATCH(P219,【参考】数式用!$AT$4:$AW$4)+2,FALSE)*0.5, 0), "")</f>
        <v/>
      </c>
      <c r="T219" s="47"/>
      <c r="U219" s="156" t="str">
        <f>IFERROR(IF(AG219&lt;&gt;"",Q219*VLOOKUP(N219,【参考】数式用!$AG$2:$AL$48,MATCH(P219,【参考】数式用!$AI$4:$AL$4,0)+2,0), ""), "")</f>
        <v/>
      </c>
      <c r="V219" s="42"/>
      <c r="W219" s="862"/>
      <c r="X219" s="863"/>
      <c r="Y219" s="43"/>
      <c r="Z219" s="48"/>
      <c r="AA219" s="155"/>
      <c r="AB219" s="49"/>
      <c r="AC219" s="864" t="str">
        <f>IFERROR(IF(AG219&lt;&gt;"",Z219*VLOOKUP(N219,【参考】数式用!$AG$2:$AL$48,MATCH(Y219,【参考】数式用!$AI$4:$AL$4,0)+2,0), ""), "")</f>
        <v/>
      </c>
      <c r="AD219" s="864"/>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7" t="str">
        <f>IF(基本情報入力シート!C245="","",基本情報入力シート!C245)</f>
        <v/>
      </c>
      <c r="C220" s="858"/>
      <c r="D220" s="858"/>
      <c r="E220" s="858"/>
      <c r="F220" s="858"/>
      <c r="G220" s="858"/>
      <c r="H220" s="858"/>
      <c r="I220" s="859"/>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0"/>
      <c r="R220" s="861"/>
      <c r="S220" s="154" t="str">
        <f>IFERROR(ROUNDDOWN(Q220*VLOOKUP(N220,【参考】数式用!$AR$2:$AW$48,MATCH(P220,【参考】数式用!$AT$4:$AW$4)+2,FALSE)*0.5, 0), "")</f>
        <v/>
      </c>
      <c r="T220" s="47"/>
      <c r="U220" s="156" t="str">
        <f>IFERROR(IF(AG220&lt;&gt;"",Q220*VLOOKUP(N220,【参考】数式用!$AG$2:$AL$48,MATCH(P220,【参考】数式用!$AI$4:$AL$4,0)+2,0), ""), "")</f>
        <v/>
      </c>
      <c r="V220" s="42"/>
      <c r="W220" s="862"/>
      <c r="X220" s="863"/>
      <c r="Y220" s="43"/>
      <c r="Z220" s="48"/>
      <c r="AA220" s="155"/>
      <c r="AB220" s="49"/>
      <c r="AC220" s="873" t="str">
        <f>IFERROR(IF(AG220&lt;&gt;"",Z220*VLOOKUP(N220,【参考】数式用!$AG$2:$AL$48,MATCH(Y220,【参考】数式用!$AI$4:$AL$4,0)+2,0), ""), "")</f>
        <v/>
      </c>
      <c r="AD220" s="873"/>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7" t="str">
        <f>IF(基本情報入力シート!C246="","",基本情報入力シート!C246)</f>
        <v/>
      </c>
      <c r="C221" s="858"/>
      <c r="D221" s="858"/>
      <c r="E221" s="858"/>
      <c r="F221" s="858"/>
      <c r="G221" s="858"/>
      <c r="H221" s="858"/>
      <c r="I221" s="859"/>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0"/>
      <c r="R221" s="861"/>
      <c r="S221" s="154" t="str">
        <f>IFERROR(ROUNDDOWN(Q221*VLOOKUP(N221,【参考】数式用!$AR$2:$AW$48,MATCH(P221,【参考】数式用!$AT$4:$AW$4)+2,FALSE)*0.5, 0), "")</f>
        <v/>
      </c>
      <c r="T221" s="47"/>
      <c r="U221" s="156" t="str">
        <f>IFERROR(IF(AG221&lt;&gt;"",Q221*VLOOKUP(N221,【参考】数式用!$AG$2:$AL$48,MATCH(P221,【参考】数式用!$AI$4:$AL$4,0)+2,0), ""), "")</f>
        <v/>
      </c>
      <c r="V221" s="42"/>
      <c r="W221" s="862"/>
      <c r="X221" s="863"/>
      <c r="Y221" s="43"/>
      <c r="Z221" s="48"/>
      <c r="AA221" s="155"/>
      <c r="AB221" s="49"/>
      <c r="AC221" s="873" t="str">
        <f>IFERROR(IF(AG221&lt;&gt;"",Z221*VLOOKUP(N221,【参考】数式用!$AG$2:$AL$48,MATCH(Y221,【参考】数式用!$AI$4:$AL$4,0)+2,0), ""), "")</f>
        <v/>
      </c>
      <c r="AD221" s="873"/>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7" t="str">
        <f>IF(基本情報入力シート!C247="","",基本情報入力シート!C247)</f>
        <v/>
      </c>
      <c r="C222" s="858"/>
      <c r="D222" s="858"/>
      <c r="E222" s="858"/>
      <c r="F222" s="858"/>
      <c r="G222" s="858"/>
      <c r="H222" s="858"/>
      <c r="I222" s="859"/>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55"/>
      <c r="R222" s="856"/>
      <c r="S222" s="154" t="str">
        <f>IFERROR(ROUNDDOWN(Q222*VLOOKUP(N222,【参考】数式用!$AR$2:$AW$48,MATCH(P222,【参考】数式用!$AT$4:$AW$4)+2,FALSE)*0.5, 0), "")</f>
        <v/>
      </c>
      <c r="T222" s="47"/>
      <c r="U222" s="156" t="str">
        <f>IFERROR(IF(AG222&lt;&gt;"",Q222*VLOOKUP(N222,【参考】数式用!$AG$2:$AL$48,MATCH(P222,【参考】数式用!$AI$4:$AL$4,0)+2,0), ""), "")</f>
        <v/>
      </c>
      <c r="V222" s="42"/>
      <c r="W222" s="862"/>
      <c r="X222" s="863"/>
      <c r="Y222" s="43"/>
      <c r="Z222" s="48"/>
      <c r="AA222" s="155"/>
      <c r="AB222" s="49"/>
      <c r="AC222" s="864" t="str">
        <f>IFERROR(IF(AG222&lt;&gt;"",Z222*VLOOKUP(N222,【参考】数式用!$AG$2:$AL$48,MATCH(Y222,【参考】数式用!$AI$4:$AL$4,0)+2,0), ""), "")</f>
        <v/>
      </c>
      <c r="AD222" s="864"/>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7" t="str">
        <f>IF(基本情報入力シート!C248="","",基本情報入力シート!C248)</f>
        <v/>
      </c>
      <c r="C223" s="858"/>
      <c r="D223" s="858"/>
      <c r="E223" s="858"/>
      <c r="F223" s="858"/>
      <c r="G223" s="858"/>
      <c r="H223" s="858"/>
      <c r="I223" s="859"/>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55"/>
      <c r="R223" s="856"/>
      <c r="S223" s="154" t="str">
        <f>IFERROR(ROUNDDOWN(Q223*VLOOKUP(N223,【参考】数式用!$AR$2:$AW$48,MATCH(P223,【参考】数式用!$AT$4:$AW$4)+2,FALSE)*0.5, 0), "")</f>
        <v/>
      </c>
      <c r="T223" s="47"/>
      <c r="U223" s="156" t="str">
        <f>IFERROR(IF(AG223&lt;&gt;"",Q223*VLOOKUP(N223,【参考】数式用!$AG$2:$AL$48,MATCH(P223,【参考】数式用!$AI$4:$AL$4,0)+2,0), ""), "")</f>
        <v/>
      </c>
      <c r="V223" s="42"/>
      <c r="W223" s="862"/>
      <c r="X223" s="863"/>
      <c r="Y223" s="43"/>
      <c r="Z223" s="48"/>
      <c r="AA223" s="155"/>
      <c r="AB223" s="49"/>
      <c r="AC223" s="864" t="str">
        <f>IFERROR(IF(AG223&lt;&gt;"",Z223*VLOOKUP(N223,【参考】数式用!$AG$2:$AL$48,MATCH(Y223,【参考】数式用!$AI$4:$AL$4,0)+2,0), ""), "")</f>
        <v/>
      </c>
      <c r="AD223" s="864"/>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7" t="str">
        <f>IF(基本情報入力シート!C249="","",基本情報入力シート!C249)</f>
        <v/>
      </c>
      <c r="C224" s="858"/>
      <c r="D224" s="858"/>
      <c r="E224" s="858"/>
      <c r="F224" s="858"/>
      <c r="G224" s="858"/>
      <c r="H224" s="858"/>
      <c r="I224" s="859"/>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55"/>
      <c r="R224" s="856"/>
      <c r="S224" s="154" t="str">
        <f>IFERROR(ROUNDDOWN(Q224*VLOOKUP(N224,【参考】数式用!$AR$2:$AW$48,MATCH(P224,【参考】数式用!$AT$4:$AW$4)+2,FALSE)*0.5, 0), "")</f>
        <v/>
      </c>
      <c r="T224" s="47"/>
      <c r="U224" s="156" t="str">
        <f>IFERROR(IF(AG224&lt;&gt;"",Q224*VLOOKUP(N224,【参考】数式用!$AG$2:$AL$48,MATCH(P224,【参考】数式用!$AI$4:$AL$4,0)+2,0), ""), "")</f>
        <v/>
      </c>
      <c r="V224" s="42"/>
      <c r="W224" s="862"/>
      <c r="X224" s="863"/>
      <c r="Y224" s="43"/>
      <c r="Z224" s="48"/>
      <c r="AA224" s="155"/>
      <c r="AB224" s="49"/>
      <c r="AC224" s="864" t="str">
        <f>IFERROR(IF(AG224&lt;&gt;"",Z224*VLOOKUP(N224,【参考】数式用!$AG$2:$AL$48,MATCH(Y224,【参考】数式用!$AI$4:$AL$4,0)+2,0), ""), "")</f>
        <v/>
      </c>
      <c r="AD224" s="864"/>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7" t="str">
        <f>IF(基本情報入力シート!C250="","",基本情報入力シート!C250)</f>
        <v/>
      </c>
      <c r="C225" s="858"/>
      <c r="D225" s="858"/>
      <c r="E225" s="858"/>
      <c r="F225" s="858"/>
      <c r="G225" s="858"/>
      <c r="H225" s="858"/>
      <c r="I225" s="859"/>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55"/>
      <c r="R225" s="856"/>
      <c r="S225" s="154" t="str">
        <f>IFERROR(ROUNDDOWN(Q225*VLOOKUP(N225,【参考】数式用!$AR$2:$AW$48,MATCH(P225,【参考】数式用!$AT$4:$AW$4)+2,FALSE)*0.5, 0), "")</f>
        <v/>
      </c>
      <c r="T225" s="47"/>
      <c r="U225" s="156" t="str">
        <f>IFERROR(IF(AG225&lt;&gt;"",Q225*VLOOKUP(N225,【参考】数式用!$AG$2:$AL$48,MATCH(P225,【参考】数式用!$AI$4:$AL$4,0)+2,0), ""), "")</f>
        <v/>
      </c>
      <c r="V225" s="42"/>
      <c r="W225" s="862"/>
      <c r="X225" s="863"/>
      <c r="Y225" s="43"/>
      <c r="Z225" s="48"/>
      <c r="AA225" s="155"/>
      <c r="AB225" s="49"/>
      <c r="AC225" s="864" t="str">
        <f>IFERROR(IF(AG225&lt;&gt;"",Z225*VLOOKUP(N225,【参考】数式用!$AG$2:$AL$48,MATCH(Y225,【参考】数式用!$AI$4:$AL$4,0)+2,0), ""), "")</f>
        <v/>
      </c>
      <c r="AD225" s="864"/>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7" t="str">
        <f>IF(基本情報入力シート!C251="","",基本情報入力シート!C251)</f>
        <v/>
      </c>
      <c r="C226" s="858"/>
      <c r="D226" s="858"/>
      <c r="E226" s="858"/>
      <c r="F226" s="858"/>
      <c r="G226" s="858"/>
      <c r="H226" s="858"/>
      <c r="I226" s="859"/>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55"/>
      <c r="R226" s="856"/>
      <c r="S226" s="154" t="str">
        <f>IFERROR(ROUNDDOWN(Q226*VLOOKUP(N226,【参考】数式用!$AR$2:$AW$48,MATCH(P226,【参考】数式用!$AT$4:$AW$4)+2,FALSE)*0.5, 0), "")</f>
        <v/>
      </c>
      <c r="T226" s="47"/>
      <c r="U226" s="156" t="str">
        <f>IFERROR(IF(AG226&lt;&gt;"",Q226*VLOOKUP(N226,【参考】数式用!$AG$2:$AL$48,MATCH(P226,【参考】数式用!$AI$4:$AL$4,0)+2,0), ""), "")</f>
        <v/>
      </c>
      <c r="V226" s="42"/>
      <c r="W226" s="862"/>
      <c r="X226" s="863"/>
      <c r="Y226" s="43"/>
      <c r="Z226" s="48"/>
      <c r="AA226" s="155"/>
      <c r="AB226" s="49"/>
      <c r="AC226" s="864" t="str">
        <f>IFERROR(IF(AG226&lt;&gt;"",Z226*VLOOKUP(N226,【参考】数式用!$AG$2:$AL$48,MATCH(Y226,【参考】数式用!$AI$4:$AL$4,0)+2,0), ""), "")</f>
        <v/>
      </c>
      <c r="AD226" s="864"/>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7" t="str">
        <f>IF(基本情報入力シート!C252="","",基本情報入力シート!C252)</f>
        <v/>
      </c>
      <c r="C227" s="858"/>
      <c r="D227" s="858"/>
      <c r="E227" s="858"/>
      <c r="F227" s="858"/>
      <c r="G227" s="858"/>
      <c r="H227" s="858"/>
      <c r="I227" s="859"/>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55"/>
      <c r="R227" s="856"/>
      <c r="S227" s="154" t="str">
        <f>IFERROR(ROUNDDOWN(Q227*VLOOKUP(N227,【参考】数式用!$AR$2:$AW$48,MATCH(P227,【参考】数式用!$AT$4:$AW$4)+2,FALSE)*0.5, 0), "")</f>
        <v/>
      </c>
      <c r="T227" s="47"/>
      <c r="U227" s="156" t="str">
        <f>IFERROR(IF(AG227&lt;&gt;"",Q227*VLOOKUP(N227,【参考】数式用!$AG$2:$AL$48,MATCH(P227,【参考】数式用!$AI$4:$AL$4,0)+2,0), ""), "")</f>
        <v/>
      </c>
      <c r="V227" s="42"/>
      <c r="W227" s="862"/>
      <c r="X227" s="863"/>
      <c r="Y227" s="43"/>
      <c r="Z227" s="48"/>
      <c r="AA227" s="155"/>
      <c r="AB227" s="49"/>
      <c r="AC227" s="864" t="str">
        <f>IFERROR(IF(AG227&lt;&gt;"",Z227*VLOOKUP(N227,【参考】数式用!$AG$2:$AL$48,MATCH(Y227,【参考】数式用!$AI$4:$AL$4,0)+2,0), ""), "")</f>
        <v/>
      </c>
      <c r="AD227" s="864"/>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7" t="str">
        <f>IF(基本情報入力シート!C253="","",基本情報入力シート!C253)</f>
        <v/>
      </c>
      <c r="C228" s="858"/>
      <c r="D228" s="858"/>
      <c r="E228" s="858"/>
      <c r="F228" s="858"/>
      <c r="G228" s="858"/>
      <c r="H228" s="858"/>
      <c r="I228" s="859"/>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0"/>
      <c r="R228" s="861"/>
      <c r="S228" s="154" t="str">
        <f>IFERROR(ROUNDDOWN(Q228*VLOOKUP(N228,【参考】数式用!$AR$2:$AW$48,MATCH(P228,【参考】数式用!$AT$4:$AW$4)+2,FALSE)*0.5, 0), "")</f>
        <v/>
      </c>
      <c r="T228" s="47"/>
      <c r="U228" s="156" t="str">
        <f>IFERROR(IF(AG228&lt;&gt;"",Q228*VLOOKUP(N228,【参考】数式用!$AG$2:$AL$48,MATCH(P228,【参考】数式用!$AI$4:$AL$4,0)+2,0), ""), "")</f>
        <v/>
      </c>
      <c r="V228" s="42"/>
      <c r="W228" s="862"/>
      <c r="X228" s="863"/>
      <c r="Y228" s="43"/>
      <c r="Z228" s="48"/>
      <c r="AA228" s="155"/>
      <c r="AB228" s="49"/>
      <c r="AC228" s="873" t="str">
        <f>IFERROR(IF(AG228&lt;&gt;"",Z228*VLOOKUP(N228,【参考】数式用!$AG$2:$AL$48,MATCH(Y228,【参考】数式用!$AI$4:$AL$4,0)+2,0), ""), "")</f>
        <v/>
      </c>
      <c r="AD228" s="873"/>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7" t="str">
        <f>IF(基本情報入力シート!C254="","",基本情報入力シート!C254)</f>
        <v/>
      </c>
      <c r="C229" s="858"/>
      <c r="D229" s="858"/>
      <c r="E229" s="858"/>
      <c r="F229" s="858"/>
      <c r="G229" s="858"/>
      <c r="H229" s="858"/>
      <c r="I229" s="859"/>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0"/>
      <c r="R229" s="861"/>
      <c r="S229" s="154" t="str">
        <f>IFERROR(ROUNDDOWN(Q229*VLOOKUP(N229,【参考】数式用!$AR$2:$AW$48,MATCH(P229,【参考】数式用!$AT$4:$AW$4)+2,FALSE)*0.5, 0), "")</f>
        <v/>
      </c>
      <c r="T229" s="47"/>
      <c r="U229" s="156" t="str">
        <f>IFERROR(IF(AG229&lt;&gt;"",Q229*VLOOKUP(N229,【参考】数式用!$AG$2:$AL$48,MATCH(P229,【参考】数式用!$AI$4:$AL$4,0)+2,0), ""), "")</f>
        <v/>
      </c>
      <c r="V229" s="42"/>
      <c r="W229" s="862"/>
      <c r="X229" s="863"/>
      <c r="Y229" s="43"/>
      <c r="Z229" s="48"/>
      <c r="AA229" s="155"/>
      <c r="AB229" s="49"/>
      <c r="AC229" s="873" t="str">
        <f>IFERROR(IF(AG229&lt;&gt;"",Z229*VLOOKUP(N229,【参考】数式用!$AG$2:$AL$48,MATCH(Y229,【参考】数式用!$AI$4:$AL$4,0)+2,0), ""), "")</f>
        <v/>
      </c>
      <c r="AD229" s="873"/>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7" t="str">
        <f>IF(基本情報入力シート!C255="","",基本情報入力シート!C255)</f>
        <v/>
      </c>
      <c r="C230" s="858"/>
      <c r="D230" s="858"/>
      <c r="E230" s="858"/>
      <c r="F230" s="858"/>
      <c r="G230" s="858"/>
      <c r="H230" s="858"/>
      <c r="I230" s="859"/>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55"/>
      <c r="R230" s="856"/>
      <c r="S230" s="154" t="str">
        <f>IFERROR(ROUNDDOWN(Q230*VLOOKUP(N230,【参考】数式用!$AR$2:$AW$48,MATCH(P230,【参考】数式用!$AT$4:$AW$4)+2,FALSE)*0.5, 0), "")</f>
        <v/>
      </c>
      <c r="T230" s="47"/>
      <c r="U230" s="156" t="str">
        <f>IFERROR(IF(AG230&lt;&gt;"",Q230*VLOOKUP(N230,【参考】数式用!$AG$2:$AL$48,MATCH(P230,【参考】数式用!$AI$4:$AL$4,0)+2,0), ""), "")</f>
        <v/>
      </c>
      <c r="V230" s="42"/>
      <c r="W230" s="862"/>
      <c r="X230" s="863"/>
      <c r="Y230" s="43"/>
      <c r="Z230" s="48"/>
      <c r="AA230" s="155"/>
      <c r="AB230" s="49"/>
      <c r="AC230" s="864" t="str">
        <f>IFERROR(IF(AG230&lt;&gt;"",Z230*VLOOKUP(N230,【参考】数式用!$AG$2:$AL$48,MATCH(Y230,【参考】数式用!$AI$4:$AL$4,0)+2,0), ""), "")</f>
        <v/>
      </c>
      <c r="AD230" s="864"/>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7" t="str">
        <f>IF(基本情報入力シート!C256="","",基本情報入力シート!C256)</f>
        <v/>
      </c>
      <c r="C231" s="858"/>
      <c r="D231" s="858"/>
      <c r="E231" s="858"/>
      <c r="F231" s="858"/>
      <c r="G231" s="858"/>
      <c r="H231" s="858"/>
      <c r="I231" s="859"/>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55"/>
      <c r="R231" s="856"/>
      <c r="S231" s="154" t="str">
        <f>IFERROR(ROUNDDOWN(Q231*VLOOKUP(N231,【参考】数式用!$AR$2:$AW$48,MATCH(P231,【参考】数式用!$AT$4:$AW$4)+2,FALSE)*0.5, 0), "")</f>
        <v/>
      </c>
      <c r="T231" s="47"/>
      <c r="U231" s="156" t="str">
        <f>IFERROR(IF(AG231&lt;&gt;"",Q231*VLOOKUP(N231,【参考】数式用!$AG$2:$AL$48,MATCH(P231,【参考】数式用!$AI$4:$AL$4,0)+2,0), ""), "")</f>
        <v/>
      </c>
      <c r="V231" s="42"/>
      <c r="W231" s="862"/>
      <c r="X231" s="863"/>
      <c r="Y231" s="43"/>
      <c r="Z231" s="48"/>
      <c r="AA231" s="155"/>
      <c r="AB231" s="49"/>
      <c r="AC231" s="864" t="str">
        <f>IFERROR(IF(AG231&lt;&gt;"",Z231*VLOOKUP(N231,【参考】数式用!$AG$2:$AL$48,MATCH(Y231,【参考】数式用!$AI$4:$AL$4,0)+2,0), ""), "")</f>
        <v/>
      </c>
      <c r="AD231" s="864"/>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7" t="str">
        <f>IF(基本情報入力シート!C257="","",基本情報入力シート!C257)</f>
        <v/>
      </c>
      <c r="C232" s="858"/>
      <c r="D232" s="858"/>
      <c r="E232" s="858"/>
      <c r="F232" s="858"/>
      <c r="G232" s="858"/>
      <c r="H232" s="858"/>
      <c r="I232" s="859"/>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55"/>
      <c r="R232" s="856"/>
      <c r="S232" s="154" t="str">
        <f>IFERROR(ROUNDDOWN(Q232*VLOOKUP(N232,【参考】数式用!$AR$2:$AW$48,MATCH(P232,【参考】数式用!$AT$4:$AW$4)+2,FALSE)*0.5, 0), "")</f>
        <v/>
      </c>
      <c r="T232" s="47"/>
      <c r="U232" s="156" t="str">
        <f>IFERROR(IF(AG232&lt;&gt;"",Q232*VLOOKUP(N232,【参考】数式用!$AG$2:$AL$48,MATCH(P232,【参考】数式用!$AI$4:$AL$4,0)+2,0), ""), "")</f>
        <v/>
      </c>
      <c r="V232" s="42"/>
      <c r="W232" s="862"/>
      <c r="X232" s="863"/>
      <c r="Y232" s="43"/>
      <c r="Z232" s="48"/>
      <c r="AA232" s="155"/>
      <c r="AB232" s="49"/>
      <c r="AC232" s="864" t="str">
        <f>IFERROR(IF(AG232&lt;&gt;"",Z232*VLOOKUP(N232,【参考】数式用!$AG$2:$AL$48,MATCH(Y232,【参考】数式用!$AI$4:$AL$4,0)+2,0), ""), "")</f>
        <v/>
      </c>
      <c r="AD232" s="864"/>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7" t="str">
        <f>IF(基本情報入力シート!C258="","",基本情報入力シート!C258)</f>
        <v/>
      </c>
      <c r="C233" s="858"/>
      <c r="D233" s="858"/>
      <c r="E233" s="858"/>
      <c r="F233" s="858"/>
      <c r="G233" s="858"/>
      <c r="H233" s="858"/>
      <c r="I233" s="859"/>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55"/>
      <c r="R233" s="856"/>
      <c r="S233" s="154" t="str">
        <f>IFERROR(ROUNDDOWN(Q233*VLOOKUP(N233,【参考】数式用!$AR$2:$AW$48,MATCH(P233,【参考】数式用!$AT$4:$AW$4)+2,FALSE)*0.5, 0), "")</f>
        <v/>
      </c>
      <c r="T233" s="47"/>
      <c r="U233" s="156" t="str">
        <f>IFERROR(IF(AG233&lt;&gt;"",Q233*VLOOKUP(N233,【参考】数式用!$AG$2:$AL$48,MATCH(P233,【参考】数式用!$AI$4:$AL$4,0)+2,0), ""), "")</f>
        <v/>
      </c>
      <c r="V233" s="42"/>
      <c r="W233" s="862"/>
      <c r="X233" s="863"/>
      <c r="Y233" s="43"/>
      <c r="Z233" s="48"/>
      <c r="AA233" s="155"/>
      <c r="AB233" s="49"/>
      <c r="AC233" s="864" t="str">
        <f>IFERROR(IF(AG233&lt;&gt;"",Z233*VLOOKUP(N233,【参考】数式用!$AG$2:$AL$48,MATCH(Y233,【参考】数式用!$AI$4:$AL$4,0)+2,0), ""), "")</f>
        <v/>
      </c>
      <c r="AD233" s="864"/>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7" t="str">
        <f>IF(基本情報入力シート!C259="","",基本情報入力シート!C259)</f>
        <v/>
      </c>
      <c r="C234" s="858"/>
      <c r="D234" s="858"/>
      <c r="E234" s="858"/>
      <c r="F234" s="858"/>
      <c r="G234" s="858"/>
      <c r="H234" s="858"/>
      <c r="I234" s="859"/>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55"/>
      <c r="R234" s="856"/>
      <c r="S234" s="154" t="str">
        <f>IFERROR(ROUNDDOWN(Q234*VLOOKUP(N234,【参考】数式用!$AR$2:$AW$48,MATCH(P234,【参考】数式用!$AT$4:$AW$4)+2,FALSE)*0.5, 0), "")</f>
        <v/>
      </c>
      <c r="T234" s="47"/>
      <c r="U234" s="156" t="str">
        <f>IFERROR(IF(AG234&lt;&gt;"",Q234*VLOOKUP(N234,【参考】数式用!$AG$2:$AL$48,MATCH(P234,【参考】数式用!$AI$4:$AL$4,0)+2,0), ""), "")</f>
        <v/>
      </c>
      <c r="V234" s="42"/>
      <c r="W234" s="862"/>
      <c r="X234" s="863"/>
      <c r="Y234" s="43"/>
      <c r="Z234" s="48"/>
      <c r="AA234" s="155"/>
      <c r="AB234" s="49"/>
      <c r="AC234" s="864" t="str">
        <f>IFERROR(IF(AG234&lt;&gt;"",Z234*VLOOKUP(N234,【参考】数式用!$AG$2:$AL$48,MATCH(Y234,【参考】数式用!$AI$4:$AL$4,0)+2,0), ""), "")</f>
        <v/>
      </c>
      <c r="AD234" s="864"/>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7" t="str">
        <f>IF(基本情報入力シート!C260="","",基本情報入力シート!C260)</f>
        <v/>
      </c>
      <c r="C235" s="858"/>
      <c r="D235" s="858"/>
      <c r="E235" s="858"/>
      <c r="F235" s="858"/>
      <c r="G235" s="858"/>
      <c r="H235" s="858"/>
      <c r="I235" s="859"/>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55"/>
      <c r="R235" s="856"/>
      <c r="S235" s="154" t="str">
        <f>IFERROR(ROUNDDOWN(Q235*VLOOKUP(N235,【参考】数式用!$AR$2:$AW$48,MATCH(P235,【参考】数式用!$AT$4:$AW$4)+2,FALSE)*0.5, 0), "")</f>
        <v/>
      </c>
      <c r="T235" s="47"/>
      <c r="U235" s="156" t="str">
        <f>IFERROR(IF(AG235&lt;&gt;"",Q235*VLOOKUP(N235,【参考】数式用!$AG$2:$AL$48,MATCH(P235,【参考】数式用!$AI$4:$AL$4,0)+2,0), ""), "")</f>
        <v/>
      </c>
      <c r="V235" s="42"/>
      <c r="W235" s="862"/>
      <c r="X235" s="863"/>
      <c r="Y235" s="43"/>
      <c r="Z235" s="48"/>
      <c r="AA235" s="155"/>
      <c r="AB235" s="49"/>
      <c r="AC235" s="864" t="str">
        <f>IFERROR(IF(AG235&lt;&gt;"",Z235*VLOOKUP(N235,【参考】数式用!$AG$2:$AL$48,MATCH(Y235,【参考】数式用!$AI$4:$AL$4,0)+2,0), ""), "")</f>
        <v/>
      </c>
      <c r="AD235" s="864"/>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7" t="str">
        <f>IF(基本情報入力シート!C261="","",基本情報入力シート!C261)</f>
        <v/>
      </c>
      <c r="C236" s="858"/>
      <c r="D236" s="858"/>
      <c r="E236" s="858"/>
      <c r="F236" s="858"/>
      <c r="G236" s="858"/>
      <c r="H236" s="858"/>
      <c r="I236" s="859"/>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0"/>
      <c r="R236" s="861"/>
      <c r="S236" s="154" t="str">
        <f>IFERROR(ROUNDDOWN(Q236*VLOOKUP(N236,【参考】数式用!$AR$2:$AW$48,MATCH(P236,【参考】数式用!$AT$4:$AW$4)+2,FALSE)*0.5, 0), "")</f>
        <v/>
      </c>
      <c r="T236" s="47"/>
      <c r="U236" s="156" t="str">
        <f>IFERROR(IF(AG236&lt;&gt;"",Q236*VLOOKUP(N236,【参考】数式用!$AG$2:$AL$48,MATCH(P236,【参考】数式用!$AI$4:$AL$4,0)+2,0), ""), "")</f>
        <v/>
      </c>
      <c r="V236" s="42"/>
      <c r="W236" s="862"/>
      <c r="X236" s="863"/>
      <c r="Y236" s="43"/>
      <c r="Z236" s="48"/>
      <c r="AA236" s="155"/>
      <c r="AB236" s="49"/>
      <c r="AC236" s="873" t="str">
        <f>IFERROR(IF(AG236&lt;&gt;"",Z236*VLOOKUP(N236,【参考】数式用!$AG$2:$AL$48,MATCH(Y236,【参考】数式用!$AI$4:$AL$4,0)+2,0), ""), "")</f>
        <v/>
      </c>
      <c r="AD236" s="873"/>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7" t="str">
        <f>IF(基本情報入力シート!C262="","",基本情報入力シート!C262)</f>
        <v/>
      </c>
      <c r="C237" s="858"/>
      <c r="D237" s="858"/>
      <c r="E237" s="858"/>
      <c r="F237" s="858"/>
      <c r="G237" s="858"/>
      <c r="H237" s="858"/>
      <c r="I237" s="859"/>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0"/>
      <c r="R237" s="861"/>
      <c r="S237" s="154" t="str">
        <f>IFERROR(ROUNDDOWN(Q237*VLOOKUP(N237,【参考】数式用!$AR$2:$AW$48,MATCH(P237,【参考】数式用!$AT$4:$AW$4)+2,FALSE)*0.5, 0), "")</f>
        <v/>
      </c>
      <c r="T237" s="47"/>
      <c r="U237" s="156" t="str">
        <f>IFERROR(IF(AG237&lt;&gt;"",Q237*VLOOKUP(N237,【参考】数式用!$AG$2:$AL$48,MATCH(P237,【参考】数式用!$AI$4:$AL$4,0)+2,0), ""), "")</f>
        <v/>
      </c>
      <c r="V237" s="42"/>
      <c r="W237" s="862"/>
      <c r="X237" s="863"/>
      <c r="Y237" s="43"/>
      <c r="Z237" s="48"/>
      <c r="AA237" s="155"/>
      <c r="AB237" s="49"/>
      <c r="AC237" s="873" t="str">
        <f>IFERROR(IF(AG237&lt;&gt;"",Z237*VLOOKUP(N237,【参考】数式用!$AG$2:$AL$48,MATCH(Y237,【参考】数式用!$AI$4:$AL$4,0)+2,0), ""), "")</f>
        <v/>
      </c>
      <c r="AD237" s="873"/>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7" t="str">
        <f>IF(基本情報入力シート!C263="","",基本情報入力シート!C263)</f>
        <v/>
      </c>
      <c r="C238" s="858"/>
      <c r="D238" s="858"/>
      <c r="E238" s="858"/>
      <c r="F238" s="858"/>
      <c r="G238" s="858"/>
      <c r="H238" s="858"/>
      <c r="I238" s="859"/>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0"/>
      <c r="R238" s="861"/>
      <c r="S238" s="154" t="str">
        <f>IFERROR(ROUNDDOWN(Q238*VLOOKUP(N238,【参考】数式用!$AR$2:$AW$48,MATCH(P238,【参考】数式用!$AT$4:$AW$4)+2,FALSE)*0.5, 0), "")</f>
        <v/>
      </c>
      <c r="T238" s="47"/>
      <c r="U238" s="156" t="str">
        <f>IFERROR(IF(AG238&lt;&gt;"",Q238*VLOOKUP(N238,【参考】数式用!$AG$2:$AL$48,MATCH(P238,【参考】数式用!$AI$4:$AL$4,0)+2,0), ""), "")</f>
        <v/>
      </c>
      <c r="V238" s="42"/>
      <c r="W238" s="862"/>
      <c r="X238" s="863"/>
      <c r="Y238" s="43"/>
      <c r="Z238" s="48"/>
      <c r="AA238" s="155"/>
      <c r="AB238" s="49"/>
      <c r="AC238" s="873" t="str">
        <f>IFERROR(IF(AG238&lt;&gt;"",Z238*VLOOKUP(N238,【参考】数式用!$AG$2:$AL$48,MATCH(Y238,【参考】数式用!$AI$4:$AL$4,0)+2,0), ""), "")</f>
        <v/>
      </c>
      <c r="AD238" s="873"/>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7" t="str">
        <f>IF(基本情報入力シート!C264="","",基本情報入力シート!C264)</f>
        <v/>
      </c>
      <c r="C239" s="858"/>
      <c r="D239" s="858"/>
      <c r="E239" s="858"/>
      <c r="F239" s="858"/>
      <c r="G239" s="858"/>
      <c r="H239" s="858"/>
      <c r="I239" s="859"/>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0"/>
      <c r="R239" s="861"/>
      <c r="S239" s="154" t="str">
        <f>IFERROR(ROUNDDOWN(Q239*VLOOKUP(N239,【参考】数式用!$AR$2:$AW$48,MATCH(P239,【参考】数式用!$AT$4:$AW$4)+2,FALSE)*0.5, 0), "")</f>
        <v/>
      </c>
      <c r="T239" s="47"/>
      <c r="U239" s="156" t="str">
        <f>IFERROR(IF(AG239&lt;&gt;"",Q239*VLOOKUP(N239,【参考】数式用!$AG$2:$AL$48,MATCH(P239,【参考】数式用!$AI$4:$AL$4,0)+2,0), ""), "")</f>
        <v/>
      </c>
      <c r="V239" s="42"/>
      <c r="W239" s="862"/>
      <c r="X239" s="863"/>
      <c r="Y239" s="43"/>
      <c r="Z239" s="48"/>
      <c r="AA239" s="155"/>
      <c r="AB239" s="49"/>
      <c r="AC239" s="873" t="str">
        <f>IFERROR(IF(AG239&lt;&gt;"",Z239*VLOOKUP(N239,【参考】数式用!$AG$2:$AL$48,MATCH(Y239,【参考】数式用!$AI$4:$AL$4,0)+2,0), ""), "")</f>
        <v/>
      </c>
      <c r="AD239" s="873"/>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7" t="str">
        <f>IF(基本情報入力シート!C265="","",基本情報入力シート!C265)</f>
        <v/>
      </c>
      <c r="C240" s="858"/>
      <c r="D240" s="858"/>
      <c r="E240" s="858"/>
      <c r="F240" s="858"/>
      <c r="G240" s="858"/>
      <c r="H240" s="858"/>
      <c r="I240" s="859"/>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0"/>
      <c r="R240" s="861"/>
      <c r="S240" s="154" t="str">
        <f>IFERROR(ROUNDDOWN(Q240*VLOOKUP(N240,【参考】数式用!$AR$2:$AW$48,MATCH(P240,【参考】数式用!$AT$4:$AW$4)+2,FALSE)*0.5, 0), "")</f>
        <v/>
      </c>
      <c r="T240" s="47"/>
      <c r="U240" s="156" t="str">
        <f>IFERROR(IF(AG240&lt;&gt;"",Q240*VLOOKUP(N240,【参考】数式用!$AG$2:$AL$48,MATCH(P240,【参考】数式用!$AI$4:$AL$4,0)+2,0), ""), "")</f>
        <v/>
      </c>
      <c r="V240" s="42"/>
      <c r="W240" s="862"/>
      <c r="X240" s="863"/>
      <c r="Y240" s="43"/>
      <c r="Z240" s="48"/>
      <c r="AA240" s="155"/>
      <c r="AB240" s="49"/>
      <c r="AC240" s="873" t="str">
        <f>IFERROR(IF(AG240&lt;&gt;"",Z240*VLOOKUP(N240,【参考】数式用!$AG$2:$AL$48,MATCH(Y240,【参考】数式用!$AI$4:$AL$4,0)+2,0), ""), "")</f>
        <v/>
      </c>
      <c r="AD240" s="873"/>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7" t="str">
        <f>IF(基本情報入力シート!C266="","",基本情報入力シート!C266)</f>
        <v/>
      </c>
      <c r="C241" s="858"/>
      <c r="D241" s="858"/>
      <c r="E241" s="858"/>
      <c r="F241" s="858"/>
      <c r="G241" s="858"/>
      <c r="H241" s="858"/>
      <c r="I241" s="859"/>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0"/>
      <c r="R241" s="861"/>
      <c r="S241" s="154" t="str">
        <f>IFERROR(ROUNDDOWN(Q241*VLOOKUP(N241,【参考】数式用!$AR$2:$AW$48,MATCH(P241,【参考】数式用!$AT$4:$AW$4)+2,FALSE)*0.5, 0), "")</f>
        <v/>
      </c>
      <c r="T241" s="47"/>
      <c r="U241" s="156" t="str">
        <f>IFERROR(IF(AG241&lt;&gt;"",Q241*VLOOKUP(N241,【参考】数式用!$AG$2:$AL$48,MATCH(P241,【参考】数式用!$AI$4:$AL$4,0)+2,0), ""), "")</f>
        <v/>
      </c>
      <c r="V241" s="42"/>
      <c r="W241" s="862"/>
      <c r="X241" s="863"/>
      <c r="Y241" s="43"/>
      <c r="Z241" s="48"/>
      <c r="AA241" s="155"/>
      <c r="AB241" s="49"/>
      <c r="AC241" s="873" t="str">
        <f>IFERROR(IF(AG241&lt;&gt;"",Z241*VLOOKUP(N241,【参考】数式用!$AG$2:$AL$48,MATCH(Y241,【参考】数式用!$AI$4:$AL$4,0)+2,0), ""), "")</f>
        <v/>
      </c>
      <c r="AD241" s="873"/>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7" t="str">
        <f>IF(基本情報入力シート!C267="","",基本情報入力シート!C267)</f>
        <v/>
      </c>
      <c r="C242" s="858"/>
      <c r="D242" s="858"/>
      <c r="E242" s="858"/>
      <c r="F242" s="858"/>
      <c r="G242" s="858"/>
      <c r="H242" s="858"/>
      <c r="I242" s="859"/>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0"/>
      <c r="R242" s="861"/>
      <c r="S242" s="154" t="str">
        <f>IFERROR(ROUNDDOWN(Q242*VLOOKUP(N242,【参考】数式用!$AR$2:$AW$48,MATCH(P242,【参考】数式用!$AT$4:$AW$4)+2,FALSE)*0.5, 0), "")</f>
        <v/>
      </c>
      <c r="T242" s="47"/>
      <c r="U242" s="156" t="str">
        <f>IFERROR(IF(AG242&lt;&gt;"",Q242*VLOOKUP(N242,【参考】数式用!$AG$2:$AL$48,MATCH(P242,【参考】数式用!$AI$4:$AL$4,0)+2,0), ""), "")</f>
        <v/>
      </c>
      <c r="V242" s="42"/>
      <c r="W242" s="862"/>
      <c r="X242" s="863"/>
      <c r="Y242" s="43"/>
      <c r="Z242" s="48"/>
      <c r="AA242" s="155"/>
      <c r="AB242" s="49"/>
      <c r="AC242" s="873" t="str">
        <f>IFERROR(IF(AG242&lt;&gt;"",Z242*VLOOKUP(N242,【参考】数式用!$AG$2:$AL$48,MATCH(Y242,【参考】数式用!$AI$4:$AL$4,0)+2,0), ""), "")</f>
        <v/>
      </c>
      <c r="AD242" s="873"/>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7" t="str">
        <f>IF(基本情報入力シート!C268="","",基本情報入力シート!C268)</f>
        <v/>
      </c>
      <c r="C243" s="858"/>
      <c r="D243" s="858"/>
      <c r="E243" s="858"/>
      <c r="F243" s="858"/>
      <c r="G243" s="858"/>
      <c r="H243" s="858"/>
      <c r="I243" s="859"/>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0"/>
      <c r="R243" s="861"/>
      <c r="S243" s="154" t="str">
        <f>IFERROR(ROUNDDOWN(Q243*VLOOKUP(N243,【参考】数式用!$AR$2:$AW$48,MATCH(P243,【参考】数式用!$AT$4:$AW$4)+2,FALSE)*0.5, 0), "")</f>
        <v/>
      </c>
      <c r="T243" s="47"/>
      <c r="U243" s="156" t="str">
        <f>IFERROR(IF(AG243&lt;&gt;"",Q243*VLOOKUP(N243,【参考】数式用!$AG$2:$AL$48,MATCH(P243,【参考】数式用!$AI$4:$AL$4,0)+2,0), ""), "")</f>
        <v/>
      </c>
      <c r="V243" s="42"/>
      <c r="W243" s="878"/>
      <c r="X243" s="879"/>
      <c r="Y243" s="43"/>
      <c r="Z243" s="48"/>
      <c r="AA243" s="155"/>
      <c r="AB243" s="49"/>
      <c r="AC243" s="873" t="str">
        <f>IFERROR(IF(AG243&lt;&gt;"",Z243*VLOOKUP(N243,【参考】数式用!$AG$2:$AL$48,MATCH(Y243,【参考】数式用!$AI$4:$AL$4,0)+2,0), ""), "")</f>
        <v/>
      </c>
      <c r="AD243" s="873"/>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7" t="str">
        <f>IF(基本情報入力シート!C269="","",基本情報入力シート!C269)</f>
        <v/>
      </c>
      <c r="C244" s="858"/>
      <c r="D244" s="858"/>
      <c r="E244" s="858"/>
      <c r="F244" s="858"/>
      <c r="G244" s="858"/>
      <c r="H244" s="858"/>
      <c r="I244" s="859"/>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0"/>
      <c r="R244" s="861"/>
      <c r="S244" s="154" t="str">
        <f>IFERROR(ROUNDDOWN(Q244*VLOOKUP(N244,【参考】数式用!$AR$2:$AW$48,MATCH(P244,【参考】数式用!$AT$4:$AW$4)+2,FALSE)*0.5, 0), "")</f>
        <v/>
      </c>
      <c r="T244" s="47"/>
      <c r="U244" s="156" t="str">
        <f>IFERROR(IF(AG244&lt;&gt;"",Q244*VLOOKUP(N244,【参考】数式用!$AG$2:$AL$48,MATCH(P244,【参考】数式用!$AI$4:$AL$4,0)+2,0), ""), "")</f>
        <v/>
      </c>
      <c r="V244" s="42"/>
      <c r="W244" s="878"/>
      <c r="X244" s="879"/>
      <c r="Y244" s="43"/>
      <c r="Z244" s="48"/>
      <c r="AA244" s="155"/>
      <c r="AB244" s="49"/>
      <c r="AC244" s="873" t="str">
        <f>IFERROR(IF(AG244&lt;&gt;"",Z244*VLOOKUP(N244,【参考】数式用!$AG$2:$AL$48,MATCH(Y244,【参考】数式用!$AI$4:$AL$4,0)+2,0), ""), "")</f>
        <v/>
      </c>
      <c r="AD244" s="873"/>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7" t="str">
        <f>IF(基本情報入力シート!C270="","",基本情報入力シート!C270)</f>
        <v/>
      </c>
      <c r="C245" s="858"/>
      <c r="D245" s="858"/>
      <c r="E245" s="858"/>
      <c r="F245" s="858"/>
      <c r="G245" s="858"/>
      <c r="H245" s="858"/>
      <c r="I245" s="859"/>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0"/>
      <c r="R245" s="861"/>
      <c r="S245" s="154" t="str">
        <f>IFERROR(ROUNDDOWN(Q245*VLOOKUP(N245,【参考】数式用!$AR$2:$AW$48,MATCH(P245,【参考】数式用!$AT$4:$AW$4)+2,FALSE)*0.5, 0), "")</f>
        <v/>
      </c>
      <c r="T245" s="47"/>
      <c r="U245" s="156" t="str">
        <f>IFERROR(IF(AG245&lt;&gt;"",Q245*VLOOKUP(N245,【参考】数式用!$AG$2:$AL$48,MATCH(P245,【参考】数式用!$AI$4:$AL$4,0)+2,0), ""), "")</f>
        <v/>
      </c>
      <c r="V245" s="42"/>
      <c r="W245" s="878"/>
      <c r="X245" s="879"/>
      <c r="Y245" s="43"/>
      <c r="Z245" s="48"/>
      <c r="AA245" s="155"/>
      <c r="AB245" s="49"/>
      <c r="AC245" s="873" t="str">
        <f>IFERROR(IF(AG245&lt;&gt;"",Z245*VLOOKUP(N245,【参考】数式用!$AG$2:$AL$48,MATCH(Y245,【参考】数式用!$AI$4:$AL$4,0)+2,0), ""), "")</f>
        <v/>
      </c>
      <c r="AD245" s="873"/>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7" t="str">
        <f>IF(基本情報入力シート!C271="","",基本情報入力シート!C271)</f>
        <v/>
      </c>
      <c r="C246" s="858"/>
      <c r="D246" s="858"/>
      <c r="E246" s="858"/>
      <c r="F246" s="858"/>
      <c r="G246" s="858"/>
      <c r="H246" s="858"/>
      <c r="I246" s="859"/>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0"/>
      <c r="R246" s="861"/>
      <c r="S246" s="154" t="str">
        <f>IFERROR(ROUNDDOWN(Q246*VLOOKUP(N246,【参考】数式用!$AR$2:$AW$48,MATCH(P246,【参考】数式用!$AT$4:$AW$4)+2,FALSE)*0.5, 0), "")</f>
        <v/>
      </c>
      <c r="T246" s="47"/>
      <c r="U246" s="156" t="str">
        <f>IFERROR(IF(AG246&lt;&gt;"",Q246*VLOOKUP(N246,【参考】数式用!$AG$2:$AL$48,MATCH(P246,【参考】数式用!$AI$4:$AL$4,0)+2,0), ""), "")</f>
        <v/>
      </c>
      <c r="V246" s="42"/>
      <c r="W246" s="878"/>
      <c r="X246" s="879"/>
      <c r="Y246" s="43"/>
      <c r="Z246" s="48"/>
      <c r="AA246" s="155"/>
      <c r="AB246" s="49"/>
      <c r="AC246" s="873" t="str">
        <f>IFERROR(IF(AG246&lt;&gt;"",Z246*VLOOKUP(N246,【参考】数式用!$AG$2:$AL$48,MATCH(Y246,【参考】数式用!$AI$4:$AL$4,0)+2,0), ""), "")</f>
        <v/>
      </c>
      <c r="AD246" s="873"/>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7" t="str">
        <f>IF(基本情報入力シート!C272="","",基本情報入力シート!C272)</f>
        <v/>
      </c>
      <c r="C247" s="858"/>
      <c r="D247" s="858"/>
      <c r="E247" s="858"/>
      <c r="F247" s="858"/>
      <c r="G247" s="858"/>
      <c r="H247" s="858"/>
      <c r="I247" s="859"/>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0"/>
      <c r="R247" s="861"/>
      <c r="S247" s="154" t="str">
        <f>IFERROR(ROUNDDOWN(Q247*VLOOKUP(N247,【参考】数式用!$AR$2:$AW$48,MATCH(P247,【参考】数式用!$AT$4:$AW$4)+2,FALSE)*0.5, 0), "")</f>
        <v/>
      </c>
      <c r="T247" s="47"/>
      <c r="U247" s="156" t="str">
        <f>IFERROR(IF(AG247&lt;&gt;"",Q247*VLOOKUP(N247,【参考】数式用!$AG$2:$AL$48,MATCH(P247,【参考】数式用!$AI$4:$AL$4,0)+2,0), ""), "")</f>
        <v/>
      </c>
      <c r="V247" s="42"/>
      <c r="W247" s="878"/>
      <c r="X247" s="879"/>
      <c r="Y247" s="43"/>
      <c r="Z247" s="48"/>
      <c r="AA247" s="155"/>
      <c r="AB247" s="49"/>
      <c r="AC247" s="873" t="str">
        <f>IFERROR(IF(AG247&lt;&gt;"",Z247*VLOOKUP(N247,【参考】数式用!$AG$2:$AL$48,MATCH(Y247,【参考】数式用!$AI$4:$AL$4,0)+2,0), ""), "")</f>
        <v/>
      </c>
      <c r="AD247" s="873"/>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7" t="str">
        <f>IF(基本情報入力シート!C273="","",基本情報入力シート!C273)</f>
        <v/>
      </c>
      <c r="C248" s="858"/>
      <c r="D248" s="858"/>
      <c r="E248" s="858"/>
      <c r="F248" s="858"/>
      <c r="G248" s="858"/>
      <c r="H248" s="858"/>
      <c r="I248" s="859"/>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0"/>
      <c r="R248" s="861"/>
      <c r="S248" s="154" t="str">
        <f>IFERROR(ROUNDDOWN(Q248*VLOOKUP(N248,【参考】数式用!$AR$2:$AW$48,MATCH(P248,【参考】数式用!$AT$4:$AW$4)+2,FALSE)*0.5, 0), "")</f>
        <v/>
      </c>
      <c r="T248" s="47"/>
      <c r="U248" s="156" t="str">
        <f>IFERROR(IF(AG248&lt;&gt;"",Q248*VLOOKUP(N248,【参考】数式用!$AG$2:$AL$48,MATCH(P248,【参考】数式用!$AI$4:$AL$4,0)+2,0), ""), "")</f>
        <v/>
      </c>
      <c r="V248" s="42"/>
      <c r="W248" s="878"/>
      <c r="X248" s="879"/>
      <c r="Y248" s="43"/>
      <c r="Z248" s="48"/>
      <c r="AA248" s="155"/>
      <c r="AB248" s="49"/>
      <c r="AC248" s="873" t="str">
        <f>IFERROR(IF(AG248&lt;&gt;"",Z248*VLOOKUP(N248,【参考】数式用!$AG$2:$AL$48,MATCH(Y248,【参考】数式用!$AI$4:$AL$4,0)+2,0), ""), "")</f>
        <v/>
      </c>
      <c r="AD248" s="873"/>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7" t="str">
        <f>IF(基本情報入力シート!C274="","",基本情報入力シート!C274)</f>
        <v/>
      </c>
      <c r="C249" s="858"/>
      <c r="D249" s="858"/>
      <c r="E249" s="858"/>
      <c r="F249" s="858"/>
      <c r="G249" s="858"/>
      <c r="H249" s="858"/>
      <c r="I249" s="859"/>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0"/>
      <c r="R249" s="861"/>
      <c r="S249" s="154" t="str">
        <f>IFERROR(ROUNDDOWN(Q249*VLOOKUP(N249,【参考】数式用!$AR$2:$AW$48,MATCH(P249,【参考】数式用!$AT$4:$AW$4)+2,FALSE)*0.5, 0), "")</f>
        <v/>
      </c>
      <c r="T249" s="47"/>
      <c r="U249" s="156" t="str">
        <f>IFERROR(IF(AG249&lt;&gt;"",Q249*VLOOKUP(N249,【参考】数式用!$AG$2:$AL$48,MATCH(P249,【参考】数式用!$AI$4:$AL$4,0)+2,0), ""), "")</f>
        <v/>
      </c>
      <c r="V249" s="42"/>
      <c r="W249" s="878"/>
      <c r="X249" s="879"/>
      <c r="Y249" s="43"/>
      <c r="Z249" s="48"/>
      <c r="AA249" s="155"/>
      <c r="AB249" s="49"/>
      <c r="AC249" s="873" t="str">
        <f>IFERROR(IF(AG249&lt;&gt;"",Z249*VLOOKUP(N249,【参考】数式用!$AG$2:$AL$48,MATCH(Y249,【参考】数式用!$AI$4:$AL$4,0)+2,0), ""), "")</f>
        <v/>
      </c>
      <c r="AD249" s="873"/>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7" t="str">
        <f>IF(基本情報入力シート!C275="","",基本情報入力シート!C275)</f>
        <v/>
      </c>
      <c r="C250" s="858"/>
      <c r="D250" s="858"/>
      <c r="E250" s="858"/>
      <c r="F250" s="858"/>
      <c r="G250" s="858"/>
      <c r="H250" s="858"/>
      <c r="I250" s="859"/>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0"/>
      <c r="R250" s="861"/>
      <c r="S250" s="154" t="str">
        <f>IFERROR(ROUNDDOWN(Q250*VLOOKUP(N250,【参考】数式用!$AR$2:$AW$48,MATCH(P250,【参考】数式用!$AT$4:$AW$4)+2,FALSE)*0.5, 0), "")</f>
        <v/>
      </c>
      <c r="T250" s="47"/>
      <c r="U250" s="156" t="str">
        <f>IFERROR(IF(AG250&lt;&gt;"",Q250*VLOOKUP(N250,【参考】数式用!$AG$2:$AL$48,MATCH(P250,【参考】数式用!$AI$4:$AL$4,0)+2,0), ""), "")</f>
        <v/>
      </c>
      <c r="V250" s="42"/>
      <c r="W250" s="878"/>
      <c r="X250" s="879"/>
      <c r="Y250" s="43"/>
      <c r="Z250" s="48"/>
      <c r="AA250" s="155"/>
      <c r="AB250" s="49"/>
      <c r="AC250" s="873" t="str">
        <f>IFERROR(IF(AG250&lt;&gt;"",Z250*VLOOKUP(N250,【参考】数式用!$AG$2:$AL$48,MATCH(Y250,【参考】数式用!$AI$4:$AL$4,0)+2,0), ""), "")</f>
        <v/>
      </c>
      <c r="AD250" s="873"/>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7" t="str">
        <f>IF(基本情報入力シート!C276="","",基本情報入力シート!C276)</f>
        <v/>
      </c>
      <c r="C251" s="858"/>
      <c r="D251" s="858"/>
      <c r="E251" s="858"/>
      <c r="F251" s="858"/>
      <c r="G251" s="858"/>
      <c r="H251" s="858"/>
      <c r="I251" s="859"/>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55"/>
      <c r="R251" s="856"/>
      <c r="S251" s="154" t="str">
        <f>IFERROR(ROUNDDOWN(Q251*VLOOKUP(N251,【参考】数式用!$AR$2:$AW$48,MATCH(P251,【参考】数式用!$AT$4:$AW$4)+2,FALSE)*0.5, 0), "")</f>
        <v/>
      </c>
      <c r="T251" s="47"/>
      <c r="U251" s="156" t="str">
        <f>IFERROR(IF(AG251&lt;&gt;"",Q251*VLOOKUP(N251,【参考】数式用!$AG$2:$AL$48,MATCH(P251,【参考】数式用!$AI$4:$AL$4,0)+2,0), ""), "")</f>
        <v/>
      </c>
      <c r="V251" s="42"/>
      <c r="W251" s="878"/>
      <c r="X251" s="879"/>
      <c r="Y251" s="43"/>
      <c r="Z251" s="48"/>
      <c r="AA251" s="155"/>
      <c r="AB251" s="49"/>
      <c r="AC251" s="864" t="str">
        <f>IFERROR(IF(AG251&lt;&gt;"",Z251*VLOOKUP(N251,【参考】数式用!$AG$2:$AL$48,MATCH(Y251,【参考】数式用!$AI$4:$AL$4,0)+2,0), ""), "")</f>
        <v/>
      </c>
      <c r="AD251" s="864"/>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7" t="str">
        <f>IF(基本情報入力シート!C277="","",基本情報入力シート!C277)</f>
        <v/>
      </c>
      <c r="C252" s="858"/>
      <c r="D252" s="858"/>
      <c r="E252" s="858"/>
      <c r="F252" s="858"/>
      <c r="G252" s="858"/>
      <c r="H252" s="858"/>
      <c r="I252" s="859"/>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55"/>
      <c r="R252" s="856"/>
      <c r="S252" s="154" t="str">
        <f>IFERROR(ROUNDDOWN(Q252*VLOOKUP(N252,【参考】数式用!$AR$2:$AW$48,MATCH(P252,【参考】数式用!$AT$4:$AW$4)+2,FALSE)*0.5, 0), "")</f>
        <v/>
      </c>
      <c r="T252" s="47"/>
      <c r="U252" s="156" t="str">
        <f>IFERROR(IF(AG252&lt;&gt;"",Q252*VLOOKUP(N252,【参考】数式用!$AG$2:$AL$48,MATCH(P252,【参考】数式用!$AI$4:$AL$4,0)+2,0), ""), "")</f>
        <v/>
      </c>
      <c r="V252" s="42"/>
      <c r="W252" s="878"/>
      <c r="X252" s="879"/>
      <c r="Y252" s="43"/>
      <c r="Z252" s="48"/>
      <c r="AA252" s="155"/>
      <c r="AB252" s="49"/>
      <c r="AC252" s="864" t="str">
        <f>IFERROR(IF(AG252&lt;&gt;"",Z252*VLOOKUP(N252,【参考】数式用!$AG$2:$AL$48,MATCH(Y252,【参考】数式用!$AI$4:$AL$4,0)+2,0), ""), "")</f>
        <v/>
      </c>
      <c r="AD252" s="864"/>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7" t="str">
        <f>IF(基本情報入力シート!C278="","",基本情報入力シート!C278)</f>
        <v/>
      </c>
      <c r="C253" s="858"/>
      <c r="D253" s="858"/>
      <c r="E253" s="858"/>
      <c r="F253" s="858"/>
      <c r="G253" s="858"/>
      <c r="H253" s="858"/>
      <c r="I253" s="859"/>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55"/>
      <c r="R253" s="856"/>
      <c r="S253" s="154" t="str">
        <f>IFERROR(ROUNDDOWN(Q253*VLOOKUP(N253,【参考】数式用!$AR$2:$AW$48,MATCH(P253,【参考】数式用!$AT$4:$AW$4)+2,FALSE)*0.5, 0), "")</f>
        <v/>
      </c>
      <c r="T253" s="47"/>
      <c r="U253" s="156" t="str">
        <f>IFERROR(IF(AG253&lt;&gt;"",Q253*VLOOKUP(N253,【参考】数式用!$AG$2:$AL$48,MATCH(P253,【参考】数式用!$AI$4:$AL$4,0)+2,0), ""), "")</f>
        <v/>
      </c>
      <c r="V253" s="42"/>
      <c r="W253" s="878"/>
      <c r="X253" s="879"/>
      <c r="Y253" s="43"/>
      <c r="Z253" s="48"/>
      <c r="AA253" s="155"/>
      <c r="AB253" s="49"/>
      <c r="AC253" s="864" t="str">
        <f>IFERROR(IF(AG253&lt;&gt;"",Z253*VLOOKUP(N253,【参考】数式用!$AG$2:$AL$48,MATCH(Y253,【参考】数式用!$AI$4:$AL$4,0)+2,0), ""), "")</f>
        <v/>
      </c>
      <c r="AD253" s="864"/>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7" t="str">
        <f>IF(基本情報入力シート!C279="","",基本情報入力シート!C279)</f>
        <v/>
      </c>
      <c r="C254" s="858"/>
      <c r="D254" s="858"/>
      <c r="E254" s="858"/>
      <c r="F254" s="858"/>
      <c r="G254" s="858"/>
      <c r="H254" s="858"/>
      <c r="I254" s="859"/>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55"/>
      <c r="R254" s="856"/>
      <c r="S254" s="154" t="str">
        <f>IFERROR(ROUNDDOWN(Q254*VLOOKUP(N254,【参考】数式用!$AR$2:$AW$48,MATCH(P254,【参考】数式用!$AT$4:$AW$4)+2,FALSE)*0.5, 0), "")</f>
        <v/>
      </c>
      <c r="T254" s="47"/>
      <c r="U254" s="156" t="str">
        <f>IFERROR(IF(AG254&lt;&gt;"",Q254*VLOOKUP(N254,【参考】数式用!$AG$2:$AL$48,MATCH(P254,【参考】数式用!$AI$4:$AL$4,0)+2,0), ""), "")</f>
        <v/>
      </c>
      <c r="V254" s="42"/>
      <c r="W254" s="878"/>
      <c r="X254" s="879"/>
      <c r="Y254" s="43"/>
      <c r="Z254" s="48"/>
      <c r="AA254" s="155"/>
      <c r="AB254" s="49"/>
      <c r="AC254" s="864" t="str">
        <f>IFERROR(IF(AG254&lt;&gt;"",Z254*VLOOKUP(N254,【参考】数式用!$AG$2:$AL$48,MATCH(Y254,【参考】数式用!$AI$4:$AL$4,0)+2,0), ""), "")</f>
        <v/>
      </c>
      <c r="AD254" s="864"/>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7" t="str">
        <f>IF(基本情報入力シート!C280="","",基本情報入力シート!C280)</f>
        <v/>
      </c>
      <c r="C255" s="858"/>
      <c r="D255" s="858"/>
      <c r="E255" s="858"/>
      <c r="F255" s="858"/>
      <c r="G255" s="858"/>
      <c r="H255" s="858"/>
      <c r="I255" s="859"/>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55"/>
      <c r="R255" s="856"/>
      <c r="S255" s="154" t="str">
        <f>IFERROR(ROUNDDOWN(Q255*VLOOKUP(N255,【参考】数式用!$AR$2:$AW$48,MATCH(P255,【参考】数式用!$AT$4:$AW$4)+2,FALSE)*0.5, 0), "")</f>
        <v/>
      </c>
      <c r="T255" s="47"/>
      <c r="U255" s="156" t="str">
        <f>IFERROR(IF(AG255&lt;&gt;"",Q255*VLOOKUP(N255,【参考】数式用!$AG$2:$AL$48,MATCH(P255,【参考】数式用!$AI$4:$AL$4,0)+2,0), ""), "")</f>
        <v/>
      </c>
      <c r="V255" s="42"/>
      <c r="W255" s="878"/>
      <c r="X255" s="879"/>
      <c r="Y255" s="43"/>
      <c r="Z255" s="48"/>
      <c r="AA255" s="155"/>
      <c r="AB255" s="49"/>
      <c r="AC255" s="864" t="str">
        <f>IFERROR(IF(AG255&lt;&gt;"",Z255*VLOOKUP(N255,【参考】数式用!$AG$2:$AL$48,MATCH(Y255,【参考】数式用!$AI$4:$AL$4,0)+2,0), ""), "")</f>
        <v/>
      </c>
      <c r="AD255" s="864"/>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7" t="str">
        <f>IF(基本情報入力シート!C281="","",基本情報入力シート!C281)</f>
        <v/>
      </c>
      <c r="C256" s="858"/>
      <c r="D256" s="858"/>
      <c r="E256" s="858"/>
      <c r="F256" s="858"/>
      <c r="G256" s="858"/>
      <c r="H256" s="858"/>
      <c r="I256" s="859"/>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55"/>
      <c r="R256" s="856"/>
      <c r="S256" s="154" t="str">
        <f>IFERROR(ROUNDDOWN(Q256*VLOOKUP(N256,【参考】数式用!$AR$2:$AW$48,MATCH(P256,【参考】数式用!$AT$4:$AW$4)+2,FALSE)*0.5, 0), "")</f>
        <v/>
      </c>
      <c r="T256" s="47"/>
      <c r="U256" s="156" t="str">
        <f>IFERROR(IF(AG256&lt;&gt;"",Q256*VLOOKUP(N256,【参考】数式用!$AG$2:$AL$48,MATCH(P256,【参考】数式用!$AI$4:$AL$4,0)+2,0), ""), "")</f>
        <v/>
      </c>
      <c r="V256" s="42"/>
      <c r="W256" s="878"/>
      <c r="X256" s="879"/>
      <c r="Y256" s="43"/>
      <c r="Z256" s="48"/>
      <c r="AA256" s="155"/>
      <c r="AB256" s="49"/>
      <c r="AC256" s="864" t="str">
        <f>IFERROR(IF(AG256&lt;&gt;"",Z256*VLOOKUP(N256,【参考】数式用!$AG$2:$AL$48,MATCH(Y256,【参考】数式用!$AI$4:$AL$4,0)+2,0), ""), "")</f>
        <v/>
      </c>
      <c r="AD256" s="864"/>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7" t="str">
        <f>IF(基本情報入力シート!C282="","",基本情報入力シート!C282)</f>
        <v/>
      </c>
      <c r="C257" s="858"/>
      <c r="D257" s="858"/>
      <c r="E257" s="858"/>
      <c r="F257" s="858"/>
      <c r="G257" s="858"/>
      <c r="H257" s="858"/>
      <c r="I257" s="859"/>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0"/>
      <c r="R257" s="861"/>
      <c r="S257" s="154" t="str">
        <f>IFERROR(ROUNDDOWN(Q257*VLOOKUP(N257,【参考】数式用!$AR$2:$AW$48,MATCH(P257,【参考】数式用!$AT$4:$AW$4)+2,FALSE)*0.5, 0), "")</f>
        <v/>
      </c>
      <c r="T257" s="47"/>
      <c r="U257" s="156" t="str">
        <f>IFERROR(IF(AG257&lt;&gt;"",Q257*VLOOKUP(N257,【参考】数式用!$AG$2:$AL$48,MATCH(P257,【参考】数式用!$AI$4:$AL$4,0)+2,0), ""), "")</f>
        <v/>
      </c>
      <c r="V257" s="42"/>
      <c r="W257" s="878"/>
      <c r="X257" s="879"/>
      <c r="Y257" s="43"/>
      <c r="Z257" s="48"/>
      <c r="AA257" s="155"/>
      <c r="AB257" s="49"/>
      <c r="AC257" s="873" t="str">
        <f>IFERROR(IF(AG257&lt;&gt;"",Z257*VLOOKUP(N257,【参考】数式用!$AG$2:$AL$48,MATCH(Y257,【参考】数式用!$AI$4:$AL$4,0)+2,0), ""), "")</f>
        <v/>
      </c>
      <c r="AD257" s="873"/>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7" t="str">
        <f>IF(基本情報入力シート!C283="","",基本情報入力シート!C283)</f>
        <v/>
      </c>
      <c r="C258" s="858"/>
      <c r="D258" s="858"/>
      <c r="E258" s="858"/>
      <c r="F258" s="858"/>
      <c r="G258" s="858"/>
      <c r="H258" s="858"/>
      <c r="I258" s="859"/>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0"/>
      <c r="R258" s="861"/>
      <c r="S258" s="154" t="str">
        <f>IFERROR(ROUNDDOWN(Q258*VLOOKUP(N258,【参考】数式用!$AR$2:$AW$48,MATCH(P258,【参考】数式用!$AT$4:$AW$4)+2,FALSE)*0.5, 0), "")</f>
        <v/>
      </c>
      <c r="T258" s="47"/>
      <c r="U258" s="156" t="str">
        <f>IFERROR(IF(AG258&lt;&gt;"",Q258*VLOOKUP(N258,【参考】数式用!$AG$2:$AL$48,MATCH(P258,【参考】数式用!$AI$4:$AL$4,0)+2,0), ""), "")</f>
        <v/>
      </c>
      <c r="V258" s="42"/>
      <c r="W258" s="878"/>
      <c r="X258" s="879"/>
      <c r="Y258" s="43"/>
      <c r="Z258" s="48"/>
      <c r="AA258" s="155"/>
      <c r="AB258" s="49"/>
      <c r="AC258" s="873" t="str">
        <f>IFERROR(IF(AG258&lt;&gt;"",Z258*VLOOKUP(N258,【参考】数式用!$AG$2:$AL$48,MATCH(Y258,【参考】数式用!$AI$4:$AL$4,0)+2,0), ""), "")</f>
        <v/>
      </c>
      <c r="AD258" s="873"/>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7" t="str">
        <f>IF(基本情報入力シート!C284="","",基本情報入力シート!C284)</f>
        <v/>
      </c>
      <c r="C259" s="858"/>
      <c r="D259" s="858"/>
      <c r="E259" s="858"/>
      <c r="F259" s="858"/>
      <c r="G259" s="858"/>
      <c r="H259" s="858"/>
      <c r="I259" s="859"/>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55"/>
      <c r="R259" s="856"/>
      <c r="S259" s="154" t="str">
        <f>IFERROR(ROUNDDOWN(Q259*VLOOKUP(N259,【参考】数式用!$AR$2:$AW$48,MATCH(P259,【参考】数式用!$AT$4:$AW$4)+2,FALSE)*0.5, 0), "")</f>
        <v/>
      </c>
      <c r="T259" s="47"/>
      <c r="U259" s="156" t="str">
        <f>IFERROR(IF(AG259&lt;&gt;"",Q259*VLOOKUP(N259,【参考】数式用!$AG$2:$AL$48,MATCH(P259,【参考】数式用!$AI$4:$AL$4,0)+2,0), ""), "")</f>
        <v/>
      </c>
      <c r="V259" s="42"/>
      <c r="W259" s="878"/>
      <c r="X259" s="879"/>
      <c r="Y259" s="43"/>
      <c r="Z259" s="48"/>
      <c r="AA259" s="155"/>
      <c r="AB259" s="49"/>
      <c r="AC259" s="864" t="str">
        <f>IFERROR(IF(AG259&lt;&gt;"",Z259*VLOOKUP(N259,【参考】数式用!$AG$2:$AL$48,MATCH(Y259,【参考】数式用!$AI$4:$AL$4,0)+2,0), ""), "")</f>
        <v/>
      </c>
      <c r="AD259" s="864"/>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7" t="str">
        <f>IF(基本情報入力シート!C285="","",基本情報入力シート!C285)</f>
        <v/>
      </c>
      <c r="C260" s="858"/>
      <c r="D260" s="858"/>
      <c r="E260" s="858"/>
      <c r="F260" s="858"/>
      <c r="G260" s="858"/>
      <c r="H260" s="858"/>
      <c r="I260" s="859"/>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55"/>
      <c r="R260" s="856"/>
      <c r="S260" s="154" t="str">
        <f>IFERROR(ROUNDDOWN(Q260*VLOOKUP(N260,【参考】数式用!$AR$2:$AW$48,MATCH(P260,【参考】数式用!$AT$4:$AW$4)+2,FALSE)*0.5, 0), "")</f>
        <v/>
      </c>
      <c r="T260" s="47"/>
      <c r="U260" s="156" t="str">
        <f>IFERROR(IF(AG260&lt;&gt;"",Q260*VLOOKUP(N260,【参考】数式用!$AG$2:$AL$48,MATCH(P260,【参考】数式用!$AI$4:$AL$4,0)+2,0), ""), "")</f>
        <v/>
      </c>
      <c r="V260" s="42"/>
      <c r="W260" s="878"/>
      <c r="X260" s="879"/>
      <c r="Y260" s="43"/>
      <c r="Z260" s="48"/>
      <c r="AA260" s="155"/>
      <c r="AB260" s="49"/>
      <c r="AC260" s="864" t="str">
        <f>IFERROR(IF(AG260&lt;&gt;"",Z260*VLOOKUP(N260,【参考】数式用!$AG$2:$AL$48,MATCH(Y260,【参考】数式用!$AI$4:$AL$4,0)+2,0), ""), "")</f>
        <v/>
      </c>
      <c r="AD260" s="864"/>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7" t="str">
        <f>IF(基本情報入力シート!C286="","",基本情報入力シート!C286)</f>
        <v/>
      </c>
      <c r="C261" s="858"/>
      <c r="D261" s="858"/>
      <c r="E261" s="858"/>
      <c r="F261" s="858"/>
      <c r="G261" s="858"/>
      <c r="H261" s="858"/>
      <c r="I261" s="859"/>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55"/>
      <c r="R261" s="856"/>
      <c r="S261" s="154" t="str">
        <f>IFERROR(ROUNDDOWN(Q261*VLOOKUP(N261,【参考】数式用!$AR$2:$AW$48,MATCH(P261,【参考】数式用!$AT$4:$AW$4)+2,FALSE)*0.5, 0), "")</f>
        <v/>
      </c>
      <c r="T261" s="47"/>
      <c r="U261" s="156" t="str">
        <f>IFERROR(IF(AG261&lt;&gt;"",Q261*VLOOKUP(N261,【参考】数式用!$AG$2:$AL$48,MATCH(P261,【参考】数式用!$AI$4:$AL$4,0)+2,0), ""), "")</f>
        <v/>
      </c>
      <c r="V261" s="42"/>
      <c r="W261" s="878"/>
      <c r="X261" s="879"/>
      <c r="Y261" s="43"/>
      <c r="Z261" s="48"/>
      <c r="AA261" s="155"/>
      <c r="AB261" s="49"/>
      <c r="AC261" s="864" t="str">
        <f>IFERROR(IF(AG261&lt;&gt;"",Z261*VLOOKUP(N261,【参考】数式用!$AG$2:$AL$48,MATCH(Y261,【参考】数式用!$AI$4:$AL$4,0)+2,0), ""), "")</f>
        <v/>
      </c>
      <c r="AD261" s="864"/>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7" t="str">
        <f>IF(基本情報入力シート!C287="","",基本情報入力シート!C287)</f>
        <v/>
      </c>
      <c r="C262" s="858"/>
      <c r="D262" s="858"/>
      <c r="E262" s="858"/>
      <c r="F262" s="858"/>
      <c r="G262" s="858"/>
      <c r="H262" s="858"/>
      <c r="I262" s="859"/>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55"/>
      <c r="R262" s="856"/>
      <c r="S262" s="154" t="str">
        <f>IFERROR(ROUNDDOWN(Q262*VLOOKUP(N262,【参考】数式用!$AR$2:$AW$48,MATCH(P262,【参考】数式用!$AT$4:$AW$4)+2,FALSE)*0.5, 0), "")</f>
        <v/>
      </c>
      <c r="T262" s="47"/>
      <c r="U262" s="156" t="str">
        <f>IFERROR(IF(AG262&lt;&gt;"",Q262*VLOOKUP(N262,【参考】数式用!$AG$2:$AL$48,MATCH(P262,【参考】数式用!$AI$4:$AL$4,0)+2,0), ""), "")</f>
        <v/>
      </c>
      <c r="V262" s="42"/>
      <c r="W262" s="878"/>
      <c r="X262" s="879"/>
      <c r="Y262" s="43"/>
      <c r="Z262" s="48"/>
      <c r="AA262" s="155"/>
      <c r="AB262" s="49"/>
      <c r="AC262" s="864" t="str">
        <f>IFERROR(IF(AG262&lt;&gt;"",Z262*VLOOKUP(N262,【参考】数式用!$AG$2:$AL$48,MATCH(Y262,【参考】数式用!$AI$4:$AL$4,0)+2,0), ""), "")</f>
        <v/>
      </c>
      <c r="AD262" s="864"/>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7" t="str">
        <f>IF(基本情報入力シート!C288="","",基本情報入力シート!C288)</f>
        <v/>
      </c>
      <c r="C263" s="858"/>
      <c r="D263" s="858"/>
      <c r="E263" s="858"/>
      <c r="F263" s="858"/>
      <c r="G263" s="858"/>
      <c r="H263" s="858"/>
      <c r="I263" s="859"/>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55"/>
      <c r="R263" s="856"/>
      <c r="S263" s="154" t="str">
        <f>IFERROR(ROUNDDOWN(Q263*VLOOKUP(N263,【参考】数式用!$AR$2:$AW$48,MATCH(P263,【参考】数式用!$AT$4:$AW$4)+2,FALSE)*0.5, 0), "")</f>
        <v/>
      </c>
      <c r="T263" s="47"/>
      <c r="U263" s="156" t="str">
        <f>IFERROR(IF(AG263&lt;&gt;"",Q263*VLOOKUP(N263,【参考】数式用!$AG$2:$AL$48,MATCH(P263,【参考】数式用!$AI$4:$AL$4,0)+2,0), ""), "")</f>
        <v/>
      </c>
      <c r="V263" s="42"/>
      <c r="W263" s="878"/>
      <c r="X263" s="879"/>
      <c r="Y263" s="43"/>
      <c r="Z263" s="48"/>
      <c r="AA263" s="155"/>
      <c r="AB263" s="49"/>
      <c r="AC263" s="864" t="str">
        <f>IFERROR(IF(AG263&lt;&gt;"",Z263*VLOOKUP(N263,【参考】数式用!$AG$2:$AL$48,MATCH(Y263,【参考】数式用!$AI$4:$AL$4,0)+2,0), ""), "")</f>
        <v/>
      </c>
      <c r="AD263" s="864"/>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7" t="str">
        <f>IF(基本情報入力シート!C289="","",基本情報入力シート!C289)</f>
        <v/>
      </c>
      <c r="C264" s="858"/>
      <c r="D264" s="858"/>
      <c r="E264" s="858"/>
      <c r="F264" s="858"/>
      <c r="G264" s="858"/>
      <c r="H264" s="858"/>
      <c r="I264" s="859"/>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55"/>
      <c r="R264" s="856"/>
      <c r="S264" s="154" t="str">
        <f>IFERROR(ROUNDDOWN(Q264*VLOOKUP(N264,【参考】数式用!$AR$2:$AW$48,MATCH(P264,【参考】数式用!$AT$4:$AW$4)+2,FALSE)*0.5, 0), "")</f>
        <v/>
      </c>
      <c r="T264" s="47"/>
      <c r="U264" s="156" t="str">
        <f>IFERROR(IF(AG264&lt;&gt;"",Q264*VLOOKUP(N264,【参考】数式用!$AG$2:$AL$48,MATCH(P264,【参考】数式用!$AI$4:$AL$4,0)+2,0), ""), "")</f>
        <v/>
      </c>
      <c r="V264" s="42"/>
      <c r="W264" s="878"/>
      <c r="X264" s="879"/>
      <c r="Y264" s="43"/>
      <c r="Z264" s="48"/>
      <c r="AA264" s="155"/>
      <c r="AB264" s="49"/>
      <c r="AC264" s="864" t="str">
        <f>IFERROR(IF(AG264&lt;&gt;"",Z264*VLOOKUP(N264,【参考】数式用!$AG$2:$AL$48,MATCH(Y264,【参考】数式用!$AI$4:$AL$4,0)+2,0), ""), "")</f>
        <v/>
      </c>
      <c r="AD264" s="864"/>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7" t="str">
        <f>IF(基本情報入力シート!C290="","",基本情報入力シート!C290)</f>
        <v/>
      </c>
      <c r="C265" s="858"/>
      <c r="D265" s="858"/>
      <c r="E265" s="858"/>
      <c r="F265" s="858"/>
      <c r="G265" s="858"/>
      <c r="H265" s="858"/>
      <c r="I265" s="859"/>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0"/>
      <c r="R265" s="861"/>
      <c r="S265" s="154" t="str">
        <f>IFERROR(ROUNDDOWN(Q265*VLOOKUP(N265,【参考】数式用!$AR$2:$AW$48,MATCH(P265,【参考】数式用!$AT$4:$AW$4)+2,FALSE)*0.5, 0), "")</f>
        <v/>
      </c>
      <c r="T265" s="47"/>
      <c r="U265" s="156" t="str">
        <f>IFERROR(IF(AG265&lt;&gt;"",Q265*VLOOKUP(N265,【参考】数式用!$AG$2:$AL$48,MATCH(P265,【参考】数式用!$AI$4:$AL$4,0)+2,0), ""), "")</f>
        <v/>
      </c>
      <c r="V265" s="42"/>
      <c r="W265" s="878"/>
      <c r="X265" s="879"/>
      <c r="Y265" s="43"/>
      <c r="Z265" s="48"/>
      <c r="AA265" s="155"/>
      <c r="AB265" s="49"/>
      <c r="AC265" s="873" t="str">
        <f>IFERROR(IF(AG265&lt;&gt;"",Z265*VLOOKUP(N265,【参考】数式用!$AG$2:$AL$48,MATCH(Y265,【参考】数式用!$AI$4:$AL$4,0)+2,0), ""), "")</f>
        <v/>
      </c>
      <c r="AD265" s="873"/>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7" t="str">
        <f>IF(基本情報入力シート!C291="","",基本情報入力シート!C291)</f>
        <v/>
      </c>
      <c r="C266" s="858"/>
      <c r="D266" s="858"/>
      <c r="E266" s="858"/>
      <c r="F266" s="858"/>
      <c r="G266" s="858"/>
      <c r="H266" s="858"/>
      <c r="I266" s="859"/>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0"/>
      <c r="R266" s="861"/>
      <c r="S266" s="154" t="str">
        <f>IFERROR(ROUNDDOWN(Q266*VLOOKUP(N266,【参考】数式用!$AR$2:$AW$48,MATCH(P266,【参考】数式用!$AT$4:$AW$4)+2,FALSE)*0.5, 0), "")</f>
        <v/>
      </c>
      <c r="T266" s="47"/>
      <c r="U266" s="156" t="str">
        <f>IFERROR(IF(AG266&lt;&gt;"",Q266*VLOOKUP(N266,【参考】数式用!$AG$2:$AL$48,MATCH(P266,【参考】数式用!$AI$4:$AL$4,0)+2,0), ""), "")</f>
        <v/>
      </c>
      <c r="V266" s="42"/>
      <c r="W266" s="878"/>
      <c r="X266" s="879"/>
      <c r="Y266" s="43"/>
      <c r="Z266" s="48"/>
      <c r="AA266" s="155"/>
      <c r="AB266" s="49"/>
      <c r="AC266" s="873" t="str">
        <f>IFERROR(IF(AG266&lt;&gt;"",Z266*VLOOKUP(N266,【参考】数式用!$AG$2:$AL$48,MATCH(Y266,【参考】数式用!$AI$4:$AL$4,0)+2,0), ""), "")</f>
        <v/>
      </c>
      <c r="AD266" s="873"/>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7" t="str">
        <f>IF(基本情報入力シート!C292="","",基本情報入力シート!C292)</f>
        <v/>
      </c>
      <c r="C267" s="858"/>
      <c r="D267" s="858"/>
      <c r="E267" s="858"/>
      <c r="F267" s="858"/>
      <c r="G267" s="858"/>
      <c r="H267" s="858"/>
      <c r="I267" s="859"/>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0"/>
      <c r="R267" s="861"/>
      <c r="S267" s="154" t="str">
        <f>IFERROR(ROUNDDOWN(Q267*VLOOKUP(N267,【参考】数式用!$AR$2:$AW$48,MATCH(P267,【参考】数式用!$AT$4:$AW$4)+2,FALSE)*0.5, 0), "")</f>
        <v/>
      </c>
      <c r="T267" s="47"/>
      <c r="U267" s="156" t="str">
        <f>IFERROR(IF(AG267&lt;&gt;"",Q267*VLOOKUP(N267,【参考】数式用!$AG$2:$AL$48,MATCH(P267,【参考】数式用!$AI$4:$AL$4,0)+2,0), ""), "")</f>
        <v/>
      </c>
      <c r="V267" s="42"/>
      <c r="W267" s="878"/>
      <c r="X267" s="879"/>
      <c r="Y267" s="43"/>
      <c r="Z267" s="48"/>
      <c r="AA267" s="155"/>
      <c r="AB267" s="49"/>
      <c r="AC267" s="873" t="str">
        <f>IFERROR(IF(AG267&lt;&gt;"",Z267*VLOOKUP(N267,【参考】数式用!$AG$2:$AL$48,MATCH(Y267,【参考】数式用!$AI$4:$AL$4,0)+2,0), ""), "")</f>
        <v/>
      </c>
      <c r="AD267" s="873"/>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7" t="str">
        <f>IF(基本情報入力シート!C293="","",基本情報入力シート!C293)</f>
        <v/>
      </c>
      <c r="C268" s="858"/>
      <c r="D268" s="858"/>
      <c r="E268" s="858"/>
      <c r="F268" s="858"/>
      <c r="G268" s="858"/>
      <c r="H268" s="858"/>
      <c r="I268" s="859"/>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0"/>
      <c r="R268" s="861"/>
      <c r="S268" s="154" t="str">
        <f>IFERROR(ROUNDDOWN(Q268*VLOOKUP(N268,【参考】数式用!$AR$2:$AW$48,MATCH(P268,【参考】数式用!$AT$4:$AW$4)+2,FALSE)*0.5, 0), "")</f>
        <v/>
      </c>
      <c r="T268" s="47"/>
      <c r="U268" s="156" t="str">
        <f>IFERROR(IF(AG268&lt;&gt;"",Q268*VLOOKUP(N268,【参考】数式用!$AG$2:$AL$48,MATCH(P268,【参考】数式用!$AI$4:$AL$4,0)+2,0), ""), "")</f>
        <v/>
      </c>
      <c r="V268" s="42"/>
      <c r="W268" s="878"/>
      <c r="X268" s="879"/>
      <c r="Y268" s="43"/>
      <c r="Z268" s="48"/>
      <c r="AA268" s="155"/>
      <c r="AB268" s="49"/>
      <c r="AC268" s="873" t="str">
        <f>IFERROR(IF(AG268&lt;&gt;"",Z268*VLOOKUP(N268,【参考】数式用!$AG$2:$AL$48,MATCH(Y268,【参考】数式用!$AI$4:$AL$4,0)+2,0), ""), "")</f>
        <v/>
      </c>
      <c r="AD268" s="873"/>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7" t="str">
        <f>IF(基本情報入力シート!C294="","",基本情報入力シート!C294)</f>
        <v/>
      </c>
      <c r="C269" s="858"/>
      <c r="D269" s="858"/>
      <c r="E269" s="858"/>
      <c r="F269" s="858"/>
      <c r="G269" s="858"/>
      <c r="H269" s="858"/>
      <c r="I269" s="859"/>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55"/>
      <c r="R269" s="856"/>
      <c r="S269" s="154" t="str">
        <f>IFERROR(ROUNDDOWN(Q269*VLOOKUP(N269,【参考】数式用!$AR$2:$AW$48,MATCH(P269,【参考】数式用!$AT$4:$AW$4)+2,FALSE)*0.5, 0), "")</f>
        <v/>
      </c>
      <c r="T269" s="47"/>
      <c r="U269" s="156" t="str">
        <f>IFERROR(IF(AG269&lt;&gt;"",Q269*VLOOKUP(N269,【参考】数式用!$AG$2:$AL$48,MATCH(P269,【参考】数式用!$AI$4:$AL$4,0)+2,0), ""), "")</f>
        <v/>
      </c>
      <c r="V269" s="42"/>
      <c r="W269" s="878"/>
      <c r="X269" s="879"/>
      <c r="Y269" s="43"/>
      <c r="Z269" s="48"/>
      <c r="AA269" s="155"/>
      <c r="AB269" s="49"/>
      <c r="AC269" s="864" t="str">
        <f>IFERROR(IF(AG269&lt;&gt;"",Z269*VLOOKUP(N269,【参考】数式用!$AG$2:$AL$48,MATCH(Y269,【参考】数式用!$AI$4:$AL$4,0)+2,0), ""), "")</f>
        <v/>
      </c>
      <c r="AD269" s="864"/>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7" t="str">
        <f>IF(基本情報入力シート!C295="","",基本情報入力シート!C295)</f>
        <v/>
      </c>
      <c r="C270" s="858"/>
      <c r="D270" s="858"/>
      <c r="E270" s="858"/>
      <c r="F270" s="858"/>
      <c r="G270" s="858"/>
      <c r="H270" s="858"/>
      <c r="I270" s="859"/>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55"/>
      <c r="R270" s="856"/>
      <c r="S270" s="154" t="str">
        <f>IFERROR(ROUNDDOWN(Q270*VLOOKUP(N270,【参考】数式用!$AR$2:$AW$48,MATCH(P270,【参考】数式用!$AT$4:$AW$4)+2,FALSE)*0.5, 0), "")</f>
        <v/>
      </c>
      <c r="T270" s="47"/>
      <c r="U270" s="156" t="str">
        <f>IFERROR(IF(AG270&lt;&gt;"",Q270*VLOOKUP(N270,【参考】数式用!$AG$2:$AL$48,MATCH(P270,【参考】数式用!$AI$4:$AL$4,0)+2,0), ""), "")</f>
        <v/>
      </c>
      <c r="V270" s="42"/>
      <c r="W270" s="878"/>
      <c r="X270" s="879"/>
      <c r="Y270" s="43"/>
      <c r="Z270" s="48"/>
      <c r="AA270" s="155"/>
      <c r="AB270" s="49"/>
      <c r="AC270" s="864" t="str">
        <f>IFERROR(IF(AG270&lt;&gt;"",Z270*VLOOKUP(N270,【参考】数式用!$AG$2:$AL$48,MATCH(Y270,【参考】数式用!$AI$4:$AL$4,0)+2,0), ""), "")</f>
        <v/>
      </c>
      <c r="AD270" s="864"/>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7" t="str">
        <f>IF(基本情報入力シート!C296="","",基本情報入力シート!C296)</f>
        <v/>
      </c>
      <c r="C271" s="858"/>
      <c r="D271" s="858"/>
      <c r="E271" s="858"/>
      <c r="F271" s="858"/>
      <c r="G271" s="858"/>
      <c r="H271" s="858"/>
      <c r="I271" s="859"/>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55"/>
      <c r="R271" s="856"/>
      <c r="S271" s="154" t="str">
        <f>IFERROR(ROUNDDOWN(Q271*VLOOKUP(N271,【参考】数式用!$AR$2:$AW$48,MATCH(P271,【参考】数式用!$AT$4:$AW$4)+2,FALSE)*0.5, 0), "")</f>
        <v/>
      </c>
      <c r="T271" s="47"/>
      <c r="U271" s="156" t="str">
        <f>IFERROR(IF(AG271&lt;&gt;"",Q271*VLOOKUP(N271,【参考】数式用!$AG$2:$AL$48,MATCH(P271,【参考】数式用!$AI$4:$AL$4,0)+2,0), ""), "")</f>
        <v/>
      </c>
      <c r="V271" s="42"/>
      <c r="W271" s="878"/>
      <c r="X271" s="879"/>
      <c r="Y271" s="43"/>
      <c r="Z271" s="48"/>
      <c r="AA271" s="155"/>
      <c r="AB271" s="49"/>
      <c r="AC271" s="864" t="str">
        <f>IFERROR(IF(AG271&lt;&gt;"",Z271*VLOOKUP(N271,【参考】数式用!$AG$2:$AL$48,MATCH(Y271,【参考】数式用!$AI$4:$AL$4,0)+2,0), ""), "")</f>
        <v/>
      </c>
      <c r="AD271" s="864"/>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7" t="str">
        <f>IF(基本情報入力シート!C297="","",基本情報入力シート!C297)</f>
        <v/>
      </c>
      <c r="C272" s="858"/>
      <c r="D272" s="858"/>
      <c r="E272" s="858"/>
      <c r="F272" s="858"/>
      <c r="G272" s="858"/>
      <c r="H272" s="858"/>
      <c r="I272" s="859"/>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55"/>
      <c r="R272" s="856"/>
      <c r="S272" s="154" t="str">
        <f>IFERROR(ROUNDDOWN(Q272*VLOOKUP(N272,【参考】数式用!$AR$2:$AW$48,MATCH(P272,【参考】数式用!$AT$4:$AW$4)+2,FALSE)*0.5, 0), "")</f>
        <v/>
      </c>
      <c r="T272" s="47"/>
      <c r="U272" s="156" t="str">
        <f>IFERROR(IF(AG272&lt;&gt;"",Q272*VLOOKUP(N272,【参考】数式用!$AG$2:$AL$48,MATCH(P272,【参考】数式用!$AI$4:$AL$4,0)+2,0), ""), "")</f>
        <v/>
      </c>
      <c r="V272" s="42"/>
      <c r="W272" s="878"/>
      <c r="X272" s="879"/>
      <c r="Y272" s="43"/>
      <c r="Z272" s="48"/>
      <c r="AA272" s="155"/>
      <c r="AB272" s="49"/>
      <c r="AC272" s="864" t="str">
        <f>IFERROR(IF(AG272&lt;&gt;"",Z272*VLOOKUP(N272,【参考】数式用!$AG$2:$AL$48,MATCH(Y272,【参考】数式用!$AI$4:$AL$4,0)+2,0), ""), "")</f>
        <v/>
      </c>
      <c r="AD272" s="864"/>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7" t="str">
        <f>IF(基本情報入力シート!C298="","",基本情報入力シート!C298)</f>
        <v/>
      </c>
      <c r="C273" s="858"/>
      <c r="D273" s="858"/>
      <c r="E273" s="858"/>
      <c r="F273" s="858"/>
      <c r="G273" s="858"/>
      <c r="H273" s="858"/>
      <c r="I273" s="859"/>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55"/>
      <c r="R273" s="856"/>
      <c r="S273" s="154" t="str">
        <f>IFERROR(ROUNDDOWN(Q273*VLOOKUP(N273,【参考】数式用!$AR$2:$AW$48,MATCH(P273,【参考】数式用!$AT$4:$AW$4)+2,FALSE)*0.5, 0), "")</f>
        <v/>
      </c>
      <c r="T273" s="47"/>
      <c r="U273" s="156" t="str">
        <f>IFERROR(IF(AG273&lt;&gt;"",Q273*VLOOKUP(N273,【参考】数式用!$AG$2:$AL$48,MATCH(P273,【参考】数式用!$AI$4:$AL$4,0)+2,0), ""), "")</f>
        <v/>
      </c>
      <c r="V273" s="42"/>
      <c r="W273" s="878"/>
      <c r="X273" s="879"/>
      <c r="Y273" s="43"/>
      <c r="Z273" s="48"/>
      <c r="AA273" s="155"/>
      <c r="AB273" s="49"/>
      <c r="AC273" s="864" t="str">
        <f>IFERROR(IF(AG273&lt;&gt;"",Z273*VLOOKUP(N273,【参考】数式用!$AG$2:$AL$48,MATCH(Y273,【参考】数式用!$AI$4:$AL$4,0)+2,0), ""), "")</f>
        <v/>
      </c>
      <c r="AD273" s="864"/>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7" t="str">
        <f>IF(基本情報入力シート!C299="","",基本情報入力シート!C299)</f>
        <v/>
      </c>
      <c r="C274" s="858"/>
      <c r="D274" s="858"/>
      <c r="E274" s="858"/>
      <c r="F274" s="858"/>
      <c r="G274" s="858"/>
      <c r="H274" s="858"/>
      <c r="I274" s="859"/>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55"/>
      <c r="R274" s="856"/>
      <c r="S274" s="154" t="str">
        <f>IFERROR(ROUNDDOWN(Q274*VLOOKUP(N274,【参考】数式用!$AR$2:$AW$48,MATCH(P274,【参考】数式用!$AT$4:$AW$4)+2,FALSE)*0.5, 0), "")</f>
        <v/>
      </c>
      <c r="T274" s="47"/>
      <c r="U274" s="156" t="str">
        <f>IFERROR(IF(AG274&lt;&gt;"",Q274*VLOOKUP(N274,【参考】数式用!$AG$2:$AL$48,MATCH(P274,【参考】数式用!$AI$4:$AL$4,0)+2,0), ""), "")</f>
        <v/>
      </c>
      <c r="V274" s="42"/>
      <c r="W274" s="878"/>
      <c r="X274" s="879"/>
      <c r="Y274" s="43"/>
      <c r="Z274" s="48"/>
      <c r="AA274" s="155"/>
      <c r="AB274" s="49"/>
      <c r="AC274" s="864" t="str">
        <f>IFERROR(IF(AG274&lt;&gt;"",Z274*VLOOKUP(N274,【参考】数式用!$AG$2:$AL$48,MATCH(Y274,【参考】数式用!$AI$4:$AL$4,0)+2,0), ""), "")</f>
        <v/>
      </c>
      <c r="AD274" s="864"/>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7" t="str">
        <f>IF(基本情報入力シート!C300="","",基本情報入力シート!C300)</f>
        <v/>
      </c>
      <c r="C275" s="858"/>
      <c r="D275" s="858"/>
      <c r="E275" s="858"/>
      <c r="F275" s="858"/>
      <c r="G275" s="858"/>
      <c r="H275" s="858"/>
      <c r="I275" s="859"/>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0"/>
      <c r="R275" s="861"/>
      <c r="S275" s="154" t="str">
        <f>IFERROR(ROUNDDOWN(Q275*VLOOKUP(N275,【参考】数式用!$AR$2:$AW$48,MATCH(P275,【参考】数式用!$AT$4:$AW$4)+2,FALSE)*0.5, 0), "")</f>
        <v/>
      </c>
      <c r="T275" s="47"/>
      <c r="U275" s="156" t="str">
        <f>IFERROR(IF(AG275&lt;&gt;"",Q275*VLOOKUP(N275,【参考】数式用!$AG$2:$AL$48,MATCH(P275,【参考】数式用!$AI$4:$AL$4,0)+2,0), ""), "")</f>
        <v/>
      </c>
      <c r="V275" s="42"/>
      <c r="W275" s="878"/>
      <c r="X275" s="879"/>
      <c r="Y275" s="43"/>
      <c r="Z275" s="48"/>
      <c r="AA275" s="155"/>
      <c r="AB275" s="49"/>
      <c r="AC275" s="873" t="str">
        <f>IFERROR(IF(AG275&lt;&gt;"",Z275*VLOOKUP(N275,【参考】数式用!$AG$2:$AL$48,MATCH(Y275,【参考】数式用!$AI$4:$AL$4,0)+2,0), ""), "")</f>
        <v/>
      </c>
      <c r="AD275" s="873"/>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7" t="str">
        <f>IF(基本情報入力シート!C301="","",基本情報入力シート!C301)</f>
        <v/>
      </c>
      <c r="C276" s="858"/>
      <c r="D276" s="858"/>
      <c r="E276" s="858"/>
      <c r="F276" s="858"/>
      <c r="G276" s="858"/>
      <c r="H276" s="858"/>
      <c r="I276" s="859"/>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0"/>
      <c r="R276" s="861"/>
      <c r="S276" s="154" t="str">
        <f>IFERROR(ROUNDDOWN(Q276*VLOOKUP(N276,【参考】数式用!$AR$2:$AW$48,MATCH(P276,【参考】数式用!$AT$4:$AW$4)+2,FALSE)*0.5, 0), "")</f>
        <v/>
      </c>
      <c r="T276" s="47"/>
      <c r="U276" s="156" t="str">
        <f>IFERROR(IF(AG276&lt;&gt;"",Q276*VLOOKUP(N276,【参考】数式用!$AG$2:$AL$48,MATCH(P276,【参考】数式用!$AI$4:$AL$4,0)+2,0), ""), "")</f>
        <v/>
      </c>
      <c r="V276" s="42"/>
      <c r="W276" s="878"/>
      <c r="X276" s="879"/>
      <c r="Y276" s="43"/>
      <c r="Z276" s="48"/>
      <c r="AA276" s="155"/>
      <c r="AB276" s="49"/>
      <c r="AC276" s="873" t="str">
        <f>IFERROR(IF(AG276&lt;&gt;"",Z276*VLOOKUP(N276,【参考】数式用!$AG$2:$AL$48,MATCH(Y276,【参考】数式用!$AI$4:$AL$4,0)+2,0), ""), "")</f>
        <v/>
      </c>
      <c r="AD276" s="873"/>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7" t="str">
        <f>IF(基本情報入力シート!C302="","",基本情報入力シート!C302)</f>
        <v/>
      </c>
      <c r="C277" s="858"/>
      <c r="D277" s="858"/>
      <c r="E277" s="858"/>
      <c r="F277" s="858"/>
      <c r="G277" s="858"/>
      <c r="H277" s="858"/>
      <c r="I277" s="859"/>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55"/>
      <c r="R277" s="856"/>
      <c r="S277" s="154" t="str">
        <f>IFERROR(ROUNDDOWN(Q277*VLOOKUP(N277,【参考】数式用!$AR$2:$AW$48,MATCH(P277,【参考】数式用!$AT$4:$AW$4)+2,FALSE)*0.5, 0), "")</f>
        <v/>
      </c>
      <c r="T277" s="47"/>
      <c r="U277" s="156" t="str">
        <f>IFERROR(IF(AG277&lt;&gt;"",Q277*VLOOKUP(N277,【参考】数式用!$AG$2:$AL$48,MATCH(P277,【参考】数式用!$AI$4:$AL$4,0)+2,0), ""), "")</f>
        <v/>
      </c>
      <c r="V277" s="42"/>
      <c r="W277" s="878"/>
      <c r="X277" s="879"/>
      <c r="Y277" s="43"/>
      <c r="Z277" s="48"/>
      <c r="AA277" s="155"/>
      <c r="AB277" s="49"/>
      <c r="AC277" s="864" t="str">
        <f>IFERROR(IF(AG277&lt;&gt;"",Z277*VLOOKUP(N277,【参考】数式用!$AG$2:$AL$48,MATCH(Y277,【参考】数式用!$AI$4:$AL$4,0)+2,0), ""), "")</f>
        <v/>
      </c>
      <c r="AD277" s="864"/>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7" t="str">
        <f>IF(基本情報入力シート!C303="","",基本情報入力シート!C303)</f>
        <v/>
      </c>
      <c r="C278" s="858"/>
      <c r="D278" s="858"/>
      <c r="E278" s="858"/>
      <c r="F278" s="858"/>
      <c r="G278" s="858"/>
      <c r="H278" s="858"/>
      <c r="I278" s="859"/>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55"/>
      <c r="R278" s="856"/>
      <c r="S278" s="154" t="str">
        <f>IFERROR(ROUNDDOWN(Q278*VLOOKUP(N278,【参考】数式用!$AR$2:$AW$48,MATCH(P278,【参考】数式用!$AT$4:$AW$4)+2,FALSE)*0.5, 0), "")</f>
        <v/>
      </c>
      <c r="T278" s="47"/>
      <c r="U278" s="156" t="str">
        <f>IFERROR(IF(AG278&lt;&gt;"",Q278*VLOOKUP(N278,【参考】数式用!$AG$2:$AL$48,MATCH(P278,【参考】数式用!$AI$4:$AL$4,0)+2,0), ""), "")</f>
        <v/>
      </c>
      <c r="V278" s="42"/>
      <c r="W278" s="878"/>
      <c r="X278" s="879"/>
      <c r="Y278" s="43"/>
      <c r="Z278" s="48"/>
      <c r="AA278" s="155"/>
      <c r="AB278" s="49"/>
      <c r="AC278" s="864" t="str">
        <f>IFERROR(IF(AG278&lt;&gt;"",Z278*VLOOKUP(N278,【参考】数式用!$AG$2:$AL$48,MATCH(Y278,【参考】数式用!$AI$4:$AL$4,0)+2,0), ""), "")</f>
        <v/>
      </c>
      <c r="AD278" s="864"/>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7" t="str">
        <f>IF(基本情報入力シート!C304="","",基本情報入力シート!C304)</f>
        <v/>
      </c>
      <c r="C279" s="858"/>
      <c r="D279" s="858"/>
      <c r="E279" s="858"/>
      <c r="F279" s="858"/>
      <c r="G279" s="858"/>
      <c r="H279" s="858"/>
      <c r="I279" s="859"/>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55"/>
      <c r="R279" s="856"/>
      <c r="S279" s="154" t="str">
        <f>IFERROR(ROUNDDOWN(Q279*VLOOKUP(N279,【参考】数式用!$AR$2:$AW$48,MATCH(P279,【参考】数式用!$AT$4:$AW$4)+2,FALSE)*0.5, 0), "")</f>
        <v/>
      </c>
      <c r="T279" s="47"/>
      <c r="U279" s="156" t="str">
        <f>IFERROR(IF(AG279&lt;&gt;"",Q279*VLOOKUP(N279,【参考】数式用!$AG$2:$AL$48,MATCH(P279,【参考】数式用!$AI$4:$AL$4,0)+2,0), ""), "")</f>
        <v/>
      </c>
      <c r="V279" s="42"/>
      <c r="W279" s="874"/>
      <c r="X279" s="875"/>
      <c r="Y279" s="43"/>
      <c r="Z279" s="48"/>
      <c r="AA279" s="155"/>
      <c r="AB279" s="49"/>
      <c r="AC279" s="864" t="str">
        <f>IFERROR(IF(AG279&lt;&gt;"",Z279*VLOOKUP(N279,【参考】数式用!$AG$2:$AL$48,MATCH(Y279,【参考】数式用!$AI$4:$AL$4,0)+2,0), ""), "")</f>
        <v/>
      </c>
      <c r="AD279" s="864"/>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7" t="str">
        <f>IF(基本情報入力シート!C305="","",基本情報入力シート!C305)</f>
        <v/>
      </c>
      <c r="C280" s="858"/>
      <c r="D280" s="858"/>
      <c r="E280" s="858"/>
      <c r="F280" s="858"/>
      <c r="G280" s="858"/>
      <c r="H280" s="858"/>
      <c r="I280" s="859"/>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55"/>
      <c r="R280" s="856"/>
      <c r="S280" s="154" t="str">
        <f>IFERROR(ROUNDDOWN(Q280*VLOOKUP(N280,【参考】数式用!$AR$2:$AW$48,MATCH(P280,【参考】数式用!$AT$4:$AW$4)+2,FALSE)*0.5, 0), "")</f>
        <v/>
      </c>
      <c r="T280" s="47"/>
      <c r="U280" s="156" t="str">
        <f>IFERROR(IF(AG280&lt;&gt;"",Q280*VLOOKUP(N280,【参考】数式用!$AG$2:$AL$48,MATCH(P280,【参考】数式用!$AI$4:$AL$4,0)+2,0), ""), "")</f>
        <v/>
      </c>
      <c r="V280" s="42"/>
      <c r="W280" s="874"/>
      <c r="X280" s="875"/>
      <c r="Y280" s="43"/>
      <c r="Z280" s="48"/>
      <c r="AA280" s="155"/>
      <c r="AB280" s="49"/>
      <c r="AC280" s="864" t="str">
        <f>IFERROR(IF(AG280&lt;&gt;"",Z280*VLOOKUP(N280,【参考】数式用!$AG$2:$AL$48,MATCH(Y280,【参考】数式用!$AI$4:$AL$4,0)+2,0), ""), "")</f>
        <v/>
      </c>
      <c r="AD280" s="864"/>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7" t="str">
        <f>IF(基本情報入力シート!C306="","",基本情報入力シート!C306)</f>
        <v/>
      </c>
      <c r="C281" s="858"/>
      <c r="D281" s="858"/>
      <c r="E281" s="858"/>
      <c r="F281" s="858"/>
      <c r="G281" s="858"/>
      <c r="H281" s="858"/>
      <c r="I281" s="859"/>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55"/>
      <c r="R281" s="856"/>
      <c r="S281" s="154" t="str">
        <f>IFERROR(ROUNDDOWN(Q281*VLOOKUP(N281,【参考】数式用!$AR$2:$AW$48,MATCH(P281,【参考】数式用!$AT$4:$AW$4)+2,FALSE)*0.5, 0), "")</f>
        <v/>
      </c>
      <c r="T281" s="47"/>
      <c r="U281" s="156" t="str">
        <f>IFERROR(IF(AG281&lt;&gt;"",Q281*VLOOKUP(N281,【参考】数式用!$AG$2:$AL$48,MATCH(P281,【参考】数式用!$AI$4:$AL$4,0)+2,0), ""), "")</f>
        <v/>
      </c>
      <c r="V281" s="42"/>
      <c r="W281" s="874"/>
      <c r="X281" s="875"/>
      <c r="Y281" s="43"/>
      <c r="Z281" s="48"/>
      <c r="AA281" s="155"/>
      <c r="AB281" s="49"/>
      <c r="AC281" s="864" t="str">
        <f>IFERROR(IF(AG281&lt;&gt;"",Z281*VLOOKUP(N281,【参考】数式用!$AG$2:$AL$48,MATCH(Y281,【参考】数式用!$AI$4:$AL$4,0)+2,0), ""), "")</f>
        <v/>
      </c>
      <c r="AD281" s="864"/>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7" t="str">
        <f>IF(基本情報入力シート!C307="","",基本情報入力シート!C307)</f>
        <v/>
      </c>
      <c r="C282" s="858"/>
      <c r="D282" s="858"/>
      <c r="E282" s="858"/>
      <c r="F282" s="858"/>
      <c r="G282" s="858"/>
      <c r="H282" s="858"/>
      <c r="I282" s="859"/>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55"/>
      <c r="R282" s="856"/>
      <c r="S282" s="154" t="str">
        <f>IFERROR(ROUNDDOWN(Q282*VLOOKUP(N282,【参考】数式用!$AR$2:$AW$48,MATCH(P282,【参考】数式用!$AT$4:$AW$4)+2,FALSE)*0.5, 0), "")</f>
        <v/>
      </c>
      <c r="T282" s="47"/>
      <c r="U282" s="156" t="str">
        <f>IFERROR(IF(AG282&lt;&gt;"",Q282*VLOOKUP(N282,【参考】数式用!$AG$2:$AL$48,MATCH(P282,【参考】数式用!$AI$4:$AL$4,0)+2,0), ""), "")</f>
        <v/>
      </c>
      <c r="V282" s="42"/>
      <c r="W282" s="874"/>
      <c r="X282" s="875"/>
      <c r="Y282" s="43"/>
      <c r="Z282" s="48"/>
      <c r="AA282" s="155"/>
      <c r="AB282" s="49"/>
      <c r="AC282" s="864" t="str">
        <f>IFERROR(IF(AG282&lt;&gt;"",Z282*VLOOKUP(N282,【参考】数式用!$AG$2:$AL$48,MATCH(Y282,【参考】数式用!$AI$4:$AL$4,0)+2,0), ""), "")</f>
        <v/>
      </c>
      <c r="AD282" s="864"/>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7" t="str">
        <f>IF(基本情報入力シート!C308="","",基本情報入力シート!C308)</f>
        <v/>
      </c>
      <c r="C283" s="858"/>
      <c r="D283" s="858"/>
      <c r="E283" s="858"/>
      <c r="F283" s="858"/>
      <c r="G283" s="858"/>
      <c r="H283" s="858"/>
      <c r="I283" s="859"/>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0"/>
      <c r="R283" s="861"/>
      <c r="S283" s="154" t="str">
        <f>IFERROR(ROUNDDOWN(Q283*VLOOKUP(N283,【参考】数式用!$AR$2:$AW$48,MATCH(P283,【参考】数式用!$AT$4:$AW$4)+2,FALSE)*0.5, 0), "")</f>
        <v/>
      </c>
      <c r="T283" s="47"/>
      <c r="U283" s="156" t="str">
        <f>IFERROR(IF(AG283&lt;&gt;"",Q283*VLOOKUP(N283,【参考】数式用!$AG$2:$AL$48,MATCH(P283,【参考】数式用!$AI$4:$AL$4,0)+2,0), ""), "")</f>
        <v/>
      </c>
      <c r="V283" s="42"/>
      <c r="W283" s="874"/>
      <c r="X283" s="875"/>
      <c r="Y283" s="43"/>
      <c r="Z283" s="48"/>
      <c r="AA283" s="155"/>
      <c r="AB283" s="49"/>
      <c r="AC283" s="873" t="str">
        <f>IFERROR(IF(AG283&lt;&gt;"",Z283*VLOOKUP(N283,【参考】数式用!$AG$2:$AL$48,MATCH(Y283,【参考】数式用!$AI$4:$AL$4,0)+2,0), ""), "")</f>
        <v/>
      </c>
      <c r="AD283" s="873"/>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7" t="str">
        <f>IF(基本情報入力シート!C309="","",基本情報入力シート!C309)</f>
        <v/>
      </c>
      <c r="C284" s="858"/>
      <c r="D284" s="858"/>
      <c r="E284" s="858"/>
      <c r="F284" s="858"/>
      <c r="G284" s="858"/>
      <c r="H284" s="858"/>
      <c r="I284" s="859"/>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0"/>
      <c r="R284" s="861"/>
      <c r="S284" s="154" t="str">
        <f>IFERROR(ROUNDDOWN(Q284*VLOOKUP(N284,【参考】数式用!$AR$2:$AW$48,MATCH(P284,【参考】数式用!$AT$4:$AW$4)+2,FALSE)*0.5, 0), "")</f>
        <v/>
      </c>
      <c r="T284" s="47"/>
      <c r="U284" s="156" t="str">
        <f>IFERROR(IF(AG284&lt;&gt;"",Q284*VLOOKUP(N284,【参考】数式用!$AG$2:$AL$48,MATCH(P284,【参考】数式用!$AI$4:$AL$4,0)+2,0), ""), "")</f>
        <v/>
      </c>
      <c r="V284" s="42"/>
      <c r="W284" s="874"/>
      <c r="X284" s="875"/>
      <c r="Y284" s="43"/>
      <c r="Z284" s="48"/>
      <c r="AA284" s="155"/>
      <c r="AB284" s="49"/>
      <c r="AC284" s="873" t="str">
        <f>IFERROR(IF(AG284&lt;&gt;"",Z284*VLOOKUP(N284,【参考】数式用!$AG$2:$AL$48,MATCH(Y284,【参考】数式用!$AI$4:$AL$4,0)+2,0), ""), "")</f>
        <v/>
      </c>
      <c r="AD284" s="873"/>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7" t="str">
        <f>IF(基本情報入力シート!C310="","",基本情報入力シート!C310)</f>
        <v/>
      </c>
      <c r="C285" s="858"/>
      <c r="D285" s="858"/>
      <c r="E285" s="858"/>
      <c r="F285" s="858"/>
      <c r="G285" s="858"/>
      <c r="H285" s="858"/>
      <c r="I285" s="859"/>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0"/>
      <c r="R285" s="861"/>
      <c r="S285" s="154" t="str">
        <f>IFERROR(ROUNDDOWN(Q285*VLOOKUP(N285,【参考】数式用!$AR$2:$AW$48,MATCH(P285,【参考】数式用!$AT$4:$AW$4)+2,FALSE)*0.5, 0), "")</f>
        <v/>
      </c>
      <c r="T285" s="47"/>
      <c r="U285" s="156" t="str">
        <f>IFERROR(IF(AG285&lt;&gt;"",Q285*VLOOKUP(N285,【参考】数式用!$AG$2:$AL$48,MATCH(P285,【参考】数式用!$AI$4:$AL$4,0)+2,0), ""), "")</f>
        <v/>
      </c>
      <c r="V285" s="42"/>
      <c r="W285" s="874"/>
      <c r="X285" s="875"/>
      <c r="Y285" s="43"/>
      <c r="Z285" s="48"/>
      <c r="AA285" s="155"/>
      <c r="AB285" s="49"/>
      <c r="AC285" s="873" t="str">
        <f>IFERROR(IF(AG285&lt;&gt;"",Z285*VLOOKUP(N285,【参考】数式用!$AG$2:$AL$48,MATCH(Y285,【参考】数式用!$AI$4:$AL$4,0)+2,0), ""), "")</f>
        <v/>
      </c>
      <c r="AD285" s="873"/>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7" t="str">
        <f>IF(基本情報入力シート!C311="","",基本情報入力シート!C311)</f>
        <v/>
      </c>
      <c r="C286" s="858"/>
      <c r="D286" s="858"/>
      <c r="E286" s="858"/>
      <c r="F286" s="858"/>
      <c r="G286" s="858"/>
      <c r="H286" s="858"/>
      <c r="I286" s="859"/>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0"/>
      <c r="R286" s="861"/>
      <c r="S286" s="154" t="str">
        <f>IFERROR(ROUNDDOWN(Q286*VLOOKUP(N286,【参考】数式用!$AR$2:$AW$48,MATCH(P286,【参考】数式用!$AT$4:$AW$4)+2,FALSE)*0.5, 0), "")</f>
        <v/>
      </c>
      <c r="T286" s="47"/>
      <c r="U286" s="156" t="str">
        <f>IFERROR(IF(AG286&lt;&gt;"",Q286*VLOOKUP(N286,【参考】数式用!$AG$2:$AL$48,MATCH(P286,【参考】数式用!$AI$4:$AL$4,0)+2,0), ""), "")</f>
        <v/>
      </c>
      <c r="V286" s="42"/>
      <c r="W286" s="874"/>
      <c r="X286" s="875"/>
      <c r="Y286" s="43"/>
      <c r="Z286" s="48"/>
      <c r="AA286" s="155"/>
      <c r="AB286" s="49"/>
      <c r="AC286" s="873" t="str">
        <f>IFERROR(IF(AG286&lt;&gt;"",Z286*VLOOKUP(N286,【参考】数式用!$AG$2:$AL$48,MATCH(Y286,【参考】数式用!$AI$4:$AL$4,0)+2,0), ""), "")</f>
        <v/>
      </c>
      <c r="AD286" s="873"/>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7" t="str">
        <f>IF(基本情報入力シート!C312="","",基本情報入力シート!C312)</f>
        <v/>
      </c>
      <c r="C287" s="858"/>
      <c r="D287" s="858"/>
      <c r="E287" s="858"/>
      <c r="F287" s="858"/>
      <c r="G287" s="858"/>
      <c r="H287" s="858"/>
      <c r="I287" s="859"/>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55"/>
      <c r="R287" s="856"/>
      <c r="S287" s="154" t="str">
        <f>IFERROR(ROUNDDOWN(Q287*VLOOKUP(N287,【参考】数式用!$AR$2:$AW$48,MATCH(P287,【参考】数式用!$AT$4:$AW$4)+2,FALSE)*0.5, 0), "")</f>
        <v/>
      </c>
      <c r="T287" s="47"/>
      <c r="U287" s="156" t="str">
        <f>IFERROR(IF(AG287&lt;&gt;"",Q287*VLOOKUP(N287,【参考】数式用!$AG$2:$AL$48,MATCH(P287,【参考】数式用!$AI$4:$AL$4,0)+2,0), ""), "")</f>
        <v/>
      </c>
      <c r="V287" s="42"/>
      <c r="W287" s="874"/>
      <c r="X287" s="875"/>
      <c r="Y287" s="43"/>
      <c r="Z287" s="48"/>
      <c r="AA287" s="155"/>
      <c r="AB287" s="49"/>
      <c r="AC287" s="864" t="str">
        <f>IFERROR(IF(AG287&lt;&gt;"",Z287*VLOOKUP(N287,【参考】数式用!$AG$2:$AL$48,MATCH(Y287,【参考】数式用!$AI$4:$AL$4,0)+2,0), ""), "")</f>
        <v/>
      </c>
      <c r="AD287" s="864"/>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7" t="str">
        <f>IF(基本情報入力シート!C313="","",基本情報入力シート!C313)</f>
        <v/>
      </c>
      <c r="C288" s="858"/>
      <c r="D288" s="858"/>
      <c r="E288" s="858"/>
      <c r="F288" s="858"/>
      <c r="G288" s="858"/>
      <c r="H288" s="858"/>
      <c r="I288" s="859"/>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55"/>
      <c r="R288" s="856"/>
      <c r="S288" s="154" t="str">
        <f>IFERROR(ROUNDDOWN(Q288*VLOOKUP(N288,【参考】数式用!$AR$2:$AW$48,MATCH(P288,【参考】数式用!$AT$4:$AW$4)+2,FALSE)*0.5, 0), "")</f>
        <v/>
      </c>
      <c r="T288" s="47"/>
      <c r="U288" s="156" t="str">
        <f>IFERROR(IF(AG288&lt;&gt;"",Q288*VLOOKUP(N288,【参考】数式用!$AG$2:$AL$48,MATCH(P288,【参考】数式用!$AI$4:$AL$4,0)+2,0), ""), "")</f>
        <v/>
      </c>
      <c r="V288" s="42"/>
      <c r="W288" s="874"/>
      <c r="X288" s="875"/>
      <c r="Y288" s="43"/>
      <c r="Z288" s="48"/>
      <c r="AA288" s="155"/>
      <c r="AB288" s="49"/>
      <c r="AC288" s="864" t="str">
        <f>IFERROR(IF(AG288&lt;&gt;"",Z288*VLOOKUP(N288,【参考】数式用!$AG$2:$AL$48,MATCH(Y288,【参考】数式用!$AI$4:$AL$4,0)+2,0), ""), "")</f>
        <v/>
      </c>
      <c r="AD288" s="864"/>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7" t="str">
        <f>IF(基本情報入力シート!C314="","",基本情報入力シート!C314)</f>
        <v/>
      </c>
      <c r="C289" s="858"/>
      <c r="D289" s="858"/>
      <c r="E289" s="858"/>
      <c r="F289" s="858"/>
      <c r="G289" s="858"/>
      <c r="H289" s="858"/>
      <c r="I289" s="859"/>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55"/>
      <c r="R289" s="856"/>
      <c r="S289" s="154" t="str">
        <f>IFERROR(ROUNDDOWN(Q289*VLOOKUP(N289,【参考】数式用!$AR$2:$AW$48,MATCH(P289,【参考】数式用!$AT$4:$AW$4)+2,FALSE)*0.5, 0), "")</f>
        <v/>
      </c>
      <c r="T289" s="47"/>
      <c r="U289" s="156" t="str">
        <f>IFERROR(IF(AG289&lt;&gt;"",Q289*VLOOKUP(N289,【参考】数式用!$AG$2:$AL$48,MATCH(P289,【参考】数式用!$AI$4:$AL$4,0)+2,0), ""), "")</f>
        <v/>
      </c>
      <c r="V289" s="42"/>
      <c r="W289" s="874"/>
      <c r="X289" s="875"/>
      <c r="Y289" s="43"/>
      <c r="Z289" s="48"/>
      <c r="AA289" s="155"/>
      <c r="AB289" s="49"/>
      <c r="AC289" s="864" t="str">
        <f>IFERROR(IF(AG289&lt;&gt;"",Z289*VLOOKUP(N289,【参考】数式用!$AG$2:$AL$48,MATCH(Y289,【参考】数式用!$AI$4:$AL$4,0)+2,0), ""), "")</f>
        <v/>
      </c>
      <c r="AD289" s="864"/>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7" t="str">
        <f>IF(基本情報入力シート!C315="","",基本情報入力シート!C315)</f>
        <v/>
      </c>
      <c r="C290" s="858"/>
      <c r="D290" s="858"/>
      <c r="E290" s="858"/>
      <c r="F290" s="858"/>
      <c r="G290" s="858"/>
      <c r="H290" s="858"/>
      <c r="I290" s="859"/>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55"/>
      <c r="R290" s="856"/>
      <c r="S290" s="154" t="str">
        <f>IFERROR(ROUNDDOWN(Q290*VLOOKUP(N290,【参考】数式用!$AR$2:$AW$48,MATCH(P290,【参考】数式用!$AT$4:$AW$4)+2,FALSE)*0.5, 0), "")</f>
        <v/>
      </c>
      <c r="T290" s="47"/>
      <c r="U290" s="156" t="str">
        <f>IFERROR(IF(AG290&lt;&gt;"",Q290*VLOOKUP(N290,【参考】数式用!$AG$2:$AL$48,MATCH(P290,【参考】数式用!$AI$4:$AL$4,0)+2,0), ""), "")</f>
        <v/>
      </c>
      <c r="V290" s="42"/>
      <c r="W290" s="874"/>
      <c r="X290" s="875"/>
      <c r="Y290" s="43"/>
      <c r="Z290" s="48"/>
      <c r="AA290" s="155"/>
      <c r="AB290" s="49"/>
      <c r="AC290" s="864" t="str">
        <f>IFERROR(IF(AG290&lt;&gt;"",Z290*VLOOKUP(N290,【参考】数式用!$AG$2:$AL$48,MATCH(Y290,【参考】数式用!$AI$4:$AL$4,0)+2,0), ""), "")</f>
        <v/>
      </c>
      <c r="AD290" s="864"/>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7" t="str">
        <f>IF(基本情報入力シート!C316="","",基本情報入力シート!C316)</f>
        <v/>
      </c>
      <c r="C291" s="858"/>
      <c r="D291" s="858"/>
      <c r="E291" s="858"/>
      <c r="F291" s="858"/>
      <c r="G291" s="858"/>
      <c r="H291" s="858"/>
      <c r="I291" s="859"/>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55"/>
      <c r="R291" s="856"/>
      <c r="S291" s="154" t="str">
        <f>IFERROR(ROUNDDOWN(Q291*VLOOKUP(N291,【参考】数式用!$AR$2:$AW$48,MATCH(P291,【参考】数式用!$AT$4:$AW$4)+2,FALSE)*0.5, 0), "")</f>
        <v/>
      </c>
      <c r="T291" s="47"/>
      <c r="U291" s="156" t="str">
        <f>IFERROR(IF(AG291&lt;&gt;"",Q291*VLOOKUP(N291,【参考】数式用!$AG$2:$AL$48,MATCH(P291,【参考】数式用!$AI$4:$AL$4,0)+2,0), ""), "")</f>
        <v/>
      </c>
      <c r="V291" s="42"/>
      <c r="W291" s="874"/>
      <c r="X291" s="875"/>
      <c r="Y291" s="43"/>
      <c r="Z291" s="48"/>
      <c r="AA291" s="155"/>
      <c r="AB291" s="49"/>
      <c r="AC291" s="864" t="str">
        <f>IFERROR(IF(AG291&lt;&gt;"",Z291*VLOOKUP(N291,【参考】数式用!$AG$2:$AL$48,MATCH(Y291,【参考】数式用!$AI$4:$AL$4,0)+2,0), ""), "")</f>
        <v/>
      </c>
      <c r="AD291" s="864"/>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7" t="str">
        <f>IF(基本情報入力シート!C317="","",基本情報入力シート!C317)</f>
        <v/>
      </c>
      <c r="C292" s="858"/>
      <c r="D292" s="858"/>
      <c r="E292" s="858"/>
      <c r="F292" s="858"/>
      <c r="G292" s="858"/>
      <c r="H292" s="858"/>
      <c r="I292" s="859"/>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55"/>
      <c r="R292" s="856"/>
      <c r="S292" s="154" t="str">
        <f>IFERROR(ROUNDDOWN(Q292*VLOOKUP(N292,【参考】数式用!$AR$2:$AW$48,MATCH(P292,【参考】数式用!$AT$4:$AW$4)+2,FALSE)*0.5, 0), "")</f>
        <v/>
      </c>
      <c r="T292" s="47"/>
      <c r="U292" s="156" t="str">
        <f>IFERROR(IF(AG292&lt;&gt;"",Q292*VLOOKUP(N292,【参考】数式用!$AG$2:$AL$48,MATCH(P292,【参考】数式用!$AI$4:$AL$4,0)+2,0), ""), "")</f>
        <v/>
      </c>
      <c r="V292" s="42"/>
      <c r="W292" s="874"/>
      <c r="X292" s="875"/>
      <c r="Y292" s="43"/>
      <c r="Z292" s="48"/>
      <c r="AA292" s="155"/>
      <c r="AB292" s="49"/>
      <c r="AC292" s="864" t="str">
        <f>IFERROR(IF(AG292&lt;&gt;"",Z292*VLOOKUP(N292,【参考】数式用!$AG$2:$AL$48,MATCH(Y292,【参考】数式用!$AI$4:$AL$4,0)+2,0), ""), "")</f>
        <v/>
      </c>
      <c r="AD292" s="864"/>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7" t="str">
        <f>IF(基本情報入力シート!C318="","",基本情報入力シート!C318)</f>
        <v/>
      </c>
      <c r="C293" s="858"/>
      <c r="D293" s="858"/>
      <c r="E293" s="858"/>
      <c r="F293" s="858"/>
      <c r="G293" s="858"/>
      <c r="H293" s="858"/>
      <c r="I293" s="859"/>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0"/>
      <c r="R293" s="861"/>
      <c r="S293" s="154" t="str">
        <f>IFERROR(ROUNDDOWN(Q293*VLOOKUP(N293,【参考】数式用!$AR$2:$AW$48,MATCH(P293,【参考】数式用!$AT$4:$AW$4)+2,FALSE)*0.5, 0), "")</f>
        <v/>
      </c>
      <c r="T293" s="47"/>
      <c r="U293" s="156" t="str">
        <f>IFERROR(IF(AG293&lt;&gt;"",Q293*VLOOKUP(N293,【参考】数式用!$AG$2:$AL$48,MATCH(P293,【参考】数式用!$AI$4:$AL$4,0)+2,0), ""), "")</f>
        <v/>
      </c>
      <c r="V293" s="42"/>
      <c r="W293" s="874"/>
      <c r="X293" s="875"/>
      <c r="Y293" s="43"/>
      <c r="Z293" s="48"/>
      <c r="AA293" s="155"/>
      <c r="AB293" s="49"/>
      <c r="AC293" s="873" t="str">
        <f>IFERROR(IF(AG293&lt;&gt;"",Z293*VLOOKUP(N293,【参考】数式用!$AG$2:$AL$48,MATCH(Y293,【参考】数式用!$AI$4:$AL$4,0)+2,0), ""), "")</f>
        <v/>
      </c>
      <c r="AD293" s="873"/>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7" t="str">
        <f>IF(基本情報入力シート!C319="","",基本情報入力シート!C319)</f>
        <v/>
      </c>
      <c r="C294" s="858"/>
      <c r="D294" s="858"/>
      <c r="E294" s="858"/>
      <c r="F294" s="858"/>
      <c r="G294" s="858"/>
      <c r="H294" s="858"/>
      <c r="I294" s="859"/>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55"/>
      <c r="R294" s="856"/>
      <c r="S294" s="154" t="str">
        <f>IFERROR(ROUNDDOWN(Q294*VLOOKUP(N294,【参考】数式用!$AR$2:$AW$48,MATCH(P294,【参考】数式用!$AT$4:$AW$4)+2,FALSE)*0.5, 0), "")</f>
        <v/>
      </c>
      <c r="T294" s="47"/>
      <c r="U294" s="156" t="str">
        <f>IFERROR(IF(AG294&lt;&gt;"",Q294*VLOOKUP(N294,【参考】数式用!$AG$2:$AL$48,MATCH(P294,【参考】数式用!$AI$4:$AL$4,0)+2,0), ""), "")</f>
        <v/>
      </c>
      <c r="V294" s="42"/>
      <c r="W294" s="874"/>
      <c r="X294" s="875"/>
      <c r="Y294" s="43"/>
      <c r="Z294" s="48"/>
      <c r="AA294" s="155"/>
      <c r="AB294" s="49"/>
      <c r="AC294" s="864" t="str">
        <f>IFERROR(IF(AG294&lt;&gt;"",Z294*VLOOKUP(N294,【参考】数式用!$AG$2:$AL$48,MATCH(Y294,【参考】数式用!$AI$4:$AL$4,0)+2,0), ""), "")</f>
        <v/>
      </c>
      <c r="AD294" s="864"/>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7" t="str">
        <f>IF(基本情報入力シート!C320="","",基本情報入力シート!C320)</f>
        <v/>
      </c>
      <c r="C295" s="858"/>
      <c r="D295" s="858"/>
      <c r="E295" s="858"/>
      <c r="F295" s="858"/>
      <c r="G295" s="858"/>
      <c r="H295" s="858"/>
      <c r="I295" s="859"/>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55"/>
      <c r="R295" s="856"/>
      <c r="S295" s="154" t="str">
        <f>IFERROR(ROUNDDOWN(Q295*VLOOKUP(N295,【参考】数式用!$AR$2:$AW$48,MATCH(P295,【参考】数式用!$AT$4:$AW$4)+2,FALSE)*0.5, 0), "")</f>
        <v/>
      </c>
      <c r="T295" s="47"/>
      <c r="U295" s="156" t="str">
        <f>IFERROR(IF(AG295&lt;&gt;"",Q295*VLOOKUP(N295,【参考】数式用!$AG$2:$AL$48,MATCH(P295,【参考】数式用!$AI$4:$AL$4,0)+2,0), ""), "")</f>
        <v/>
      </c>
      <c r="V295" s="42"/>
      <c r="W295" s="874"/>
      <c r="X295" s="875"/>
      <c r="Y295" s="43"/>
      <c r="Z295" s="48"/>
      <c r="AA295" s="155"/>
      <c r="AB295" s="49"/>
      <c r="AC295" s="864" t="str">
        <f>IFERROR(IF(AG295&lt;&gt;"",Z295*VLOOKUP(N295,【参考】数式用!$AG$2:$AL$48,MATCH(Y295,【参考】数式用!$AI$4:$AL$4,0)+2,0), ""), "")</f>
        <v/>
      </c>
      <c r="AD295" s="864"/>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7" t="str">
        <f>IF(基本情報入力シート!C321="","",基本情報入力シート!C321)</f>
        <v/>
      </c>
      <c r="C296" s="858"/>
      <c r="D296" s="858"/>
      <c r="E296" s="858"/>
      <c r="F296" s="858"/>
      <c r="G296" s="858"/>
      <c r="H296" s="858"/>
      <c r="I296" s="859"/>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55"/>
      <c r="R296" s="856"/>
      <c r="S296" s="154" t="str">
        <f>IFERROR(ROUNDDOWN(Q296*VLOOKUP(N296,【参考】数式用!$AR$2:$AW$48,MATCH(P296,【参考】数式用!$AT$4:$AW$4)+2,FALSE)*0.5, 0), "")</f>
        <v/>
      </c>
      <c r="T296" s="47"/>
      <c r="U296" s="156" t="str">
        <f>IFERROR(IF(AG296&lt;&gt;"",Q296*VLOOKUP(N296,【参考】数式用!$AG$2:$AL$48,MATCH(P296,【参考】数式用!$AI$4:$AL$4,0)+2,0), ""), "")</f>
        <v/>
      </c>
      <c r="V296" s="42"/>
      <c r="W296" s="874"/>
      <c r="X296" s="875"/>
      <c r="Y296" s="43"/>
      <c r="Z296" s="48"/>
      <c r="AA296" s="155"/>
      <c r="AB296" s="49"/>
      <c r="AC296" s="864" t="str">
        <f>IFERROR(IF(AG296&lt;&gt;"",Z296*VLOOKUP(N296,【参考】数式用!$AG$2:$AL$48,MATCH(Y296,【参考】数式用!$AI$4:$AL$4,0)+2,0), ""), "")</f>
        <v/>
      </c>
      <c r="AD296" s="864"/>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7" t="str">
        <f>IF(基本情報入力シート!C322="","",基本情報入力シート!C322)</f>
        <v/>
      </c>
      <c r="C297" s="858"/>
      <c r="D297" s="858"/>
      <c r="E297" s="858"/>
      <c r="F297" s="858"/>
      <c r="G297" s="858"/>
      <c r="H297" s="858"/>
      <c r="I297" s="859"/>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55"/>
      <c r="R297" s="856"/>
      <c r="S297" s="154" t="str">
        <f>IFERROR(ROUNDDOWN(Q297*VLOOKUP(N297,【参考】数式用!$AR$2:$AW$48,MATCH(P297,【参考】数式用!$AT$4:$AW$4)+2,FALSE)*0.5, 0), "")</f>
        <v/>
      </c>
      <c r="T297" s="47"/>
      <c r="U297" s="156" t="str">
        <f>IFERROR(IF(AG297&lt;&gt;"",Q297*VLOOKUP(N297,【参考】数式用!$AG$2:$AL$48,MATCH(P297,【参考】数式用!$AI$4:$AL$4,0)+2,0), ""), "")</f>
        <v/>
      </c>
      <c r="V297" s="42"/>
      <c r="W297" s="874"/>
      <c r="X297" s="875"/>
      <c r="Y297" s="43"/>
      <c r="Z297" s="48"/>
      <c r="AA297" s="155"/>
      <c r="AB297" s="49"/>
      <c r="AC297" s="864" t="str">
        <f>IFERROR(IF(AG297&lt;&gt;"",Z297*VLOOKUP(N297,【参考】数式用!$AG$2:$AL$48,MATCH(Y297,【参考】数式用!$AI$4:$AL$4,0)+2,0), ""), "")</f>
        <v/>
      </c>
      <c r="AD297" s="864"/>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7" t="str">
        <f>IF(基本情報入力シート!C323="","",基本情報入力シート!C323)</f>
        <v/>
      </c>
      <c r="C298" s="858"/>
      <c r="D298" s="858"/>
      <c r="E298" s="858"/>
      <c r="F298" s="858"/>
      <c r="G298" s="858"/>
      <c r="H298" s="858"/>
      <c r="I298" s="859"/>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55"/>
      <c r="R298" s="856"/>
      <c r="S298" s="154" t="str">
        <f>IFERROR(ROUNDDOWN(Q298*VLOOKUP(N298,【参考】数式用!$AR$2:$AW$48,MATCH(P298,【参考】数式用!$AT$4:$AW$4)+2,FALSE)*0.5, 0), "")</f>
        <v/>
      </c>
      <c r="T298" s="47"/>
      <c r="U298" s="156" t="str">
        <f>IFERROR(IF(AG298&lt;&gt;"",Q298*VLOOKUP(N298,【参考】数式用!$AG$2:$AL$48,MATCH(P298,【参考】数式用!$AI$4:$AL$4,0)+2,0), ""), "")</f>
        <v/>
      </c>
      <c r="V298" s="42"/>
      <c r="W298" s="874"/>
      <c r="X298" s="875"/>
      <c r="Y298" s="43"/>
      <c r="Z298" s="48"/>
      <c r="AA298" s="155"/>
      <c r="AB298" s="49"/>
      <c r="AC298" s="864" t="str">
        <f>IFERROR(IF(AG298&lt;&gt;"",Z298*VLOOKUP(N298,【参考】数式用!$AG$2:$AL$48,MATCH(Y298,【参考】数式用!$AI$4:$AL$4,0)+2,0), ""), "")</f>
        <v/>
      </c>
      <c r="AD298" s="864"/>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7" t="str">
        <f>IF(基本情報入力シート!C324="","",基本情報入力シート!C324)</f>
        <v/>
      </c>
      <c r="C299" s="858"/>
      <c r="D299" s="858"/>
      <c r="E299" s="858"/>
      <c r="F299" s="858"/>
      <c r="G299" s="858"/>
      <c r="H299" s="858"/>
      <c r="I299" s="859"/>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55"/>
      <c r="R299" s="856"/>
      <c r="S299" s="154" t="str">
        <f>IFERROR(ROUNDDOWN(Q299*VLOOKUP(N299,【参考】数式用!$AR$2:$AW$48,MATCH(P299,【参考】数式用!$AT$4:$AW$4)+2,FALSE)*0.5, 0), "")</f>
        <v/>
      </c>
      <c r="T299" s="47"/>
      <c r="U299" s="156" t="str">
        <f>IFERROR(IF(AG299&lt;&gt;"",Q299*VLOOKUP(N299,【参考】数式用!$AG$2:$AL$48,MATCH(P299,【参考】数式用!$AI$4:$AL$4,0)+2,0), ""), "")</f>
        <v/>
      </c>
      <c r="V299" s="42"/>
      <c r="W299" s="874"/>
      <c r="X299" s="875"/>
      <c r="Y299" s="43"/>
      <c r="Z299" s="48"/>
      <c r="AA299" s="155"/>
      <c r="AB299" s="49"/>
      <c r="AC299" s="864" t="str">
        <f>IFERROR(IF(AG299&lt;&gt;"",Z299*VLOOKUP(N299,【参考】数式用!$AG$2:$AL$48,MATCH(Y299,【参考】数式用!$AI$4:$AL$4,0)+2,0), ""), "")</f>
        <v/>
      </c>
      <c r="AD299" s="864"/>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7" t="str">
        <f>IF(基本情報入力シート!C325="","",基本情報入力シート!C325)</f>
        <v/>
      </c>
      <c r="C300" s="858"/>
      <c r="D300" s="858"/>
      <c r="E300" s="858"/>
      <c r="F300" s="858"/>
      <c r="G300" s="858"/>
      <c r="H300" s="858"/>
      <c r="I300" s="859"/>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0"/>
      <c r="R300" s="861"/>
      <c r="S300" s="154" t="str">
        <f>IFERROR(ROUNDDOWN(Q300*VLOOKUP(N300,【参考】数式用!$AR$2:$AW$48,MATCH(P300,【参考】数式用!$AT$4:$AW$4)+2,FALSE)*0.5, 0), "")</f>
        <v/>
      </c>
      <c r="T300" s="47"/>
      <c r="U300" s="156" t="str">
        <f>IFERROR(IF(AG300&lt;&gt;"",Q300*VLOOKUP(N300,【参考】数式用!$AG$2:$AL$48,MATCH(P300,【参考】数式用!$AI$4:$AL$4,0)+2,0), ""), "")</f>
        <v/>
      </c>
      <c r="V300" s="42"/>
      <c r="W300" s="876"/>
      <c r="X300" s="877"/>
      <c r="Y300" s="43"/>
      <c r="Z300" s="48"/>
      <c r="AA300" s="155"/>
      <c r="AB300" s="49"/>
      <c r="AC300" s="873" t="str">
        <f>IFERROR(IF(AG300&lt;&gt;"",Z300*VLOOKUP(N300,【参考】数式用!$AG$2:$AL$48,MATCH(Y300,【参考】数式用!$AI$4:$AL$4,0)+2,0), ""), "")</f>
        <v/>
      </c>
      <c r="AD300" s="873"/>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7" t="str">
        <f>IF(基本情報入力シート!C326="","",基本情報入力シート!C326)</f>
        <v/>
      </c>
      <c r="C301" s="858"/>
      <c r="D301" s="858"/>
      <c r="E301" s="858"/>
      <c r="F301" s="858"/>
      <c r="G301" s="858"/>
      <c r="H301" s="858"/>
      <c r="I301" s="859"/>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0"/>
      <c r="R301" s="861"/>
      <c r="S301" s="154" t="str">
        <f>IFERROR(ROUNDDOWN(Q301*VLOOKUP(N301,【参考】数式用!$AR$2:$AW$48,MATCH(P301,【参考】数式用!$AT$4:$AW$4)+2,FALSE)*0.5, 0), "")</f>
        <v/>
      </c>
      <c r="T301" s="47"/>
      <c r="U301" s="156" t="str">
        <f>IFERROR(IF(AG301&lt;&gt;"",Q301*VLOOKUP(N301,【参考】数式用!$AG$2:$AL$48,MATCH(P301,【参考】数式用!$AI$4:$AL$4,0)+2,0), ""), "")</f>
        <v/>
      </c>
      <c r="V301" s="42"/>
      <c r="W301" s="862"/>
      <c r="X301" s="863"/>
      <c r="Y301" s="43"/>
      <c r="Z301" s="48"/>
      <c r="AA301" s="155"/>
      <c r="AB301" s="49"/>
      <c r="AC301" s="873" t="str">
        <f>IFERROR(IF(AG301&lt;&gt;"",Z301*VLOOKUP(N301,【参考】数式用!$AG$2:$AL$48,MATCH(Y301,【参考】数式用!$AI$4:$AL$4,0)+2,0), ""), "")</f>
        <v/>
      </c>
      <c r="AD301" s="873"/>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7" t="str">
        <f>IF(基本情報入力シート!C327="","",基本情報入力シート!C327)</f>
        <v/>
      </c>
      <c r="C302" s="858"/>
      <c r="D302" s="858"/>
      <c r="E302" s="858"/>
      <c r="F302" s="858"/>
      <c r="G302" s="858"/>
      <c r="H302" s="858"/>
      <c r="I302" s="859"/>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55"/>
      <c r="R302" s="856"/>
      <c r="S302" s="154" t="str">
        <f>IFERROR(ROUNDDOWN(Q302*VLOOKUP(N302,【参考】数式用!$AR$2:$AW$48,MATCH(P302,【参考】数式用!$AT$4:$AW$4)+2,FALSE)*0.5, 0), "")</f>
        <v/>
      </c>
      <c r="T302" s="47"/>
      <c r="U302" s="156" t="str">
        <f>IFERROR(IF(AG302&lt;&gt;"",Q302*VLOOKUP(N302,【参考】数式用!$AG$2:$AL$48,MATCH(P302,【参考】数式用!$AI$4:$AL$4,0)+2,0), ""), "")</f>
        <v/>
      </c>
      <c r="V302" s="42"/>
      <c r="W302" s="874"/>
      <c r="X302" s="875"/>
      <c r="Y302" s="43"/>
      <c r="Z302" s="48"/>
      <c r="AA302" s="155"/>
      <c r="AB302" s="49"/>
      <c r="AC302" s="864" t="str">
        <f>IFERROR(IF(AG302&lt;&gt;"",Z302*VLOOKUP(N302,【参考】数式用!$AG$2:$AL$48,MATCH(Y302,【参考】数式用!$AI$4:$AL$4,0)+2,0), ""), "")</f>
        <v/>
      </c>
      <c r="AD302" s="864"/>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7" t="str">
        <f>IF(基本情報入力シート!C328="","",基本情報入力シート!C328)</f>
        <v/>
      </c>
      <c r="C303" s="858"/>
      <c r="D303" s="858"/>
      <c r="E303" s="858"/>
      <c r="F303" s="858"/>
      <c r="G303" s="858"/>
      <c r="H303" s="858"/>
      <c r="I303" s="859"/>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55"/>
      <c r="R303" s="856"/>
      <c r="S303" s="154" t="str">
        <f>IFERROR(ROUNDDOWN(Q303*VLOOKUP(N303,【参考】数式用!$AR$2:$AW$48,MATCH(P303,【参考】数式用!$AT$4:$AW$4)+2,FALSE)*0.5, 0), "")</f>
        <v/>
      </c>
      <c r="T303" s="47"/>
      <c r="U303" s="156" t="str">
        <f>IFERROR(IF(AG303&lt;&gt;"",Q303*VLOOKUP(N303,【参考】数式用!$AG$2:$AL$48,MATCH(P303,【参考】数式用!$AI$4:$AL$4,0)+2,0), ""), "")</f>
        <v/>
      </c>
      <c r="V303" s="42"/>
      <c r="W303" s="874"/>
      <c r="X303" s="875"/>
      <c r="Y303" s="43"/>
      <c r="Z303" s="48"/>
      <c r="AA303" s="155"/>
      <c r="AB303" s="49"/>
      <c r="AC303" s="864" t="str">
        <f>IFERROR(IF(AG303&lt;&gt;"",Z303*VLOOKUP(N303,【参考】数式用!$AG$2:$AL$48,MATCH(Y303,【参考】数式用!$AI$4:$AL$4,0)+2,0), ""), "")</f>
        <v/>
      </c>
      <c r="AD303" s="864"/>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7" t="str">
        <f>IF(基本情報入力シート!C329="","",基本情報入力シート!C329)</f>
        <v/>
      </c>
      <c r="C304" s="858"/>
      <c r="D304" s="858"/>
      <c r="E304" s="858"/>
      <c r="F304" s="858"/>
      <c r="G304" s="858"/>
      <c r="H304" s="858"/>
      <c r="I304" s="859"/>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55"/>
      <c r="R304" s="856"/>
      <c r="S304" s="154" t="str">
        <f>IFERROR(ROUNDDOWN(Q304*VLOOKUP(N304,【参考】数式用!$AR$2:$AW$48,MATCH(P304,【参考】数式用!$AT$4:$AW$4)+2,FALSE)*0.5, 0), "")</f>
        <v/>
      </c>
      <c r="T304" s="47"/>
      <c r="U304" s="156" t="str">
        <f>IFERROR(IF(AG304&lt;&gt;"",Q304*VLOOKUP(N304,【参考】数式用!$AG$2:$AL$48,MATCH(P304,【参考】数式用!$AI$4:$AL$4,0)+2,0), ""), "")</f>
        <v/>
      </c>
      <c r="V304" s="42"/>
      <c r="W304" s="874"/>
      <c r="X304" s="875"/>
      <c r="Y304" s="43"/>
      <c r="Z304" s="48"/>
      <c r="AA304" s="155"/>
      <c r="AB304" s="49"/>
      <c r="AC304" s="864" t="str">
        <f>IFERROR(IF(AG304&lt;&gt;"",Z304*VLOOKUP(N304,【参考】数式用!$AG$2:$AL$48,MATCH(Y304,【参考】数式用!$AI$4:$AL$4,0)+2,0), ""), "")</f>
        <v/>
      </c>
      <c r="AD304" s="864"/>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7" t="str">
        <f>IF(基本情報入力シート!C330="","",基本情報入力シート!C330)</f>
        <v/>
      </c>
      <c r="C305" s="858"/>
      <c r="D305" s="858"/>
      <c r="E305" s="858"/>
      <c r="F305" s="858"/>
      <c r="G305" s="858"/>
      <c r="H305" s="858"/>
      <c r="I305" s="859"/>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55"/>
      <c r="R305" s="856"/>
      <c r="S305" s="154" t="str">
        <f>IFERROR(ROUNDDOWN(Q305*VLOOKUP(N305,【参考】数式用!$AR$2:$AW$48,MATCH(P305,【参考】数式用!$AT$4:$AW$4)+2,FALSE)*0.5, 0), "")</f>
        <v/>
      </c>
      <c r="T305" s="47"/>
      <c r="U305" s="156" t="str">
        <f>IFERROR(IF(AG305&lt;&gt;"",Q305*VLOOKUP(N305,【参考】数式用!$AG$2:$AL$48,MATCH(P305,【参考】数式用!$AI$4:$AL$4,0)+2,0), ""), "")</f>
        <v/>
      </c>
      <c r="V305" s="42"/>
      <c r="W305" s="874"/>
      <c r="X305" s="875"/>
      <c r="Y305" s="43"/>
      <c r="Z305" s="48"/>
      <c r="AA305" s="155"/>
      <c r="AB305" s="49"/>
      <c r="AC305" s="864" t="str">
        <f>IFERROR(IF(AG305&lt;&gt;"",Z305*VLOOKUP(N305,【参考】数式用!$AG$2:$AL$48,MATCH(Y305,【参考】数式用!$AI$4:$AL$4,0)+2,0), ""), "")</f>
        <v/>
      </c>
      <c r="AD305" s="864"/>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7" t="str">
        <f>IF(基本情報入力シート!C331="","",基本情報入力シート!C331)</f>
        <v/>
      </c>
      <c r="C306" s="858"/>
      <c r="D306" s="858"/>
      <c r="E306" s="858"/>
      <c r="F306" s="858"/>
      <c r="G306" s="858"/>
      <c r="H306" s="858"/>
      <c r="I306" s="859"/>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55"/>
      <c r="R306" s="856"/>
      <c r="S306" s="154" t="str">
        <f>IFERROR(ROUNDDOWN(Q306*VLOOKUP(N306,【参考】数式用!$AR$2:$AW$48,MATCH(P306,【参考】数式用!$AT$4:$AW$4)+2,FALSE)*0.5, 0), "")</f>
        <v/>
      </c>
      <c r="T306" s="47"/>
      <c r="U306" s="156" t="str">
        <f>IFERROR(IF(AG306&lt;&gt;"",Q306*VLOOKUP(N306,【参考】数式用!$AG$2:$AL$48,MATCH(P306,【参考】数式用!$AI$4:$AL$4,0)+2,0), ""), "")</f>
        <v/>
      </c>
      <c r="V306" s="42"/>
      <c r="W306" s="874"/>
      <c r="X306" s="875"/>
      <c r="Y306" s="43"/>
      <c r="Z306" s="48"/>
      <c r="AA306" s="155"/>
      <c r="AB306" s="49"/>
      <c r="AC306" s="864" t="str">
        <f>IFERROR(IF(AG306&lt;&gt;"",Z306*VLOOKUP(N306,【参考】数式用!$AG$2:$AL$48,MATCH(Y306,【参考】数式用!$AI$4:$AL$4,0)+2,0), ""), "")</f>
        <v/>
      </c>
      <c r="AD306" s="864"/>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7" t="str">
        <f>IF(基本情報入力シート!C332="","",基本情報入力シート!C332)</f>
        <v/>
      </c>
      <c r="C307" s="858"/>
      <c r="D307" s="858"/>
      <c r="E307" s="858"/>
      <c r="F307" s="858"/>
      <c r="G307" s="858"/>
      <c r="H307" s="858"/>
      <c r="I307" s="859"/>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55"/>
      <c r="R307" s="856"/>
      <c r="S307" s="154" t="str">
        <f>IFERROR(ROUNDDOWN(Q307*VLOOKUP(N307,【参考】数式用!$AR$2:$AW$48,MATCH(P307,【参考】数式用!$AT$4:$AW$4)+2,FALSE)*0.5, 0), "")</f>
        <v/>
      </c>
      <c r="T307" s="47"/>
      <c r="U307" s="156" t="str">
        <f>IFERROR(IF(AG307&lt;&gt;"",Q307*VLOOKUP(N307,【参考】数式用!$AG$2:$AL$48,MATCH(P307,【参考】数式用!$AI$4:$AL$4,0)+2,0), ""), "")</f>
        <v/>
      </c>
      <c r="V307" s="42"/>
      <c r="W307" s="874"/>
      <c r="X307" s="875"/>
      <c r="Y307" s="43"/>
      <c r="Z307" s="48"/>
      <c r="AA307" s="155"/>
      <c r="AB307" s="49"/>
      <c r="AC307" s="864" t="str">
        <f>IFERROR(IF(AG307&lt;&gt;"",Z307*VLOOKUP(N307,【参考】数式用!$AG$2:$AL$48,MATCH(Y307,【参考】数式用!$AI$4:$AL$4,0)+2,0), ""), "")</f>
        <v/>
      </c>
      <c r="AD307" s="864"/>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7" t="str">
        <f>IF(基本情報入力シート!C333="","",基本情報入力シート!C333)</f>
        <v/>
      </c>
      <c r="C308" s="858"/>
      <c r="D308" s="858"/>
      <c r="E308" s="858"/>
      <c r="F308" s="858"/>
      <c r="G308" s="858"/>
      <c r="H308" s="858"/>
      <c r="I308" s="859"/>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0"/>
      <c r="R308" s="861"/>
      <c r="S308" s="154" t="str">
        <f>IFERROR(ROUNDDOWN(Q308*VLOOKUP(N308,【参考】数式用!$AR$2:$AW$48,MATCH(P308,【参考】数式用!$AT$4:$AW$4)+2,FALSE)*0.5, 0), "")</f>
        <v/>
      </c>
      <c r="T308" s="47"/>
      <c r="U308" s="156" t="str">
        <f>IFERROR(IF(AG308&lt;&gt;"",Q308*VLOOKUP(N308,【参考】数式用!$AG$2:$AL$48,MATCH(P308,【参考】数式用!$AI$4:$AL$4,0)+2,0), ""), "")</f>
        <v/>
      </c>
      <c r="V308" s="42"/>
      <c r="W308" s="876"/>
      <c r="X308" s="877"/>
      <c r="Y308" s="43"/>
      <c r="Z308" s="48"/>
      <c r="AA308" s="155"/>
      <c r="AB308" s="49"/>
      <c r="AC308" s="873" t="str">
        <f>IFERROR(IF(AG308&lt;&gt;"",Z308*VLOOKUP(N308,【参考】数式用!$AG$2:$AL$48,MATCH(Y308,【参考】数式用!$AI$4:$AL$4,0)+2,0), ""), "")</f>
        <v/>
      </c>
      <c r="AD308" s="873"/>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7" t="str">
        <f>IF(基本情報入力シート!C334="","",基本情報入力シート!C334)</f>
        <v/>
      </c>
      <c r="C309" s="858"/>
      <c r="D309" s="858"/>
      <c r="E309" s="858"/>
      <c r="F309" s="858"/>
      <c r="G309" s="858"/>
      <c r="H309" s="858"/>
      <c r="I309" s="859"/>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0"/>
      <c r="R309" s="861"/>
      <c r="S309" s="154" t="str">
        <f>IFERROR(ROUNDDOWN(Q309*VLOOKUP(N309,【参考】数式用!$AR$2:$AW$48,MATCH(P309,【参考】数式用!$AT$4:$AW$4)+2,FALSE)*0.5, 0), "")</f>
        <v/>
      </c>
      <c r="T309" s="47"/>
      <c r="U309" s="156" t="str">
        <f>IFERROR(IF(AG309&lt;&gt;"",Q309*VLOOKUP(N309,【参考】数式用!$AG$2:$AL$48,MATCH(P309,【参考】数式用!$AI$4:$AL$4,0)+2,0), ""), "")</f>
        <v/>
      </c>
      <c r="V309" s="42"/>
      <c r="W309" s="862"/>
      <c r="X309" s="863"/>
      <c r="Y309" s="43"/>
      <c r="Z309" s="48"/>
      <c r="AA309" s="155"/>
      <c r="AB309" s="49"/>
      <c r="AC309" s="873" t="str">
        <f>IFERROR(IF(AG309&lt;&gt;"",Z309*VLOOKUP(N309,【参考】数式用!$AG$2:$AL$48,MATCH(Y309,【参考】数式用!$AI$4:$AL$4,0)+2,0), ""), "")</f>
        <v/>
      </c>
      <c r="AD309" s="873"/>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7" t="str">
        <f>IF(基本情報入力シート!C335="","",基本情報入力シート!C335)</f>
        <v/>
      </c>
      <c r="C310" s="858"/>
      <c r="D310" s="858"/>
      <c r="E310" s="858"/>
      <c r="F310" s="858"/>
      <c r="G310" s="858"/>
      <c r="H310" s="858"/>
      <c r="I310" s="859"/>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0"/>
      <c r="R310" s="861"/>
      <c r="S310" s="154" t="str">
        <f>IFERROR(ROUNDDOWN(Q310*VLOOKUP(N310,【参考】数式用!$AR$2:$AW$48,MATCH(P310,【参考】数式用!$AT$4:$AW$4)+2,FALSE)*0.5, 0), "")</f>
        <v/>
      </c>
      <c r="T310" s="47"/>
      <c r="U310" s="156" t="str">
        <f>IFERROR(IF(AG310&lt;&gt;"",Q310*VLOOKUP(N310,【参考】数式用!$AG$2:$AL$48,MATCH(P310,【参考】数式用!$AI$4:$AL$4,0)+2,0), ""), "")</f>
        <v/>
      </c>
      <c r="V310" s="42"/>
      <c r="W310" s="862"/>
      <c r="X310" s="863"/>
      <c r="Y310" s="43"/>
      <c r="Z310" s="48"/>
      <c r="AA310" s="155"/>
      <c r="AB310" s="49"/>
      <c r="AC310" s="873" t="str">
        <f>IFERROR(IF(AG310&lt;&gt;"",Z310*VLOOKUP(N310,【参考】数式用!$AG$2:$AL$48,MATCH(Y310,【参考】数式用!$AI$4:$AL$4,0)+2,0), ""), "")</f>
        <v/>
      </c>
      <c r="AD310" s="873"/>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7" t="str">
        <f>IF(基本情報入力シート!C336="","",基本情報入力シート!C336)</f>
        <v/>
      </c>
      <c r="C311" s="858"/>
      <c r="D311" s="858"/>
      <c r="E311" s="858"/>
      <c r="F311" s="858"/>
      <c r="G311" s="858"/>
      <c r="H311" s="858"/>
      <c r="I311" s="859"/>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0"/>
      <c r="R311" s="861"/>
      <c r="S311" s="154" t="str">
        <f>IFERROR(ROUNDDOWN(Q311*VLOOKUP(N311,【参考】数式用!$AR$2:$AW$48,MATCH(P311,【参考】数式用!$AT$4:$AW$4)+2,FALSE)*0.5, 0), "")</f>
        <v/>
      </c>
      <c r="T311" s="47"/>
      <c r="U311" s="156" t="str">
        <f>IFERROR(IF(AG311&lt;&gt;"",Q311*VLOOKUP(N311,【参考】数式用!$AG$2:$AL$48,MATCH(P311,【参考】数式用!$AI$4:$AL$4,0)+2,0), ""), "")</f>
        <v/>
      </c>
      <c r="V311" s="42"/>
      <c r="W311" s="862"/>
      <c r="X311" s="863"/>
      <c r="Y311" s="43"/>
      <c r="Z311" s="48"/>
      <c r="AA311" s="155"/>
      <c r="AB311" s="49"/>
      <c r="AC311" s="873" t="str">
        <f>IFERROR(IF(AG311&lt;&gt;"",Z311*VLOOKUP(N311,【参考】数式用!$AG$2:$AL$48,MATCH(Y311,【参考】数式用!$AI$4:$AL$4,0)+2,0), ""), "")</f>
        <v/>
      </c>
      <c r="AD311" s="873"/>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7" t="str">
        <f>IF(基本情報入力シート!C337="","",基本情報入力シート!C337)</f>
        <v/>
      </c>
      <c r="C312" s="858"/>
      <c r="D312" s="858"/>
      <c r="E312" s="858"/>
      <c r="F312" s="858"/>
      <c r="G312" s="858"/>
      <c r="H312" s="858"/>
      <c r="I312" s="859"/>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0"/>
      <c r="R312" s="861"/>
      <c r="S312" s="154" t="str">
        <f>IFERROR(ROUNDDOWN(Q312*VLOOKUP(N312,【参考】数式用!$AR$2:$AW$48,MATCH(P312,【参考】数式用!$AT$4:$AW$4)+2,FALSE)*0.5, 0), "")</f>
        <v/>
      </c>
      <c r="T312" s="47"/>
      <c r="U312" s="156" t="str">
        <f>IFERROR(IF(AG312&lt;&gt;"",Q312*VLOOKUP(N312,【参考】数式用!$AG$2:$AL$48,MATCH(P312,【参考】数式用!$AI$4:$AL$4,0)+2,0), ""), "")</f>
        <v/>
      </c>
      <c r="V312" s="42"/>
      <c r="W312" s="862"/>
      <c r="X312" s="863"/>
      <c r="Y312" s="43"/>
      <c r="Z312" s="48"/>
      <c r="AA312" s="155"/>
      <c r="AB312" s="49"/>
      <c r="AC312" s="873" t="str">
        <f>IFERROR(IF(AG312&lt;&gt;"",Z312*VLOOKUP(N312,【参考】数式用!$AG$2:$AL$48,MATCH(Y312,【参考】数式用!$AI$4:$AL$4,0)+2,0), ""), "")</f>
        <v/>
      </c>
      <c r="AD312" s="873"/>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7" t="str">
        <f>IF(基本情報入力シート!C338="","",基本情報入力シート!C338)</f>
        <v/>
      </c>
      <c r="C313" s="858"/>
      <c r="D313" s="858"/>
      <c r="E313" s="858"/>
      <c r="F313" s="858"/>
      <c r="G313" s="858"/>
      <c r="H313" s="858"/>
      <c r="I313" s="859"/>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0"/>
      <c r="R313" s="861"/>
      <c r="S313" s="154" t="str">
        <f>IFERROR(ROUNDDOWN(Q313*VLOOKUP(N313,【参考】数式用!$AR$2:$AW$48,MATCH(P313,【参考】数式用!$AT$4:$AW$4)+2,FALSE)*0.5, 0), "")</f>
        <v/>
      </c>
      <c r="T313" s="47"/>
      <c r="U313" s="156" t="str">
        <f>IFERROR(IF(AG313&lt;&gt;"",Q313*VLOOKUP(N313,【参考】数式用!$AG$2:$AL$48,MATCH(P313,【参考】数式用!$AI$4:$AL$4,0)+2,0), ""), "")</f>
        <v/>
      </c>
      <c r="V313" s="42"/>
      <c r="W313" s="862"/>
      <c r="X313" s="863"/>
      <c r="Y313" s="43"/>
      <c r="Z313" s="48"/>
      <c r="AA313" s="155"/>
      <c r="AB313" s="49"/>
      <c r="AC313" s="873" t="str">
        <f>IFERROR(IF(AG313&lt;&gt;"",Z313*VLOOKUP(N313,【参考】数式用!$AG$2:$AL$48,MATCH(Y313,【参考】数式用!$AI$4:$AL$4,0)+2,0), ""), "")</f>
        <v/>
      </c>
      <c r="AD313" s="873"/>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7" t="str">
        <f>IF(基本情報入力シート!C339="","",基本情報入力シート!C339)</f>
        <v/>
      </c>
      <c r="C314" s="858"/>
      <c r="D314" s="858"/>
      <c r="E314" s="858"/>
      <c r="F314" s="858"/>
      <c r="G314" s="858"/>
      <c r="H314" s="858"/>
      <c r="I314" s="859"/>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0"/>
      <c r="R314" s="861"/>
      <c r="S314" s="154" t="str">
        <f>IFERROR(ROUNDDOWN(Q314*VLOOKUP(N314,【参考】数式用!$AR$2:$AW$48,MATCH(P314,【参考】数式用!$AT$4:$AW$4)+2,FALSE)*0.5, 0), "")</f>
        <v/>
      </c>
      <c r="T314" s="47"/>
      <c r="U314" s="156" t="str">
        <f>IFERROR(IF(AG314&lt;&gt;"",Q314*VLOOKUP(N314,【参考】数式用!$AG$2:$AL$48,MATCH(P314,【参考】数式用!$AI$4:$AL$4,0)+2,0), ""), "")</f>
        <v/>
      </c>
      <c r="V314" s="42"/>
      <c r="W314" s="862"/>
      <c r="X314" s="863"/>
      <c r="Y314" s="43"/>
      <c r="Z314" s="48"/>
      <c r="AA314" s="155"/>
      <c r="AB314" s="49"/>
      <c r="AC314" s="873" t="str">
        <f>IFERROR(IF(AG314&lt;&gt;"",Z314*VLOOKUP(N314,【参考】数式用!$AG$2:$AL$48,MATCH(Y314,【参考】数式用!$AI$4:$AL$4,0)+2,0), ""), "")</f>
        <v/>
      </c>
      <c r="AD314" s="873"/>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7" t="str">
        <f>IF(基本情報入力シート!C340="","",基本情報入力シート!C340)</f>
        <v/>
      </c>
      <c r="C315" s="858"/>
      <c r="D315" s="858"/>
      <c r="E315" s="858"/>
      <c r="F315" s="858"/>
      <c r="G315" s="858"/>
      <c r="H315" s="858"/>
      <c r="I315" s="859"/>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0"/>
      <c r="R315" s="861"/>
      <c r="S315" s="154" t="str">
        <f>IFERROR(ROUNDDOWN(Q315*VLOOKUP(N315,【参考】数式用!$AR$2:$AW$48,MATCH(P315,【参考】数式用!$AT$4:$AW$4)+2,FALSE)*0.5, 0), "")</f>
        <v/>
      </c>
      <c r="T315" s="47"/>
      <c r="U315" s="156" t="str">
        <f>IFERROR(IF(AG315&lt;&gt;"",Q315*VLOOKUP(N315,【参考】数式用!$AG$2:$AL$48,MATCH(P315,【参考】数式用!$AI$4:$AL$4,0)+2,0), ""), "")</f>
        <v/>
      </c>
      <c r="V315" s="42"/>
      <c r="W315" s="862"/>
      <c r="X315" s="863"/>
      <c r="Y315" s="43"/>
      <c r="Z315" s="48"/>
      <c r="AA315" s="155"/>
      <c r="AB315" s="49"/>
      <c r="AC315" s="873" t="str">
        <f>IFERROR(IF(AG315&lt;&gt;"",Z315*VLOOKUP(N315,【参考】数式用!$AG$2:$AL$48,MATCH(Y315,【参考】数式用!$AI$4:$AL$4,0)+2,0), ""), "")</f>
        <v/>
      </c>
      <c r="AD315" s="873"/>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7" t="str">
        <f>IF(基本情報入力シート!C341="","",基本情報入力シート!C341)</f>
        <v/>
      </c>
      <c r="C316" s="858"/>
      <c r="D316" s="858"/>
      <c r="E316" s="858"/>
      <c r="F316" s="858"/>
      <c r="G316" s="858"/>
      <c r="H316" s="858"/>
      <c r="I316" s="859"/>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0"/>
      <c r="R316" s="861"/>
      <c r="S316" s="154" t="str">
        <f>IFERROR(ROUNDDOWN(Q316*VLOOKUP(N316,【参考】数式用!$AR$2:$AW$48,MATCH(P316,【参考】数式用!$AT$4:$AW$4)+2,FALSE)*0.5, 0), "")</f>
        <v/>
      </c>
      <c r="T316" s="47"/>
      <c r="U316" s="156" t="str">
        <f>IFERROR(IF(AG316&lt;&gt;"",Q316*VLOOKUP(N316,【参考】数式用!$AG$2:$AL$48,MATCH(P316,【参考】数式用!$AI$4:$AL$4,0)+2,0), ""), "")</f>
        <v/>
      </c>
      <c r="V316" s="42"/>
      <c r="W316" s="862"/>
      <c r="X316" s="863"/>
      <c r="Y316" s="43"/>
      <c r="Z316" s="48"/>
      <c r="AA316" s="155"/>
      <c r="AB316" s="49"/>
      <c r="AC316" s="873" t="str">
        <f>IFERROR(IF(AG316&lt;&gt;"",Z316*VLOOKUP(N316,【参考】数式用!$AG$2:$AL$48,MATCH(Y316,【参考】数式用!$AI$4:$AL$4,0)+2,0), ""), "")</f>
        <v/>
      </c>
      <c r="AD316" s="873"/>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7" t="str">
        <f>IF(基本情報入力シート!C342="","",基本情報入力シート!C342)</f>
        <v/>
      </c>
      <c r="C317" s="858"/>
      <c r="D317" s="858"/>
      <c r="E317" s="858"/>
      <c r="F317" s="858"/>
      <c r="G317" s="858"/>
      <c r="H317" s="858"/>
      <c r="I317" s="859"/>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0"/>
      <c r="R317" s="861"/>
      <c r="S317" s="154" t="str">
        <f>IFERROR(ROUNDDOWN(Q317*VLOOKUP(N317,【参考】数式用!$AR$2:$AW$48,MATCH(P317,【参考】数式用!$AT$4:$AW$4)+2,FALSE)*0.5, 0), "")</f>
        <v/>
      </c>
      <c r="T317" s="47"/>
      <c r="U317" s="156" t="str">
        <f>IFERROR(IF(AG317&lt;&gt;"",Q317*VLOOKUP(N317,【参考】数式用!$AG$2:$AL$48,MATCH(P317,【参考】数式用!$AI$4:$AL$4,0)+2,0), ""), "")</f>
        <v/>
      </c>
      <c r="V317" s="42"/>
      <c r="W317" s="862"/>
      <c r="X317" s="863"/>
      <c r="Y317" s="43"/>
      <c r="Z317" s="48"/>
      <c r="AA317" s="155"/>
      <c r="AB317" s="49"/>
      <c r="AC317" s="873" t="str">
        <f>IFERROR(IF(AG317&lt;&gt;"",Z317*VLOOKUP(N317,【参考】数式用!$AG$2:$AL$48,MATCH(Y317,【参考】数式用!$AI$4:$AL$4,0)+2,0), ""), "")</f>
        <v/>
      </c>
      <c r="AD317" s="873"/>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7" t="str">
        <f>IF(基本情報入力シート!C343="","",基本情報入力シート!C343)</f>
        <v/>
      </c>
      <c r="C318" s="858"/>
      <c r="D318" s="858"/>
      <c r="E318" s="858"/>
      <c r="F318" s="858"/>
      <c r="G318" s="858"/>
      <c r="H318" s="858"/>
      <c r="I318" s="859"/>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0"/>
      <c r="R318" s="861"/>
      <c r="S318" s="154" t="str">
        <f>IFERROR(ROUNDDOWN(Q318*VLOOKUP(N318,【参考】数式用!$AR$2:$AW$48,MATCH(P318,【参考】数式用!$AT$4:$AW$4)+2,FALSE)*0.5, 0), "")</f>
        <v/>
      </c>
      <c r="T318" s="47"/>
      <c r="U318" s="156" t="str">
        <f>IFERROR(IF(AG318&lt;&gt;"",Q318*VLOOKUP(N318,【参考】数式用!$AG$2:$AL$48,MATCH(P318,【参考】数式用!$AI$4:$AL$4,0)+2,0), ""), "")</f>
        <v/>
      </c>
      <c r="V318" s="42"/>
      <c r="W318" s="862"/>
      <c r="X318" s="863"/>
      <c r="Y318" s="43"/>
      <c r="Z318" s="48"/>
      <c r="AA318" s="155"/>
      <c r="AB318" s="49"/>
      <c r="AC318" s="873" t="str">
        <f>IFERROR(IF(AG318&lt;&gt;"",Z318*VLOOKUP(N318,【参考】数式用!$AG$2:$AL$48,MATCH(Y318,【参考】数式用!$AI$4:$AL$4,0)+2,0), ""), "")</f>
        <v/>
      </c>
      <c r="AD318" s="873"/>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7" t="str">
        <f>IF(基本情報入力シート!C344="","",基本情報入力シート!C344)</f>
        <v/>
      </c>
      <c r="C319" s="858"/>
      <c r="D319" s="858"/>
      <c r="E319" s="858"/>
      <c r="F319" s="858"/>
      <c r="G319" s="858"/>
      <c r="H319" s="858"/>
      <c r="I319" s="859"/>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0"/>
      <c r="R319" s="861"/>
      <c r="S319" s="154" t="str">
        <f>IFERROR(ROUNDDOWN(Q319*VLOOKUP(N319,【参考】数式用!$AR$2:$AW$48,MATCH(P319,【参考】数式用!$AT$4:$AW$4)+2,FALSE)*0.5, 0), "")</f>
        <v/>
      </c>
      <c r="T319" s="47"/>
      <c r="U319" s="156" t="str">
        <f>IFERROR(IF(AG319&lt;&gt;"",Q319*VLOOKUP(N319,【参考】数式用!$AG$2:$AL$48,MATCH(P319,【参考】数式用!$AI$4:$AL$4,0)+2,0), ""), "")</f>
        <v/>
      </c>
      <c r="V319" s="42"/>
      <c r="W319" s="862"/>
      <c r="X319" s="863"/>
      <c r="Y319" s="43"/>
      <c r="Z319" s="48"/>
      <c r="AA319" s="155"/>
      <c r="AB319" s="49"/>
      <c r="AC319" s="873" t="str">
        <f>IFERROR(IF(AG319&lt;&gt;"",Z319*VLOOKUP(N319,【参考】数式用!$AG$2:$AL$48,MATCH(Y319,【参考】数式用!$AI$4:$AL$4,0)+2,0), ""), "")</f>
        <v/>
      </c>
      <c r="AD319" s="873"/>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7" t="str">
        <f>IF(基本情報入力シート!C345="","",基本情報入力シート!C345)</f>
        <v/>
      </c>
      <c r="C320" s="858"/>
      <c r="D320" s="858"/>
      <c r="E320" s="858"/>
      <c r="F320" s="858"/>
      <c r="G320" s="858"/>
      <c r="H320" s="858"/>
      <c r="I320" s="859"/>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0"/>
      <c r="R320" s="861"/>
      <c r="S320" s="154" t="str">
        <f>IFERROR(ROUNDDOWN(Q320*VLOOKUP(N320,【参考】数式用!$AR$2:$AW$48,MATCH(P320,【参考】数式用!$AT$4:$AW$4)+2,FALSE)*0.5, 0), "")</f>
        <v/>
      </c>
      <c r="T320" s="47"/>
      <c r="U320" s="156" t="str">
        <f>IFERROR(IF(AG320&lt;&gt;"",Q320*VLOOKUP(N320,【参考】数式用!$AG$2:$AL$48,MATCH(P320,【参考】数式用!$AI$4:$AL$4,0)+2,0), ""), "")</f>
        <v/>
      </c>
      <c r="V320" s="42"/>
      <c r="W320" s="862"/>
      <c r="X320" s="863"/>
      <c r="Y320" s="43"/>
      <c r="Z320" s="48"/>
      <c r="AA320" s="155"/>
      <c r="AB320" s="49"/>
      <c r="AC320" s="873" t="str">
        <f>IFERROR(IF(AG320&lt;&gt;"",Z320*VLOOKUP(N320,【参考】数式用!$AG$2:$AL$48,MATCH(Y320,【参考】数式用!$AI$4:$AL$4,0)+2,0), ""), "")</f>
        <v/>
      </c>
      <c r="AD320" s="873"/>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7" t="str">
        <f>IF(基本情報入力シート!C346="","",基本情報入力シート!C346)</f>
        <v/>
      </c>
      <c r="C321" s="858"/>
      <c r="D321" s="858"/>
      <c r="E321" s="858"/>
      <c r="F321" s="858"/>
      <c r="G321" s="858"/>
      <c r="H321" s="858"/>
      <c r="I321" s="859"/>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0"/>
      <c r="R321" s="861"/>
      <c r="S321" s="154" t="str">
        <f>IFERROR(ROUNDDOWN(Q321*VLOOKUP(N321,【参考】数式用!$AR$2:$AW$48,MATCH(P321,【参考】数式用!$AT$4:$AW$4)+2,FALSE)*0.5, 0), "")</f>
        <v/>
      </c>
      <c r="T321" s="47"/>
      <c r="U321" s="156" t="str">
        <f>IFERROR(IF(AG321&lt;&gt;"",Q321*VLOOKUP(N321,【参考】数式用!$AG$2:$AL$48,MATCH(P321,【参考】数式用!$AI$4:$AL$4,0)+2,0), ""), "")</f>
        <v/>
      </c>
      <c r="V321" s="42"/>
      <c r="W321" s="862"/>
      <c r="X321" s="863"/>
      <c r="Y321" s="43"/>
      <c r="Z321" s="48"/>
      <c r="AA321" s="155"/>
      <c r="AB321" s="49"/>
      <c r="AC321" s="873" t="str">
        <f>IFERROR(IF(AG321&lt;&gt;"",Z321*VLOOKUP(N321,【参考】数式用!$AG$2:$AL$48,MATCH(Y321,【参考】数式用!$AI$4:$AL$4,0)+2,0), ""), "")</f>
        <v/>
      </c>
      <c r="AD321" s="873"/>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7" t="str">
        <f>IF(基本情報入力シート!C347="","",基本情報入力シート!C347)</f>
        <v/>
      </c>
      <c r="C322" s="858"/>
      <c r="D322" s="858"/>
      <c r="E322" s="858"/>
      <c r="F322" s="858"/>
      <c r="G322" s="858"/>
      <c r="H322" s="858"/>
      <c r="I322" s="859"/>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0"/>
      <c r="R322" s="861"/>
      <c r="S322" s="154" t="str">
        <f>IFERROR(ROUNDDOWN(Q322*VLOOKUP(N322,【参考】数式用!$AR$2:$AW$48,MATCH(P322,【参考】数式用!$AT$4:$AW$4)+2,FALSE)*0.5, 0), "")</f>
        <v/>
      </c>
      <c r="T322" s="47"/>
      <c r="U322" s="156" t="str">
        <f>IFERROR(IF(AG322&lt;&gt;"",Q322*VLOOKUP(N322,【参考】数式用!$AG$2:$AL$48,MATCH(P322,【参考】数式用!$AI$4:$AL$4,0)+2,0), ""), "")</f>
        <v/>
      </c>
      <c r="V322" s="42"/>
      <c r="W322" s="862"/>
      <c r="X322" s="863"/>
      <c r="Y322" s="43"/>
      <c r="Z322" s="48"/>
      <c r="AA322" s="155"/>
      <c r="AB322" s="49"/>
      <c r="AC322" s="873" t="str">
        <f>IFERROR(IF(AG322&lt;&gt;"",Z322*VLOOKUP(N322,【参考】数式用!$AG$2:$AL$48,MATCH(Y322,【参考】数式用!$AI$4:$AL$4,0)+2,0), ""), "")</f>
        <v/>
      </c>
      <c r="AD322" s="873"/>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7" t="str">
        <f>IF(基本情報入力シート!C348="","",基本情報入力シート!C348)</f>
        <v/>
      </c>
      <c r="C323" s="858"/>
      <c r="D323" s="858"/>
      <c r="E323" s="858"/>
      <c r="F323" s="858"/>
      <c r="G323" s="858"/>
      <c r="H323" s="858"/>
      <c r="I323" s="859"/>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55"/>
      <c r="R323" s="856"/>
      <c r="S323" s="154" t="str">
        <f>IFERROR(ROUNDDOWN(Q323*VLOOKUP(N323,【参考】数式用!$AR$2:$AW$48,MATCH(P323,【参考】数式用!$AT$4:$AW$4)+2,FALSE)*0.5, 0), "")</f>
        <v/>
      </c>
      <c r="T323" s="47"/>
      <c r="U323" s="156" t="str">
        <f>IFERROR(IF(AG323&lt;&gt;"",Q323*VLOOKUP(N323,【参考】数式用!$AG$2:$AL$48,MATCH(P323,【参考】数式用!$AI$4:$AL$4,0)+2,0), ""), "")</f>
        <v/>
      </c>
      <c r="V323" s="42"/>
      <c r="W323" s="862"/>
      <c r="X323" s="863"/>
      <c r="Y323" s="43"/>
      <c r="Z323" s="48"/>
      <c r="AA323" s="155"/>
      <c r="AB323" s="49"/>
      <c r="AC323" s="864" t="str">
        <f>IFERROR(IF(AG323&lt;&gt;"",Z323*VLOOKUP(N323,【参考】数式用!$AG$2:$AL$48,MATCH(Y323,【参考】数式用!$AI$4:$AL$4,0)+2,0), ""), "")</f>
        <v/>
      </c>
      <c r="AD323" s="864"/>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7" t="str">
        <f>IF(基本情報入力シート!C349="","",基本情報入力シート!C349)</f>
        <v/>
      </c>
      <c r="C324" s="858"/>
      <c r="D324" s="858"/>
      <c r="E324" s="858"/>
      <c r="F324" s="858"/>
      <c r="G324" s="858"/>
      <c r="H324" s="858"/>
      <c r="I324" s="859"/>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55"/>
      <c r="R324" s="856"/>
      <c r="S324" s="154" t="str">
        <f>IFERROR(ROUNDDOWN(Q324*VLOOKUP(N324,【参考】数式用!$AR$2:$AW$48,MATCH(P324,【参考】数式用!$AT$4:$AW$4)+2,FALSE)*0.5, 0), "")</f>
        <v/>
      </c>
      <c r="T324" s="47"/>
      <c r="U324" s="156" t="str">
        <f>IFERROR(IF(AG324&lt;&gt;"",Q324*VLOOKUP(N324,【参考】数式用!$AG$2:$AL$48,MATCH(P324,【参考】数式用!$AI$4:$AL$4,0)+2,0), ""), "")</f>
        <v/>
      </c>
      <c r="V324" s="42"/>
      <c r="W324" s="862"/>
      <c r="X324" s="863"/>
      <c r="Y324" s="43"/>
      <c r="Z324" s="48"/>
      <c r="AA324" s="155"/>
      <c r="AB324" s="49"/>
      <c r="AC324" s="864" t="str">
        <f>IFERROR(IF(AG324&lt;&gt;"",Z324*VLOOKUP(N324,【参考】数式用!$AG$2:$AL$48,MATCH(Y324,【参考】数式用!$AI$4:$AL$4,0)+2,0), ""), "")</f>
        <v/>
      </c>
      <c r="AD324" s="864"/>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7" t="str">
        <f>IF(基本情報入力シート!C350="","",基本情報入力シート!C350)</f>
        <v/>
      </c>
      <c r="C325" s="858"/>
      <c r="D325" s="858"/>
      <c r="E325" s="858"/>
      <c r="F325" s="858"/>
      <c r="G325" s="858"/>
      <c r="H325" s="858"/>
      <c r="I325" s="859"/>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55"/>
      <c r="R325" s="856"/>
      <c r="S325" s="154" t="str">
        <f>IFERROR(ROUNDDOWN(Q325*VLOOKUP(N325,【参考】数式用!$AR$2:$AW$48,MATCH(P325,【参考】数式用!$AT$4:$AW$4)+2,FALSE)*0.5, 0), "")</f>
        <v/>
      </c>
      <c r="T325" s="47"/>
      <c r="U325" s="156" t="str">
        <f>IFERROR(IF(AG325&lt;&gt;"",Q325*VLOOKUP(N325,【参考】数式用!$AG$2:$AL$48,MATCH(P325,【参考】数式用!$AI$4:$AL$4,0)+2,0), ""), "")</f>
        <v/>
      </c>
      <c r="V325" s="42"/>
      <c r="W325" s="862"/>
      <c r="X325" s="863"/>
      <c r="Y325" s="43"/>
      <c r="Z325" s="48"/>
      <c r="AA325" s="155"/>
      <c r="AB325" s="49"/>
      <c r="AC325" s="864" t="str">
        <f>IFERROR(IF(AG325&lt;&gt;"",Z325*VLOOKUP(N325,【参考】数式用!$AG$2:$AL$48,MATCH(Y325,【参考】数式用!$AI$4:$AL$4,0)+2,0), ""), "")</f>
        <v/>
      </c>
      <c r="AD325" s="864"/>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7" t="str">
        <f>IF(基本情報入力シート!C351="","",基本情報入力シート!C351)</f>
        <v/>
      </c>
      <c r="C326" s="858"/>
      <c r="D326" s="858"/>
      <c r="E326" s="858"/>
      <c r="F326" s="858"/>
      <c r="G326" s="858"/>
      <c r="H326" s="858"/>
      <c r="I326" s="859"/>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55"/>
      <c r="R326" s="856"/>
      <c r="S326" s="154" t="str">
        <f>IFERROR(ROUNDDOWN(Q326*VLOOKUP(N326,【参考】数式用!$AR$2:$AW$48,MATCH(P326,【参考】数式用!$AT$4:$AW$4)+2,FALSE)*0.5, 0), "")</f>
        <v/>
      </c>
      <c r="T326" s="47"/>
      <c r="U326" s="156" t="str">
        <f>IFERROR(IF(AG326&lt;&gt;"",Q326*VLOOKUP(N326,【参考】数式用!$AG$2:$AL$48,MATCH(P326,【参考】数式用!$AI$4:$AL$4,0)+2,0), ""), "")</f>
        <v/>
      </c>
      <c r="V326" s="42"/>
      <c r="W326" s="862"/>
      <c r="X326" s="863"/>
      <c r="Y326" s="43"/>
      <c r="Z326" s="48"/>
      <c r="AA326" s="155"/>
      <c r="AB326" s="49"/>
      <c r="AC326" s="864" t="str">
        <f>IFERROR(IF(AG326&lt;&gt;"",Z326*VLOOKUP(N326,【参考】数式用!$AG$2:$AL$48,MATCH(Y326,【参考】数式用!$AI$4:$AL$4,0)+2,0), ""), "")</f>
        <v/>
      </c>
      <c r="AD326" s="864"/>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7" t="str">
        <f>IF(基本情報入力シート!C352="","",基本情報入力シート!C352)</f>
        <v/>
      </c>
      <c r="C327" s="858"/>
      <c r="D327" s="858"/>
      <c r="E327" s="858"/>
      <c r="F327" s="858"/>
      <c r="G327" s="858"/>
      <c r="H327" s="858"/>
      <c r="I327" s="859"/>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55"/>
      <c r="R327" s="856"/>
      <c r="S327" s="154" t="str">
        <f>IFERROR(ROUNDDOWN(Q327*VLOOKUP(N327,【参考】数式用!$AR$2:$AW$48,MATCH(P327,【参考】数式用!$AT$4:$AW$4)+2,FALSE)*0.5, 0), "")</f>
        <v/>
      </c>
      <c r="T327" s="47"/>
      <c r="U327" s="156" t="str">
        <f>IFERROR(IF(AG327&lt;&gt;"",Q327*VLOOKUP(N327,【参考】数式用!$AG$2:$AL$48,MATCH(P327,【参考】数式用!$AI$4:$AL$4,0)+2,0), ""), "")</f>
        <v/>
      </c>
      <c r="V327" s="42"/>
      <c r="W327" s="862"/>
      <c r="X327" s="863"/>
      <c r="Y327" s="43"/>
      <c r="Z327" s="48"/>
      <c r="AA327" s="155"/>
      <c r="AB327" s="49"/>
      <c r="AC327" s="864" t="str">
        <f>IFERROR(IF(AG327&lt;&gt;"",Z327*VLOOKUP(N327,【参考】数式用!$AG$2:$AL$48,MATCH(Y327,【参考】数式用!$AI$4:$AL$4,0)+2,0), ""), "")</f>
        <v/>
      </c>
      <c r="AD327" s="864"/>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7" t="str">
        <f>IF(基本情報入力シート!C353="","",基本情報入力シート!C353)</f>
        <v/>
      </c>
      <c r="C328" s="858"/>
      <c r="D328" s="858"/>
      <c r="E328" s="858"/>
      <c r="F328" s="858"/>
      <c r="G328" s="858"/>
      <c r="H328" s="858"/>
      <c r="I328" s="859"/>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55"/>
      <c r="R328" s="856"/>
      <c r="S328" s="154" t="str">
        <f>IFERROR(ROUNDDOWN(Q328*VLOOKUP(N328,【参考】数式用!$AR$2:$AW$48,MATCH(P328,【参考】数式用!$AT$4:$AW$4)+2,FALSE)*0.5, 0), "")</f>
        <v/>
      </c>
      <c r="T328" s="47"/>
      <c r="U328" s="156" t="str">
        <f>IFERROR(IF(AG328&lt;&gt;"",Q328*VLOOKUP(N328,【参考】数式用!$AG$2:$AL$48,MATCH(P328,【参考】数式用!$AI$4:$AL$4,0)+2,0), ""), "")</f>
        <v/>
      </c>
      <c r="V328" s="42"/>
      <c r="W328" s="862"/>
      <c r="X328" s="863"/>
      <c r="Y328" s="43"/>
      <c r="Z328" s="48"/>
      <c r="AA328" s="155"/>
      <c r="AB328" s="49"/>
      <c r="AC328" s="864" t="str">
        <f>IFERROR(IF(AG328&lt;&gt;"",Z328*VLOOKUP(N328,【参考】数式用!$AG$2:$AL$48,MATCH(Y328,【参考】数式用!$AI$4:$AL$4,0)+2,0), ""), "")</f>
        <v/>
      </c>
      <c r="AD328" s="864"/>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7" t="str">
        <f>IF(基本情報入力シート!C354="","",基本情報入力シート!C354)</f>
        <v/>
      </c>
      <c r="C329" s="858"/>
      <c r="D329" s="858"/>
      <c r="E329" s="858"/>
      <c r="F329" s="858"/>
      <c r="G329" s="858"/>
      <c r="H329" s="858"/>
      <c r="I329" s="859"/>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0"/>
      <c r="R329" s="861"/>
      <c r="S329" s="154" t="str">
        <f>IFERROR(ROUNDDOWN(Q329*VLOOKUP(N329,【参考】数式用!$AR$2:$AW$48,MATCH(P329,【参考】数式用!$AT$4:$AW$4)+2,FALSE)*0.5, 0), "")</f>
        <v/>
      </c>
      <c r="T329" s="47"/>
      <c r="U329" s="156" t="str">
        <f>IFERROR(IF(AG329&lt;&gt;"",Q329*VLOOKUP(N329,【参考】数式用!$AG$2:$AL$48,MATCH(P329,【参考】数式用!$AI$4:$AL$4,0)+2,0), ""), "")</f>
        <v/>
      </c>
      <c r="V329" s="42"/>
      <c r="W329" s="862"/>
      <c r="X329" s="863"/>
      <c r="Y329" s="43"/>
      <c r="Z329" s="48"/>
      <c r="AA329" s="155"/>
      <c r="AB329" s="49"/>
      <c r="AC329" s="873" t="str">
        <f>IFERROR(IF(AG329&lt;&gt;"",Z329*VLOOKUP(N329,【参考】数式用!$AG$2:$AL$48,MATCH(Y329,【参考】数式用!$AI$4:$AL$4,0)+2,0), ""), "")</f>
        <v/>
      </c>
      <c r="AD329" s="873"/>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7" t="str">
        <f>IF(基本情報入力シート!C355="","",基本情報入力シート!C355)</f>
        <v/>
      </c>
      <c r="C330" s="858"/>
      <c r="D330" s="858"/>
      <c r="E330" s="858"/>
      <c r="F330" s="858"/>
      <c r="G330" s="858"/>
      <c r="H330" s="858"/>
      <c r="I330" s="859"/>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0"/>
      <c r="R330" s="861"/>
      <c r="S330" s="154" t="str">
        <f>IFERROR(ROUNDDOWN(Q330*VLOOKUP(N330,【参考】数式用!$AR$2:$AW$48,MATCH(P330,【参考】数式用!$AT$4:$AW$4)+2,FALSE)*0.5, 0), "")</f>
        <v/>
      </c>
      <c r="T330" s="47"/>
      <c r="U330" s="156" t="str">
        <f>IFERROR(IF(AG330&lt;&gt;"",Q330*VLOOKUP(N330,【参考】数式用!$AG$2:$AL$48,MATCH(P330,【参考】数式用!$AI$4:$AL$4,0)+2,0), ""), "")</f>
        <v/>
      </c>
      <c r="V330" s="42"/>
      <c r="W330" s="862"/>
      <c r="X330" s="863"/>
      <c r="Y330" s="43"/>
      <c r="Z330" s="48"/>
      <c r="AA330" s="155"/>
      <c r="AB330" s="49"/>
      <c r="AC330" s="873" t="str">
        <f>IFERROR(IF(AG330&lt;&gt;"",Z330*VLOOKUP(N330,【参考】数式用!$AG$2:$AL$48,MATCH(Y330,【参考】数式用!$AI$4:$AL$4,0)+2,0), ""), "")</f>
        <v/>
      </c>
      <c r="AD330" s="873"/>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7" t="str">
        <f>IF(基本情報入力シート!C356="","",基本情報入力シート!C356)</f>
        <v/>
      </c>
      <c r="C331" s="858"/>
      <c r="D331" s="858"/>
      <c r="E331" s="858"/>
      <c r="F331" s="858"/>
      <c r="G331" s="858"/>
      <c r="H331" s="858"/>
      <c r="I331" s="859"/>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55"/>
      <c r="R331" s="856"/>
      <c r="S331" s="154" t="str">
        <f>IFERROR(ROUNDDOWN(Q331*VLOOKUP(N331,【参考】数式用!$AR$2:$AW$48,MATCH(P331,【参考】数式用!$AT$4:$AW$4)+2,FALSE)*0.5, 0), "")</f>
        <v/>
      </c>
      <c r="T331" s="47"/>
      <c r="U331" s="156" t="str">
        <f>IFERROR(IF(AG331&lt;&gt;"",Q331*VLOOKUP(N331,【参考】数式用!$AG$2:$AL$48,MATCH(P331,【参考】数式用!$AI$4:$AL$4,0)+2,0), ""), "")</f>
        <v/>
      </c>
      <c r="V331" s="42"/>
      <c r="W331" s="862"/>
      <c r="X331" s="863"/>
      <c r="Y331" s="43"/>
      <c r="Z331" s="48"/>
      <c r="AA331" s="155"/>
      <c r="AB331" s="49"/>
      <c r="AC331" s="864" t="str">
        <f>IFERROR(IF(AG331&lt;&gt;"",Z331*VLOOKUP(N331,【参考】数式用!$AG$2:$AL$48,MATCH(Y331,【参考】数式用!$AI$4:$AL$4,0)+2,0), ""), "")</f>
        <v/>
      </c>
      <c r="AD331" s="864"/>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7" t="str">
        <f>IF(基本情報入力シート!C357="","",基本情報入力シート!C357)</f>
        <v/>
      </c>
      <c r="C332" s="858"/>
      <c r="D332" s="858"/>
      <c r="E332" s="858"/>
      <c r="F332" s="858"/>
      <c r="G332" s="858"/>
      <c r="H332" s="858"/>
      <c r="I332" s="859"/>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55"/>
      <c r="R332" s="856"/>
      <c r="S332" s="154" t="str">
        <f>IFERROR(ROUNDDOWN(Q332*VLOOKUP(N332,【参考】数式用!$AR$2:$AW$48,MATCH(P332,【参考】数式用!$AT$4:$AW$4)+2,FALSE)*0.5, 0), "")</f>
        <v/>
      </c>
      <c r="T332" s="47"/>
      <c r="U332" s="156" t="str">
        <f>IFERROR(IF(AG332&lt;&gt;"",Q332*VLOOKUP(N332,【参考】数式用!$AG$2:$AL$48,MATCH(P332,【参考】数式用!$AI$4:$AL$4,0)+2,0), ""), "")</f>
        <v/>
      </c>
      <c r="V332" s="42"/>
      <c r="W332" s="862"/>
      <c r="X332" s="863"/>
      <c r="Y332" s="43"/>
      <c r="Z332" s="48"/>
      <c r="AA332" s="155"/>
      <c r="AB332" s="49"/>
      <c r="AC332" s="864" t="str">
        <f>IFERROR(IF(AG332&lt;&gt;"",Z332*VLOOKUP(N332,【参考】数式用!$AG$2:$AL$48,MATCH(Y332,【参考】数式用!$AI$4:$AL$4,0)+2,0), ""), "")</f>
        <v/>
      </c>
      <c r="AD332" s="864"/>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7" t="str">
        <f>IF(基本情報入力シート!C358="","",基本情報入力シート!C358)</f>
        <v/>
      </c>
      <c r="C333" s="858"/>
      <c r="D333" s="858"/>
      <c r="E333" s="858"/>
      <c r="F333" s="858"/>
      <c r="G333" s="858"/>
      <c r="H333" s="858"/>
      <c r="I333" s="859"/>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55"/>
      <c r="R333" s="856"/>
      <c r="S333" s="154" t="str">
        <f>IFERROR(ROUNDDOWN(Q333*VLOOKUP(N333,【参考】数式用!$AR$2:$AW$48,MATCH(P333,【参考】数式用!$AT$4:$AW$4)+2,FALSE)*0.5, 0), "")</f>
        <v/>
      </c>
      <c r="T333" s="47"/>
      <c r="U333" s="156" t="str">
        <f>IFERROR(IF(AG333&lt;&gt;"",Q333*VLOOKUP(N333,【参考】数式用!$AG$2:$AL$48,MATCH(P333,【参考】数式用!$AI$4:$AL$4,0)+2,0), ""), "")</f>
        <v/>
      </c>
      <c r="V333" s="42"/>
      <c r="W333" s="862"/>
      <c r="X333" s="863"/>
      <c r="Y333" s="43"/>
      <c r="Z333" s="48"/>
      <c r="AA333" s="155"/>
      <c r="AB333" s="49"/>
      <c r="AC333" s="864" t="str">
        <f>IFERROR(IF(AG333&lt;&gt;"",Z333*VLOOKUP(N333,【参考】数式用!$AG$2:$AL$48,MATCH(Y333,【参考】数式用!$AI$4:$AL$4,0)+2,0), ""), "")</f>
        <v/>
      </c>
      <c r="AD333" s="864"/>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7" t="str">
        <f>IF(基本情報入力シート!C359="","",基本情報入力シート!C359)</f>
        <v/>
      </c>
      <c r="C334" s="858"/>
      <c r="D334" s="858"/>
      <c r="E334" s="858"/>
      <c r="F334" s="858"/>
      <c r="G334" s="858"/>
      <c r="H334" s="858"/>
      <c r="I334" s="859"/>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55"/>
      <c r="R334" s="856"/>
      <c r="S334" s="154" t="str">
        <f>IFERROR(ROUNDDOWN(Q334*VLOOKUP(N334,【参考】数式用!$AR$2:$AW$48,MATCH(P334,【参考】数式用!$AT$4:$AW$4)+2,FALSE)*0.5, 0), "")</f>
        <v/>
      </c>
      <c r="T334" s="47"/>
      <c r="U334" s="156" t="str">
        <f>IFERROR(IF(AG334&lt;&gt;"",Q334*VLOOKUP(N334,【参考】数式用!$AG$2:$AL$48,MATCH(P334,【参考】数式用!$AI$4:$AL$4,0)+2,0), ""), "")</f>
        <v/>
      </c>
      <c r="V334" s="42"/>
      <c r="W334" s="862"/>
      <c r="X334" s="863"/>
      <c r="Y334" s="43"/>
      <c r="Z334" s="48"/>
      <c r="AA334" s="155"/>
      <c r="AB334" s="49"/>
      <c r="AC334" s="864" t="str">
        <f>IFERROR(IF(AG334&lt;&gt;"",Z334*VLOOKUP(N334,【参考】数式用!$AG$2:$AL$48,MATCH(Y334,【参考】数式用!$AI$4:$AL$4,0)+2,0), ""), "")</f>
        <v/>
      </c>
      <c r="AD334" s="864"/>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7" t="str">
        <f>IF(基本情報入力シート!C360="","",基本情報入力シート!C360)</f>
        <v/>
      </c>
      <c r="C335" s="858"/>
      <c r="D335" s="858"/>
      <c r="E335" s="858"/>
      <c r="F335" s="858"/>
      <c r="G335" s="858"/>
      <c r="H335" s="858"/>
      <c r="I335" s="859"/>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55"/>
      <c r="R335" s="856"/>
      <c r="S335" s="154" t="str">
        <f>IFERROR(ROUNDDOWN(Q335*VLOOKUP(N335,【参考】数式用!$AR$2:$AW$48,MATCH(P335,【参考】数式用!$AT$4:$AW$4)+2,FALSE)*0.5, 0), "")</f>
        <v/>
      </c>
      <c r="T335" s="47"/>
      <c r="U335" s="156" t="str">
        <f>IFERROR(IF(AG335&lt;&gt;"",Q335*VLOOKUP(N335,【参考】数式用!$AG$2:$AL$48,MATCH(P335,【参考】数式用!$AI$4:$AL$4,0)+2,0), ""), "")</f>
        <v/>
      </c>
      <c r="V335" s="42"/>
      <c r="W335" s="862"/>
      <c r="X335" s="863"/>
      <c r="Y335" s="43"/>
      <c r="Z335" s="48"/>
      <c r="AA335" s="155"/>
      <c r="AB335" s="49"/>
      <c r="AC335" s="864" t="str">
        <f>IFERROR(IF(AG335&lt;&gt;"",Z335*VLOOKUP(N335,【参考】数式用!$AG$2:$AL$48,MATCH(Y335,【参考】数式用!$AI$4:$AL$4,0)+2,0), ""), "")</f>
        <v/>
      </c>
      <c r="AD335" s="864"/>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7" t="str">
        <f>IF(基本情報入力シート!C361="","",基本情報入力シート!C361)</f>
        <v/>
      </c>
      <c r="C336" s="858"/>
      <c r="D336" s="858"/>
      <c r="E336" s="858"/>
      <c r="F336" s="858"/>
      <c r="G336" s="858"/>
      <c r="H336" s="858"/>
      <c r="I336" s="859"/>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55"/>
      <c r="R336" s="856"/>
      <c r="S336" s="154" t="str">
        <f>IFERROR(ROUNDDOWN(Q336*VLOOKUP(N336,【参考】数式用!$AR$2:$AW$48,MATCH(P336,【参考】数式用!$AT$4:$AW$4)+2,FALSE)*0.5, 0), "")</f>
        <v/>
      </c>
      <c r="T336" s="47"/>
      <c r="U336" s="156" t="str">
        <f>IFERROR(IF(AG336&lt;&gt;"",Q336*VLOOKUP(N336,【参考】数式用!$AG$2:$AL$48,MATCH(P336,【参考】数式用!$AI$4:$AL$4,0)+2,0), ""), "")</f>
        <v/>
      </c>
      <c r="V336" s="42"/>
      <c r="W336" s="862"/>
      <c r="X336" s="863"/>
      <c r="Y336" s="43"/>
      <c r="Z336" s="48"/>
      <c r="AA336" s="155"/>
      <c r="AB336" s="49"/>
      <c r="AC336" s="864" t="str">
        <f>IFERROR(IF(AG336&lt;&gt;"",Z336*VLOOKUP(N336,【参考】数式用!$AG$2:$AL$48,MATCH(Y336,【参考】数式用!$AI$4:$AL$4,0)+2,0), ""), "")</f>
        <v/>
      </c>
      <c r="AD336" s="864"/>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7" t="str">
        <f>IF(基本情報入力シート!C362="","",基本情報入力シート!C362)</f>
        <v/>
      </c>
      <c r="C337" s="858"/>
      <c r="D337" s="858"/>
      <c r="E337" s="858"/>
      <c r="F337" s="858"/>
      <c r="G337" s="858"/>
      <c r="H337" s="858"/>
      <c r="I337" s="859"/>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0"/>
      <c r="R337" s="861"/>
      <c r="S337" s="154" t="str">
        <f>IFERROR(ROUNDDOWN(Q337*VLOOKUP(N337,【参考】数式用!$AR$2:$AW$48,MATCH(P337,【参考】数式用!$AT$4:$AW$4)+2,FALSE)*0.5, 0), "")</f>
        <v/>
      </c>
      <c r="T337" s="47"/>
      <c r="U337" s="156" t="str">
        <f>IFERROR(IF(AG337&lt;&gt;"",Q337*VLOOKUP(N337,【参考】数式用!$AG$2:$AL$48,MATCH(P337,【参考】数式用!$AI$4:$AL$4,0)+2,0), ""), "")</f>
        <v/>
      </c>
      <c r="V337" s="42"/>
      <c r="W337" s="862"/>
      <c r="X337" s="863"/>
      <c r="Y337" s="43"/>
      <c r="Z337" s="48"/>
      <c r="AA337" s="155"/>
      <c r="AB337" s="49"/>
      <c r="AC337" s="873" t="str">
        <f>IFERROR(IF(AG337&lt;&gt;"",Z337*VLOOKUP(N337,【参考】数式用!$AG$2:$AL$48,MATCH(Y337,【参考】数式用!$AI$4:$AL$4,0)+2,0), ""), "")</f>
        <v/>
      </c>
      <c r="AD337" s="873"/>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7" t="str">
        <f>IF(基本情報入力シート!C363="","",基本情報入力シート!C363)</f>
        <v/>
      </c>
      <c r="C338" s="858"/>
      <c r="D338" s="858"/>
      <c r="E338" s="858"/>
      <c r="F338" s="858"/>
      <c r="G338" s="858"/>
      <c r="H338" s="858"/>
      <c r="I338" s="859"/>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0"/>
      <c r="R338" s="861"/>
      <c r="S338" s="154" t="str">
        <f>IFERROR(ROUNDDOWN(Q338*VLOOKUP(N338,【参考】数式用!$AR$2:$AW$48,MATCH(P338,【参考】数式用!$AT$4:$AW$4)+2,FALSE)*0.5, 0), "")</f>
        <v/>
      </c>
      <c r="T338" s="47"/>
      <c r="U338" s="156" t="str">
        <f>IFERROR(IF(AG338&lt;&gt;"",Q338*VLOOKUP(N338,【参考】数式用!$AG$2:$AL$48,MATCH(P338,【参考】数式用!$AI$4:$AL$4,0)+2,0), ""), "")</f>
        <v/>
      </c>
      <c r="V338" s="42"/>
      <c r="W338" s="862"/>
      <c r="X338" s="863"/>
      <c r="Y338" s="43"/>
      <c r="Z338" s="48"/>
      <c r="AA338" s="155"/>
      <c r="AB338" s="49"/>
      <c r="AC338" s="873" t="str">
        <f>IFERROR(IF(AG338&lt;&gt;"",Z338*VLOOKUP(N338,【参考】数式用!$AG$2:$AL$48,MATCH(Y338,【参考】数式用!$AI$4:$AL$4,0)+2,0), ""), "")</f>
        <v/>
      </c>
      <c r="AD338" s="873"/>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7" t="str">
        <f>IF(基本情報入力シート!C364="","",基本情報入力シート!C364)</f>
        <v/>
      </c>
      <c r="C339" s="858"/>
      <c r="D339" s="858"/>
      <c r="E339" s="858"/>
      <c r="F339" s="858"/>
      <c r="G339" s="858"/>
      <c r="H339" s="858"/>
      <c r="I339" s="859"/>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0"/>
      <c r="R339" s="861"/>
      <c r="S339" s="154" t="str">
        <f>IFERROR(ROUNDDOWN(Q339*VLOOKUP(N339,【参考】数式用!$AR$2:$AW$48,MATCH(P339,【参考】数式用!$AT$4:$AW$4)+2,FALSE)*0.5, 0), "")</f>
        <v/>
      </c>
      <c r="T339" s="47"/>
      <c r="U339" s="156" t="str">
        <f>IFERROR(IF(AG339&lt;&gt;"",Q339*VLOOKUP(N339,【参考】数式用!$AG$2:$AL$48,MATCH(P339,【参考】数式用!$AI$4:$AL$4,0)+2,0), ""), "")</f>
        <v/>
      </c>
      <c r="V339" s="42"/>
      <c r="W339" s="862"/>
      <c r="X339" s="863"/>
      <c r="Y339" s="43"/>
      <c r="Z339" s="48"/>
      <c r="AA339" s="155"/>
      <c r="AB339" s="49"/>
      <c r="AC339" s="873" t="str">
        <f>IFERROR(IF(AG339&lt;&gt;"",Z339*VLOOKUP(N339,【参考】数式用!$AG$2:$AL$48,MATCH(Y339,【参考】数式用!$AI$4:$AL$4,0)+2,0), ""), "")</f>
        <v/>
      </c>
      <c r="AD339" s="873"/>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7" t="str">
        <f>IF(基本情報入力シート!C365="","",基本情報入力シート!C365)</f>
        <v/>
      </c>
      <c r="C340" s="858"/>
      <c r="D340" s="858"/>
      <c r="E340" s="858"/>
      <c r="F340" s="858"/>
      <c r="G340" s="858"/>
      <c r="H340" s="858"/>
      <c r="I340" s="859"/>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0"/>
      <c r="R340" s="861"/>
      <c r="S340" s="154" t="str">
        <f>IFERROR(ROUNDDOWN(Q340*VLOOKUP(N340,【参考】数式用!$AR$2:$AW$48,MATCH(P340,【参考】数式用!$AT$4:$AW$4)+2,FALSE)*0.5, 0), "")</f>
        <v/>
      </c>
      <c r="T340" s="47"/>
      <c r="U340" s="156" t="str">
        <f>IFERROR(IF(AG340&lt;&gt;"",Q340*VLOOKUP(N340,【参考】数式用!$AG$2:$AL$48,MATCH(P340,【参考】数式用!$AI$4:$AL$4,0)+2,0), ""), "")</f>
        <v/>
      </c>
      <c r="V340" s="42"/>
      <c r="W340" s="862"/>
      <c r="X340" s="863"/>
      <c r="Y340" s="43"/>
      <c r="Z340" s="48"/>
      <c r="AA340" s="155"/>
      <c r="AB340" s="49"/>
      <c r="AC340" s="873" t="str">
        <f>IFERROR(IF(AG340&lt;&gt;"",Z340*VLOOKUP(N340,【参考】数式用!$AG$2:$AL$48,MATCH(Y340,【参考】数式用!$AI$4:$AL$4,0)+2,0), ""), "")</f>
        <v/>
      </c>
      <c r="AD340" s="873"/>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7" t="str">
        <f>IF(基本情報入力シート!C366="","",基本情報入力シート!C366)</f>
        <v/>
      </c>
      <c r="C341" s="858"/>
      <c r="D341" s="858"/>
      <c r="E341" s="858"/>
      <c r="F341" s="858"/>
      <c r="G341" s="858"/>
      <c r="H341" s="858"/>
      <c r="I341" s="859"/>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55"/>
      <c r="R341" s="856"/>
      <c r="S341" s="154" t="str">
        <f>IFERROR(ROUNDDOWN(Q341*VLOOKUP(N341,【参考】数式用!$AR$2:$AW$48,MATCH(P341,【参考】数式用!$AT$4:$AW$4)+2,FALSE)*0.5, 0), "")</f>
        <v/>
      </c>
      <c r="T341" s="47"/>
      <c r="U341" s="156" t="str">
        <f>IFERROR(IF(AG341&lt;&gt;"",Q341*VLOOKUP(N341,【参考】数式用!$AG$2:$AL$48,MATCH(P341,【参考】数式用!$AI$4:$AL$4,0)+2,0), ""), "")</f>
        <v/>
      </c>
      <c r="V341" s="42"/>
      <c r="W341" s="862"/>
      <c r="X341" s="863"/>
      <c r="Y341" s="43"/>
      <c r="Z341" s="48"/>
      <c r="AA341" s="155"/>
      <c r="AB341" s="49"/>
      <c r="AC341" s="864" t="str">
        <f>IFERROR(IF(AG341&lt;&gt;"",Z341*VLOOKUP(N341,【参考】数式用!$AG$2:$AL$48,MATCH(Y341,【参考】数式用!$AI$4:$AL$4,0)+2,0), ""), "")</f>
        <v/>
      </c>
      <c r="AD341" s="864"/>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7" t="str">
        <f>IF(基本情報入力シート!C367="","",基本情報入力シート!C367)</f>
        <v/>
      </c>
      <c r="C342" s="858"/>
      <c r="D342" s="858"/>
      <c r="E342" s="858"/>
      <c r="F342" s="858"/>
      <c r="G342" s="858"/>
      <c r="H342" s="858"/>
      <c r="I342" s="859"/>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55"/>
      <c r="R342" s="856"/>
      <c r="S342" s="154" t="str">
        <f>IFERROR(ROUNDDOWN(Q342*VLOOKUP(N342,【参考】数式用!$AR$2:$AW$48,MATCH(P342,【参考】数式用!$AT$4:$AW$4)+2,FALSE)*0.5, 0), "")</f>
        <v/>
      </c>
      <c r="T342" s="47"/>
      <c r="U342" s="156" t="str">
        <f>IFERROR(IF(AG342&lt;&gt;"",Q342*VLOOKUP(N342,【参考】数式用!$AG$2:$AL$48,MATCH(P342,【参考】数式用!$AI$4:$AL$4,0)+2,0), ""), "")</f>
        <v/>
      </c>
      <c r="V342" s="42"/>
      <c r="W342" s="862"/>
      <c r="X342" s="863"/>
      <c r="Y342" s="43"/>
      <c r="Z342" s="48"/>
      <c r="AA342" s="155"/>
      <c r="AB342" s="49"/>
      <c r="AC342" s="864" t="str">
        <f>IFERROR(IF(AG342&lt;&gt;"",Z342*VLOOKUP(N342,【参考】数式用!$AG$2:$AL$48,MATCH(Y342,【参考】数式用!$AI$4:$AL$4,0)+2,0), ""), "")</f>
        <v/>
      </c>
      <c r="AD342" s="864"/>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7" t="str">
        <f>IF(基本情報入力シート!C368="","",基本情報入力シート!C368)</f>
        <v/>
      </c>
      <c r="C343" s="858"/>
      <c r="D343" s="858"/>
      <c r="E343" s="858"/>
      <c r="F343" s="858"/>
      <c r="G343" s="858"/>
      <c r="H343" s="858"/>
      <c r="I343" s="859"/>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55"/>
      <c r="R343" s="856"/>
      <c r="S343" s="154" t="str">
        <f>IFERROR(ROUNDDOWN(Q343*VLOOKUP(N343,【参考】数式用!$AR$2:$AW$48,MATCH(P343,【参考】数式用!$AT$4:$AW$4)+2,FALSE)*0.5, 0), "")</f>
        <v/>
      </c>
      <c r="T343" s="47"/>
      <c r="U343" s="156" t="str">
        <f>IFERROR(IF(AG343&lt;&gt;"",Q343*VLOOKUP(N343,【参考】数式用!$AG$2:$AL$48,MATCH(P343,【参考】数式用!$AI$4:$AL$4,0)+2,0), ""), "")</f>
        <v/>
      </c>
      <c r="V343" s="42"/>
      <c r="W343" s="862"/>
      <c r="X343" s="863"/>
      <c r="Y343" s="43"/>
      <c r="Z343" s="48"/>
      <c r="AA343" s="155"/>
      <c r="AB343" s="49"/>
      <c r="AC343" s="864" t="str">
        <f>IFERROR(IF(AG343&lt;&gt;"",Z343*VLOOKUP(N343,【参考】数式用!$AG$2:$AL$48,MATCH(Y343,【参考】数式用!$AI$4:$AL$4,0)+2,0), ""), "")</f>
        <v/>
      </c>
      <c r="AD343" s="864"/>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7" t="str">
        <f>IF(基本情報入力シート!C369="","",基本情報入力シート!C369)</f>
        <v/>
      </c>
      <c r="C344" s="858"/>
      <c r="D344" s="858"/>
      <c r="E344" s="858"/>
      <c r="F344" s="858"/>
      <c r="G344" s="858"/>
      <c r="H344" s="858"/>
      <c r="I344" s="859"/>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55"/>
      <c r="R344" s="856"/>
      <c r="S344" s="154" t="str">
        <f>IFERROR(ROUNDDOWN(Q344*VLOOKUP(N344,【参考】数式用!$AR$2:$AW$48,MATCH(P344,【参考】数式用!$AT$4:$AW$4)+2,FALSE)*0.5, 0), "")</f>
        <v/>
      </c>
      <c r="T344" s="47"/>
      <c r="U344" s="156" t="str">
        <f>IFERROR(IF(AG344&lt;&gt;"",Q344*VLOOKUP(N344,【参考】数式用!$AG$2:$AL$48,MATCH(P344,【参考】数式用!$AI$4:$AL$4,0)+2,0), ""), "")</f>
        <v/>
      </c>
      <c r="V344" s="42"/>
      <c r="W344" s="862"/>
      <c r="X344" s="863"/>
      <c r="Y344" s="43"/>
      <c r="Z344" s="48"/>
      <c r="AA344" s="155"/>
      <c r="AB344" s="49"/>
      <c r="AC344" s="864" t="str">
        <f>IFERROR(IF(AG344&lt;&gt;"",Z344*VLOOKUP(N344,【参考】数式用!$AG$2:$AL$48,MATCH(Y344,【参考】数式用!$AI$4:$AL$4,0)+2,0), ""), "")</f>
        <v/>
      </c>
      <c r="AD344" s="864"/>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7" t="str">
        <f>IF(基本情報入力シート!C370="","",基本情報入力シート!C370)</f>
        <v/>
      </c>
      <c r="C345" s="858"/>
      <c r="D345" s="858"/>
      <c r="E345" s="858"/>
      <c r="F345" s="858"/>
      <c r="G345" s="858"/>
      <c r="H345" s="858"/>
      <c r="I345" s="859"/>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55"/>
      <c r="R345" s="856"/>
      <c r="S345" s="154" t="str">
        <f>IFERROR(ROUNDDOWN(Q345*VLOOKUP(N345,【参考】数式用!$AR$2:$AW$48,MATCH(P345,【参考】数式用!$AT$4:$AW$4)+2,FALSE)*0.5, 0), "")</f>
        <v/>
      </c>
      <c r="T345" s="47"/>
      <c r="U345" s="156" t="str">
        <f>IFERROR(IF(AG345&lt;&gt;"",Q345*VLOOKUP(N345,【参考】数式用!$AG$2:$AL$48,MATCH(P345,【参考】数式用!$AI$4:$AL$4,0)+2,0), ""), "")</f>
        <v/>
      </c>
      <c r="V345" s="42"/>
      <c r="W345" s="862"/>
      <c r="X345" s="863"/>
      <c r="Y345" s="43"/>
      <c r="Z345" s="48"/>
      <c r="AA345" s="155"/>
      <c r="AB345" s="49"/>
      <c r="AC345" s="864" t="str">
        <f>IFERROR(IF(AG345&lt;&gt;"",Z345*VLOOKUP(N345,【参考】数式用!$AG$2:$AL$48,MATCH(Y345,【参考】数式用!$AI$4:$AL$4,0)+2,0), ""), "")</f>
        <v/>
      </c>
      <c r="AD345" s="864"/>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7" t="str">
        <f>IF(基本情報入力シート!C371="","",基本情報入力シート!C371)</f>
        <v/>
      </c>
      <c r="C346" s="858"/>
      <c r="D346" s="858"/>
      <c r="E346" s="858"/>
      <c r="F346" s="858"/>
      <c r="G346" s="858"/>
      <c r="H346" s="858"/>
      <c r="I346" s="859"/>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55"/>
      <c r="R346" s="856"/>
      <c r="S346" s="154" t="str">
        <f>IFERROR(ROUNDDOWN(Q346*VLOOKUP(N346,【参考】数式用!$AR$2:$AW$48,MATCH(P346,【参考】数式用!$AT$4:$AW$4)+2,FALSE)*0.5, 0), "")</f>
        <v/>
      </c>
      <c r="T346" s="47"/>
      <c r="U346" s="156" t="str">
        <f>IFERROR(IF(AG346&lt;&gt;"",Q346*VLOOKUP(N346,【参考】数式用!$AG$2:$AL$48,MATCH(P346,【参考】数式用!$AI$4:$AL$4,0)+2,0), ""), "")</f>
        <v/>
      </c>
      <c r="V346" s="42"/>
      <c r="W346" s="862"/>
      <c r="X346" s="863"/>
      <c r="Y346" s="43"/>
      <c r="Z346" s="48"/>
      <c r="AA346" s="155"/>
      <c r="AB346" s="49"/>
      <c r="AC346" s="864" t="str">
        <f>IFERROR(IF(AG346&lt;&gt;"",Z346*VLOOKUP(N346,【参考】数式用!$AG$2:$AL$48,MATCH(Y346,【参考】数式用!$AI$4:$AL$4,0)+2,0), ""), "")</f>
        <v/>
      </c>
      <c r="AD346" s="864"/>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7" t="str">
        <f>IF(基本情報入力シート!C372="","",基本情報入力シート!C372)</f>
        <v/>
      </c>
      <c r="C347" s="858"/>
      <c r="D347" s="858"/>
      <c r="E347" s="858"/>
      <c r="F347" s="858"/>
      <c r="G347" s="858"/>
      <c r="H347" s="858"/>
      <c r="I347" s="859"/>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0"/>
      <c r="R347" s="861"/>
      <c r="S347" s="154" t="str">
        <f>IFERROR(ROUNDDOWN(Q347*VLOOKUP(N347,【参考】数式用!$AR$2:$AW$48,MATCH(P347,【参考】数式用!$AT$4:$AW$4)+2,FALSE)*0.5, 0), "")</f>
        <v/>
      </c>
      <c r="T347" s="47"/>
      <c r="U347" s="156" t="str">
        <f>IFERROR(IF(AG347&lt;&gt;"",Q347*VLOOKUP(N347,【参考】数式用!$AG$2:$AL$48,MATCH(P347,【参考】数式用!$AI$4:$AL$4,0)+2,0), ""), "")</f>
        <v/>
      </c>
      <c r="V347" s="42"/>
      <c r="W347" s="862"/>
      <c r="X347" s="863"/>
      <c r="Y347" s="43"/>
      <c r="Z347" s="48"/>
      <c r="AA347" s="155"/>
      <c r="AB347" s="49"/>
      <c r="AC347" s="873" t="str">
        <f>IFERROR(IF(AG347&lt;&gt;"",Z347*VLOOKUP(N347,【参考】数式用!$AG$2:$AL$48,MATCH(Y347,【参考】数式用!$AI$4:$AL$4,0)+2,0), ""), "")</f>
        <v/>
      </c>
      <c r="AD347" s="873"/>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7" t="str">
        <f>IF(基本情報入力シート!C373="","",基本情報入力シート!C373)</f>
        <v/>
      </c>
      <c r="C348" s="858"/>
      <c r="D348" s="858"/>
      <c r="E348" s="858"/>
      <c r="F348" s="858"/>
      <c r="G348" s="858"/>
      <c r="H348" s="858"/>
      <c r="I348" s="859"/>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0"/>
      <c r="R348" s="861"/>
      <c r="S348" s="154" t="str">
        <f>IFERROR(ROUNDDOWN(Q348*VLOOKUP(N348,【参考】数式用!$AR$2:$AW$48,MATCH(P348,【参考】数式用!$AT$4:$AW$4)+2,FALSE)*0.5, 0), "")</f>
        <v/>
      </c>
      <c r="T348" s="47"/>
      <c r="U348" s="156" t="str">
        <f>IFERROR(IF(AG348&lt;&gt;"",Q348*VLOOKUP(N348,【参考】数式用!$AG$2:$AL$48,MATCH(P348,【参考】数式用!$AI$4:$AL$4,0)+2,0), ""), "")</f>
        <v/>
      </c>
      <c r="V348" s="42"/>
      <c r="W348" s="862"/>
      <c r="X348" s="863"/>
      <c r="Y348" s="43"/>
      <c r="Z348" s="48"/>
      <c r="AA348" s="155"/>
      <c r="AB348" s="49"/>
      <c r="AC348" s="873" t="str">
        <f>IFERROR(IF(AG348&lt;&gt;"",Z348*VLOOKUP(N348,【参考】数式用!$AG$2:$AL$48,MATCH(Y348,【参考】数式用!$AI$4:$AL$4,0)+2,0), ""), "")</f>
        <v/>
      </c>
      <c r="AD348" s="873"/>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7" t="str">
        <f>IF(基本情報入力シート!C374="","",基本情報入力シート!C374)</f>
        <v/>
      </c>
      <c r="C349" s="858"/>
      <c r="D349" s="858"/>
      <c r="E349" s="858"/>
      <c r="F349" s="858"/>
      <c r="G349" s="858"/>
      <c r="H349" s="858"/>
      <c r="I349" s="859"/>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55"/>
      <c r="R349" s="856"/>
      <c r="S349" s="154" t="str">
        <f>IFERROR(ROUNDDOWN(Q349*VLOOKUP(N349,【参考】数式用!$AR$2:$AW$48,MATCH(P349,【参考】数式用!$AT$4:$AW$4)+2,FALSE)*0.5, 0), "")</f>
        <v/>
      </c>
      <c r="T349" s="47"/>
      <c r="U349" s="156" t="str">
        <f>IFERROR(IF(AG349&lt;&gt;"",Q349*VLOOKUP(N349,【参考】数式用!$AG$2:$AL$48,MATCH(P349,【参考】数式用!$AI$4:$AL$4,0)+2,0), ""), "")</f>
        <v/>
      </c>
      <c r="V349" s="42"/>
      <c r="W349" s="862"/>
      <c r="X349" s="863"/>
      <c r="Y349" s="43"/>
      <c r="Z349" s="48"/>
      <c r="AA349" s="155"/>
      <c r="AB349" s="49"/>
      <c r="AC349" s="864" t="str">
        <f>IFERROR(IF(AG349&lt;&gt;"",Z349*VLOOKUP(N349,【参考】数式用!$AG$2:$AL$48,MATCH(Y349,【参考】数式用!$AI$4:$AL$4,0)+2,0), ""), "")</f>
        <v/>
      </c>
      <c r="AD349" s="864"/>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7" t="str">
        <f>IF(基本情報入力シート!C375="","",基本情報入力シート!C375)</f>
        <v/>
      </c>
      <c r="C350" s="858"/>
      <c r="D350" s="858"/>
      <c r="E350" s="858"/>
      <c r="F350" s="858"/>
      <c r="G350" s="858"/>
      <c r="H350" s="858"/>
      <c r="I350" s="859"/>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55"/>
      <c r="R350" s="856"/>
      <c r="S350" s="154" t="str">
        <f>IFERROR(ROUNDDOWN(Q350*VLOOKUP(N350,【参考】数式用!$AR$2:$AW$48,MATCH(P350,【参考】数式用!$AT$4:$AW$4)+2,FALSE)*0.5, 0), "")</f>
        <v/>
      </c>
      <c r="T350" s="47"/>
      <c r="U350" s="156" t="str">
        <f>IFERROR(IF(AG350&lt;&gt;"",Q350*VLOOKUP(N350,【参考】数式用!$AG$2:$AL$48,MATCH(P350,【参考】数式用!$AI$4:$AL$4,0)+2,0), ""), "")</f>
        <v/>
      </c>
      <c r="V350" s="42"/>
      <c r="W350" s="862"/>
      <c r="X350" s="863"/>
      <c r="Y350" s="43"/>
      <c r="Z350" s="48"/>
      <c r="AA350" s="155"/>
      <c r="AB350" s="49"/>
      <c r="AC350" s="864" t="str">
        <f>IFERROR(IF(AG350&lt;&gt;"",Z350*VLOOKUP(N350,【参考】数式用!$AG$2:$AL$48,MATCH(Y350,【参考】数式用!$AI$4:$AL$4,0)+2,0), ""), "")</f>
        <v/>
      </c>
      <c r="AD350" s="864"/>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7" t="str">
        <f>IF(基本情報入力シート!C376="","",基本情報入力シート!C376)</f>
        <v/>
      </c>
      <c r="C351" s="858"/>
      <c r="D351" s="858"/>
      <c r="E351" s="858"/>
      <c r="F351" s="858"/>
      <c r="G351" s="858"/>
      <c r="H351" s="858"/>
      <c r="I351" s="859"/>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55"/>
      <c r="R351" s="856"/>
      <c r="S351" s="154" t="str">
        <f>IFERROR(ROUNDDOWN(Q351*VLOOKUP(N351,【参考】数式用!$AR$2:$AW$48,MATCH(P351,【参考】数式用!$AT$4:$AW$4)+2,FALSE)*0.5, 0), "")</f>
        <v/>
      </c>
      <c r="T351" s="47"/>
      <c r="U351" s="156" t="str">
        <f>IFERROR(IF(AG351&lt;&gt;"",Q351*VLOOKUP(N351,【参考】数式用!$AG$2:$AL$48,MATCH(P351,【参考】数式用!$AI$4:$AL$4,0)+2,0), ""), "")</f>
        <v/>
      </c>
      <c r="V351" s="42"/>
      <c r="W351" s="862"/>
      <c r="X351" s="863"/>
      <c r="Y351" s="43"/>
      <c r="Z351" s="48"/>
      <c r="AA351" s="155"/>
      <c r="AB351" s="49"/>
      <c r="AC351" s="864" t="str">
        <f>IFERROR(IF(AG351&lt;&gt;"",Z351*VLOOKUP(N351,【参考】数式用!$AG$2:$AL$48,MATCH(Y351,【参考】数式用!$AI$4:$AL$4,0)+2,0), ""), "")</f>
        <v/>
      </c>
      <c r="AD351" s="864"/>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7" t="str">
        <f>IF(基本情報入力シート!C377="","",基本情報入力シート!C377)</f>
        <v/>
      </c>
      <c r="C352" s="858"/>
      <c r="D352" s="858"/>
      <c r="E352" s="858"/>
      <c r="F352" s="858"/>
      <c r="G352" s="858"/>
      <c r="H352" s="858"/>
      <c r="I352" s="859"/>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55"/>
      <c r="R352" s="856"/>
      <c r="S352" s="154" t="str">
        <f>IFERROR(ROUNDDOWN(Q352*VLOOKUP(N352,【参考】数式用!$AR$2:$AW$48,MATCH(P352,【参考】数式用!$AT$4:$AW$4)+2,FALSE)*0.5, 0), "")</f>
        <v/>
      </c>
      <c r="T352" s="47"/>
      <c r="U352" s="156" t="str">
        <f>IFERROR(IF(AG352&lt;&gt;"",Q352*VLOOKUP(N352,【参考】数式用!$AG$2:$AL$48,MATCH(P352,【参考】数式用!$AI$4:$AL$4,0)+2,0), ""), "")</f>
        <v/>
      </c>
      <c r="V352" s="42"/>
      <c r="W352" s="862"/>
      <c r="X352" s="863"/>
      <c r="Y352" s="43"/>
      <c r="Z352" s="48"/>
      <c r="AA352" s="155"/>
      <c r="AB352" s="49"/>
      <c r="AC352" s="864" t="str">
        <f>IFERROR(IF(AG352&lt;&gt;"",Z352*VLOOKUP(N352,【参考】数式用!$AG$2:$AL$48,MATCH(Y352,【参考】数式用!$AI$4:$AL$4,0)+2,0), ""), "")</f>
        <v/>
      </c>
      <c r="AD352" s="864"/>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7" t="str">
        <f>IF(基本情報入力シート!C378="","",基本情報入力シート!C378)</f>
        <v/>
      </c>
      <c r="C353" s="858"/>
      <c r="D353" s="858"/>
      <c r="E353" s="858"/>
      <c r="F353" s="858"/>
      <c r="G353" s="858"/>
      <c r="H353" s="858"/>
      <c r="I353" s="859"/>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55"/>
      <c r="R353" s="856"/>
      <c r="S353" s="154" t="str">
        <f>IFERROR(ROUNDDOWN(Q353*VLOOKUP(N353,【参考】数式用!$AR$2:$AW$48,MATCH(P353,【参考】数式用!$AT$4:$AW$4)+2,FALSE)*0.5, 0), "")</f>
        <v/>
      </c>
      <c r="T353" s="47"/>
      <c r="U353" s="156" t="str">
        <f>IFERROR(IF(AG353&lt;&gt;"",Q353*VLOOKUP(N353,【参考】数式用!$AG$2:$AL$48,MATCH(P353,【参考】数式用!$AI$4:$AL$4,0)+2,0), ""), "")</f>
        <v/>
      </c>
      <c r="V353" s="42"/>
      <c r="W353" s="862"/>
      <c r="X353" s="863"/>
      <c r="Y353" s="43"/>
      <c r="Z353" s="48"/>
      <c r="AA353" s="155"/>
      <c r="AB353" s="49"/>
      <c r="AC353" s="864" t="str">
        <f>IFERROR(IF(AG353&lt;&gt;"",Z353*VLOOKUP(N353,【参考】数式用!$AG$2:$AL$48,MATCH(Y353,【参考】数式用!$AI$4:$AL$4,0)+2,0), ""), "")</f>
        <v/>
      </c>
      <c r="AD353" s="864"/>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7" t="str">
        <f>IF(基本情報入力シート!C379="","",基本情報入力シート!C379)</f>
        <v/>
      </c>
      <c r="C354" s="858"/>
      <c r="D354" s="858"/>
      <c r="E354" s="858"/>
      <c r="F354" s="858"/>
      <c r="G354" s="858"/>
      <c r="H354" s="858"/>
      <c r="I354" s="859"/>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55"/>
      <c r="R354" s="856"/>
      <c r="S354" s="154" t="str">
        <f>IFERROR(ROUNDDOWN(Q354*VLOOKUP(N354,【参考】数式用!$AR$2:$AW$48,MATCH(P354,【参考】数式用!$AT$4:$AW$4)+2,FALSE)*0.5, 0), "")</f>
        <v/>
      </c>
      <c r="T354" s="47"/>
      <c r="U354" s="156" t="str">
        <f>IFERROR(IF(AG354&lt;&gt;"",Q354*VLOOKUP(N354,【参考】数式用!$AG$2:$AL$48,MATCH(P354,【参考】数式用!$AI$4:$AL$4,0)+2,0), ""), "")</f>
        <v/>
      </c>
      <c r="V354" s="42"/>
      <c r="W354" s="862"/>
      <c r="X354" s="863"/>
      <c r="Y354" s="43"/>
      <c r="Z354" s="48"/>
      <c r="AA354" s="155"/>
      <c r="AB354" s="49"/>
      <c r="AC354" s="864" t="str">
        <f>IFERROR(IF(AG354&lt;&gt;"",Z354*VLOOKUP(N354,【参考】数式用!$AG$2:$AL$48,MATCH(Y354,【参考】数式用!$AI$4:$AL$4,0)+2,0), ""), "")</f>
        <v/>
      </c>
      <c r="AD354" s="864"/>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7" t="str">
        <f>IF(基本情報入力シート!C380="","",基本情報入力シート!C380)</f>
        <v/>
      </c>
      <c r="C355" s="858"/>
      <c r="D355" s="858"/>
      <c r="E355" s="858"/>
      <c r="F355" s="858"/>
      <c r="G355" s="858"/>
      <c r="H355" s="858"/>
      <c r="I355" s="859"/>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0"/>
      <c r="R355" s="861"/>
      <c r="S355" s="154" t="str">
        <f>IFERROR(ROUNDDOWN(Q355*VLOOKUP(N355,【参考】数式用!$AR$2:$AW$48,MATCH(P355,【参考】数式用!$AT$4:$AW$4)+2,FALSE)*0.5, 0), "")</f>
        <v/>
      </c>
      <c r="T355" s="47"/>
      <c r="U355" s="156" t="str">
        <f>IFERROR(IF(AG355&lt;&gt;"",Q355*VLOOKUP(N355,【参考】数式用!$AG$2:$AL$48,MATCH(P355,【参考】数式用!$AI$4:$AL$4,0)+2,0), ""), "")</f>
        <v/>
      </c>
      <c r="V355" s="42"/>
      <c r="W355" s="862"/>
      <c r="X355" s="863"/>
      <c r="Y355" s="43"/>
      <c r="Z355" s="48"/>
      <c r="AA355" s="155"/>
      <c r="AB355" s="49"/>
      <c r="AC355" s="873" t="str">
        <f>IFERROR(IF(AG355&lt;&gt;"",Z355*VLOOKUP(N355,【参考】数式用!$AG$2:$AL$48,MATCH(Y355,【参考】数式用!$AI$4:$AL$4,0)+2,0), ""), "")</f>
        <v/>
      </c>
      <c r="AD355" s="873"/>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7" t="str">
        <f>IF(基本情報入力シート!C381="","",基本情報入力シート!C381)</f>
        <v/>
      </c>
      <c r="C356" s="858"/>
      <c r="D356" s="858"/>
      <c r="E356" s="858"/>
      <c r="F356" s="858"/>
      <c r="G356" s="858"/>
      <c r="H356" s="858"/>
      <c r="I356" s="859"/>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0"/>
      <c r="R356" s="861"/>
      <c r="S356" s="154" t="str">
        <f>IFERROR(ROUNDDOWN(Q356*VLOOKUP(N356,【参考】数式用!$AR$2:$AW$48,MATCH(P356,【参考】数式用!$AT$4:$AW$4)+2,FALSE)*0.5, 0), "")</f>
        <v/>
      </c>
      <c r="T356" s="47"/>
      <c r="U356" s="156" t="str">
        <f>IFERROR(IF(AG356&lt;&gt;"",Q356*VLOOKUP(N356,【参考】数式用!$AG$2:$AL$48,MATCH(P356,【参考】数式用!$AI$4:$AL$4,0)+2,0), ""), "")</f>
        <v/>
      </c>
      <c r="V356" s="42"/>
      <c r="W356" s="862"/>
      <c r="X356" s="863"/>
      <c r="Y356" s="43"/>
      <c r="Z356" s="48"/>
      <c r="AA356" s="155"/>
      <c r="AB356" s="49"/>
      <c r="AC356" s="873" t="str">
        <f>IFERROR(IF(AG356&lt;&gt;"",Z356*VLOOKUP(N356,【参考】数式用!$AG$2:$AL$48,MATCH(Y356,【参考】数式用!$AI$4:$AL$4,0)+2,0), ""), "")</f>
        <v/>
      </c>
      <c r="AD356" s="873"/>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7" t="str">
        <f>IF(基本情報入力シート!C382="","",基本情報入力シート!C382)</f>
        <v/>
      </c>
      <c r="C357" s="858"/>
      <c r="D357" s="858"/>
      <c r="E357" s="858"/>
      <c r="F357" s="858"/>
      <c r="G357" s="858"/>
      <c r="H357" s="858"/>
      <c r="I357" s="859"/>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0"/>
      <c r="R357" s="861"/>
      <c r="S357" s="154" t="str">
        <f>IFERROR(ROUNDDOWN(Q357*VLOOKUP(N357,【参考】数式用!$AR$2:$AW$48,MATCH(P357,【参考】数式用!$AT$4:$AW$4)+2,FALSE)*0.5, 0), "")</f>
        <v/>
      </c>
      <c r="T357" s="47"/>
      <c r="U357" s="156" t="str">
        <f>IFERROR(IF(AG357&lt;&gt;"",Q357*VLOOKUP(N357,【参考】数式用!$AG$2:$AL$48,MATCH(P357,【参考】数式用!$AI$4:$AL$4,0)+2,0), ""), "")</f>
        <v/>
      </c>
      <c r="V357" s="42"/>
      <c r="W357" s="862"/>
      <c r="X357" s="863"/>
      <c r="Y357" s="43"/>
      <c r="Z357" s="48"/>
      <c r="AA357" s="155"/>
      <c r="AB357" s="49"/>
      <c r="AC357" s="873" t="str">
        <f>IFERROR(IF(AG357&lt;&gt;"",Z357*VLOOKUP(N357,【参考】数式用!$AG$2:$AL$48,MATCH(Y357,【参考】数式用!$AI$4:$AL$4,0)+2,0), ""), "")</f>
        <v/>
      </c>
      <c r="AD357" s="873"/>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7" t="str">
        <f>IF(基本情報入力シート!C383="","",基本情報入力シート!C383)</f>
        <v/>
      </c>
      <c r="C358" s="858"/>
      <c r="D358" s="858"/>
      <c r="E358" s="858"/>
      <c r="F358" s="858"/>
      <c r="G358" s="858"/>
      <c r="H358" s="858"/>
      <c r="I358" s="859"/>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0"/>
      <c r="R358" s="861"/>
      <c r="S358" s="154" t="str">
        <f>IFERROR(ROUNDDOWN(Q358*VLOOKUP(N358,【参考】数式用!$AR$2:$AW$48,MATCH(P358,【参考】数式用!$AT$4:$AW$4)+2,FALSE)*0.5, 0), "")</f>
        <v/>
      </c>
      <c r="T358" s="47"/>
      <c r="U358" s="156" t="str">
        <f>IFERROR(IF(AG358&lt;&gt;"",Q358*VLOOKUP(N358,【参考】数式用!$AG$2:$AL$48,MATCH(P358,【参考】数式用!$AI$4:$AL$4,0)+2,0), ""), "")</f>
        <v/>
      </c>
      <c r="V358" s="42"/>
      <c r="W358" s="862"/>
      <c r="X358" s="863"/>
      <c r="Y358" s="43"/>
      <c r="Z358" s="48"/>
      <c r="AA358" s="155"/>
      <c r="AB358" s="49"/>
      <c r="AC358" s="873" t="str">
        <f>IFERROR(IF(AG358&lt;&gt;"",Z358*VLOOKUP(N358,【参考】数式用!$AG$2:$AL$48,MATCH(Y358,【参考】数式用!$AI$4:$AL$4,0)+2,0), ""), "")</f>
        <v/>
      </c>
      <c r="AD358" s="873"/>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7" t="str">
        <f>IF(基本情報入力シート!C384="","",基本情報入力シート!C384)</f>
        <v/>
      </c>
      <c r="C359" s="858"/>
      <c r="D359" s="858"/>
      <c r="E359" s="858"/>
      <c r="F359" s="858"/>
      <c r="G359" s="858"/>
      <c r="H359" s="858"/>
      <c r="I359" s="859"/>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55"/>
      <c r="R359" s="856"/>
      <c r="S359" s="154" t="str">
        <f>IFERROR(ROUNDDOWN(Q359*VLOOKUP(N359,【参考】数式用!$AR$2:$AW$48,MATCH(P359,【参考】数式用!$AT$4:$AW$4)+2,FALSE)*0.5, 0), "")</f>
        <v/>
      </c>
      <c r="T359" s="47"/>
      <c r="U359" s="156" t="str">
        <f>IFERROR(IF(AG359&lt;&gt;"",Q359*VLOOKUP(N359,【参考】数式用!$AG$2:$AL$48,MATCH(P359,【参考】数式用!$AI$4:$AL$4,0)+2,0), ""), "")</f>
        <v/>
      </c>
      <c r="V359" s="42"/>
      <c r="W359" s="862"/>
      <c r="X359" s="863"/>
      <c r="Y359" s="43"/>
      <c r="Z359" s="48"/>
      <c r="AA359" s="155"/>
      <c r="AB359" s="49"/>
      <c r="AC359" s="864" t="str">
        <f>IFERROR(IF(AG359&lt;&gt;"",Z359*VLOOKUP(N359,【参考】数式用!$AG$2:$AL$48,MATCH(Y359,【参考】数式用!$AI$4:$AL$4,0)+2,0), ""), "")</f>
        <v/>
      </c>
      <c r="AD359" s="864"/>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7" t="str">
        <f>IF(基本情報入力シート!C385="","",基本情報入力シート!C385)</f>
        <v/>
      </c>
      <c r="C360" s="858"/>
      <c r="D360" s="858"/>
      <c r="E360" s="858"/>
      <c r="F360" s="858"/>
      <c r="G360" s="858"/>
      <c r="H360" s="858"/>
      <c r="I360" s="859"/>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55"/>
      <c r="R360" s="856"/>
      <c r="S360" s="154" t="str">
        <f>IFERROR(ROUNDDOWN(Q360*VLOOKUP(N360,【参考】数式用!$AR$2:$AW$48,MATCH(P360,【参考】数式用!$AT$4:$AW$4)+2,FALSE)*0.5, 0), "")</f>
        <v/>
      </c>
      <c r="T360" s="47"/>
      <c r="U360" s="156" t="str">
        <f>IFERROR(IF(AG360&lt;&gt;"",Q360*VLOOKUP(N360,【参考】数式用!$AG$2:$AL$48,MATCH(P360,【参考】数式用!$AI$4:$AL$4,0)+2,0), ""), "")</f>
        <v/>
      </c>
      <c r="V360" s="42"/>
      <c r="W360" s="862"/>
      <c r="X360" s="863"/>
      <c r="Y360" s="43"/>
      <c r="Z360" s="48"/>
      <c r="AA360" s="155"/>
      <c r="AB360" s="49"/>
      <c r="AC360" s="864" t="str">
        <f>IFERROR(IF(AG360&lt;&gt;"",Z360*VLOOKUP(N360,【参考】数式用!$AG$2:$AL$48,MATCH(Y360,【参考】数式用!$AI$4:$AL$4,0)+2,0), ""), "")</f>
        <v/>
      </c>
      <c r="AD360" s="864"/>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7" t="str">
        <f>IF(基本情報入力シート!C386="","",基本情報入力シート!C386)</f>
        <v/>
      </c>
      <c r="C361" s="858"/>
      <c r="D361" s="858"/>
      <c r="E361" s="858"/>
      <c r="F361" s="858"/>
      <c r="G361" s="858"/>
      <c r="H361" s="858"/>
      <c r="I361" s="859"/>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55"/>
      <c r="R361" s="856"/>
      <c r="S361" s="154" t="str">
        <f>IFERROR(ROUNDDOWN(Q361*VLOOKUP(N361,【参考】数式用!$AR$2:$AW$48,MATCH(P361,【参考】数式用!$AT$4:$AW$4)+2,FALSE)*0.5, 0), "")</f>
        <v/>
      </c>
      <c r="T361" s="47"/>
      <c r="U361" s="156" t="str">
        <f>IFERROR(IF(AG361&lt;&gt;"",Q361*VLOOKUP(N361,【参考】数式用!$AG$2:$AL$48,MATCH(P361,【参考】数式用!$AI$4:$AL$4,0)+2,0), ""), "")</f>
        <v/>
      </c>
      <c r="V361" s="42"/>
      <c r="W361" s="862"/>
      <c r="X361" s="863"/>
      <c r="Y361" s="43"/>
      <c r="Z361" s="48"/>
      <c r="AA361" s="155"/>
      <c r="AB361" s="49"/>
      <c r="AC361" s="864" t="str">
        <f>IFERROR(IF(AG361&lt;&gt;"",Z361*VLOOKUP(N361,【参考】数式用!$AG$2:$AL$48,MATCH(Y361,【参考】数式用!$AI$4:$AL$4,0)+2,0), ""), "")</f>
        <v/>
      </c>
      <c r="AD361" s="864"/>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7" t="str">
        <f>IF(基本情報入力シート!C387="","",基本情報入力シート!C387)</f>
        <v/>
      </c>
      <c r="C362" s="858"/>
      <c r="D362" s="858"/>
      <c r="E362" s="858"/>
      <c r="F362" s="858"/>
      <c r="G362" s="858"/>
      <c r="H362" s="858"/>
      <c r="I362" s="859"/>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55"/>
      <c r="R362" s="856"/>
      <c r="S362" s="154" t="str">
        <f>IFERROR(ROUNDDOWN(Q362*VLOOKUP(N362,【参考】数式用!$AR$2:$AW$48,MATCH(P362,【参考】数式用!$AT$4:$AW$4)+2,FALSE)*0.5, 0), "")</f>
        <v/>
      </c>
      <c r="T362" s="47"/>
      <c r="U362" s="156" t="str">
        <f>IFERROR(IF(AG362&lt;&gt;"",Q362*VLOOKUP(N362,【参考】数式用!$AG$2:$AL$48,MATCH(P362,【参考】数式用!$AI$4:$AL$4,0)+2,0), ""), "")</f>
        <v/>
      </c>
      <c r="V362" s="42"/>
      <c r="W362" s="862"/>
      <c r="X362" s="863"/>
      <c r="Y362" s="43"/>
      <c r="Z362" s="48"/>
      <c r="AA362" s="155"/>
      <c r="AB362" s="49"/>
      <c r="AC362" s="864" t="str">
        <f>IFERROR(IF(AG362&lt;&gt;"",Z362*VLOOKUP(N362,【参考】数式用!$AG$2:$AL$48,MATCH(Y362,【参考】数式用!$AI$4:$AL$4,0)+2,0), ""), "")</f>
        <v/>
      </c>
      <c r="AD362" s="864"/>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7" t="str">
        <f>IF(基本情報入力シート!C388="","",基本情報入力シート!C388)</f>
        <v/>
      </c>
      <c r="C363" s="858"/>
      <c r="D363" s="858"/>
      <c r="E363" s="858"/>
      <c r="F363" s="858"/>
      <c r="G363" s="858"/>
      <c r="H363" s="858"/>
      <c r="I363" s="859"/>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55"/>
      <c r="R363" s="856"/>
      <c r="S363" s="154" t="str">
        <f>IFERROR(ROUNDDOWN(Q363*VLOOKUP(N363,【参考】数式用!$AR$2:$AW$48,MATCH(P363,【参考】数式用!$AT$4:$AW$4)+2,FALSE)*0.5, 0), "")</f>
        <v/>
      </c>
      <c r="T363" s="47"/>
      <c r="U363" s="156" t="str">
        <f>IFERROR(IF(AG363&lt;&gt;"",Q363*VLOOKUP(N363,【参考】数式用!$AG$2:$AL$48,MATCH(P363,【参考】数式用!$AI$4:$AL$4,0)+2,0), ""), "")</f>
        <v/>
      </c>
      <c r="V363" s="42"/>
      <c r="W363" s="862"/>
      <c r="X363" s="863"/>
      <c r="Y363" s="43"/>
      <c r="Z363" s="48"/>
      <c r="AA363" s="155"/>
      <c r="AB363" s="49"/>
      <c r="AC363" s="864" t="str">
        <f>IFERROR(IF(AG363&lt;&gt;"",Z363*VLOOKUP(N363,【参考】数式用!$AG$2:$AL$48,MATCH(Y363,【参考】数式用!$AI$4:$AL$4,0)+2,0), ""), "")</f>
        <v/>
      </c>
      <c r="AD363" s="864"/>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7" t="str">
        <f>IF(基本情報入力シート!C389="","",基本情報入力シート!C389)</f>
        <v/>
      </c>
      <c r="C364" s="858"/>
      <c r="D364" s="858"/>
      <c r="E364" s="858"/>
      <c r="F364" s="858"/>
      <c r="G364" s="858"/>
      <c r="H364" s="858"/>
      <c r="I364" s="859"/>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55"/>
      <c r="R364" s="856"/>
      <c r="S364" s="154" t="str">
        <f>IFERROR(ROUNDDOWN(Q364*VLOOKUP(N364,【参考】数式用!$AR$2:$AW$48,MATCH(P364,【参考】数式用!$AT$4:$AW$4)+2,FALSE)*0.5, 0), "")</f>
        <v/>
      </c>
      <c r="T364" s="47"/>
      <c r="U364" s="156" t="str">
        <f>IFERROR(IF(AG364&lt;&gt;"",Q364*VLOOKUP(N364,【参考】数式用!$AG$2:$AL$48,MATCH(P364,【参考】数式用!$AI$4:$AL$4,0)+2,0), ""), "")</f>
        <v/>
      </c>
      <c r="V364" s="42"/>
      <c r="W364" s="862"/>
      <c r="X364" s="863"/>
      <c r="Y364" s="43"/>
      <c r="Z364" s="48"/>
      <c r="AA364" s="155"/>
      <c r="AB364" s="49"/>
      <c r="AC364" s="864" t="str">
        <f>IFERROR(IF(AG364&lt;&gt;"",Z364*VLOOKUP(N364,【参考】数式用!$AG$2:$AL$48,MATCH(Y364,【参考】数式用!$AI$4:$AL$4,0)+2,0), ""), "")</f>
        <v/>
      </c>
      <c r="AD364" s="864"/>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7" t="str">
        <f>IF(基本情報入力シート!C390="","",基本情報入力シート!C390)</f>
        <v/>
      </c>
      <c r="C365" s="858"/>
      <c r="D365" s="858"/>
      <c r="E365" s="858"/>
      <c r="F365" s="858"/>
      <c r="G365" s="858"/>
      <c r="H365" s="858"/>
      <c r="I365" s="859"/>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0"/>
      <c r="R365" s="861"/>
      <c r="S365" s="154" t="str">
        <f>IFERROR(ROUNDDOWN(Q365*VLOOKUP(N365,【参考】数式用!$AR$2:$AW$48,MATCH(P365,【参考】数式用!$AT$4:$AW$4)+2,FALSE)*0.5, 0), "")</f>
        <v/>
      </c>
      <c r="T365" s="47"/>
      <c r="U365" s="156" t="str">
        <f>IFERROR(IF(AG365&lt;&gt;"",Q365*VLOOKUP(N365,【参考】数式用!$AG$2:$AL$48,MATCH(P365,【参考】数式用!$AI$4:$AL$4,0)+2,0), ""), "")</f>
        <v/>
      </c>
      <c r="V365" s="42"/>
      <c r="W365" s="862"/>
      <c r="X365" s="863"/>
      <c r="Y365" s="43"/>
      <c r="Z365" s="48"/>
      <c r="AA365" s="155"/>
      <c r="AB365" s="49"/>
      <c r="AC365" s="864" t="str">
        <f>IFERROR(IF(AG365&lt;&gt;"",Z365*VLOOKUP(N365,【参考】数式用!$AG$2:$AL$48,MATCH(Y365,【参考】数式用!$AI$4:$AL$4,0)+2,0), ""), "")</f>
        <v/>
      </c>
      <c r="AD365" s="864"/>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7" t="str">
        <f>IF(基本情報入力シート!C391="","",基本情報入力シート!C391)</f>
        <v/>
      </c>
      <c r="C366" s="858"/>
      <c r="D366" s="858"/>
      <c r="E366" s="858"/>
      <c r="F366" s="858"/>
      <c r="G366" s="858"/>
      <c r="H366" s="858"/>
      <c r="I366" s="859"/>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0"/>
      <c r="R366" s="861"/>
      <c r="S366" s="154" t="str">
        <f>IFERROR(ROUNDDOWN(Q366*VLOOKUP(N366,【参考】数式用!$AR$2:$AW$48,MATCH(P366,【参考】数式用!$AT$4:$AW$4)+2,FALSE)*0.5, 0), "")</f>
        <v/>
      </c>
      <c r="T366" s="47"/>
      <c r="U366" s="156" t="str">
        <f>IFERROR(IF(AG366&lt;&gt;"",Q366*VLOOKUP(N366,【参考】数式用!$AG$2:$AL$48,MATCH(P366,【参考】数式用!$AI$4:$AL$4,0)+2,0), ""), "")</f>
        <v/>
      </c>
      <c r="V366" s="42"/>
      <c r="W366" s="862"/>
      <c r="X366" s="863"/>
      <c r="Y366" s="43"/>
      <c r="Z366" s="48"/>
      <c r="AA366" s="155"/>
      <c r="AB366" s="49"/>
      <c r="AC366" s="864" t="str">
        <f>IFERROR(IF(AG366&lt;&gt;"",Z366*VLOOKUP(N366,【参考】数式用!$AG$2:$AL$48,MATCH(Y366,【参考】数式用!$AI$4:$AL$4,0)+2,0), ""), "")</f>
        <v/>
      </c>
      <c r="AD366" s="864"/>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7" t="str">
        <f>IF(基本情報入力シート!C392="","",基本情報入力シート!C392)</f>
        <v/>
      </c>
      <c r="C367" s="858"/>
      <c r="D367" s="858"/>
      <c r="E367" s="858"/>
      <c r="F367" s="858"/>
      <c r="G367" s="858"/>
      <c r="H367" s="858"/>
      <c r="I367" s="859"/>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0"/>
      <c r="R367" s="861"/>
      <c r="S367" s="154" t="str">
        <f>IFERROR(ROUNDDOWN(Q367*VLOOKUP(N367,【参考】数式用!$AR$2:$AW$48,MATCH(P367,【参考】数式用!$AT$4:$AW$4)+2,FALSE)*0.5, 0), "")</f>
        <v/>
      </c>
      <c r="T367" s="47"/>
      <c r="U367" s="156" t="str">
        <f>IFERROR(IF(AG367&lt;&gt;"",Q367*VLOOKUP(N367,【参考】数式用!$AG$2:$AL$48,MATCH(P367,【参考】数式用!$AI$4:$AL$4,0)+2,0), ""), "")</f>
        <v/>
      </c>
      <c r="V367" s="42"/>
      <c r="W367" s="862"/>
      <c r="X367" s="863"/>
      <c r="Y367" s="43"/>
      <c r="Z367" s="48"/>
      <c r="AA367" s="155"/>
      <c r="AB367" s="49"/>
      <c r="AC367" s="864" t="str">
        <f>IFERROR(IF(AG367&lt;&gt;"",Z367*VLOOKUP(N367,【参考】数式用!$AG$2:$AL$48,MATCH(Y367,【参考】数式用!$AI$4:$AL$4,0)+2,0), ""), "")</f>
        <v/>
      </c>
      <c r="AD367" s="864"/>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7" t="str">
        <f>IF(基本情報入力シート!C393="","",基本情報入力シート!C393)</f>
        <v/>
      </c>
      <c r="C368" s="858"/>
      <c r="D368" s="858"/>
      <c r="E368" s="858"/>
      <c r="F368" s="858"/>
      <c r="G368" s="858"/>
      <c r="H368" s="858"/>
      <c r="I368" s="859"/>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0"/>
      <c r="R368" s="861"/>
      <c r="S368" s="154" t="str">
        <f>IFERROR(ROUNDDOWN(Q368*VLOOKUP(N368,【参考】数式用!$AR$2:$AW$48,MATCH(P368,【参考】数式用!$AT$4:$AW$4)+2,FALSE)*0.5, 0), "")</f>
        <v/>
      </c>
      <c r="T368" s="47"/>
      <c r="U368" s="156" t="str">
        <f>IFERROR(IF(AG368&lt;&gt;"",Q368*VLOOKUP(N368,【参考】数式用!$AG$2:$AL$48,MATCH(P368,【参考】数式用!$AI$4:$AL$4,0)+2,0), ""), "")</f>
        <v/>
      </c>
      <c r="V368" s="42"/>
      <c r="W368" s="862"/>
      <c r="X368" s="863"/>
      <c r="Y368" s="43"/>
      <c r="Z368" s="48"/>
      <c r="AA368" s="155"/>
      <c r="AB368" s="49"/>
      <c r="AC368" s="864" t="str">
        <f>IFERROR(IF(AG368&lt;&gt;"",Z368*VLOOKUP(N368,【参考】数式用!$AG$2:$AL$48,MATCH(Y368,【参考】数式用!$AI$4:$AL$4,0)+2,0), ""), "")</f>
        <v/>
      </c>
      <c r="AD368" s="864"/>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7" t="str">
        <f>IF(基本情報入力シート!C394="","",基本情報入力シート!C394)</f>
        <v/>
      </c>
      <c r="C369" s="858"/>
      <c r="D369" s="858"/>
      <c r="E369" s="858"/>
      <c r="F369" s="858"/>
      <c r="G369" s="858"/>
      <c r="H369" s="858"/>
      <c r="I369" s="859"/>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0"/>
      <c r="R369" s="861"/>
      <c r="S369" s="154" t="str">
        <f>IFERROR(ROUNDDOWN(Q369*VLOOKUP(N369,【参考】数式用!$AR$2:$AW$48,MATCH(P369,【参考】数式用!$AT$4:$AW$4)+2,FALSE)*0.5, 0), "")</f>
        <v/>
      </c>
      <c r="T369" s="47"/>
      <c r="U369" s="156" t="str">
        <f>IFERROR(IF(AG369&lt;&gt;"",Q369*VLOOKUP(N369,【参考】数式用!$AG$2:$AL$48,MATCH(P369,【参考】数式用!$AI$4:$AL$4,0)+2,0), ""), "")</f>
        <v/>
      </c>
      <c r="V369" s="42"/>
      <c r="W369" s="862"/>
      <c r="X369" s="863"/>
      <c r="Y369" s="43"/>
      <c r="Z369" s="48"/>
      <c r="AA369" s="155"/>
      <c r="AB369" s="49"/>
      <c r="AC369" s="864" t="str">
        <f>IFERROR(IF(AG369&lt;&gt;"",Z369*VLOOKUP(N369,【参考】数式用!$AG$2:$AL$48,MATCH(Y369,【参考】数式用!$AI$4:$AL$4,0)+2,0), ""), "")</f>
        <v/>
      </c>
      <c r="AD369" s="864"/>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7" t="str">
        <f>IF(基本情報入力シート!C395="","",基本情報入力シート!C395)</f>
        <v/>
      </c>
      <c r="C370" s="858"/>
      <c r="D370" s="858"/>
      <c r="E370" s="858"/>
      <c r="F370" s="858"/>
      <c r="G370" s="858"/>
      <c r="H370" s="858"/>
      <c r="I370" s="859"/>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0"/>
      <c r="R370" s="861"/>
      <c r="S370" s="154" t="str">
        <f>IFERROR(ROUNDDOWN(Q370*VLOOKUP(N370,【参考】数式用!$AR$2:$AW$48,MATCH(P370,【参考】数式用!$AT$4:$AW$4)+2,FALSE)*0.5, 0), "")</f>
        <v/>
      </c>
      <c r="T370" s="47"/>
      <c r="U370" s="156" t="str">
        <f>IFERROR(IF(AG370&lt;&gt;"",Q370*VLOOKUP(N370,【参考】数式用!$AG$2:$AL$48,MATCH(P370,【参考】数式用!$AI$4:$AL$4,0)+2,0), ""), "")</f>
        <v/>
      </c>
      <c r="V370" s="42"/>
      <c r="W370" s="862"/>
      <c r="X370" s="863"/>
      <c r="Y370" s="43"/>
      <c r="Z370" s="48"/>
      <c r="AA370" s="155"/>
      <c r="AB370" s="49"/>
      <c r="AC370" s="864" t="str">
        <f>IFERROR(IF(AG370&lt;&gt;"",Z370*VLOOKUP(N370,【参考】数式用!$AG$2:$AL$48,MATCH(Y370,【参考】数式用!$AI$4:$AL$4,0)+2,0), ""), "")</f>
        <v/>
      </c>
      <c r="AD370" s="864"/>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7" t="str">
        <f>IF(基本情報入力シート!C396="","",基本情報入力シート!C396)</f>
        <v/>
      </c>
      <c r="C371" s="858"/>
      <c r="D371" s="858"/>
      <c r="E371" s="858"/>
      <c r="F371" s="858"/>
      <c r="G371" s="858"/>
      <c r="H371" s="858"/>
      <c r="I371" s="859"/>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0"/>
      <c r="R371" s="861"/>
      <c r="S371" s="154" t="str">
        <f>IFERROR(ROUNDDOWN(Q371*VLOOKUP(N371,【参考】数式用!$AR$2:$AW$48,MATCH(P371,【参考】数式用!$AT$4:$AW$4)+2,FALSE)*0.5, 0), "")</f>
        <v/>
      </c>
      <c r="T371" s="47"/>
      <c r="U371" s="156" t="str">
        <f>IFERROR(IF(AG371&lt;&gt;"",Q371*VLOOKUP(N371,【参考】数式用!$AG$2:$AL$48,MATCH(P371,【参考】数式用!$AI$4:$AL$4,0)+2,0), ""), "")</f>
        <v/>
      </c>
      <c r="V371" s="42"/>
      <c r="W371" s="862"/>
      <c r="X371" s="863"/>
      <c r="Y371" s="43"/>
      <c r="Z371" s="48"/>
      <c r="AA371" s="155"/>
      <c r="AB371" s="49"/>
      <c r="AC371" s="864" t="str">
        <f>IFERROR(IF(AG371&lt;&gt;"",Z371*VLOOKUP(N371,【参考】数式用!$AG$2:$AL$48,MATCH(Y371,【参考】数式用!$AI$4:$AL$4,0)+2,0), ""), "")</f>
        <v/>
      </c>
      <c r="AD371" s="864"/>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7" t="str">
        <f>IF(基本情報入力シート!C397="","",基本情報入力シート!C397)</f>
        <v/>
      </c>
      <c r="C372" s="858"/>
      <c r="D372" s="858"/>
      <c r="E372" s="858"/>
      <c r="F372" s="858"/>
      <c r="G372" s="858"/>
      <c r="H372" s="858"/>
      <c r="I372" s="859"/>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0"/>
      <c r="R372" s="861"/>
      <c r="S372" s="154" t="str">
        <f>IFERROR(ROUNDDOWN(Q372*VLOOKUP(N372,【参考】数式用!$AR$2:$AW$48,MATCH(P372,【参考】数式用!$AT$4:$AW$4)+2,FALSE)*0.5, 0), "")</f>
        <v/>
      </c>
      <c r="T372" s="47"/>
      <c r="U372" s="156" t="str">
        <f>IFERROR(IF(AG372&lt;&gt;"",Q372*VLOOKUP(N372,【参考】数式用!$AG$2:$AL$48,MATCH(P372,【参考】数式用!$AI$4:$AL$4,0)+2,0), ""), "")</f>
        <v/>
      </c>
      <c r="V372" s="42"/>
      <c r="W372" s="862"/>
      <c r="X372" s="863"/>
      <c r="Y372" s="43"/>
      <c r="Z372" s="48"/>
      <c r="AA372" s="155"/>
      <c r="AB372" s="49"/>
      <c r="AC372" s="864" t="str">
        <f>IFERROR(IF(AG372&lt;&gt;"",Z372*VLOOKUP(N372,【参考】数式用!$AG$2:$AL$48,MATCH(Y372,【参考】数式用!$AI$4:$AL$4,0)+2,0), ""), "")</f>
        <v/>
      </c>
      <c r="AD372" s="864"/>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7" t="str">
        <f>IF(基本情報入力シート!C398="","",基本情報入力シート!C398)</f>
        <v/>
      </c>
      <c r="C373" s="858"/>
      <c r="D373" s="858"/>
      <c r="E373" s="858"/>
      <c r="F373" s="858"/>
      <c r="G373" s="858"/>
      <c r="H373" s="858"/>
      <c r="I373" s="859"/>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0"/>
      <c r="R373" s="861"/>
      <c r="S373" s="154" t="str">
        <f>IFERROR(ROUNDDOWN(Q373*VLOOKUP(N373,【参考】数式用!$AR$2:$AW$48,MATCH(P373,【参考】数式用!$AT$4:$AW$4)+2,FALSE)*0.5, 0), "")</f>
        <v/>
      </c>
      <c r="T373" s="47"/>
      <c r="U373" s="156" t="str">
        <f>IFERROR(IF(AG373&lt;&gt;"",Q373*VLOOKUP(N373,【参考】数式用!$AG$2:$AL$48,MATCH(P373,【参考】数式用!$AI$4:$AL$4,0)+2,0), ""), "")</f>
        <v/>
      </c>
      <c r="V373" s="42"/>
      <c r="W373" s="862"/>
      <c r="X373" s="863"/>
      <c r="Y373" s="43"/>
      <c r="Z373" s="48"/>
      <c r="AA373" s="155"/>
      <c r="AB373" s="49"/>
      <c r="AC373" s="864" t="str">
        <f>IFERROR(IF(AG373&lt;&gt;"",Z373*VLOOKUP(N373,【参考】数式用!$AG$2:$AL$48,MATCH(Y373,【参考】数式用!$AI$4:$AL$4,0)+2,0), ""), "")</f>
        <v/>
      </c>
      <c r="AD373" s="864"/>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7" t="str">
        <f>IF(基本情報入力シート!C399="","",基本情報入力シート!C399)</f>
        <v/>
      </c>
      <c r="C374" s="858"/>
      <c r="D374" s="858"/>
      <c r="E374" s="858"/>
      <c r="F374" s="858"/>
      <c r="G374" s="858"/>
      <c r="H374" s="858"/>
      <c r="I374" s="859"/>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0"/>
      <c r="R374" s="861"/>
      <c r="S374" s="154" t="str">
        <f>IFERROR(ROUNDDOWN(Q374*VLOOKUP(N374,【参考】数式用!$AR$2:$AW$48,MATCH(P374,【参考】数式用!$AT$4:$AW$4)+2,FALSE)*0.5, 0), "")</f>
        <v/>
      </c>
      <c r="T374" s="47"/>
      <c r="U374" s="156" t="str">
        <f>IFERROR(IF(AG374&lt;&gt;"",Q374*VLOOKUP(N374,【参考】数式用!$AG$2:$AL$48,MATCH(P374,【参考】数式用!$AI$4:$AL$4,0)+2,0), ""), "")</f>
        <v/>
      </c>
      <c r="V374" s="42"/>
      <c r="W374" s="862"/>
      <c r="X374" s="863"/>
      <c r="Y374" s="43"/>
      <c r="Z374" s="48"/>
      <c r="AA374" s="155"/>
      <c r="AB374" s="49"/>
      <c r="AC374" s="864" t="str">
        <f>IFERROR(IF(AG374&lt;&gt;"",Z374*VLOOKUP(N374,【参考】数式用!$AG$2:$AL$48,MATCH(Y374,【参考】数式用!$AI$4:$AL$4,0)+2,0), ""), "")</f>
        <v/>
      </c>
      <c r="AD374" s="864"/>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7" t="str">
        <f>IF(基本情報入力シート!C400="","",基本情報入力シート!C400)</f>
        <v/>
      </c>
      <c r="C375" s="858"/>
      <c r="D375" s="858"/>
      <c r="E375" s="858"/>
      <c r="F375" s="858"/>
      <c r="G375" s="858"/>
      <c r="H375" s="858"/>
      <c r="I375" s="859"/>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0"/>
      <c r="R375" s="861"/>
      <c r="S375" s="154" t="str">
        <f>IFERROR(ROUNDDOWN(Q375*VLOOKUP(N375,【参考】数式用!$AR$2:$AW$48,MATCH(P375,【参考】数式用!$AT$4:$AW$4)+2,FALSE)*0.5, 0), "")</f>
        <v/>
      </c>
      <c r="T375" s="47"/>
      <c r="U375" s="156" t="str">
        <f>IFERROR(IF(AG375&lt;&gt;"",Q375*VLOOKUP(N375,【参考】数式用!$AG$2:$AL$48,MATCH(P375,【参考】数式用!$AI$4:$AL$4,0)+2,0), ""), "")</f>
        <v/>
      </c>
      <c r="V375" s="42"/>
      <c r="W375" s="862"/>
      <c r="X375" s="863"/>
      <c r="Y375" s="43"/>
      <c r="Z375" s="48"/>
      <c r="AA375" s="155"/>
      <c r="AB375" s="49"/>
      <c r="AC375" s="864" t="str">
        <f>IFERROR(IF(AG375&lt;&gt;"",Z375*VLOOKUP(N375,【参考】数式用!$AG$2:$AL$48,MATCH(Y375,【参考】数式用!$AI$4:$AL$4,0)+2,0), ""), "")</f>
        <v/>
      </c>
      <c r="AD375" s="864"/>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7" t="str">
        <f>IF(基本情報入力シート!C401="","",基本情報入力シート!C401)</f>
        <v/>
      </c>
      <c r="C376" s="858"/>
      <c r="D376" s="858"/>
      <c r="E376" s="858"/>
      <c r="F376" s="858"/>
      <c r="G376" s="858"/>
      <c r="H376" s="858"/>
      <c r="I376" s="859"/>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0"/>
      <c r="R376" s="861"/>
      <c r="S376" s="154" t="str">
        <f>IFERROR(ROUNDDOWN(Q376*VLOOKUP(N376,【参考】数式用!$AR$2:$AW$48,MATCH(P376,【参考】数式用!$AT$4:$AW$4)+2,FALSE)*0.5, 0), "")</f>
        <v/>
      </c>
      <c r="T376" s="47"/>
      <c r="U376" s="156" t="str">
        <f>IFERROR(IF(AG376&lt;&gt;"",Q376*VLOOKUP(N376,【参考】数式用!$AG$2:$AL$48,MATCH(P376,【参考】数式用!$AI$4:$AL$4,0)+2,0), ""), "")</f>
        <v/>
      </c>
      <c r="V376" s="42"/>
      <c r="W376" s="862"/>
      <c r="X376" s="863"/>
      <c r="Y376" s="43"/>
      <c r="Z376" s="48"/>
      <c r="AA376" s="155"/>
      <c r="AB376" s="49"/>
      <c r="AC376" s="864" t="str">
        <f>IFERROR(IF(AG376&lt;&gt;"",Z376*VLOOKUP(N376,【参考】数式用!$AG$2:$AL$48,MATCH(Y376,【参考】数式用!$AI$4:$AL$4,0)+2,0), ""), "")</f>
        <v/>
      </c>
      <c r="AD376" s="864"/>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7" t="str">
        <f>IF(基本情報入力シート!C402="","",基本情報入力シート!C402)</f>
        <v/>
      </c>
      <c r="C377" s="858"/>
      <c r="D377" s="858"/>
      <c r="E377" s="858"/>
      <c r="F377" s="858"/>
      <c r="G377" s="858"/>
      <c r="H377" s="858"/>
      <c r="I377" s="859"/>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0"/>
      <c r="R377" s="861"/>
      <c r="S377" s="154" t="str">
        <f>IFERROR(ROUNDDOWN(Q377*VLOOKUP(N377,【参考】数式用!$AR$2:$AW$48,MATCH(P377,【参考】数式用!$AT$4:$AW$4)+2,FALSE)*0.5, 0), "")</f>
        <v/>
      </c>
      <c r="T377" s="47"/>
      <c r="U377" s="156" t="str">
        <f>IFERROR(IF(AG377&lt;&gt;"",Q377*VLOOKUP(N377,【参考】数式用!$AG$2:$AL$48,MATCH(P377,【参考】数式用!$AI$4:$AL$4,0)+2,0), ""), "")</f>
        <v/>
      </c>
      <c r="V377" s="42"/>
      <c r="W377" s="862"/>
      <c r="X377" s="863"/>
      <c r="Y377" s="43"/>
      <c r="Z377" s="48"/>
      <c r="AA377" s="155"/>
      <c r="AB377" s="49"/>
      <c r="AC377" s="864" t="str">
        <f>IFERROR(IF(AG377&lt;&gt;"",Z377*VLOOKUP(N377,【参考】数式用!$AG$2:$AL$48,MATCH(Y377,【参考】数式用!$AI$4:$AL$4,0)+2,0), ""), "")</f>
        <v/>
      </c>
      <c r="AD377" s="864"/>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7" t="str">
        <f>IF(基本情報入力シート!C403="","",基本情報入力シート!C403)</f>
        <v/>
      </c>
      <c r="C378" s="858"/>
      <c r="D378" s="858"/>
      <c r="E378" s="858"/>
      <c r="F378" s="858"/>
      <c r="G378" s="858"/>
      <c r="H378" s="858"/>
      <c r="I378" s="859"/>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0"/>
      <c r="R378" s="861"/>
      <c r="S378" s="154" t="str">
        <f>IFERROR(ROUNDDOWN(Q378*VLOOKUP(N378,【参考】数式用!$AR$2:$AW$48,MATCH(P378,【参考】数式用!$AT$4:$AW$4)+2,FALSE)*0.5, 0), "")</f>
        <v/>
      </c>
      <c r="T378" s="47"/>
      <c r="U378" s="156" t="str">
        <f>IFERROR(IF(AG378&lt;&gt;"",Q378*VLOOKUP(N378,【参考】数式用!$AG$2:$AL$48,MATCH(P378,【参考】数式用!$AI$4:$AL$4,0)+2,0), ""), "")</f>
        <v/>
      </c>
      <c r="V378" s="42"/>
      <c r="W378" s="862"/>
      <c r="X378" s="863"/>
      <c r="Y378" s="43"/>
      <c r="Z378" s="48"/>
      <c r="AA378" s="155"/>
      <c r="AB378" s="49"/>
      <c r="AC378" s="864" t="str">
        <f>IFERROR(IF(AG378&lt;&gt;"",Z378*VLOOKUP(N378,【参考】数式用!$AG$2:$AL$48,MATCH(Y378,【参考】数式用!$AI$4:$AL$4,0)+2,0), ""), "")</f>
        <v/>
      </c>
      <c r="AD378" s="864"/>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7" t="str">
        <f>IF(基本情報入力シート!C404="","",基本情報入力シート!C404)</f>
        <v/>
      </c>
      <c r="C379" s="858"/>
      <c r="D379" s="858"/>
      <c r="E379" s="858"/>
      <c r="F379" s="858"/>
      <c r="G379" s="858"/>
      <c r="H379" s="858"/>
      <c r="I379" s="859"/>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0"/>
      <c r="R379" s="861"/>
      <c r="S379" s="154" t="str">
        <f>IFERROR(ROUNDDOWN(Q379*VLOOKUP(N379,【参考】数式用!$AR$2:$AW$48,MATCH(P379,【参考】数式用!$AT$4:$AW$4)+2,FALSE)*0.5, 0), "")</f>
        <v/>
      </c>
      <c r="T379" s="47"/>
      <c r="U379" s="156" t="str">
        <f>IFERROR(IF(AG379&lt;&gt;"",Q379*VLOOKUP(N379,【参考】数式用!$AG$2:$AL$48,MATCH(P379,【参考】数式用!$AI$4:$AL$4,0)+2,0), ""), "")</f>
        <v/>
      </c>
      <c r="V379" s="42"/>
      <c r="W379" s="862"/>
      <c r="X379" s="863"/>
      <c r="Y379" s="43"/>
      <c r="Z379" s="48"/>
      <c r="AA379" s="155"/>
      <c r="AB379" s="49"/>
      <c r="AC379" s="864" t="str">
        <f>IFERROR(IF(AG379&lt;&gt;"",Z379*VLOOKUP(N379,【参考】数式用!$AG$2:$AL$48,MATCH(Y379,【参考】数式用!$AI$4:$AL$4,0)+2,0), ""), "")</f>
        <v/>
      </c>
      <c r="AD379" s="864"/>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7" t="str">
        <f>IF(基本情報入力シート!C405="","",基本情報入力シート!C405)</f>
        <v/>
      </c>
      <c r="C380" s="858"/>
      <c r="D380" s="858"/>
      <c r="E380" s="858"/>
      <c r="F380" s="858"/>
      <c r="G380" s="858"/>
      <c r="H380" s="858"/>
      <c r="I380" s="859"/>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0"/>
      <c r="R380" s="861"/>
      <c r="S380" s="154" t="str">
        <f>IFERROR(ROUNDDOWN(Q380*VLOOKUP(N380,【参考】数式用!$AR$2:$AW$48,MATCH(P380,【参考】数式用!$AT$4:$AW$4)+2,FALSE)*0.5, 0), "")</f>
        <v/>
      </c>
      <c r="T380" s="47"/>
      <c r="U380" s="156" t="str">
        <f>IFERROR(IF(AG380&lt;&gt;"",Q380*VLOOKUP(N380,【参考】数式用!$AG$2:$AL$48,MATCH(P380,【参考】数式用!$AI$4:$AL$4,0)+2,0), ""), "")</f>
        <v/>
      </c>
      <c r="V380" s="42"/>
      <c r="W380" s="862"/>
      <c r="X380" s="863"/>
      <c r="Y380" s="43"/>
      <c r="Z380" s="48"/>
      <c r="AA380" s="155"/>
      <c r="AB380" s="49"/>
      <c r="AC380" s="864" t="str">
        <f>IFERROR(IF(AG380&lt;&gt;"",Z380*VLOOKUP(N380,【参考】数式用!$AG$2:$AL$48,MATCH(Y380,【参考】数式用!$AI$4:$AL$4,0)+2,0), ""), "")</f>
        <v/>
      </c>
      <c r="AD380" s="864"/>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7" t="str">
        <f>IF(基本情報入力シート!C406="","",基本情報入力シート!C406)</f>
        <v/>
      </c>
      <c r="C381" s="858"/>
      <c r="D381" s="858"/>
      <c r="E381" s="858"/>
      <c r="F381" s="858"/>
      <c r="G381" s="858"/>
      <c r="H381" s="858"/>
      <c r="I381" s="859"/>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0"/>
      <c r="R381" s="861"/>
      <c r="S381" s="154" t="str">
        <f>IFERROR(ROUNDDOWN(Q381*VLOOKUP(N381,【参考】数式用!$AR$2:$AW$48,MATCH(P381,【参考】数式用!$AT$4:$AW$4)+2,FALSE)*0.5, 0), "")</f>
        <v/>
      </c>
      <c r="T381" s="47"/>
      <c r="U381" s="156" t="str">
        <f>IFERROR(IF(AG381&lt;&gt;"",Q381*VLOOKUP(N381,【参考】数式用!$AG$2:$AL$48,MATCH(P381,【参考】数式用!$AI$4:$AL$4,0)+2,0), ""), "")</f>
        <v/>
      </c>
      <c r="V381" s="42"/>
      <c r="W381" s="862"/>
      <c r="X381" s="863"/>
      <c r="Y381" s="43"/>
      <c r="Z381" s="48"/>
      <c r="AA381" s="155"/>
      <c r="AB381" s="49"/>
      <c r="AC381" s="864" t="str">
        <f>IFERROR(IF(AG381&lt;&gt;"",Z381*VLOOKUP(N381,【参考】数式用!$AG$2:$AL$48,MATCH(Y381,【参考】数式用!$AI$4:$AL$4,0)+2,0), ""), "")</f>
        <v/>
      </c>
      <c r="AD381" s="864"/>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7" t="str">
        <f>IF(基本情報入力シート!C407="","",基本情報入力シート!C407)</f>
        <v/>
      </c>
      <c r="C382" s="858"/>
      <c r="D382" s="858"/>
      <c r="E382" s="858"/>
      <c r="F382" s="858"/>
      <c r="G382" s="858"/>
      <c r="H382" s="858"/>
      <c r="I382" s="859"/>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0"/>
      <c r="R382" s="861"/>
      <c r="S382" s="154" t="str">
        <f>IFERROR(ROUNDDOWN(Q382*VLOOKUP(N382,【参考】数式用!$AR$2:$AW$48,MATCH(P382,【参考】数式用!$AT$4:$AW$4)+2,FALSE)*0.5, 0), "")</f>
        <v/>
      </c>
      <c r="T382" s="47"/>
      <c r="U382" s="156" t="str">
        <f>IFERROR(IF(AG382&lt;&gt;"",Q382*VLOOKUP(N382,【参考】数式用!$AG$2:$AL$48,MATCH(P382,【参考】数式用!$AI$4:$AL$4,0)+2,0), ""), "")</f>
        <v/>
      </c>
      <c r="V382" s="42"/>
      <c r="W382" s="862"/>
      <c r="X382" s="863"/>
      <c r="Y382" s="43"/>
      <c r="Z382" s="48"/>
      <c r="AA382" s="155"/>
      <c r="AB382" s="49"/>
      <c r="AC382" s="864" t="str">
        <f>IFERROR(IF(AG382&lt;&gt;"",Z382*VLOOKUP(N382,【参考】数式用!$AG$2:$AL$48,MATCH(Y382,【参考】数式用!$AI$4:$AL$4,0)+2,0), ""), "")</f>
        <v/>
      </c>
      <c r="AD382" s="864"/>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7" t="str">
        <f>IF(基本情報入力シート!C408="","",基本情報入力シート!C408)</f>
        <v/>
      </c>
      <c r="C383" s="858"/>
      <c r="D383" s="858"/>
      <c r="E383" s="858"/>
      <c r="F383" s="858"/>
      <c r="G383" s="858"/>
      <c r="H383" s="858"/>
      <c r="I383" s="859"/>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0"/>
      <c r="R383" s="861"/>
      <c r="S383" s="154" t="str">
        <f>IFERROR(ROUNDDOWN(Q383*VLOOKUP(N383,【参考】数式用!$AR$2:$AW$48,MATCH(P383,【参考】数式用!$AT$4:$AW$4)+2,FALSE)*0.5, 0), "")</f>
        <v/>
      </c>
      <c r="T383" s="47"/>
      <c r="U383" s="156" t="str">
        <f>IFERROR(IF(AG383&lt;&gt;"",Q383*VLOOKUP(N383,【参考】数式用!$AG$2:$AL$48,MATCH(P383,【参考】数式用!$AI$4:$AL$4,0)+2,0), ""), "")</f>
        <v/>
      </c>
      <c r="V383" s="42"/>
      <c r="W383" s="862"/>
      <c r="X383" s="863"/>
      <c r="Y383" s="43"/>
      <c r="Z383" s="48"/>
      <c r="AA383" s="155"/>
      <c r="AB383" s="49"/>
      <c r="AC383" s="864" t="str">
        <f>IFERROR(IF(AG383&lt;&gt;"",Z383*VLOOKUP(N383,【参考】数式用!$AG$2:$AL$48,MATCH(Y383,【参考】数式用!$AI$4:$AL$4,0)+2,0), ""), "")</f>
        <v/>
      </c>
      <c r="AD383" s="864"/>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7" t="str">
        <f>IF(基本情報入力シート!C409="","",基本情報入力シート!C409)</f>
        <v/>
      </c>
      <c r="C384" s="858"/>
      <c r="D384" s="858"/>
      <c r="E384" s="858"/>
      <c r="F384" s="858"/>
      <c r="G384" s="858"/>
      <c r="H384" s="858"/>
      <c r="I384" s="859"/>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0"/>
      <c r="R384" s="861"/>
      <c r="S384" s="154" t="str">
        <f>IFERROR(ROUNDDOWN(Q384*VLOOKUP(N384,【参考】数式用!$AR$2:$AW$48,MATCH(P384,【参考】数式用!$AT$4:$AW$4)+2,FALSE)*0.5, 0), "")</f>
        <v/>
      </c>
      <c r="T384" s="47"/>
      <c r="U384" s="156" t="str">
        <f>IFERROR(IF(AG384&lt;&gt;"",Q384*VLOOKUP(N384,【参考】数式用!$AG$2:$AL$48,MATCH(P384,【参考】数式用!$AI$4:$AL$4,0)+2,0), ""), "")</f>
        <v/>
      </c>
      <c r="V384" s="42"/>
      <c r="W384" s="862"/>
      <c r="X384" s="863"/>
      <c r="Y384" s="43"/>
      <c r="Z384" s="48"/>
      <c r="AA384" s="155"/>
      <c r="AB384" s="49"/>
      <c r="AC384" s="864" t="str">
        <f>IFERROR(IF(AG384&lt;&gt;"",Z384*VLOOKUP(N384,【参考】数式用!$AG$2:$AL$48,MATCH(Y384,【参考】数式用!$AI$4:$AL$4,0)+2,0), ""), "")</f>
        <v/>
      </c>
      <c r="AD384" s="864"/>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7" t="str">
        <f>IF(基本情報入力シート!C410="","",基本情報入力シート!C410)</f>
        <v/>
      </c>
      <c r="C385" s="858"/>
      <c r="D385" s="858"/>
      <c r="E385" s="858"/>
      <c r="F385" s="858"/>
      <c r="G385" s="858"/>
      <c r="H385" s="858"/>
      <c r="I385" s="859"/>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0"/>
      <c r="R385" s="861"/>
      <c r="S385" s="154" t="str">
        <f>IFERROR(ROUNDDOWN(Q385*VLOOKUP(N385,【参考】数式用!$AR$2:$AW$48,MATCH(P385,【参考】数式用!$AT$4:$AW$4)+2,FALSE)*0.5, 0), "")</f>
        <v/>
      </c>
      <c r="T385" s="47"/>
      <c r="U385" s="156" t="str">
        <f>IFERROR(IF(AG385&lt;&gt;"",Q385*VLOOKUP(N385,【参考】数式用!$AG$2:$AL$48,MATCH(P385,【参考】数式用!$AI$4:$AL$4,0)+2,0), ""), "")</f>
        <v/>
      </c>
      <c r="V385" s="42"/>
      <c r="W385" s="862"/>
      <c r="X385" s="863"/>
      <c r="Y385" s="43"/>
      <c r="Z385" s="48"/>
      <c r="AA385" s="155"/>
      <c r="AB385" s="49"/>
      <c r="AC385" s="864" t="str">
        <f>IFERROR(IF(AG385&lt;&gt;"",Z385*VLOOKUP(N385,【参考】数式用!$AG$2:$AL$48,MATCH(Y385,【参考】数式用!$AI$4:$AL$4,0)+2,0), ""), "")</f>
        <v/>
      </c>
      <c r="AD385" s="864"/>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7" t="str">
        <f>IF(基本情報入力シート!C411="","",基本情報入力シート!C411)</f>
        <v/>
      </c>
      <c r="C386" s="858"/>
      <c r="D386" s="858"/>
      <c r="E386" s="858"/>
      <c r="F386" s="858"/>
      <c r="G386" s="858"/>
      <c r="H386" s="858"/>
      <c r="I386" s="859"/>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0"/>
      <c r="R386" s="861"/>
      <c r="S386" s="154" t="str">
        <f>IFERROR(ROUNDDOWN(Q386*VLOOKUP(N386,【参考】数式用!$AR$2:$AW$48,MATCH(P386,【参考】数式用!$AT$4:$AW$4)+2,FALSE)*0.5, 0), "")</f>
        <v/>
      </c>
      <c r="T386" s="47"/>
      <c r="U386" s="156" t="str">
        <f>IFERROR(IF(AG386&lt;&gt;"",Q386*VLOOKUP(N386,【参考】数式用!$AG$2:$AL$48,MATCH(P386,【参考】数式用!$AI$4:$AL$4,0)+2,0), ""), "")</f>
        <v/>
      </c>
      <c r="V386" s="42"/>
      <c r="W386" s="862"/>
      <c r="X386" s="863"/>
      <c r="Y386" s="43"/>
      <c r="Z386" s="48"/>
      <c r="AA386" s="155"/>
      <c r="AB386" s="49"/>
      <c r="AC386" s="864" t="str">
        <f>IFERROR(IF(AG386&lt;&gt;"",Z386*VLOOKUP(N386,【参考】数式用!$AG$2:$AL$48,MATCH(Y386,【参考】数式用!$AI$4:$AL$4,0)+2,0), ""), "")</f>
        <v/>
      </c>
      <c r="AD386" s="864"/>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7" t="str">
        <f>IF(基本情報入力シート!C412="","",基本情報入力シート!C412)</f>
        <v/>
      </c>
      <c r="C387" s="858"/>
      <c r="D387" s="858"/>
      <c r="E387" s="858"/>
      <c r="F387" s="858"/>
      <c r="G387" s="858"/>
      <c r="H387" s="858"/>
      <c r="I387" s="859"/>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0"/>
      <c r="R387" s="861"/>
      <c r="S387" s="154" t="str">
        <f>IFERROR(ROUNDDOWN(Q387*VLOOKUP(N387,【参考】数式用!$AR$2:$AW$48,MATCH(P387,【参考】数式用!$AT$4:$AW$4)+2,FALSE)*0.5, 0), "")</f>
        <v/>
      </c>
      <c r="T387" s="47"/>
      <c r="U387" s="156" t="str">
        <f>IFERROR(IF(AG387&lt;&gt;"",Q387*VLOOKUP(N387,【参考】数式用!$AG$2:$AL$48,MATCH(P387,【参考】数式用!$AI$4:$AL$4,0)+2,0), ""), "")</f>
        <v/>
      </c>
      <c r="V387" s="42"/>
      <c r="W387" s="862"/>
      <c r="X387" s="863"/>
      <c r="Y387" s="43"/>
      <c r="Z387" s="48"/>
      <c r="AA387" s="155"/>
      <c r="AB387" s="49"/>
      <c r="AC387" s="864" t="str">
        <f>IFERROR(IF(AG387&lt;&gt;"",Z387*VLOOKUP(N387,【参考】数式用!$AG$2:$AL$48,MATCH(Y387,【参考】数式用!$AI$4:$AL$4,0)+2,0), ""), "")</f>
        <v/>
      </c>
      <c r="AD387" s="864"/>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7" t="str">
        <f>IF(基本情報入力シート!C413="","",基本情報入力シート!C413)</f>
        <v/>
      </c>
      <c r="C388" s="858"/>
      <c r="D388" s="858"/>
      <c r="E388" s="858"/>
      <c r="F388" s="858"/>
      <c r="G388" s="858"/>
      <c r="H388" s="858"/>
      <c r="I388" s="859"/>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0"/>
      <c r="R388" s="861"/>
      <c r="S388" s="154" t="str">
        <f>IFERROR(ROUNDDOWN(Q388*VLOOKUP(N388,【参考】数式用!$AR$2:$AW$48,MATCH(P388,【参考】数式用!$AT$4:$AW$4)+2,FALSE)*0.5, 0), "")</f>
        <v/>
      </c>
      <c r="T388" s="47"/>
      <c r="U388" s="156" t="str">
        <f>IFERROR(IF(AG388&lt;&gt;"",Q388*VLOOKUP(N388,【参考】数式用!$AG$2:$AL$48,MATCH(P388,【参考】数式用!$AI$4:$AL$4,0)+2,0), ""), "")</f>
        <v/>
      </c>
      <c r="V388" s="42"/>
      <c r="W388" s="862"/>
      <c r="X388" s="863"/>
      <c r="Y388" s="43"/>
      <c r="Z388" s="48"/>
      <c r="AA388" s="155"/>
      <c r="AB388" s="49"/>
      <c r="AC388" s="864" t="str">
        <f>IFERROR(IF(AG388&lt;&gt;"",Z388*VLOOKUP(N388,【参考】数式用!$AG$2:$AL$48,MATCH(Y388,【参考】数式用!$AI$4:$AL$4,0)+2,0), ""), "")</f>
        <v/>
      </c>
      <c r="AD388" s="864"/>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7" t="str">
        <f>IF(基本情報入力シート!C414="","",基本情報入力シート!C414)</f>
        <v/>
      </c>
      <c r="C389" s="858"/>
      <c r="D389" s="858"/>
      <c r="E389" s="858"/>
      <c r="F389" s="858"/>
      <c r="G389" s="858"/>
      <c r="H389" s="858"/>
      <c r="I389" s="859"/>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0"/>
      <c r="R389" s="861"/>
      <c r="S389" s="154" t="str">
        <f>IFERROR(ROUNDDOWN(Q389*VLOOKUP(N389,【参考】数式用!$AR$2:$AW$48,MATCH(P389,【参考】数式用!$AT$4:$AW$4)+2,FALSE)*0.5, 0), "")</f>
        <v/>
      </c>
      <c r="T389" s="47"/>
      <c r="U389" s="156" t="str">
        <f>IFERROR(IF(AG389&lt;&gt;"",Q389*VLOOKUP(N389,【参考】数式用!$AG$2:$AL$48,MATCH(P389,【参考】数式用!$AI$4:$AL$4,0)+2,0), ""), "")</f>
        <v/>
      </c>
      <c r="V389" s="42"/>
      <c r="W389" s="862"/>
      <c r="X389" s="863"/>
      <c r="Y389" s="43"/>
      <c r="Z389" s="48"/>
      <c r="AA389" s="155"/>
      <c r="AB389" s="49"/>
      <c r="AC389" s="864" t="str">
        <f>IFERROR(IF(AG389&lt;&gt;"",Z389*VLOOKUP(N389,【参考】数式用!$AG$2:$AL$48,MATCH(Y389,【参考】数式用!$AI$4:$AL$4,0)+2,0), ""), "")</f>
        <v/>
      </c>
      <c r="AD389" s="864"/>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7" t="str">
        <f>IF(基本情報入力シート!C415="","",基本情報入力シート!C415)</f>
        <v/>
      </c>
      <c r="C390" s="858"/>
      <c r="D390" s="858"/>
      <c r="E390" s="858"/>
      <c r="F390" s="858"/>
      <c r="G390" s="858"/>
      <c r="H390" s="858"/>
      <c r="I390" s="859"/>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0"/>
      <c r="R390" s="861"/>
      <c r="S390" s="154" t="str">
        <f>IFERROR(ROUNDDOWN(Q390*VLOOKUP(N390,【参考】数式用!$AR$2:$AW$48,MATCH(P390,【参考】数式用!$AT$4:$AW$4)+2,FALSE)*0.5, 0), "")</f>
        <v/>
      </c>
      <c r="T390" s="47"/>
      <c r="U390" s="156" t="str">
        <f>IFERROR(IF(AG390&lt;&gt;"",Q390*VLOOKUP(N390,【参考】数式用!$AG$2:$AL$48,MATCH(P390,【参考】数式用!$AI$4:$AL$4,0)+2,0), ""), "")</f>
        <v/>
      </c>
      <c r="V390" s="42"/>
      <c r="W390" s="862"/>
      <c r="X390" s="863"/>
      <c r="Y390" s="43"/>
      <c r="Z390" s="48"/>
      <c r="AA390" s="155"/>
      <c r="AB390" s="49"/>
      <c r="AC390" s="864" t="str">
        <f>IFERROR(IF(AG390&lt;&gt;"",Z390*VLOOKUP(N390,【参考】数式用!$AG$2:$AL$48,MATCH(Y390,【参考】数式用!$AI$4:$AL$4,0)+2,0), ""), "")</f>
        <v/>
      </c>
      <c r="AD390" s="864"/>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7" t="str">
        <f>IF(基本情報入力シート!C416="","",基本情報入力シート!C416)</f>
        <v/>
      </c>
      <c r="C391" s="858"/>
      <c r="D391" s="858"/>
      <c r="E391" s="858"/>
      <c r="F391" s="858"/>
      <c r="G391" s="858"/>
      <c r="H391" s="858"/>
      <c r="I391" s="859"/>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0"/>
      <c r="R391" s="861"/>
      <c r="S391" s="154" t="str">
        <f>IFERROR(ROUNDDOWN(Q391*VLOOKUP(N391,【参考】数式用!$AR$2:$AW$48,MATCH(P391,【参考】数式用!$AT$4:$AW$4)+2,FALSE)*0.5, 0), "")</f>
        <v/>
      </c>
      <c r="T391" s="47"/>
      <c r="U391" s="156" t="str">
        <f>IFERROR(IF(AG391&lt;&gt;"",Q391*VLOOKUP(N391,【参考】数式用!$AG$2:$AL$48,MATCH(P391,【参考】数式用!$AI$4:$AL$4,0)+2,0), ""), "")</f>
        <v/>
      </c>
      <c r="V391" s="42"/>
      <c r="W391" s="862"/>
      <c r="X391" s="863"/>
      <c r="Y391" s="43"/>
      <c r="Z391" s="48"/>
      <c r="AA391" s="155"/>
      <c r="AB391" s="49"/>
      <c r="AC391" s="864" t="str">
        <f>IFERROR(IF(AG391&lt;&gt;"",Z391*VLOOKUP(N391,【参考】数式用!$AG$2:$AL$48,MATCH(Y391,【参考】数式用!$AI$4:$AL$4,0)+2,0), ""), "")</f>
        <v/>
      </c>
      <c r="AD391" s="864"/>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7" t="str">
        <f>IF(基本情報入力シート!C417="","",基本情報入力シート!C417)</f>
        <v/>
      </c>
      <c r="C392" s="858"/>
      <c r="D392" s="858"/>
      <c r="E392" s="858"/>
      <c r="F392" s="858"/>
      <c r="G392" s="858"/>
      <c r="H392" s="858"/>
      <c r="I392" s="859"/>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0"/>
      <c r="R392" s="861"/>
      <c r="S392" s="154" t="str">
        <f>IFERROR(ROUNDDOWN(Q392*VLOOKUP(N392,【参考】数式用!$AR$2:$AW$48,MATCH(P392,【参考】数式用!$AT$4:$AW$4)+2,FALSE)*0.5, 0), "")</f>
        <v/>
      </c>
      <c r="T392" s="47"/>
      <c r="U392" s="156" t="str">
        <f>IFERROR(IF(AG392&lt;&gt;"",Q392*VLOOKUP(N392,【参考】数式用!$AG$2:$AL$48,MATCH(P392,【参考】数式用!$AI$4:$AL$4,0)+2,0), ""), "")</f>
        <v/>
      </c>
      <c r="V392" s="42"/>
      <c r="W392" s="862"/>
      <c r="X392" s="863"/>
      <c r="Y392" s="43"/>
      <c r="Z392" s="48"/>
      <c r="AA392" s="155"/>
      <c r="AB392" s="49"/>
      <c r="AC392" s="864" t="str">
        <f>IFERROR(IF(AG392&lt;&gt;"",Z392*VLOOKUP(N392,【参考】数式用!$AG$2:$AL$48,MATCH(Y392,【参考】数式用!$AI$4:$AL$4,0)+2,0), ""), "")</f>
        <v/>
      </c>
      <c r="AD392" s="864"/>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7" t="str">
        <f>IF(基本情報入力シート!C418="","",基本情報入力シート!C418)</f>
        <v/>
      </c>
      <c r="C393" s="858"/>
      <c r="D393" s="858"/>
      <c r="E393" s="858"/>
      <c r="F393" s="858"/>
      <c r="G393" s="858"/>
      <c r="H393" s="858"/>
      <c r="I393" s="859"/>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0"/>
      <c r="R393" s="861"/>
      <c r="S393" s="154" t="str">
        <f>IFERROR(ROUNDDOWN(Q393*VLOOKUP(N393,【参考】数式用!$AR$2:$AW$48,MATCH(P393,【参考】数式用!$AT$4:$AW$4)+2,FALSE)*0.5, 0), "")</f>
        <v/>
      </c>
      <c r="T393" s="47"/>
      <c r="U393" s="156" t="str">
        <f>IFERROR(IF(AG393&lt;&gt;"",Q393*VLOOKUP(N393,【参考】数式用!$AG$2:$AL$48,MATCH(P393,【参考】数式用!$AI$4:$AL$4,0)+2,0), ""), "")</f>
        <v/>
      </c>
      <c r="V393" s="42"/>
      <c r="W393" s="862"/>
      <c r="X393" s="863"/>
      <c r="Y393" s="43"/>
      <c r="Z393" s="48"/>
      <c r="AA393" s="155"/>
      <c r="AB393" s="49"/>
      <c r="AC393" s="864" t="str">
        <f>IFERROR(IF(AG393&lt;&gt;"",Z393*VLOOKUP(N393,【参考】数式用!$AG$2:$AL$48,MATCH(Y393,【参考】数式用!$AI$4:$AL$4,0)+2,0), ""), "")</f>
        <v/>
      </c>
      <c r="AD393" s="864"/>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7" t="str">
        <f>IF(基本情報入力シート!C419="","",基本情報入力シート!C419)</f>
        <v/>
      </c>
      <c r="C394" s="858"/>
      <c r="D394" s="858"/>
      <c r="E394" s="858"/>
      <c r="F394" s="858"/>
      <c r="G394" s="858"/>
      <c r="H394" s="858"/>
      <c r="I394" s="859"/>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0"/>
      <c r="R394" s="861"/>
      <c r="S394" s="154" t="str">
        <f>IFERROR(ROUNDDOWN(Q394*VLOOKUP(N394,【参考】数式用!$AR$2:$AW$48,MATCH(P394,【参考】数式用!$AT$4:$AW$4)+2,FALSE)*0.5, 0), "")</f>
        <v/>
      </c>
      <c r="T394" s="47"/>
      <c r="U394" s="156" t="str">
        <f>IFERROR(IF(AG394&lt;&gt;"",Q394*VLOOKUP(N394,【参考】数式用!$AG$2:$AL$48,MATCH(P394,【参考】数式用!$AI$4:$AL$4,0)+2,0), ""), "")</f>
        <v/>
      </c>
      <c r="V394" s="42"/>
      <c r="W394" s="862"/>
      <c r="X394" s="863"/>
      <c r="Y394" s="43"/>
      <c r="Z394" s="48"/>
      <c r="AA394" s="155"/>
      <c r="AB394" s="49"/>
      <c r="AC394" s="864" t="str">
        <f>IFERROR(IF(AG394&lt;&gt;"",Z394*VLOOKUP(N394,【参考】数式用!$AG$2:$AL$48,MATCH(Y394,【参考】数式用!$AI$4:$AL$4,0)+2,0), ""), "")</f>
        <v/>
      </c>
      <c r="AD394" s="864"/>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7" t="str">
        <f>IF(基本情報入力シート!C420="","",基本情報入力シート!C420)</f>
        <v/>
      </c>
      <c r="C395" s="858"/>
      <c r="D395" s="858"/>
      <c r="E395" s="858"/>
      <c r="F395" s="858"/>
      <c r="G395" s="858"/>
      <c r="H395" s="858"/>
      <c r="I395" s="859"/>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0"/>
      <c r="R395" s="861"/>
      <c r="S395" s="154" t="str">
        <f>IFERROR(ROUNDDOWN(Q395*VLOOKUP(N395,【参考】数式用!$AR$2:$AW$48,MATCH(P395,【参考】数式用!$AT$4:$AW$4)+2,FALSE)*0.5, 0), "")</f>
        <v/>
      </c>
      <c r="T395" s="47"/>
      <c r="U395" s="156" t="str">
        <f>IFERROR(IF(AG395&lt;&gt;"",Q395*VLOOKUP(N395,【参考】数式用!$AG$2:$AL$48,MATCH(P395,【参考】数式用!$AI$4:$AL$4,0)+2,0), ""), "")</f>
        <v/>
      </c>
      <c r="V395" s="42"/>
      <c r="W395" s="862"/>
      <c r="X395" s="863"/>
      <c r="Y395" s="43"/>
      <c r="Z395" s="48"/>
      <c r="AA395" s="155"/>
      <c r="AB395" s="49"/>
      <c r="AC395" s="864" t="str">
        <f>IFERROR(IF(AG395&lt;&gt;"",Z395*VLOOKUP(N395,【参考】数式用!$AG$2:$AL$48,MATCH(Y395,【参考】数式用!$AI$4:$AL$4,0)+2,0), ""), "")</f>
        <v/>
      </c>
      <c r="AD395" s="864"/>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7" t="str">
        <f>IF(基本情報入力シート!C421="","",基本情報入力シート!C421)</f>
        <v/>
      </c>
      <c r="C396" s="858"/>
      <c r="D396" s="858"/>
      <c r="E396" s="858"/>
      <c r="F396" s="858"/>
      <c r="G396" s="858"/>
      <c r="H396" s="858"/>
      <c r="I396" s="859"/>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0"/>
      <c r="R396" s="861"/>
      <c r="S396" s="154" t="str">
        <f>IFERROR(ROUNDDOWN(Q396*VLOOKUP(N396,【参考】数式用!$AR$2:$AW$48,MATCH(P396,【参考】数式用!$AT$4:$AW$4)+2,FALSE)*0.5, 0), "")</f>
        <v/>
      </c>
      <c r="T396" s="47"/>
      <c r="U396" s="156" t="str">
        <f>IFERROR(IF(AG396&lt;&gt;"",Q396*VLOOKUP(N396,【参考】数式用!$AG$2:$AL$48,MATCH(P396,【参考】数式用!$AI$4:$AL$4,0)+2,0), ""), "")</f>
        <v/>
      </c>
      <c r="V396" s="42"/>
      <c r="W396" s="862"/>
      <c r="X396" s="863"/>
      <c r="Y396" s="43"/>
      <c r="Z396" s="48"/>
      <c r="AA396" s="155"/>
      <c r="AB396" s="49"/>
      <c r="AC396" s="864" t="str">
        <f>IFERROR(IF(AG396&lt;&gt;"",Z396*VLOOKUP(N396,【参考】数式用!$AG$2:$AL$48,MATCH(Y396,【参考】数式用!$AI$4:$AL$4,0)+2,0), ""), "")</f>
        <v/>
      </c>
      <c r="AD396" s="864"/>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7" t="str">
        <f>IF(基本情報入力シート!C422="","",基本情報入力シート!C422)</f>
        <v/>
      </c>
      <c r="C397" s="858"/>
      <c r="D397" s="858"/>
      <c r="E397" s="858"/>
      <c r="F397" s="858"/>
      <c r="G397" s="858"/>
      <c r="H397" s="858"/>
      <c r="I397" s="859"/>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0"/>
      <c r="R397" s="861"/>
      <c r="S397" s="154" t="str">
        <f>IFERROR(ROUNDDOWN(Q397*VLOOKUP(N397,【参考】数式用!$AR$2:$AW$48,MATCH(P397,【参考】数式用!$AT$4:$AW$4)+2,FALSE)*0.5, 0), "")</f>
        <v/>
      </c>
      <c r="T397" s="47"/>
      <c r="U397" s="156" t="str">
        <f>IFERROR(IF(AG397&lt;&gt;"",Q397*VLOOKUP(N397,【参考】数式用!$AG$2:$AL$48,MATCH(P397,【参考】数式用!$AI$4:$AL$4,0)+2,0), ""), "")</f>
        <v/>
      </c>
      <c r="V397" s="42"/>
      <c r="W397" s="862"/>
      <c r="X397" s="863"/>
      <c r="Y397" s="43"/>
      <c r="Z397" s="48"/>
      <c r="AA397" s="155"/>
      <c r="AB397" s="49"/>
      <c r="AC397" s="864" t="str">
        <f>IFERROR(IF(AG397&lt;&gt;"",Z397*VLOOKUP(N397,【参考】数式用!$AG$2:$AL$48,MATCH(Y397,【参考】数式用!$AI$4:$AL$4,0)+2,0), ""), "")</f>
        <v/>
      </c>
      <c r="AD397" s="864"/>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7" t="str">
        <f>IF(基本情報入力シート!C423="","",基本情報入力シート!C423)</f>
        <v/>
      </c>
      <c r="C398" s="858"/>
      <c r="D398" s="858"/>
      <c r="E398" s="858"/>
      <c r="F398" s="858"/>
      <c r="G398" s="858"/>
      <c r="H398" s="858"/>
      <c r="I398" s="859"/>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0"/>
      <c r="R398" s="861"/>
      <c r="S398" s="154" t="str">
        <f>IFERROR(ROUNDDOWN(Q398*VLOOKUP(N398,【参考】数式用!$AR$2:$AW$48,MATCH(P398,【参考】数式用!$AT$4:$AW$4)+2,FALSE)*0.5, 0), "")</f>
        <v/>
      </c>
      <c r="T398" s="47"/>
      <c r="U398" s="156" t="str">
        <f>IFERROR(IF(AG398&lt;&gt;"",Q398*VLOOKUP(N398,【参考】数式用!$AG$2:$AL$48,MATCH(P398,【参考】数式用!$AI$4:$AL$4,0)+2,0), ""), "")</f>
        <v/>
      </c>
      <c r="V398" s="42"/>
      <c r="W398" s="862"/>
      <c r="X398" s="863"/>
      <c r="Y398" s="43"/>
      <c r="Z398" s="48"/>
      <c r="AA398" s="155"/>
      <c r="AB398" s="49"/>
      <c r="AC398" s="864" t="str">
        <f>IFERROR(IF(AG398&lt;&gt;"",Z398*VLOOKUP(N398,【参考】数式用!$AG$2:$AL$48,MATCH(Y398,【参考】数式用!$AI$4:$AL$4,0)+2,0), ""), "")</f>
        <v/>
      </c>
      <c r="AD398" s="864"/>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7" t="str">
        <f>IF(基本情報入力シート!C424="","",基本情報入力シート!C424)</f>
        <v/>
      </c>
      <c r="C399" s="858"/>
      <c r="D399" s="858"/>
      <c r="E399" s="858"/>
      <c r="F399" s="858"/>
      <c r="G399" s="858"/>
      <c r="H399" s="858"/>
      <c r="I399" s="859"/>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0"/>
      <c r="R399" s="861"/>
      <c r="S399" s="154" t="str">
        <f>IFERROR(ROUNDDOWN(Q399*VLOOKUP(N399,【参考】数式用!$AR$2:$AW$48,MATCH(P399,【参考】数式用!$AT$4:$AW$4)+2,FALSE)*0.5, 0), "")</f>
        <v/>
      </c>
      <c r="T399" s="47"/>
      <c r="U399" s="156" t="str">
        <f>IFERROR(IF(AG399&lt;&gt;"",Q399*VLOOKUP(N399,【参考】数式用!$AG$2:$AL$48,MATCH(P399,【参考】数式用!$AI$4:$AL$4,0)+2,0), ""), "")</f>
        <v/>
      </c>
      <c r="V399" s="42"/>
      <c r="W399" s="862"/>
      <c r="X399" s="863"/>
      <c r="Y399" s="43"/>
      <c r="Z399" s="48"/>
      <c r="AA399" s="155"/>
      <c r="AB399" s="49"/>
      <c r="AC399" s="864" t="str">
        <f>IFERROR(IF(AG399&lt;&gt;"",Z399*VLOOKUP(N399,【参考】数式用!$AG$2:$AL$48,MATCH(Y399,【参考】数式用!$AI$4:$AL$4,0)+2,0), ""), "")</f>
        <v/>
      </c>
      <c r="AD399" s="864"/>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7" t="str">
        <f>IF(基本情報入力シート!C425="","",基本情報入力シート!C425)</f>
        <v/>
      </c>
      <c r="C400" s="858"/>
      <c r="D400" s="858"/>
      <c r="E400" s="858"/>
      <c r="F400" s="858"/>
      <c r="G400" s="858"/>
      <c r="H400" s="858"/>
      <c r="I400" s="859"/>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0"/>
      <c r="R400" s="861"/>
      <c r="S400" s="154" t="str">
        <f>IFERROR(ROUNDDOWN(Q400*VLOOKUP(N400,【参考】数式用!$AR$2:$AW$48,MATCH(P400,【参考】数式用!$AT$4:$AW$4)+2,FALSE)*0.5, 0), "")</f>
        <v/>
      </c>
      <c r="T400" s="47"/>
      <c r="U400" s="156" t="str">
        <f>IFERROR(IF(AG400&lt;&gt;"",Q400*VLOOKUP(N400,【参考】数式用!$AG$2:$AL$48,MATCH(P400,【参考】数式用!$AI$4:$AL$4,0)+2,0), ""), "")</f>
        <v/>
      </c>
      <c r="V400" s="42"/>
      <c r="W400" s="862"/>
      <c r="X400" s="863"/>
      <c r="Y400" s="43"/>
      <c r="Z400" s="48"/>
      <c r="AA400" s="155"/>
      <c r="AB400" s="49"/>
      <c r="AC400" s="864" t="str">
        <f>IFERROR(IF(AG400&lt;&gt;"",Z400*VLOOKUP(N400,【参考】数式用!$AG$2:$AL$48,MATCH(Y400,【参考】数式用!$AI$4:$AL$4,0)+2,0), ""), "")</f>
        <v/>
      </c>
      <c r="AD400" s="864"/>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7" t="str">
        <f>IF(基本情報入力シート!C426="","",基本情報入力シート!C426)</f>
        <v/>
      </c>
      <c r="C401" s="858"/>
      <c r="D401" s="858"/>
      <c r="E401" s="858"/>
      <c r="F401" s="858"/>
      <c r="G401" s="858"/>
      <c r="H401" s="858"/>
      <c r="I401" s="859"/>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0"/>
      <c r="R401" s="861"/>
      <c r="S401" s="154" t="str">
        <f>IFERROR(ROUNDDOWN(Q401*VLOOKUP(N401,【参考】数式用!$AR$2:$AW$48,MATCH(P401,【参考】数式用!$AT$4:$AW$4)+2,FALSE)*0.5, 0), "")</f>
        <v/>
      </c>
      <c r="T401" s="47"/>
      <c r="U401" s="156" t="str">
        <f>IFERROR(IF(AG401&lt;&gt;"",Q401*VLOOKUP(N401,【参考】数式用!$AG$2:$AL$48,MATCH(P401,【参考】数式用!$AI$4:$AL$4,0)+2,0), ""), "")</f>
        <v/>
      </c>
      <c r="V401" s="42"/>
      <c r="W401" s="862"/>
      <c r="X401" s="863"/>
      <c r="Y401" s="43"/>
      <c r="Z401" s="48"/>
      <c r="AA401" s="155"/>
      <c r="AB401" s="49"/>
      <c r="AC401" s="864" t="str">
        <f>IFERROR(IF(AG401&lt;&gt;"",Z401*VLOOKUP(N401,【参考】数式用!$AG$2:$AL$48,MATCH(Y401,【参考】数式用!$AI$4:$AL$4,0)+2,0), ""), "")</f>
        <v/>
      </c>
      <c r="AD401" s="864"/>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7" t="str">
        <f>IF(基本情報入力シート!C427="","",基本情報入力シート!C427)</f>
        <v/>
      </c>
      <c r="C402" s="858"/>
      <c r="D402" s="858"/>
      <c r="E402" s="858"/>
      <c r="F402" s="858"/>
      <c r="G402" s="858"/>
      <c r="H402" s="858"/>
      <c r="I402" s="859"/>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0"/>
      <c r="R402" s="861"/>
      <c r="S402" s="154" t="str">
        <f>IFERROR(ROUNDDOWN(Q402*VLOOKUP(N402,【参考】数式用!$AR$2:$AW$48,MATCH(P402,【参考】数式用!$AT$4:$AW$4)+2,FALSE)*0.5, 0), "")</f>
        <v/>
      </c>
      <c r="T402" s="47"/>
      <c r="U402" s="156" t="str">
        <f>IFERROR(IF(AG402&lt;&gt;"",Q402*VLOOKUP(N402,【参考】数式用!$AG$2:$AL$48,MATCH(P402,【参考】数式用!$AI$4:$AL$4,0)+2,0), ""), "")</f>
        <v/>
      </c>
      <c r="V402" s="42"/>
      <c r="W402" s="862"/>
      <c r="X402" s="863"/>
      <c r="Y402" s="43"/>
      <c r="Z402" s="48"/>
      <c r="AA402" s="155"/>
      <c r="AB402" s="49"/>
      <c r="AC402" s="864" t="str">
        <f>IFERROR(IF(AG402&lt;&gt;"",Z402*VLOOKUP(N402,【参考】数式用!$AG$2:$AL$48,MATCH(Y402,【参考】数式用!$AI$4:$AL$4,0)+2,0), ""), "")</f>
        <v/>
      </c>
      <c r="AD402" s="864"/>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7" t="str">
        <f>IF(基本情報入力シート!C428="","",基本情報入力シート!C428)</f>
        <v/>
      </c>
      <c r="C403" s="858"/>
      <c r="D403" s="858"/>
      <c r="E403" s="858"/>
      <c r="F403" s="858"/>
      <c r="G403" s="858"/>
      <c r="H403" s="858"/>
      <c r="I403" s="859"/>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0"/>
      <c r="R403" s="861"/>
      <c r="S403" s="154" t="str">
        <f>IFERROR(ROUNDDOWN(Q403*VLOOKUP(N403,【参考】数式用!$AR$2:$AW$48,MATCH(P403,【参考】数式用!$AT$4:$AW$4)+2,FALSE)*0.5, 0), "")</f>
        <v/>
      </c>
      <c r="T403" s="47"/>
      <c r="U403" s="156" t="str">
        <f>IFERROR(IF(AG403&lt;&gt;"",Q403*VLOOKUP(N403,【参考】数式用!$AG$2:$AL$48,MATCH(P403,【参考】数式用!$AI$4:$AL$4,0)+2,0), ""), "")</f>
        <v/>
      </c>
      <c r="V403" s="42"/>
      <c r="W403" s="862"/>
      <c r="X403" s="863"/>
      <c r="Y403" s="43"/>
      <c r="Z403" s="48"/>
      <c r="AA403" s="155"/>
      <c r="AB403" s="49"/>
      <c r="AC403" s="864" t="str">
        <f>IFERROR(IF(AG403&lt;&gt;"",Z403*VLOOKUP(N403,【参考】数式用!$AG$2:$AL$48,MATCH(Y403,【参考】数式用!$AI$4:$AL$4,0)+2,0), ""), "")</f>
        <v/>
      </c>
      <c r="AD403" s="864"/>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7" t="str">
        <f>IF(基本情報入力シート!C429="","",基本情報入力シート!C429)</f>
        <v/>
      </c>
      <c r="C404" s="858"/>
      <c r="D404" s="858"/>
      <c r="E404" s="858"/>
      <c r="F404" s="858"/>
      <c r="G404" s="858"/>
      <c r="H404" s="858"/>
      <c r="I404" s="859"/>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0"/>
      <c r="R404" s="861"/>
      <c r="S404" s="154" t="str">
        <f>IFERROR(ROUNDDOWN(Q404*VLOOKUP(N404,【参考】数式用!$AR$2:$AW$48,MATCH(P404,【参考】数式用!$AT$4:$AW$4)+2,FALSE)*0.5, 0), "")</f>
        <v/>
      </c>
      <c r="T404" s="47"/>
      <c r="U404" s="156" t="str">
        <f>IFERROR(IF(AG404&lt;&gt;"",Q404*VLOOKUP(N404,【参考】数式用!$AG$2:$AL$48,MATCH(P404,【参考】数式用!$AI$4:$AL$4,0)+2,0), ""), "")</f>
        <v/>
      </c>
      <c r="V404" s="42"/>
      <c r="W404" s="862"/>
      <c r="X404" s="863"/>
      <c r="Y404" s="43"/>
      <c r="Z404" s="48"/>
      <c r="AA404" s="155"/>
      <c r="AB404" s="49"/>
      <c r="AC404" s="864" t="str">
        <f>IFERROR(IF(AG404&lt;&gt;"",Z404*VLOOKUP(N404,【参考】数式用!$AG$2:$AL$48,MATCH(Y404,【参考】数式用!$AI$4:$AL$4,0)+2,0), ""), "")</f>
        <v/>
      </c>
      <c r="AD404" s="864"/>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7" t="str">
        <f>IF(基本情報入力シート!C430="","",基本情報入力シート!C430)</f>
        <v/>
      </c>
      <c r="C405" s="858"/>
      <c r="D405" s="858"/>
      <c r="E405" s="858"/>
      <c r="F405" s="858"/>
      <c r="G405" s="858"/>
      <c r="H405" s="858"/>
      <c r="I405" s="859"/>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0"/>
      <c r="R405" s="861"/>
      <c r="S405" s="154" t="str">
        <f>IFERROR(ROUNDDOWN(Q405*VLOOKUP(N405,【参考】数式用!$AR$2:$AW$48,MATCH(P405,【参考】数式用!$AT$4:$AW$4)+2,FALSE)*0.5, 0), "")</f>
        <v/>
      </c>
      <c r="T405" s="47"/>
      <c r="U405" s="156" t="str">
        <f>IFERROR(IF(AG405&lt;&gt;"",Q405*VLOOKUP(N405,【参考】数式用!$AG$2:$AL$48,MATCH(P405,【参考】数式用!$AI$4:$AL$4,0)+2,0), ""), "")</f>
        <v/>
      </c>
      <c r="V405" s="42"/>
      <c r="W405" s="862"/>
      <c r="X405" s="863"/>
      <c r="Y405" s="43"/>
      <c r="Z405" s="48"/>
      <c r="AA405" s="155"/>
      <c r="AB405" s="49"/>
      <c r="AC405" s="864" t="str">
        <f>IFERROR(IF(AG405&lt;&gt;"",Z405*VLOOKUP(N405,【参考】数式用!$AG$2:$AL$48,MATCH(Y405,【参考】数式用!$AI$4:$AL$4,0)+2,0), ""), "")</f>
        <v/>
      </c>
      <c r="AD405" s="864"/>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7" t="str">
        <f>IF(基本情報入力シート!C431="","",基本情報入力シート!C431)</f>
        <v/>
      </c>
      <c r="C406" s="858"/>
      <c r="D406" s="858"/>
      <c r="E406" s="858"/>
      <c r="F406" s="858"/>
      <c r="G406" s="858"/>
      <c r="H406" s="858"/>
      <c r="I406" s="859"/>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0"/>
      <c r="R406" s="861"/>
      <c r="S406" s="154" t="str">
        <f>IFERROR(ROUNDDOWN(Q406*VLOOKUP(N406,【参考】数式用!$AR$2:$AW$48,MATCH(P406,【参考】数式用!$AT$4:$AW$4)+2,FALSE)*0.5, 0), "")</f>
        <v/>
      </c>
      <c r="T406" s="47"/>
      <c r="U406" s="156" t="str">
        <f>IFERROR(IF(AG406&lt;&gt;"",Q406*VLOOKUP(N406,【参考】数式用!$AG$2:$AL$48,MATCH(P406,【参考】数式用!$AI$4:$AL$4,0)+2,0), ""), "")</f>
        <v/>
      </c>
      <c r="V406" s="42"/>
      <c r="W406" s="862"/>
      <c r="X406" s="863"/>
      <c r="Y406" s="43"/>
      <c r="Z406" s="48"/>
      <c r="AA406" s="155"/>
      <c r="AB406" s="49"/>
      <c r="AC406" s="864" t="str">
        <f>IFERROR(IF(AG406&lt;&gt;"",Z406*VLOOKUP(N406,【参考】数式用!$AG$2:$AL$48,MATCH(Y406,【参考】数式用!$AI$4:$AL$4,0)+2,0), ""), "")</f>
        <v/>
      </c>
      <c r="AD406" s="864"/>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7" t="str">
        <f>IF(基本情報入力シート!C432="","",基本情報入力シート!C432)</f>
        <v/>
      </c>
      <c r="C407" s="858"/>
      <c r="D407" s="858"/>
      <c r="E407" s="858"/>
      <c r="F407" s="858"/>
      <c r="G407" s="858"/>
      <c r="H407" s="858"/>
      <c r="I407" s="859"/>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0"/>
      <c r="R407" s="861"/>
      <c r="S407" s="154" t="str">
        <f>IFERROR(ROUNDDOWN(Q407*VLOOKUP(N407,【参考】数式用!$AR$2:$AW$48,MATCH(P407,【参考】数式用!$AT$4:$AW$4)+2,FALSE)*0.5, 0), "")</f>
        <v/>
      </c>
      <c r="T407" s="47"/>
      <c r="U407" s="156" t="str">
        <f>IFERROR(IF(AG407&lt;&gt;"",Q407*VLOOKUP(N407,【参考】数式用!$AG$2:$AL$48,MATCH(P407,【参考】数式用!$AI$4:$AL$4,0)+2,0), ""), "")</f>
        <v/>
      </c>
      <c r="V407" s="42"/>
      <c r="W407" s="862"/>
      <c r="X407" s="863"/>
      <c r="Y407" s="43"/>
      <c r="Z407" s="48"/>
      <c r="AA407" s="155"/>
      <c r="AB407" s="49"/>
      <c r="AC407" s="864" t="str">
        <f>IFERROR(IF(AG407&lt;&gt;"",Z407*VLOOKUP(N407,【参考】数式用!$AG$2:$AL$48,MATCH(Y407,【参考】数式用!$AI$4:$AL$4,0)+2,0), ""), "")</f>
        <v/>
      </c>
      <c r="AD407" s="864"/>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7" t="str">
        <f>IF(基本情報入力シート!C433="","",基本情報入力シート!C433)</f>
        <v/>
      </c>
      <c r="C408" s="858"/>
      <c r="D408" s="858"/>
      <c r="E408" s="858"/>
      <c r="F408" s="858"/>
      <c r="G408" s="858"/>
      <c r="H408" s="858"/>
      <c r="I408" s="859"/>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0"/>
      <c r="R408" s="861"/>
      <c r="S408" s="154" t="str">
        <f>IFERROR(ROUNDDOWN(Q408*VLOOKUP(N408,【参考】数式用!$AR$2:$AW$48,MATCH(P408,【参考】数式用!$AT$4:$AW$4)+2,FALSE)*0.5, 0), "")</f>
        <v/>
      </c>
      <c r="T408" s="47"/>
      <c r="U408" s="156" t="str">
        <f>IFERROR(IF(AG408&lt;&gt;"",Q408*VLOOKUP(N408,【参考】数式用!$AG$2:$AL$48,MATCH(P408,【参考】数式用!$AI$4:$AL$4,0)+2,0), ""), "")</f>
        <v/>
      </c>
      <c r="V408" s="42"/>
      <c r="W408" s="862"/>
      <c r="X408" s="863"/>
      <c r="Y408" s="43"/>
      <c r="Z408" s="48"/>
      <c r="AA408" s="155"/>
      <c r="AB408" s="49"/>
      <c r="AC408" s="864" t="str">
        <f>IFERROR(IF(AG408&lt;&gt;"",Z408*VLOOKUP(N408,【参考】数式用!$AG$2:$AL$48,MATCH(Y408,【参考】数式用!$AI$4:$AL$4,0)+2,0), ""), "")</f>
        <v/>
      </c>
      <c r="AD408" s="864"/>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7" t="str">
        <f>IF(基本情報入力シート!C434="","",基本情報入力シート!C434)</f>
        <v/>
      </c>
      <c r="C409" s="858"/>
      <c r="D409" s="858"/>
      <c r="E409" s="858"/>
      <c r="F409" s="858"/>
      <c r="G409" s="858"/>
      <c r="H409" s="858"/>
      <c r="I409" s="859"/>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0"/>
      <c r="R409" s="861"/>
      <c r="S409" s="154" t="str">
        <f>IFERROR(ROUNDDOWN(Q409*VLOOKUP(N409,【参考】数式用!$AR$2:$AW$48,MATCH(P409,【参考】数式用!$AT$4:$AW$4)+2,FALSE)*0.5, 0), "")</f>
        <v/>
      </c>
      <c r="T409" s="47"/>
      <c r="U409" s="156" t="str">
        <f>IFERROR(IF(AG409&lt;&gt;"",Q409*VLOOKUP(N409,【参考】数式用!$AG$2:$AL$48,MATCH(P409,【参考】数式用!$AI$4:$AL$4,0)+2,0), ""), "")</f>
        <v/>
      </c>
      <c r="V409" s="42"/>
      <c r="W409" s="862"/>
      <c r="X409" s="863"/>
      <c r="Y409" s="43"/>
      <c r="Z409" s="48"/>
      <c r="AA409" s="155"/>
      <c r="AB409" s="49"/>
      <c r="AC409" s="864" t="str">
        <f>IFERROR(IF(AG409&lt;&gt;"",Z409*VLOOKUP(N409,【参考】数式用!$AG$2:$AL$48,MATCH(Y409,【参考】数式用!$AI$4:$AL$4,0)+2,0), ""), "")</f>
        <v/>
      </c>
      <c r="AD409" s="864"/>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7" t="str">
        <f>IF(基本情報入力シート!C435="","",基本情報入力シート!C435)</f>
        <v/>
      </c>
      <c r="C410" s="858"/>
      <c r="D410" s="858"/>
      <c r="E410" s="858"/>
      <c r="F410" s="858"/>
      <c r="G410" s="858"/>
      <c r="H410" s="858"/>
      <c r="I410" s="859"/>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0"/>
      <c r="R410" s="861"/>
      <c r="S410" s="154" t="str">
        <f>IFERROR(ROUNDDOWN(Q410*VLOOKUP(N410,【参考】数式用!$AR$2:$AW$48,MATCH(P410,【参考】数式用!$AT$4:$AW$4)+2,FALSE)*0.5, 0), "")</f>
        <v/>
      </c>
      <c r="T410" s="47"/>
      <c r="U410" s="156" t="str">
        <f>IFERROR(IF(AG410&lt;&gt;"",Q410*VLOOKUP(N410,【参考】数式用!$AG$2:$AL$48,MATCH(P410,【参考】数式用!$AI$4:$AL$4,0)+2,0), ""), "")</f>
        <v/>
      </c>
      <c r="V410" s="42"/>
      <c r="W410" s="862"/>
      <c r="X410" s="863"/>
      <c r="Y410" s="43"/>
      <c r="Z410" s="48"/>
      <c r="AA410" s="155"/>
      <c r="AB410" s="49"/>
      <c r="AC410" s="864" t="str">
        <f>IFERROR(IF(AG410&lt;&gt;"",Z410*VLOOKUP(N410,【参考】数式用!$AG$2:$AL$48,MATCH(Y410,【参考】数式用!$AI$4:$AL$4,0)+2,0), ""), "")</f>
        <v/>
      </c>
      <c r="AD410" s="864"/>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7" t="str">
        <f>IF(基本情報入力シート!C436="","",基本情報入力シート!C436)</f>
        <v/>
      </c>
      <c r="C411" s="858"/>
      <c r="D411" s="858"/>
      <c r="E411" s="858"/>
      <c r="F411" s="858"/>
      <c r="G411" s="858"/>
      <c r="H411" s="858"/>
      <c r="I411" s="859"/>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0"/>
      <c r="R411" s="861"/>
      <c r="S411" s="154" t="str">
        <f>IFERROR(ROUNDDOWN(Q411*VLOOKUP(N411,【参考】数式用!$AR$2:$AW$48,MATCH(P411,【参考】数式用!$AT$4:$AW$4)+2,FALSE)*0.5, 0), "")</f>
        <v/>
      </c>
      <c r="T411" s="47"/>
      <c r="U411" s="156" t="str">
        <f>IFERROR(IF(AG411&lt;&gt;"",Q411*VLOOKUP(N411,【参考】数式用!$AG$2:$AL$48,MATCH(P411,【参考】数式用!$AI$4:$AL$4,0)+2,0), ""), "")</f>
        <v/>
      </c>
      <c r="V411" s="42"/>
      <c r="W411" s="862"/>
      <c r="X411" s="863"/>
      <c r="Y411" s="43"/>
      <c r="Z411" s="48"/>
      <c r="AA411" s="155"/>
      <c r="AB411" s="49"/>
      <c r="AC411" s="864" t="str">
        <f>IFERROR(IF(AG411&lt;&gt;"",Z411*VLOOKUP(N411,【参考】数式用!$AG$2:$AL$48,MATCH(Y411,【参考】数式用!$AI$4:$AL$4,0)+2,0), ""), "")</f>
        <v/>
      </c>
      <c r="AD411" s="864"/>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7" t="str">
        <f>IF(基本情報入力シート!C437="","",基本情報入力シート!C437)</f>
        <v/>
      </c>
      <c r="C412" s="858"/>
      <c r="D412" s="858"/>
      <c r="E412" s="858"/>
      <c r="F412" s="858"/>
      <c r="G412" s="858"/>
      <c r="H412" s="858"/>
      <c r="I412" s="859"/>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0"/>
      <c r="R412" s="861"/>
      <c r="S412" s="154" t="str">
        <f>IFERROR(ROUNDDOWN(Q412*VLOOKUP(N412,【参考】数式用!$AR$2:$AW$48,MATCH(P412,【参考】数式用!$AT$4:$AW$4)+2,FALSE)*0.5, 0), "")</f>
        <v/>
      </c>
      <c r="T412" s="47"/>
      <c r="U412" s="156" t="str">
        <f>IFERROR(IF(AG412&lt;&gt;"",Q412*VLOOKUP(N412,【参考】数式用!$AG$2:$AL$48,MATCH(P412,【参考】数式用!$AI$4:$AL$4,0)+2,0), ""), "")</f>
        <v/>
      </c>
      <c r="V412" s="42"/>
      <c r="W412" s="862"/>
      <c r="X412" s="863"/>
      <c r="Y412" s="43"/>
      <c r="Z412" s="48"/>
      <c r="AA412" s="155"/>
      <c r="AB412" s="49"/>
      <c r="AC412" s="864" t="str">
        <f>IFERROR(IF(AG412&lt;&gt;"",Z412*VLOOKUP(N412,【参考】数式用!$AG$2:$AL$48,MATCH(Y412,【参考】数式用!$AI$4:$AL$4,0)+2,0), ""), "")</f>
        <v/>
      </c>
      <c r="AD412" s="864"/>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7" t="str">
        <f>IF(基本情報入力シート!C438="","",基本情報入力シート!C438)</f>
        <v/>
      </c>
      <c r="C413" s="858"/>
      <c r="D413" s="858"/>
      <c r="E413" s="858"/>
      <c r="F413" s="858"/>
      <c r="G413" s="858"/>
      <c r="H413" s="858"/>
      <c r="I413" s="859"/>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0"/>
      <c r="R413" s="861"/>
      <c r="S413" s="154" t="str">
        <f>IFERROR(ROUNDDOWN(Q413*VLOOKUP(N413,【参考】数式用!$AR$2:$AW$48,MATCH(P413,【参考】数式用!$AT$4:$AW$4)+2,FALSE)*0.5, 0), "")</f>
        <v/>
      </c>
      <c r="T413" s="47"/>
      <c r="U413" s="156" t="str">
        <f>IFERROR(IF(AG413&lt;&gt;"",Q413*VLOOKUP(N413,【参考】数式用!$AG$2:$AL$48,MATCH(P413,【参考】数式用!$AI$4:$AL$4,0)+2,0), ""), "")</f>
        <v/>
      </c>
      <c r="V413" s="42"/>
      <c r="W413" s="862"/>
      <c r="X413" s="863"/>
      <c r="Y413" s="43"/>
      <c r="Z413" s="48"/>
      <c r="AA413" s="155"/>
      <c r="AB413" s="49"/>
      <c r="AC413" s="864" t="str">
        <f>IFERROR(IF(AG413&lt;&gt;"",Z413*VLOOKUP(N413,【参考】数式用!$AG$2:$AL$48,MATCH(Y413,【参考】数式用!$AI$4:$AL$4,0)+2,0), ""), "")</f>
        <v/>
      </c>
      <c r="AD413" s="864"/>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7" t="str">
        <f>IF(基本情報入力シート!C439="","",基本情報入力シート!C439)</f>
        <v/>
      </c>
      <c r="C414" s="858"/>
      <c r="D414" s="858"/>
      <c r="E414" s="858"/>
      <c r="F414" s="858"/>
      <c r="G414" s="858"/>
      <c r="H414" s="858"/>
      <c r="I414" s="859"/>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0"/>
      <c r="R414" s="861"/>
      <c r="S414" s="154" t="str">
        <f>IFERROR(ROUNDDOWN(Q414*VLOOKUP(N414,【参考】数式用!$AR$2:$AW$48,MATCH(P414,【参考】数式用!$AT$4:$AW$4)+2,FALSE)*0.5, 0), "")</f>
        <v/>
      </c>
      <c r="T414" s="47"/>
      <c r="U414" s="156" t="str">
        <f>IFERROR(IF(AG414&lt;&gt;"",Q414*VLOOKUP(N414,【参考】数式用!$AG$2:$AL$48,MATCH(P414,【参考】数式用!$AI$4:$AL$4,0)+2,0), ""), "")</f>
        <v/>
      </c>
      <c r="V414" s="42"/>
      <c r="W414" s="862"/>
      <c r="X414" s="863"/>
      <c r="Y414" s="43"/>
      <c r="Z414" s="48"/>
      <c r="AA414" s="155"/>
      <c r="AB414" s="49"/>
      <c r="AC414" s="864" t="str">
        <f>IFERROR(IF(AG414&lt;&gt;"",Z414*VLOOKUP(N414,【参考】数式用!$AG$2:$AL$48,MATCH(Y414,【参考】数式用!$AI$4:$AL$4,0)+2,0), ""), "")</f>
        <v/>
      </c>
      <c r="AD414" s="864"/>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7" t="str">
        <f>IF(基本情報入力シート!C440="","",基本情報入力シート!C440)</f>
        <v/>
      </c>
      <c r="C415" s="858"/>
      <c r="D415" s="858"/>
      <c r="E415" s="858"/>
      <c r="F415" s="858"/>
      <c r="G415" s="858"/>
      <c r="H415" s="858"/>
      <c r="I415" s="859"/>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0"/>
      <c r="R415" s="861"/>
      <c r="S415" s="154" t="str">
        <f>IFERROR(ROUNDDOWN(Q415*VLOOKUP(N415,【参考】数式用!$AR$2:$AW$48,MATCH(P415,【参考】数式用!$AT$4:$AW$4)+2,FALSE)*0.5, 0), "")</f>
        <v/>
      </c>
      <c r="T415" s="47"/>
      <c r="U415" s="156" t="str">
        <f>IFERROR(IF(AG415&lt;&gt;"",Q415*VLOOKUP(N415,【参考】数式用!$AG$2:$AL$48,MATCH(P415,【参考】数式用!$AI$4:$AL$4,0)+2,0), ""), "")</f>
        <v/>
      </c>
      <c r="V415" s="42"/>
      <c r="W415" s="862"/>
      <c r="X415" s="863"/>
      <c r="Y415" s="43"/>
      <c r="Z415" s="48"/>
      <c r="AA415" s="155"/>
      <c r="AB415" s="49"/>
      <c r="AC415" s="864" t="str">
        <f>IFERROR(IF(AG415&lt;&gt;"",Z415*VLOOKUP(N415,【参考】数式用!$AG$2:$AL$48,MATCH(Y415,【参考】数式用!$AI$4:$AL$4,0)+2,0), ""), "")</f>
        <v/>
      </c>
      <c r="AD415" s="864"/>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7" t="str">
        <f>IF(基本情報入力シート!C441="","",基本情報入力シート!C441)</f>
        <v/>
      </c>
      <c r="C416" s="858"/>
      <c r="D416" s="858"/>
      <c r="E416" s="858"/>
      <c r="F416" s="858"/>
      <c r="G416" s="858"/>
      <c r="H416" s="858"/>
      <c r="I416" s="859"/>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0"/>
      <c r="R416" s="861"/>
      <c r="S416" s="154" t="str">
        <f>IFERROR(ROUNDDOWN(Q416*VLOOKUP(N416,【参考】数式用!$AR$2:$AW$48,MATCH(P416,【参考】数式用!$AT$4:$AW$4)+2,FALSE)*0.5, 0), "")</f>
        <v/>
      </c>
      <c r="T416" s="47"/>
      <c r="U416" s="156" t="str">
        <f>IFERROR(IF(AG416&lt;&gt;"",Q416*VLOOKUP(N416,【参考】数式用!$AG$2:$AL$48,MATCH(P416,【参考】数式用!$AI$4:$AL$4,0)+2,0), ""), "")</f>
        <v/>
      </c>
      <c r="V416" s="42"/>
      <c r="W416" s="862"/>
      <c r="X416" s="863"/>
      <c r="Y416" s="43"/>
      <c r="Z416" s="48"/>
      <c r="AA416" s="155"/>
      <c r="AB416" s="49"/>
      <c r="AC416" s="864" t="str">
        <f>IFERROR(IF(AG416&lt;&gt;"",Z416*VLOOKUP(N416,【参考】数式用!$AG$2:$AL$48,MATCH(Y416,【参考】数式用!$AI$4:$AL$4,0)+2,0), ""), "")</f>
        <v/>
      </c>
      <c r="AD416" s="864"/>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7" t="str">
        <f>IF(基本情報入力シート!C442="","",基本情報入力シート!C442)</f>
        <v/>
      </c>
      <c r="C417" s="858"/>
      <c r="D417" s="858"/>
      <c r="E417" s="858"/>
      <c r="F417" s="858"/>
      <c r="G417" s="858"/>
      <c r="H417" s="858"/>
      <c r="I417" s="859"/>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0"/>
      <c r="R417" s="861"/>
      <c r="S417" s="154" t="str">
        <f>IFERROR(ROUNDDOWN(Q417*VLOOKUP(N417,【参考】数式用!$AR$2:$AW$48,MATCH(P417,【参考】数式用!$AT$4:$AW$4)+2,FALSE)*0.5, 0), "")</f>
        <v/>
      </c>
      <c r="T417" s="47"/>
      <c r="U417" s="156" t="str">
        <f>IFERROR(IF(AG417&lt;&gt;"",Q417*VLOOKUP(N417,【参考】数式用!$AG$2:$AL$48,MATCH(P417,【参考】数式用!$AI$4:$AL$4,0)+2,0), ""), "")</f>
        <v/>
      </c>
      <c r="V417" s="42"/>
      <c r="W417" s="862"/>
      <c r="X417" s="863"/>
      <c r="Y417" s="43"/>
      <c r="Z417" s="48"/>
      <c r="AA417" s="155"/>
      <c r="AB417" s="49"/>
      <c r="AC417" s="864" t="str">
        <f>IFERROR(IF(AG417&lt;&gt;"",Z417*VLOOKUP(N417,【参考】数式用!$AG$2:$AL$48,MATCH(Y417,【参考】数式用!$AI$4:$AL$4,0)+2,0), ""), "")</f>
        <v/>
      </c>
      <c r="AD417" s="864"/>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7" t="str">
        <f>IF(基本情報入力シート!C443="","",基本情報入力シート!C443)</f>
        <v/>
      </c>
      <c r="C418" s="858"/>
      <c r="D418" s="858"/>
      <c r="E418" s="858"/>
      <c r="F418" s="858"/>
      <c r="G418" s="858"/>
      <c r="H418" s="858"/>
      <c r="I418" s="859"/>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0"/>
      <c r="R418" s="861"/>
      <c r="S418" s="154" t="str">
        <f>IFERROR(ROUNDDOWN(Q418*VLOOKUP(N418,【参考】数式用!$AR$2:$AW$48,MATCH(P418,【参考】数式用!$AT$4:$AW$4)+2,FALSE)*0.5, 0), "")</f>
        <v/>
      </c>
      <c r="T418" s="47"/>
      <c r="U418" s="156" t="str">
        <f>IFERROR(IF(AG418&lt;&gt;"",Q418*VLOOKUP(N418,【参考】数式用!$AG$2:$AL$48,MATCH(P418,【参考】数式用!$AI$4:$AL$4,0)+2,0), ""), "")</f>
        <v/>
      </c>
      <c r="V418" s="42"/>
      <c r="W418" s="862"/>
      <c r="X418" s="863"/>
      <c r="Y418" s="43"/>
      <c r="Z418" s="48"/>
      <c r="AA418" s="155"/>
      <c r="AB418" s="49"/>
      <c r="AC418" s="864" t="str">
        <f>IFERROR(IF(AG418&lt;&gt;"",Z418*VLOOKUP(N418,【参考】数式用!$AG$2:$AL$48,MATCH(Y418,【参考】数式用!$AI$4:$AL$4,0)+2,0), ""), "")</f>
        <v/>
      </c>
      <c r="AD418" s="864"/>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7" t="str">
        <f>IF(基本情報入力シート!C444="","",基本情報入力シート!C444)</f>
        <v/>
      </c>
      <c r="C419" s="858"/>
      <c r="D419" s="858"/>
      <c r="E419" s="858"/>
      <c r="F419" s="858"/>
      <c r="G419" s="858"/>
      <c r="H419" s="858"/>
      <c r="I419" s="859"/>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0"/>
      <c r="R419" s="861"/>
      <c r="S419" s="154" t="str">
        <f>IFERROR(ROUNDDOWN(Q419*VLOOKUP(N419,【参考】数式用!$AR$2:$AW$48,MATCH(P419,【参考】数式用!$AT$4:$AW$4)+2,FALSE)*0.5, 0), "")</f>
        <v/>
      </c>
      <c r="T419" s="47"/>
      <c r="U419" s="156" t="str">
        <f>IFERROR(IF(AG419&lt;&gt;"",Q419*VLOOKUP(N419,【参考】数式用!$AG$2:$AL$48,MATCH(P419,【参考】数式用!$AI$4:$AL$4,0)+2,0), ""), "")</f>
        <v/>
      </c>
      <c r="V419" s="42"/>
      <c r="W419" s="862"/>
      <c r="X419" s="863"/>
      <c r="Y419" s="43"/>
      <c r="Z419" s="48"/>
      <c r="AA419" s="155"/>
      <c r="AB419" s="49"/>
      <c r="AC419" s="864" t="str">
        <f>IFERROR(IF(AG419&lt;&gt;"",Z419*VLOOKUP(N419,【参考】数式用!$AG$2:$AL$48,MATCH(Y419,【参考】数式用!$AI$4:$AL$4,0)+2,0), ""), "")</f>
        <v/>
      </c>
      <c r="AD419" s="864"/>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7" t="str">
        <f>IF(基本情報入力シート!C445="","",基本情報入力シート!C445)</f>
        <v/>
      </c>
      <c r="C420" s="858"/>
      <c r="D420" s="858"/>
      <c r="E420" s="858"/>
      <c r="F420" s="858"/>
      <c r="G420" s="858"/>
      <c r="H420" s="858"/>
      <c r="I420" s="859"/>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0"/>
      <c r="R420" s="861"/>
      <c r="S420" s="154" t="str">
        <f>IFERROR(ROUNDDOWN(Q420*VLOOKUP(N420,【参考】数式用!$AR$2:$AW$48,MATCH(P420,【参考】数式用!$AT$4:$AW$4)+2,FALSE)*0.5, 0), "")</f>
        <v/>
      </c>
      <c r="T420" s="47"/>
      <c r="U420" s="156" t="str">
        <f>IFERROR(IF(AG420&lt;&gt;"",Q420*VLOOKUP(N420,【参考】数式用!$AG$2:$AL$48,MATCH(P420,【参考】数式用!$AI$4:$AL$4,0)+2,0), ""), "")</f>
        <v/>
      </c>
      <c r="V420" s="42"/>
      <c r="W420" s="862"/>
      <c r="X420" s="863"/>
      <c r="Y420" s="43"/>
      <c r="Z420" s="48"/>
      <c r="AA420" s="155"/>
      <c r="AB420" s="49"/>
      <c r="AC420" s="864" t="str">
        <f>IFERROR(IF(AG420&lt;&gt;"",Z420*VLOOKUP(N420,【参考】数式用!$AG$2:$AL$48,MATCH(Y420,【参考】数式用!$AI$4:$AL$4,0)+2,0), ""), "")</f>
        <v/>
      </c>
      <c r="AD420" s="864"/>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7" t="str">
        <f>IF(基本情報入力シート!C446="","",基本情報入力シート!C446)</f>
        <v/>
      </c>
      <c r="C421" s="858"/>
      <c r="D421" s="858"/>
      <c r="E421" s="858"/>
      <c r="F421" s="858"/>
      <c r="G421" s="858"/>
      <c r="H421" s="858"/>
      <c r="I421" s="859"/>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0"/>
      <c r="R421" s="861"/>
      <c r="S421" s="154" t="str">
        <f>IFERROR(ROUNDDOWN(Q421*VLOOKUP(N421,【参考】数式用!$AR$2:$AW$48,MATCH(P421,【参考】数式用!$AT$4:$AW$4)+2,FALSE)*0.5, 0), "")</f>
        <v/>
      </c>
      <c r="T421" s="47"/>
      <c r="U421" s="156" t="str">
        <f>IFERROR(IF(AG421&lt;&gt;"",Q421*VLOOKUP(N421,【参考】数式用!$AG$2:$AL$48,MATCH(P421,【参考】数式用!$AI$4:$AL$4,0)+2,0), ""), "")</f>
        <v/>
      </c>
      <c r="V421" s="42"/>
      <c r="W421" s="862"/>
      <c r="X421" s="863"/>
      <c r="Y421" s="43"/>
      <c r="Z421" s="48"/>
      <c r="AA421" s="155"/>
      <c r="AB421" s="49"/>
      <c r="AC421" s="864" t="str">
        <f>IFERROR(IF(AG421&lt;&gt;"",Z421*VLOOKUP(N421,【参考】数式用!$AG$2:$AL$48,MATCH(Y421,【参考】数式用!$AI$4:$AL$4,0)+2,0), ""), "")</f>
        <v/>
      </c>
      <c r="AD421" s="864"/>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7" t="str">
        <f>IF(基本情報入力シート!C447="","",基本情報入力シート!C447)</f>
        <v/>
      </c>
      <c r="C422" s="858"/>
      <c r="D422" s="858"/>
      <c r="E422" s="858"/>
      <c r="F422" s="858"/>
      <c r="G422" s="858"/>
      <c r="H422" s="858"/>
      <c r="I422" s="859"/>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0"/>
      <c r="R422" s="861"/>
      <c r="S422" s="154" t="str">
        <f>IFERROR(ROUNDDOWN(Q422*VLOOKUP(N422,【参考】数式用!$AR$2:$AW$48,MATCH(P422,【参考】数式用!$AT$4:$AW$4)+2,FALSE)*0.5, 0), "")</f>
        <v/>
      </c>
      <c r="T422" s="47"/>
      <c r="U422" s="156" t="str">
        <f>IFERROR(IF(AG422&lt;&gt;"",Q422*VLOOKUP(N422,【参考】数式用!$AG$2:$AL$48,MATCH(P422,【参考】数式用!$AI$4:$AL$4,0)+2,0), ""), "")</f>
        <v/>
      </c>
      <c r="V422" s="42"/>
      <c r="W422" s="862"/>
      <c r="X422" s="863"/>
      <c r="Y422" s="43"/>
      <c r="Z422" s="48"/>
      <c r="AA422" s="155"/>
      <c r="AB422" s="49"/>
      <c r="AC422" s="864" t="str">
        <f>IFERROR(IF(AG422&lt;&gt;"",Z422*VLOOKUP(N422,【参考】数式用!$AG$2:$AL$48,MATCH(Y422,【参考】数式用!$AI$4:$AL$4,0)+2,0), ""), "")</f>
        <v/>
      </c>
      <c r="AD422" s="864"/>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7" t="str">
        <f>IF(基本情報入力シート!C448="","",基本情報入力シート!C448)</f>
        <v/>
      </c>
      <c r="C423" s="858"/>
      <c r="D423" s="858"/>
      <c r="E423" s="858"/>
      <c r="F423" s="858"/>
      <c r="G423" s="858"/>
      <c r="H423" s="858"/>
      <c r="I423" s="859"/>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0"/>
      <c r="R423" s="861"/>
      <c r="S423" s="154" t="str">
        <f>IFERROR(ROUNDDOWN(Q423*VLOOKUP(N423,【参考】数式用!$AR$2:$AW$48,MATCH(P423,【参考】数式用!$AT$4:$AW$4)+2,FALSE)*0.5, 0), "")</f>
        <v/>
      </c>
      <c r="T423" s="47"/>
      <c r="U423" s="156" t="str">
        <f>IFERROR(IF(AG423&lt;&gt;"",Q423*VLOOKUP(N423,【参考】数式用!$AG$2:$AL$48,MATCH(P423,【参考】数式用!$AI$4:$AL$4,0)+2,0), ""), "")</f>
        <v/>
      </c>
      <c r="V423" s="42"/>
      <c r="W423" s="862"/>
      <c r="X423" s="863"/>
      <c r="Y423" s="43"/>
      <c r="Z423" s="48"/>
      <c r="AA423" s="155"/>
      <c r="AB423" s="49"/>
      <c r="AC423" s="864" t="str">
        <f>IFERROR(IF(AG423&lt;&gt;"",Z423*VLOOKUP(N423,【参考】数式用!$AG$2:$AL$48,MATCH(Y423,【参考】数式用!$AI$4:$AL$4,0)+2,0), ""), "")</f>
        <v/>
      </c>
      <c r="AD423" s="864"/>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7" t="str">
        <f>IF(基本情報入力シート!C449="","",基本情報入力シート!C449)</f>
        <v/>
      </c>
      <c r="C424" s="858"/>
      <c r="D424" s="858"/>
      <c r="E424" s="858"/>
      <c r="F424" s="858"/>
      <c r="G424" s="858"/>
      <c r="H424" s="858"/>
      <c r="I424" s="859"/>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0"/>
      <c r="R424" s="861"/>
      <c r="S424" s="154" t="str">
        <f>IFERROR(ROUNDDOWN(Q424*VLOOKUP(N424,【参考】数式用!$AR$2:$AW$48,MATCH(P424,【参考】数式用!$AT$4:$AW$4)+2,FALSE)*0.5, 0), "")</f>
        <v/>
      </c>
      <c r="T424" s="47"/>
      <c r="U424" s="156" t="str">
        <f>IFERROR(IF(AG424&lt;&gt;"",Q424*VLOOKUP(N424,【参考】数式用!$AG$2:$AL$48,MATCH(P424,【参考】数式用!$AI$4:$AL$4,0)+2,0), ""), "")</f>
        <v/>
      </c>
      <c r="V424" s="42"/>
      <c r="W424" s="862"/>
      <c r="X424" s="863"/>
      <c r="Y424" s="43"/>
      <c r="Z424" s="48"/>
      <c r="AA424" s="155"/>
      <c r="AB424" s="49"/>
      <c r="AC424" s="864" t="str">
        <f>IFERROR(IF(AG424&lt;&gt;"",Z424*VLOOKUP(N424,【参考】数式用!$AG$2:$AL$48,MATCH(Y424,【参考】数式用!$AI$4:$AL$4,0)+2,0), ""), "")</f>
        <v/>
      </c>
      <c r="AD424" s="864"/>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7" t="str">
        <f>IF(基本情報入力シート!C450="","",基本情報入力シート!C450)</f>
        <v/>
      </c>
      <c r="C425" s="858"/>
      <c r="D425" s="858"/>
      <c r="E425" s="858"/>
      <c r="F425" s="858"/>
      <c r="G425" s="858"/>
      <c r="H425" s="858"/>
      <c r="I425" s="859"/>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0"/>
      <c r="R425" s="861"/>
      <c r="S425" s="154" t="str">
        <f>IFERROR(ROUNDDOWN(Q425*VLOOKUP(N425,【参考】数式用!$AR$2:$AW$48,MATCH(P425,【参考】数式用!$AT$4:$AW$4)+2,FALSE)*0.5, 0), "")</f>
        <v/>
      </c>
      <c r="T425" s="47"/>
      <c r="U425" s="156" t="str">
        <f>IFERROR(IF(AG425&lt;&gt;"",Q425*VLOOKUP(N425,【参考】数式用!$AG$2:$AL$48,MATCH(P425,【参考】数式用!$AI$4:$AL$4,0)+2,0), ""), "")</f>
        <v/>
      </c>
      <c r="V425" s="42"/>
      <c r="W425" s="862"/>
      <c r="X425" s="863"/>
      <c r="Y425" s="43"/>
      <c r="Z425" s="48"/>
      <c r="AA425" s="155"/>
      <c r="AB425" s="49"/>
      <c r="AC425" s="864" t="str">
        <f>IFERROR(IF(AG425&lt;&gt;"",Z425*VLOOKUP(N425,【参考】数式用!$AG$2:$AL$48,MATCH(Y425,【参考】数式用!$AI$4:$AL$4,0)+2,0), ""), "")</f>
        <v/>
      </c>
      <c r="AD425" s="864"/>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7" t="str">
        <f>IF(基本情報入力シート!C451="","",基本情報入力シート!C451)</f>
        <v/>
      </c>
      <c r="C426" s="858"/>
      <c r="D426" s="858"/>
      <c r="E426" s="858"/>
      <c r="F426" s="858"/>
      <c r="G426" s="858"/>
      <c r="H426" s="858"/>
      <c r="I426" s="859"/>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0"/>
      <c r="R426" s="861"/>
      <c r="S426" s="154" t="str">
        <f>IFERROR(ROUNDDOWN(Q426*VLOOKUP(N426,【参考】数式用!$AR$2:$AW$48,MATCH(P426,【参考】数式用!$AT$4:$AW$4)+2,FALSE)*0.5, 0), "")</f>
        <v/>
      </c>
      <c r="T426" s="47"/>
      <c r="U426" s="156" t="str">
        <f>IFERROR(IF(AG426&lt;&gt;"",Q426*VLOOKUP(N426,【参考】数式用!$AG$2:$AL$48,MATCH(P426,【参考】数式用!$AI$4:$AL$4,0)+2,0), ""), "")</f>
        <v/>
      </c>
      <c r="V426" s="42"/>
      <c r="W426" s="862"/>
      <c r="X426" s="863"/>
      <c r="Y426" s="43"/>
      <c r="Z426" s="48"/>
      <c r="AA426" s="155"/>
      <c r="AB426" s="49"/>
      <c r="AC426" s="864" t="str">
        <f>IFERROR(IF(AG426&lt;&gt;"",Z426*VLOOKUP(N426,【参考】数式用!$AG$2:$AL$48,MATCH(Y426,【参考】数式用!$AI$4:$AL$4,0)+2,0), ""), "")</f>
        <v/>
      </c>
      <c r="AD426" s="864"/>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7" t="str">
        <f>IF(基本情報入力シート!C452="","",基本情報入力シート!C452)</f>
        <v/>
      </c>
      <c r="C427" s="858"/>
      <c r="D427" s="858"/>
      <c r="E427" s="858"/>
      <c r="F427" s="858"/>
      <c r="G427" s="858"/>
      <c r="H427" s="858"/>
      <c r="I427" s="859"/>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0"/>
      <c r="R427" s="861"/>
      <c r="S427" s="154" t="str">
        <f>IFERROR(ROUNDDOWN(Q427*VLOOKUP(N427,【参考】数式用!$AR$2:$AW$48,MATCH(P427,【参考】数式用!$AT$4:$AW$4)+2,FALSE)*0.5, 0), "")</f>
        <v/>
      </c>
      <c r="T427" s="47"/>
      <c r="U427" s="156" t="str">
        <f>IFERROR(IF(AG427&lt;&gt;"",Q427*VLOOKUP(N427,【参考】数式用!$AG$2:$AL$48,MATCH(P427,【参考】数式用!$AI$4:$AL$4,0)+2,0), ""), "")</f>
        <v/>
      </c>
      <c r="V427" s="42"/>
      <c r="W427" s="862"/>
      <c r="X427" s="863"/>
      <c r="Y427" s="43"/>
      <c r="Z427" s="48"/>
      <c r="AA427" s="155"/>
      <c r="AB427" s="49"/>
      <c r="AC427" s="864" t="str">
        <f>IFERROR(IF(AG427&lt;&gt;"",Z427*VLOOKUP(N427,【参考】数式用!$AG$2:$AL$48,MATCH(Y427,【参考】数式用!$AI$4:$AL$4,0)+2,0), ""), "")</f>
        <v/>
      </c>
      <c r="AD427" s="864"/>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7" t="str">
        <f>IF(基本情報入力シート!C453="","",基本情報入力シート!C453)</f>
        <v/>
      </c>
      <c r="C428" s="858"/>
      <c r="D428" s="858"/>
      <c r="E428" s="858"/>
      <c r="F428" s="858"/>
      <c r="G428" s="858"/>
      <c r="H428" s="858"/>
      <c r="I428" s="859"/>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0"/>
      <c r="R428" s="861"/>
      <c r="S428" s="154" t="str">
        <f>IFERROR(ROUNDDOWN(Q428*VLOOKUP(N428,【参考】数式用!$AR$2:$AW$48,MATCH(P428,【参考】数式用!$AT$4:$AW$4)+2,FALSE)*0.5, 0), "")</f>
        <v/>
      </c>
      <c r="T428" s="47"/>
      <c r="U428" s="156" t="str">
        <f>IFERROR(IF(AG428&lt;&gt;"",Q428*VLOOKUP(N428,【参考】数式用!$AG$2:$AL$48,MATCH(P428,【参考】数式用!$AI$4:$AL$4,0)+2,0), ""), "")</f>
        <v/>
      </c>
      <c r="V428" s="42"/>
      <c r="W428" s="862"/>
      <c r="X428" s="863"/>
      <c r="Y428" s="43"/>
      <c r="Z428" s="48"/>
      <c r="AA428" s="155"/>
      <c r="AB428" s="49"/>
      <c r="AC428" s="864" t="str">
        <f>IFERROR(IF(AG428&lt;&gt;"",Z428*VLOOKUP(N428,【参考】数式用!$AG$2:$AL$48,MATCH(Y428,【参考】数式用!$AI$4:$AL$4,0)+2,0), ""), "")</f>
        <v/>
      </c>
      <c r="AD428" s="864"/>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7" t="str">
        <f>IF(基本情報入力シート!C454="","",基本情報入力シート!C454)</f>
        <v/>
      </c>
      <c r="C429" s="858"/>
      <c r="D429" s="858"/>
      <c r="E429" s="858"/>
      <c r="F429" s="858"/>
      <c r="G429" s="858"/>
      <c r="H429" s="858"/>
      <c r="I429" s="859"/>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0"/>
      <c r="R429" s="861"/>
      <c r="S429" s="154" t="str">
        <f>IFERROR(ROUNDDOWN(Q429*VLOOKUP(N429,【参考】数式用!$AR$2:$AW$48,MATCH(P429,【参考】数式用!$AT$4:$AW$4)+2,FALSE)*0.5, 0), "")</f>
        <v/>
      </c>
      <c r="T429" s="47"/>
      <c r="U429" s="156" t="str">
        <f>IFERROR(IF(AG429&lt;&gt;"",Q429*VLOOKUP(N429,【参考】数式用!$AG$2:$AL$48,MATCH(P429,【参考】数式用!$AI$4:$AL$4,0)+2,0), ""), "")</f>
        <v/>
      </c>
      <c r="V429" s="42"/>
      <c r="W429" s="862"/>
      <c r="X429" s="863"/>
      <c r="Y429" s="43"/>
      <c r="Z429" s="48"/>
      <c r="AA429" s="155"/>
      <c r="AB429" s="49"/>
      <c r="AC429" s="864" t="str">
        <f>IFERROR(IF(AG429&lt;&gt;"",Z429*VLOOKUP(N429,【参考】数式用!$AG$2:$AL$48,MATCH(Y429,【参考】数式用!$AI$4:$AL$4,0)+2,0), ""), "")</f>
        <v/>
      </c>
      <c r="AD429" s="864"/>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7" t="str">
        <f>IF(基本情報入力シート!C455="","",基本情報入力シート!C455)</f>
        <v/>
      </c>
      <c r="C430" s="858"/>
      <c r="D430" s="858"/>
      <c r="E430" s="858"/>
      <c r="F430" s="858"/>
      <c r="G430" s="858"/>
      <c r="H430" s="858"/>
      <c r="I430" s="859"/>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0"/>
      <c r="R430" s="861"/>
      <c r="S430" s="154" t="str">
        <f>IFERROR(ROUNDDOWN(Q430*VLOOKUP(N430,【参考】数式用!$AR$2:$AW$48,MATCH(P430,【参考】数式用!$AT$4:$AW$4)+2,FALSE)*0.5, 0), "")</f>
        <v/>
      </c>
      <c r="T430" s="47"/>
      <c r="U430" s="156" t="str">
        <f>IFERROR(IF(AG430&lt;&gt;"",Q430*VLOOKUP(N430,【参考】数式用!$AG$2:$AL$48,MATCH(P430,【参考】数式用!$AI$4:$AL$4,0)+2,0), ""), "")</f>
        <v/>
      </c>
      <c r="V430" s="42"/>
      <c r="W430" s="862"/>
      <c r="X430" s="863"/>
      <c r="Y430" s="43"/>
      <c r="Z430" s="48"/>
      <c r="AA430" s="155"/>
      <c r="AB430" s="49"/>
      <c r="AC430" s="864" t="str">
        <f>IFERROR(IF(AG430&lt;&gt;"",Z430*VLOOKUP(N430,【参考】数式用!$AG$2:$AL$48,MATCH(Y430,【参考】数式用!$AI$4:$AL$4,0)+2,0), ""), "")</f>
        <v/>
      </c>
      <c r="AD430" s="864"/>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7" t="str">
        <f>IF(基本情報入力シート!C456="","",基本情報入力シート!C456)</f>
        <v/>
      </c>
      <c r="C431" s="858"/>
      <c r="D431" s="858"/>
      <c r="E431" s="858"/>
      <c r="F431" s="858"/>
      <c r="G431" s="858"/>
      <c r="H431" s="858"/>
      <c r="I431" s="859"/>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0"/>
      <c r="R431" s="861"/>
      <c r="S431" s="154" t="str">
        <f>IFERROR(ROUNDDOWN(Q431*VLOOKUP(N431,【参考】数式用!$AR$2:$AW$48,MATCH(P431,【参考】数式用!$AT$4:$AW$4)+2,FALSE)*0.5, 0), "")</f>
        <v/>
      </c>
      <c r="T431" s="47"/>
      <c r="U431" s="156" t="str">
        <f>IFERROR(IF(AG431&lt;&gt;"",Q431*VLOOKUP(N431,【参考】数式用!$AG$2:$AL$48,MATCH(P431,【参考】数式用!$AI$4:$AL$4,0)+2,0), ""), "")</f>
        <v/>
      </c>
      <c r="V431" s="42"/>
      <c r="W431" s="862"/>
      <c r="X431" s="863"/>
      <c r="Y431" s="43"/>
      <c r="Z431" s="48"/>
      <c r="AA431" s="155"/>
      <c r="AB431" s="49"/>
      <c r="AC431" s="864" t="str">
        <f>IFERROR(IF(AG431&lt;&gt;"",Z431*VLOOKUP(N431,【参考】数式用!$AG$2:$AL$48,MATCH(Y431,【参考】数式用!$AI$4:$AL$4,0)+2,0), ""), "")</f>
        <v/>
      </c>
      <c r="AD431" s="864"/>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7" t="str">
        <f>IF(基本情報入力シート!C457="","",基本情報入力シート!C457)</f>
        <v/>
      </c>
      <c r="C432" s="858"/>
      <c r="D432" s="858"/>
      <c r="E432" s="858"/>
      <c r="F432" s="858"/>
      <c r="G432" s="858"/>
      <c r="H432" s="858"/>
      <c r="I432" s="859"/>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0"/>
      <c r="R432" s="861"/>
      <c r="S432" s="154" t="str">
        <f>IFERROR(ROUNDDOWN(Q432*VLOOKUP(N432,【参考】数式用!$AR$2:$AW$48,MATCH(P432,【参考】数式用!$AT$4:$AW$4)+2,FALSE)*0.5, 0), "")</f>
        <v/>
      </c>
      <c r="T432" s="47"/>
      <c r="U432" s="156" t="str">
        <f>IFERROR(IF(AG432&lt;&gt;"",Q432*VLOOKUP(N432,【参考】数式用!$AG$2:$AL$48,MATCH(P432,【参考】数式用!$AI$4:$AL$4,0)+2,0), ""), "")</f>
        <v/>
      </c>
      <c r="V432" s="42"/>
      <c r="W432" s="862"/>
      <c r="X432" s="863"/>
      <c r="Y432" s="43"/>
      <c r="Z432" s="48"/>
      <c r="AA432" s="155"/>
      <c r="AB432" s="49"/>
      <c r="AC432" s="864" t="str">
        <f>IFERROR(IF(AG432&lt;&gt;"",Z432*VLOOKUP(N432,【参考】数式用!$AG$2:$AL$48,MATCH(Y432,【参考】数式用!$AI$4:$AL$4,0)+2,0), ""), "")</f>
        <v/>
      </c>
      <c r="AD432" s="864"/>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7" t="str">
        <f>IF(基本情報入力シート!C458="","",基本情報入力シート!C458)</f>
        <v/>
      </c>
      <c r="C433" s="858"/>
      <c r="D433" s="858"/>
      <c r="E433" s="858"/>
      <c r="F433" s="858"/>
      <c r="G433" s="858"/>
      <c r="H433" s="858"/>
      <c r="I433" s="859"/>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0"/>
      <c r="R433" s="861"/>
      <c r="S433" s="154" t="str">
        <f>IFERROR(ROUNDDOWN(Q433*VLOOKUP(N433,【参考】数式用!$AR$2:$AW$48,MATCH(P433,【参考】数式用!$AT$4:$AW$4)+2,FALSE)*0.5, 0), "")</f>
        <v/>
      </c>
      <c r="T433" s="47"/>
      <c r="U433" s="156" t="str">
        <f>IFERROR(IF(AG433&lt;&gt;"",Q433*VLOOKUP(N433,【参考】数式用!$AG$2:$AL$48,MATCH(P433,【参考】数式用!$AI$4:$AL$4,0)+2,0), ""), "")</f>
        <v/>
      </c>
      <c r="V433" s="42"/>
      <c r="W433" s="862"/>
      <c r="X433" s="863"/>
      <c r="Y433" s="43"/>
      <c r="Z433" s="48"/>
      <c r="AA433" s="155"/>
      <c r="AB433" s="49"/>
      <c r="AC433" s="864" t="str">
        <f>IFERROR(IF(AG433&lt;&gt;"",Z433*VLOOKUP(N433,【参考】数式用!$AG$2:$AL$48,MATCH(Y433,【参考】数式用!$AI$4:$AL$4,0)+2,0), ""), "")</f>
        <v/>
      </c>
      <c r="AD433" s="864"/>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7" t="str">
        <f>IF(基本情報入力シート!C459="","",基本情報入力シート!C459)</f>
        <v/>
      </c>
      <c r="C434" s="858"/>
      <c r="D434" s="858"/>
      <c r="E434" s="858"/>
      <c r="F434" s="858"/>
      <c r="G434" s="858"/>
      <c r="H434" s="858"/>
      <c r="I434" s="859"/>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0"/>
      <c r="R434" s="861"/>
      <c r="S434" s="154" t="str">
        <f>IFERROR(ROUNDDOWN(Q434*VLOOKUP(N434,【参考】数式用!$AR$2:$AW$48,MATCH(P434,【参考】数式用!$AT$4:$AW$4)+2,FALSE)*0.5, 0), "")</f>
        <v/>
      </c>
      <c r="T434" s="47"/>
      <c r="U434" s="156" t="str">
        <f>IFERROR(IF(AG434&lt;&gt;"",Q434*VLOOKUP(N434,【参考】数式用!$AG$2:$AL$48,MATCH(P434,【参考】数式用!$AI$4:$AL$4,0)+2,0), ""), "")</f>
        <v/>
      </c>
      <c r="V434" s="42"/>
      <c r="W434" s="862"/>
      <c r="X434" s="863"/>
      <c r="Y434" s="43"/>
      <c r="Z434" s="48"/>
      <c r="AA434" s="155"/>
      <c r="AB434" s="49"/>
      <c r="AC434" s="864" t="str">
        <f>IFERROR(IF(AG434&lt;&gt;"",Z434*VLOOKUP(N434,【参考】数式用!$AG$2:$AL$48,MATCH(Y434,【参考】数式用!$AI$4:$AL$4,0)+2,0), ""), "")</f>
        <v/>
      </c>
      <c r="AD434" s="864"/>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7" t="str">
        <f>IF(基本情報入力シート!C460="","",基本情報入力シート!C460)</f>
        <v/>
      </c>
      <c r="C435" s="858"/>
      <c r="D435" s="858"/>
      <c r="E435" s="858"/>
      <c r="F435" s="858"/>
      <c r="G435" s="858"/>
      <c r="H435" s="858"/>
      <c r="I435" s="859"/>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0"/>
      <c r="R435" s="861"/>
      <c r="S435" s="154" t="str">
        <f>IFERROR(ROUNDDOWN(Q435*VLOOKUP(N435,【参考】数式用!$AR$2:$AW$48,MATCH(P435,【参考】数式用!$AT$4:$AW$4)+2,FALSE)*0.5, 0), "")</f>
        <v/>
      </c>
      <c r="T435" s="47"/>
      <c r="U435" s="156" t="str">
        <f>IFERROR(IF(AG435&lt;&gt;"",Q435*VLOOKUP(N435,【参考】数式用!$AG$2:$AL$48,MATCH(P435,【参考】数式用!$AI$4:$AL$4,0)+2,0), ""), "")</f>
        <v/>
      </c>
      <c r="V435" s="42"/>
      <c r="W435" s="862"/>
      <c r="X435" s="863"/>
      <c r="Y435" s="43"/>
      <c r="Z435" s="48"/>
      <c r="AA435" s="155"/>
      <c r="AB435" s="49"/>
      <c r="AC435" s="864" t="str">
        <f>IFERROR(IF(AG435&lt;&gt;"",Z435*VLOOKUP(N435,【参考】数式用!$AG$2:$AL$48,MATCH(Y435,【参考】数式用!$AI$4:$AL$4,0)+2,0), ""), "")</f>
        <v/>
      </c>
      <c r="AD435" s="864"/>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7" t="str">
        <f>IF(基本情報入力シート!C461="","",基本情報入力シート!C461)</f>
        <v/>
      </c>
      <c r="C436" s="858"/>
      <c r="D436" s="858"/>
      <c r="E436" s="858"/>
      <c r="F436" s="858"/>
      <c r="G436" s="858"/>
      <c r="H436" s="858"/>
      <c r="I436" s="859"/>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0"/>
      <c r="R436" s="861"/>
      <c r="S436" s="154" t="str">
        <f>IFERROR(ROUNDDOWN(Q436*VLOOKUP(N436,【参考】数式用!$AR$2:$AW$48,MATCH(P436,【参考】数式用!$AT$4:$AW$4)+2,FALSE)*0.5, 0), "")</f>
        <v/>
      </c>
      <c r="T436" s="47"/>
      <c r="U436" s="156" t="str">
        <f>IFERROR(IF(AG436&lt;&gt;"",Q436*VLOOKUP(N436,【参考】数式用!$AG$2:$AL$48,MATCH(P436,【参考】数式用!$AI$4:$AL$4,0)+2,0), ""), "")</f>
        <v/>
      </c>
      <c r="V436" s="42"/>
      <c r="W436" s="862"/>
      <c r="X436" s="863"/>
      <c r="Y436" s="43"/>
      <c r="Z436" s="48"/>
      <c r="AA436" s="155"/>
      <c r="AB436" s="49"/>
      <c r="AC436" s="864" t="str">
        <f>IFERROR(IF(AG436&lt;&gt;"",Z436*VLOOKUP(N436,【参考】数式用!$AG$2:$AL$48,MATCH(Y436,【参考】数式用!$AI$4:$AL$4,0)+2,0), ""), "")</f>
        <v/>
      </c>
      <c r="AD436" s="864"/>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7" t="str">
        <f>IF(基本情報入力シート!C462="","",基本情報入力シート!C462)</f>
        <v/>
      </c>
      <c r="C437" s="858"/>
      <c r="D437" s="858"/>
      <c r="E437" s="858"/>
      <c r="F437" s="858"/>
      <c r="G437" s="858"/>
      <c r="H437" s="858"/>
      <c r="I437" s="859"/>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0"/>
      <c r="R437" s="861"/>
      <c r="S437" s="154" t="str">
        <f>IFERROR(ROUNDDOWN(Q437*VLOOKUP(N437,【参考】数式用!$AR$2:$AW$48,MATCH(P437,【参考】数式用!$AT$4:$AW$4)+2,FALSE)*0.5, 0), "")</f>
        <v/>
      </c>
      <c r="T437" s="47"/>
      <c r="U437" s="156" t="str">
        <f>IFERROR(IF(AG437&lt;&gt;"",Q437*VLOOKUP(N437,【参考】数式用!$AG$2:$AL$48,MATCH(P437,【参考】数式用!$AI$4:$AL$4,0)+2,0), ""), "")</f>
        <v/>
      </c>
      <c r="V437" s="42"/>
      <c r="W437" s="862"/>
      <c r="X437" s="863"/>
      <c r="Y437" s="43"/>
      <c r="Z437" s="48"/>
      <c r="AA437" s="155"/>
      <c r="AB437" s="49"/>
      <c r="AC437" s="864" t="str">
        <f>IFERROR(IF(AG437&lt;&gt;"",Z437*VLOOKUP(N437,【参考】数式用!$AG$2:$AL$48,MATCH(Y437,【参考】数式用!$AI$4:$AL$4,0)+2,0), ""), "")</f>
        <v/>
      </c>
      <c r="AD437" s="864"/>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7" t="str">
        <f>IF(基本情報入力シート!C463="","",基本情報入力シート!C463)</f>
        <v/>
      </c>
      <c r="C438" s="858"/>
      <c r="D438" s="858"/>
      <c r="E438" s="858"/>
      <c r="F438" s="858"/>
      <c r="G438" s="858"/>
      <c r="H438" s="858"/>
      <c r="I438" s="859"/>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0"/>
      <c r="R438" s="861"/>
      <c r="S438" s="154" t="str">
        <f>IFERROR(ROUNDDOWN(Q438*VLOOKUP(N438,【参考】数式用!$AR$2:$AW$48,MATCH(P438,【参考】数式用!$AT$4:$AW$4)+2,FALSE)*0.5, 0), "")</f>
        <v/>
      </c>
      <c r="T438" s="47"/>
      <c r="U438" s="156" t="str">
        <f>IFERROR(IF(AG438&lt;&gt;"",Q438*VLOOKUP(N438,【参考】数式用!$AG$2:$AL$48,MATCH(P438,【参考】数式用!$AI$4:$AL$4,0)+2,0), ""), "")</f>
        <v/>
      </c>
      <c r="V438" s="42"/>
      <c r="W438" s="862"/>
      <c r="X438" s="863"/>
      <c r="Y438" s="43"/>
      <c r="Z438" s="48"/>
      <c r="AA438" s="155"/>
      <c r="AB438" s="49"/>
      <c r="AC438" s="864" t="str">
        <f>IFERROR(IF(AG438&lt;&gt;"",Z438*VLOOKUP(N438,【参考】数式用!$AG$2:$AL$48,MATCH(Y438,【参考】数式用!$AI$4:$AL$4,0)+2,0), ""), "")</f>
        <v/>
      </c>
      <c r="AD438" s="864"/>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7" t="str">
        <f>IF(基本情報入力シート!C464="","",基本情報入力シート!C464)</f>
        <v/>
      </c>
      <c r="C439" s="858"/>
      <c r="D439" s="858"/>
      <c r="E439" s="858"/>
      <c r="F439" s="858"/>
      <c r="G439" s="858"/>
      <c r="H439" s="858"/>
      <c r="I439" s="859"/>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0"/>
      <c r="R439" s="861"/>
      <c r="S439" s="154" t="str">
        <f>IFERROR(ROUNDDOWN(Q439*VLOOKUP(N439,【参考】数式用!$AR$2:$AW$48,MATCH(P439,【参考】数式用!$AT$4:$AW$4)+2,FALSE)*0.5, 0), "")</f>
        <v/>
      </c>
      <c r="T439" s="47"/>
      <c r="U439" s="156" t="str">
        <f>IFERROR(IF(AG439&lt;&gt;"",Q439*VLOOKUP(N439,【参考】数式用!$AG$2:$AL$48,MATCH(P439,【参考】数式用!$AI$4:$AL$4,0)+2,0), ""), "")</f>
        <v/>
      </c>
      <c r="V439" s="42"/>
      <c r="W439" s="862"/>
      <c r="X439" s="863"/>
      <c r="Y439" s="43"/>
      <c r="Z439" s="48"/>
      <c r="AA439" s="155"/>
      <c r="AB439" s="49"/>
      <c r="AC439" s="864" t="str">
        <f>IFERROR(IF(AG439&lt;&gt;"",Z439*VLOOKUP(N439,【参考】数式用!$AG$2:$AL$48,MATCH(Y439,【参考】数式用!$AI$4:$AL$4,0)+2,0), ""), "")</f>
        <v/>
      </c>
      <c r="AD439" s="864"/>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7" t="str">
        <f>IF(基本情報入力シート!C465="","",基本情報入力シート!C465)</f>
        <v/>
      </c>
      <c r="C440" s="858"/>
      <c r="D440" s="858"/>
      <c r="E440" s="858"/>
      <c r="F440" s="858"/>
      <c r="G440" s="858"/>
      <c r="H440" s="858"/>
      <c r="I440" s="859"/>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0"/>
      <c r="R440" s="861"/>
      <c r="S440" s="154" t="str">
        <f>IFERROR(ROUNDDOWN(Q440*VLOOKUP(N440,【参考】数式用!$AR$2:$AW$48,MATCH(P440,【参考】数式用!$AT$4:$AW$4)+2,FALSE)*0.5, 0), "")</f>
        <v/>
      </c>
      <c r="T440" s="47"/>
      <c r="U440" s="156" t="str">
        <f>IFERROR(IF(AG440&lt;&gt;"",Q440*VLOOKUP(N440,【参考】数式用!$AG$2:$AL$48,MATCH(P440,【参考】数式用!$AI$4:$AL$4,0)+2,0), ""), "")</f>
        <v/>
      </c>
      <c r="V440" s="42"/>
      <c r="W440" s="862"/>
      <c r="X440" s="863"/>
      <c r="Y440" s="43"/>
      <c r="Z440" s="48"/>
      <c r="AA440" s="155"/>
      <c r="AB440" s="49"/>
      <c r="AC440" s="864" t="str">
        <f>IFERROR(IF(AG440&lt;&gt;"",Z440*VLOOKUP(N440,【参考】数式用!$AG$2:$AL$48,MATCH(Y440,【参考】数式用!$AI$4:$AL$4,0)+2,0), ""), "")</f>
        <v/>
      </c>
      <c r="AD440" s="864"/>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7" t="str">
        <f>IF(基本情報入力シート!C466="","",基本情報入力シート!C466)</f>
        <v/>
      </c>
      <c r="C441" s="858"/>
      <c r="D441" s="858"/>
      <c r="E441" s="858"/>
      <c r="F441" s="858"/>
      <c r="G441" s="858"/>
      <c r="H441" s="858"/>
      <c r="I441" s="859"/>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0"/>
      <c r="R441" s="861"/>
      <c r="S441" s="154" t="str">
        <f>IFERROR(ROUNDDOWN(Q441*VLOOKUP(N441,【参考】数式用!$AR$2:$AW$48,MATCH(P441,【参考】数式用!$AT$4:$AW$4)+2,FALSE)*0.5, 0), "")</f>
        <v/>
      </c>
      <c r="T441" s="47"/>
      <c r="U441" s="156" t="str">
        <f>IFERROR(IF(AG441&lt;&gt;"",Q441*VLOOKUP(N441,【参考】数式用!$AG$2:$AL$48,MATCH(P441,【参考】数式用!$AI$4:$AL$4,0)+2,0), ""), "")</f>
        <v/>
      </c>
      <c r="V441" s="42"/>
      <c r="W441" s="862"/>
      <c r="X441" s="863"/>
      <c r="Y441" s="43"/>
      <c r="Z441" s="48"/>
      <c r="AA441" s="155"/>
      <c r="AB441" s="49"/>
      <c r="AC441" s="864" t="str">
        <f>IFERROR(IF(AG441&lt;&gt;"",Z441*VLOOKUP(N441,【参考】数式用!$AG$2:$AL$48,MATCH(Y441,【参考】数式用!$AI$4:$AL$4,0)+2,0), ""), "")</f>
        <v/>
      </c>
      <c r="AD441" s="864"/>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7" t="str">
        <f>IF(基本情報入力シート!C467="","",基本情報入力シート!C467)</f>
        <v/>
      </c>
      <c r="C442" s="858"/>
      <c r="D442" s="858"/>
      <c r="E442" s="858"/>
      <c r="F442" s="858"/>
      <c r="G442" s="858"/>
      <c r="H442" s="858"/>
      <c r="I442" s="859"/>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0"/>
      <c r="R442" s="861"/>
      <c r="S442" s="154" t="str">
        <f>IFERROR(ROUNDDOWN(Q442*VLOOKUP(N442,【参考】数式用!$AR$2:$AW$48,MATCH(P442,【参考】数式用!$AT$4:$AW$4)+2,FALSE)*0.5, 0), "")</f>
        <v/>
      </c>
      <c r="T442" s="47"/>
      <c r="U442" s="156" t="str">
        <f>IFERROR(IF(AG442&lt;&gt;"",Q442*VLOOKUP(N442,【参考】数式用!$AG$2:$AL$48,MATCH(P442,【参考】数式用!$AI$4:$AL$4,0)+2,0), ""), "")</f>
        <v/>
      </c>
      <c r="V442" s="42"/>
      <c r="W442" s="862"/>
      <c r="X442" s="863"/>
      <c r="Y442" s="43"/>
      <c r="Z442" s="48"/>
      <c r="AA442" s="155"/>
      <c r="AB442" s="49"/>
      <c r="AC442" s="864" t="str">
        <f>IFERROR(IF(AG442&lt;&gt;"",Z442*VLOOKUP(N442,【参考】数式用!$AG$2:$AL$48,MATCH(Y442,【参考】数式用!$AI$4:$AL$4,0)+2,0), ""), "")</f>
        <v/>
      </c>
      <c r="AD442" s="864"/>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7" t="str">
        <f>IF(基本情報入力シート!C468="","",基本情報入力シート!C468)</f>
        <v/>
      </c>
      <c r="C443" s="858"/>
      <c r="D443" s="858"/>
      <c r="E443" s="858"/>
      <c r="F443" s="858"/>
      <c r="G443" s="858"/>
      <c r="H443" s="858"/>
      <c r="I443" s="859"/>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0"/>
      <c r="R443" s="861"/>
      <c r="S443" s="154" t="str">
        <f>IFERROR(ROUNDDOWN(Q443*VLOOKUP(N443,【参考】数式用!$AR$2:$AW$48,MATCH(P443,【参考】数式用!$AT$4:$AW$4)+2,FALSE)*0.5, 0), "")</f>
        <v/>
      </c>
      <c r="T443" s="47"/>
      <c r="U443" s="156" t="str">
        <f>IFERROR(IF(AG443&lt;&gt;"",Q443*VLOOKUP(N443,【参考】数式用!$AG$2:$AL$48,MATCH(P443,【参考】数式用!$AI$4:$AL$4,0)+2,0), ""), "")</f>
        <v/>
      </c>
      <c r="V443" s="42"/>
      <c r="W443" s="862"/>
      <c r="X443" s="863"/>
      <c r="Y443" s="43"/>
      <c r="Z443" s="48"/>
      <c r="AA443" s="155"/>
      <c r="AB443" s="49"/>
      <c r="AC443" s="864" t="str">
        <f>IFERROR(IF(AG443&lt;&gt;"",Z443*VLOOKUP(N443,【参考】数式用!$AG$2:$AL$48,MATCH(Y443,【参考】数式用!$AI$4:$AL$4,0)+2,0), ""), "")</f>
        <v/>
      </c>
      <c r="AD443" s="864"/>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7" t="str">
        <f>IF(基本情報入力シート!C469="","",基本情報入力シート!C469)</f>
        <v/>
      </c>
      <c r="C444" s="858"/>
      <c r="D444" s="858"/>
      <c r="E444" s="858"/>
      <c r="F444" s="858"/>
      <c r="G444" s="858"/>
      <c r="H444" s="858"/>
      <c r="I444" s="859"/>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0"/>
      <c r="R444" s="861"/>
      <c r="S444" s="154" t="str">
        <f>IFERROR(ROUNDDOWN(Q444*VLOOKUP(N444,【参考】数式用!$AR$2:$AW$48,MATCH(P444,【参考】数式用!$AT$4:$AW$4)+2,FALSE)*0.5, 0), "")</f>
        <v/>
      </c>
      <c r="T444" s="47"/>
      <c r="U444" s="156" t="str">
        <f>IFERROR(IF(AG444&lt;&gt;"",Q444*VLOOKUP(N444,【参考】数式用!$AG$2:$AL$48,MATCH(P444,【参考】数式用!$AI$4:$AL$4,0)+2,0), ""), "")</f>
        <v/>
      </c>
      <c r="V444" s="42"/>
      <c r="W444" s="862"/>
      <c r="X444" s="863"/>
      <c r="Y444" s="43"/>
      <c r="Z444" s="48"/>
      <c r="AA444" s="155"/>
      <c r="AB444" s="49"/>
      <c r="AC444" s="864" t="str">
        <f>IFERROR(IF(AG444&lt;&gt;"",Z444*VLOOKUP(N444,【参考】数式用!$AG$2:$AL$48,MATCH(Y444,【参考】数式用!$AI$4:$AL$4,0)+2,0), ""), "")</f>
        <v/>
      </c>
      <c r="AD444" s="864"/>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7" t="str">
        <f>IF(基本情報入力シート!C470="","",基本情報入力シート!C470)</f>
        <v/>
      </c>
      <c r="C445" s="858"/>
      <c r="D445" s="858"/>
      <c r="E445" s="858"/>
      <c r="F445" s="858"/>
      <c r="G445" s="858"/>
      <c r="H445" s="858"/>
      <c r="I445" s="859"/>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0"/>
      <c r="R445" s="861"/>
      <c r="S445" s="154" t="str">
        <f>IFERROR(ROUNDDOWN(Q445*VLOOKUP(N445,【参考】数式用!$AR$2:$AW$48,MATCH(P445,【参考】数式用!$AT$4:$AW$4)+2,FALSE)*0.5, 0), "")</f>
        <v/>
      </c>
      <c r="T445" s="47"/>
      <c r="U445" s="156" t="str">
        <f>IFERROR(IF(AG445&lt;&gt;"",Q445*VLOOKUP(N445,【参考】数式用!$AG$2:$AL$48,MATCH(P445,【参考】数式用!$AI$4:$AL$4,0)+2,0), ""), "")</f>
        <v/>
      </c>
      <c r="V445" s="42"/>
      <c r="W445" s="862"/>
      <c r="X445" s="863"/>
      <c r="Y445" s="43"/>
      <c r="Z445" s="48"/>
      <c r="AA445" s="155"/>
      <c r="AB445" s="49"/>
      <c r="AC445" s="864" t="str">
        <f>IFERROR(IF(AG445&lt;&gt;"",Z445*VLOOKUP(N445,【参考】数式用!$AG$2:$AL$48,MATCH(Y445,【参考】数式用!$AI$4:$AL$4,0)+2,0), ""), "")</f>
        <v/>
      </c>
      <c r="AD445" s="864"/>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7" t="str">
        <f>IF(基本情報入力シート!C471="","",基本情報入力シート!C471)</f>
        <v/>
      </c>
      <c r="C446" s="858"/>
      <c r="D446" s="858"/>
      <c r="E446" s="858"/>
      <c r="F446" s="858"/>
      <c r="G446" s="858"/>
      <c r="H446" s="858"/>
      <c r="I446" s="859"/>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0"/>
      <c r="R446" s="861"/>
      <c r="S446" s="154" t="str">
        <f>IFERROR(ROUNDDOWN(Q446*VLOOKUP(N446,【参考】数式用!$AR$2:$AW$48,MATCH(P446,【参考】数式用!$AT$4:$AW$4)+2,FALSE)*0.5, 0), "")</f>
        <v/>
      </c>
      <c r="T446" s="47"/>
      <c r="U446" s="156" t="str">
        <f>IFERROR(IF(AG446&lt;&gt;"",Q446*VLOOKUP(N446,【参考】数式用!$AG$2:$AL$48,MATCH(P446,【参考】数式用!$AI$4:$AL$4,0)+2,0), ""), "")</f>
        <v/>
      </c>
      <c r="V446" s="42"/>
      <c r="W446" s="862"/>
      <c r="X446" s="863"/>
      <c r="Y446" s="43"/>
      <c r="Z446" s="48"/>
      <c r="AA446" s="155"/>
      <c r="AB446" s="49"/>
      <c r="AC446" s="864" t="str">
        <f>IFERROR(IF(AG446&lt;&gt;"",Z446*VLOOKUP(N446,【参考】数式用!$AG$2:$AL$48,MATCH(Y446,【参考】数式用!$AI$4:$AL$4,0)+2,0), ""), "")</f>
        <v/>
      </c>
      <c r="AD446" s="864"/>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7" t="str">
        <f>IF(基本情報入力シート!C472="","",基本情報入力シート!C472)</f>
        <v/>
      </c>
      <c r="C447" s="858"/>
      <c r="D447" s="858"/>
      <c r="E447" s="858"/>
      <c r="F447" s="858"/>
      <c r="G447" s="858"/>
      <c r="H447" s="858"/>
      <c r="I447" s="859"/>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0"/>
      <c r="R447" s="861"/>
      <c r="S447" s="154" t="str">
        <f>IFERROR(ROUNDDOWN(Q447*VLOOKUP(N447,【参考】数式用!$AR$2:$AW$48,MATCH(P447,【参考】数式用!$AT$4:$AW$4)+2,FALSE)*0.5, 0), "")</f>
        <v/>
      </c>
      <c r="T447" s="47"/>
      <c r="U447" s="156" t="str">
        <f>IFERROR(IF(AG447&lt;&gt;"",Q447*VLOOKUP(N447,【参考】数式用!$AG$2:$AL$48,MATCH(P447,【参考】数式用!$AI$4:$AL$4,0)+2,0), ""), "")</f>
        <v/>
      </c>
      <c r="V447" s="42"/>
      <c r="W447" s="862"/>
      <c r="X447" s="863"/>
      <c r="Y447" s="43"/>
      <c r="Z447" s="48"/>
      <c r="AA447" s="155"/>
      <c r="AB447" s="49"/>
      <c r="AC447" s="864" t="str">
        <f>IFERROR(IF(AG447&lt;&gt;"",Z447*VLOOKUP(N447,【参考】数式用!$AG$2:$AL$48,MATCH(Y447,【参考】数式用!$AI$4:$AL$4,0)+2,0), ""), "")</f>
        <v/>
      </c>
      <c r="AD447" s="864"/>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7" t="str">
        <f>IF(基本情報入力シート!C473="","",基本情報入力シート!C473)</f>
        <v/>
      </c>
      <c r="C448" s="858"/>
      <c r="D448" s="858"/>
      <c r="E448" s="858"/>
      <c r="F448" s="858"/>
      <c r="G448" s="858"/>
      <c r="H448" s="858"/>
      <c r="I448" s="859"/>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0"/>
      <c r="R448" s="861"/>
      <c r="S448" s="154" t="str">
        <f>IFERROR(ROUNDDOWN(Q448*VLOOKUP(N448,【参考】数式用!$AR$2:$AW$48,MATCH(P448,【参考】数式用!$AT$4:$AW$4)+2,FALSE)*0.5, 0), "")</f>
        <v/>
      </c>
      <c r="T448" s="47"/>
      <c r="U448" s="156" t="str">
        <f>IFERROR(IF(AG448&lt;&gt;"",Q448*VLOOKUP(N448,【参考】数式用!$AG$2:$AL$48,MATCH(P448,【参考】数式用!$AI$4:$AL$4,0)+2,0), ""), "")</f>
        <v/>
      </c>
      <c r="V448" s="42"/>
      <c r="W448" s="862"/>
      <c r="X448" s="863"/>
      <c r="Y448" s="43"/>
      <c r="Z448" s="48"/>
      <c r="AA448" s="155"/>
      <c r="AB448" s="49"/>
      <c r="AC448" s="864" t="str">
        <f>IFERROR(IF(AG448&lt;&gt;"",Z448*VLOOKUP(N448,【参考】数式用!$AG$2:$AL$48,MATCH(Y448,【参考】数式用!$AI$4:$AL$4,0)+2,0), ""), "")</f>
        <v/>
      </c>
      <c r="AD448" s="864"/>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7" t="str">
        <f>IF(基本情報入力シート!C474="","",基本情報入力シート!C474)</f>
        <v/>
      </c>
      <c r="C449" s="858"/>
      <c r="D449" s="858"/>
      <c r="E449" s="858"/>
      <c r="F449" s="858"/>
      <c r="G449" s="858"/>
      <c r="H449" s="858"/>
      <c r="I449" s="859"/>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0"/>
      <c r="R449" s="861"/>
      <c r="S449" s="154" t="str">
        <f>IFERROR(ROUNDDOWN(Q449*VLOOKUP(N449,【参考】数式用!$AR$2:$AW$48,MATCH(P449,【参考】数式用!$AT$4:$AW$4)+2,FALSE)*0.5, 0), "")</f>
        <v/>
      </c>
      <c r="T449" s="47"/>
      <c r="U449" s="156" t="str">
        <f>IFERROR(IF(AG449&lt;&gt;"",Q449*VLOOKUP(N449,【参考】数式用!$AG$2:$AL$48,MATCH(P449,【参考】数式用!$AI$4:$AL$4,0)+2,0), ""), "")</f>
        <v/>
      </c>
      <c r="V449" s="42"/>
      <c r="W449" s="862"/>
      <c r="X449" s="863"/>
      <c r="Y449" s="43"/>
      <c r="Z449" s="48"/>
      <c r="AA449" s="155"/>
      <c r="AB449" s="49"/>
      <c r="AC449" s="864" t="str">
        <f>IFERROR(IF(AG449&lt;&gt;"",Z449*VLOOKUP(N449,【参考】数式用!$AG$2:$AL$48,MATCH(Y449,【参考】数式用!$AI$4:$AL$4,0)+2,0), ""), "")</f>
        <v/>
      </c>
      <c r="AD449" s="864"/>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7" t="str">
        <f>IF(基本情報入力シート!C475="","",基本情報入力シート!C475)</f>
        <v/>
      </c>
      <c r="C450" s="858"/>
      <c r="D450" s="858"/>
      <c r="E450" s="858"/>
      <c r="F450" s="858"/>
      <c r="G450" s="858"/>
      <c r="H450" s="858"/>
      <c r="I450" s="859"/>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0"/>
      <c r="R450" s="861"/>
      <c r="S450" s="154" t="str">
        <f>IFERROR(ROUNDDOWN(Q450*VLOOKUP(N450,【参考】数式用!$AR$2:$AW$48,MATCH(P450,【参考】数式用!$AT$4:$AW$4)+2,FALSE)*0.5, 0), "")</f>
        <v/>
      </c>
      <c r="T450" s="47"/>
      <c r="U450" s="156" t="str">
        <f>IFERROR(IF(AG450&lt;&gt;"",Q450*VLOOKUP(N450,【参考】数式用!$AG$2:$AL$48,MATCH(P450,【参考】数式用!$AI$4:$AL$4,0)+2,0), ""), "")</f>
        <v/>
      </c>
      <c r="V450" s="42"/>
      <c r="W450" s="862"/>
      <c r="X450" s="863"/>
      <c r="Y450" s="43"/>
      <c r="Z450" s="48"/>
      <c r="AA450" s="155"/>
      <c r="AB450" s="49"/>
      <c r="AC450" s="864" t="str">
        <f>IFERROR(IF(AG450&lt;&gt;"",Z450*VLOOKUP(N450,【参考】数式用!$AG$2:$AL$48,MATCH(Y450,【参考】数式用!$AI$4:$AL$4,0)+2,0), ""), "")</f>
        <v/>
      </c>
      <c r="AD450" s="864"/>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7" t="str">
        <f>IF(基本情報入力シート!C476="","",基本情報入力シート!C476)</f>
        <v/>
      </c>
      <c r="C451" s="858"/>
      <c r="D451" s="858"/>
      <c r="E451" s="858"/>
      <c r="F451" s="858"/>
      <c r="G451" s="858"/>
      <c r="H451" s="858"/>
      <c r="I451" s="859"/>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0"/>
      <c r="R451" s="861"/>
      <c r="S451" s="154" t="str">
        <f>IFERROR(ROUNDDOWN(Q451*VLOOKUP(N451,【参考】数式用!$AR$2:$AW$48,MATCH(P451,【参考】数式用!$AT$4:$AW$4)+2,FALSE)*0.5, 0), "")</f>
        <v/>
      </c>
      <c r="T451" s="47"/>
      <c r="U451" s="156" t="str">
        <f>IFERROR(IF(AG451&lt;&gt;"",Q451*VLOOKUP(N451,【参考】数式用!$AG$2:$AL$48,MATCH(P451,【参考】数式用!$AI$4:$AL$4,0)+2,0), ""), "")</f>
        <v/>
      </c>
      <c r="V451" s="42"/>
      <c r="W451" s="862"/>
      <c r="X451" s="863"/>
      <c r="Y451" s="43"/>
      <c r="Z451" s="48"/>
      <c r="AA451" s="155"/>
      <c r="AB451" s="49"/>
      <c r="AC451" s="864" t="str">
        <f>IFERROR(IF(AG451&lt;&gt;"",Z451*VLOOKUP(N451,【参考】数式用!$AG$2:$AL$48,MATCH(Y451,【参考】数式用!$AI$4:$AL$4,0)+2,0), ""), "")</f>
        <v/>
      </c>
      <c r="AD451" s="864"/>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7" t="str">
        <f>IF(基本情報入力シート!C477="","",基本情報入力シート!C477)</f>
        <v/>
      </c>
      <c r="C452" s="858"/>
      <c r="D452" s="858"/>
      <c r="E452" s="858"/>
      <c r="F452" s="858"/>
      <c r="G452" s="858"/>
      <c r="H452" s="858"/>
      <c r="I452" s="859"/>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0"/>
      <c r="R452" s="861"/>
      <c r="S452" s="154" t="str">
        <f>IFERROR(ROUNDDOWN(Q452*VLOOKUP(N452,【参考】数式用!$AR$2:$AW$48,MATCH(P452,【参考】数式用!$AT$4:$AW$4)+2,FALSE)*0.5, 0), "")</f>
        <v/>
      </c>
      <c r="T452" s="47"/>
      <c r="U452" s="156" t="str">
        <f>IFERROR(IF(AG452&lt;&gt;"",Q452*VLOOKUP(N452,【参考】数式用!$AG$2:$AL$48,MATCH(P452,【参考】数式用!$AI$4:$AL$4,0)+2,0), ""), "")</f>
        <v/>
      </c>
      <c r="V452" s="42"/>
      <c r="W452" s="862"/>
      <c r="X452" s="863"/>
      <c r="Y452" s="43"/>
      <c r="Z452" s="48"/>
      <c r="AA452" s="155"/>
      <c r="AB452" s="49"/>
      <c r="AC452" s="864" t="str">
        <f>IFERROR(IF(AG452&lt;&gt;"",Z452*VLOOKUP(N452,【参考】数式用!$AG$2:$AL$48,MATCH(Y452,【参考】数式用!$AI$4:$AL$4,0)+2,0), ""), "")</f>
        <v/>
      </c>
      <c r="AD452" s="864"/>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7" t="str">
        <f>IF(基本情報入力シート!C478="","",基本情報入力シート!C478)</f>
        <v/>
      </c>
      <c r="C453" s="858"/>
      <c r="D453" s="858"/>
      <c r="E453" s="858"/>
      <c r="F453" s="858"/>
      <c r="G453" s="858"/>
      <c r="H453" s="858"/>
      <c r="I453" s="859"/>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0"/>
      <c r="R453" s="861"/>
      <c r="S453" s="154" t="str">
        <f>IFERROR(ROUNDDOWN(Q453*VLOOKUP(N453,【参考】数式用!$AR$2:$AW$48,MATCH(P453,【参考】数式用!$AT$4:$AW$4)+2,FALSE)*0.5, 0), "")</f>
        <v/>
      </c>
      <c r="T453" s="47"/>
      <c r="U453" s="156" t="str">
        <f>IFERROR(IF(AG453&lt;&gt;"",Q453*VLOOKUP(N453,【参考】数式用!$AG$2:$AL$48,MATCH(P453,【参考】数式用!$AI$4:$AL$4,0)+2,0), ""), "")</f>
        <v/>
      </c>
      <c r="V453" s="42"/>
      <c r="W453" s="862"/>
      <c r="X453" s="863"/>
      <c r="Y453" s="43"/>
      <c r="Z453" s="48"/>
      <c r="AA453" s="155"/>
      <c r="AB453" s="49"/>
      <c r="AC453" s="864" t="str">
        <f>IFERROR(IF(AG453&lt;&gt;"",Z453*VLOOKUP(N453,【参考】数式用!$AG$2:$AL$48,MATCH(Y453,【参考】数式用!$AI$4:$AL$4,0)+2,0), ""), "")</f>
        <v/>
      </c>
      <c r="AD453" s="864"/>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7" t="str">
        <f>IF(基本情報入力シート!C479="","",基本情報入力シート!C479)</f>
        <v/>
      </c>
      <c r="C454" s="858"/>
      <c r="D454" s="858"/>
      <c r="E454" s="858"/>
      <c r="F454" s="858"/>
      <c r="G454" s="858"/>
      <c r="H454" s="858"/>
      <c r="I454" s="859"/>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0"/>
      <c r="R454" s="861"/>
      <c r="S454" s="154" t="str">
        <f>IFERROR(ROUNDDOWN(Q454*VLOOKUP(N454,【参考】数式用!$AR$2:$AW$48,MATCH(P454,【参考】数式用!$AT$4:$AW$4)+2,FALSE)*0.5, 0), "")</f>
        <v/>
      </c>
      <c r="T454" s="47"/>
      <c r="U454" s="156" t="str">
        <f>IFERROR(IF(AG454&lt;&gt;"",Q454*VLOOKUP(N454,【参考】数式用!$AG$2:$AL$48,MATCH(P454,【参考】数式用!$AI$4:$AL$4,0)+2,0), ""), "")</f>
        <v/>
      </c>
      <c r="V454" s="42"/>
      <c r="W454" s="862"/>
      <c r="X454" s="863"/>
      <c r="Y454" s="43"/>
      <c r="Z454" s="48"/>
      <c r="AA454" s="155"/>
      <c r="AB454" s="49"/>
      <c r="AC454" s="864" t="str">
        <f>IFERROR(IF(AG454&lt;&gt;"",Z454*VLOOKUP(N454,【参考】数式用!$AG$2:$AL$48,MATCH(Y454,【参考】数式用!$AI$4:$AL$4,0)+2,0), ""), "")</f>
        <v/>
      </c>
      <c r="AD454" s="864"/>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7" t="str">
        <f>IF(基本情報入力シート!C480="","",基本情報入力シート!C480)</f>
        <v/>
      </c>
      <c r="C455" s="858"/>
      <c r="D455" s="858"/>
      <c r="E455" s="858"/>
      <c r="F455" s="858"/>
      <c r="G455" s="858"/>
      <c r="H455" s="858"/>
      <c r="I455" s="859"/>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0"/>
      <c r="R455" s="861"/>
      <c r="S455" s="154" t="str">
        <f>IFERROR(ROUNDDOWN(Q455*VLOOKUP(N455,【参考】数式用!$AR$2:$AW$48,MATCH(P455,【参考】数式用!$AT$4:$AW$4)+2,FALSE)*0.5, 0), "")</f>
        <v/>
      </c>
      <c r="T455" s="47"/>
      <c r="U455" s="156" t="str">
        <f>IFERROR(IF(AG455&lt;&gt;"",Q455*VLOOKUP(N455,【参考】数式用!$AG$2:$AL$48,MATCH(P455,【参考】数式用!$AI$4:$AL$4,0)+2,0), ""), "")</f>
        <v/>
      </c>
      <c r="V455" s="42"/>
      <c r="W455" s="862"/>
      <c r="X455" s="863"/>
      <c r="Y455" s="43"/>
      <c r="Z455" s="48"/>
      <c r="AA455" s="155"/>
      <c r="AB455" s="49"/>
      <c r="AC455" s="864" t="str">
        <f>IFERROR(IF(AG455&lt;&gt;"",Z455*VLOOKUP(N455,【参考】数式用!$AG$2:$AL$48,MATCH(Y455,【参考】数式用!$AI$4:$AL$4,0)+2,0), ""), "")</f>
        <v/>
      </c>
      <c r="AD455" s="864"/>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7" t="str">
        <f>IF(基本情報入力シート!C481="","",基本情報入力シート!C481)</f>
        <v/>
      </c>
      <c r="C456" s="858"/>
      <c r="D456" s="858"/>
      <c r="E456" s="858"/>
      <c r="F456" s="858"/>
      <c r="G456" s="858"/>
      <c r="H456" s="858"/>
      <c r="I456" s="859"/>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0"/>
      <c r="R456" s="861"/>
      <c r="S456" s="154" t="str">
        <f>IFERROR(ROUNDDOWN(Q456*VLOOKUP(N456,【参考】数式用!$AR$2:$AW$48,MATCH(P456,【参考】数式用!$AT$4:$AW$4)+2,FALSE)*0.5, 0), "")</f>
        <v/>
      </c>
      <c r="T456" s="47"/>
      <c r="U456" s="156" t="str">
        <f>IFERROR(IF(AG456&lt;&gt;"",Q456*VLOOKUP(N456,【参考】数式用!$AG$2:$AL$48,MATCH(P456,【参考】数式用!$AI$4:$AL$4,0)+2,0), ""), "")</f>
        <v/>
      </c>
      <c r="V456" s="42"/>
      <c r="W456" s="862"/>
      <c r="X456" s="863"/>
      <c r="Y456" s="43"/>
      <c r="Z456" s="48"/>
      <c r="AA456" s="155"/>
      <c r="AB456" s="49"/>
      <c r="AC456" s="864" t="str">
        <f>IFERROR(IF(AG456&lt;&gt;"",Z456*VLOOKUP(N456,【参考】数式用!$AG$2:$AL$48,MATCH(Y456,【参考】数式用!$AI$4:$AL$4,0)+2,0), ""), "")</f>
        <v/>
      </c>
      <c r="AD456" s="864"/>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7" t="str">
        <f>IF(基本情報入力シート!C482="","",基本情報入力シート!C482)</f>
        <v/>
      </c>
      <c r="C457" s="858"/>
      <c r="D457" s="858"/>
      <c r="E457" s="858"/>
      <c r="F457" s="858"/>
      <c r="G457" s="858"/>
      <c r="H457" s="858"/>
      <c r="I457" s="859"/>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0"/>
      <c r="R457" s="861"/>
      <c r="S457" s="154" t="str">
        <f>IFERROR(ROUNDDOWN(Q457*VLOOKUP(N457,【参考】数式用!$AR$2:$AW$48,MATCH(P457,【参考】数式用!$AT$4:$AW$4)+2,FALSE)*0.5, 0), "")</f>
        <v/>
      </c>
      <c r="T457" s="47"/>
      <c r="U457" s="156" t="str">
        <f>IFERROR(IF(AG457&lt;&gt;"",Q457*VLOOKUP(N457,【参考】数式用!$AG$2:$AL$48,MATCH(P457,【参考】数式用!$AI$4:$AL$4,0)+2,0), ""), "")</f>
        <v/>
      </c>
      <c r="V457" s="42"/>
      <c r="W457" s="862"/>
      <c r="X457" s="863"/>
      <c r="Y457" s="43"/>
      <c r="Z457" s="48"/>
      <c r="AA457" s="155"/>
      <c r="AB457" s="49"/>
      <c r="AC457" s="864" t="str">
        <f>IFERROR(IF(AG457&lt;&gt;"",Z457*VLOOKUP(N457,【参考】数式用!$AG$2:$AL$48,MATCH(Y457,【参考】数式用!$AI$4:$AL$4,0)+2,0), ""), "")</f>
        <v/>
      </c>
      <c r="AD457" s="864"/>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7" t="str">
        <f>IF(基本情報入力シート!C483="","",基本情報入力シート!C483)</f>
        <v/>
      </c>
      <c r="C458" s="858"/>
      <c r="D458" s="858"/>
      <c r="E458" s="858"/>
      <c r="F458" s="858"/>
      <c r="G458" s="858"/>
      <c r="H458" s="858"/>
      <c r="I458" s="859"/>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0"/>
      <c r="R458" s="861"/>
      <c r="S458" s="154" t="str">
        <f>IFERROR(ROUNDDOWN(Q458*VLOOKUP(N458,【参考】数式用!$AR$2:$AW$48,MATCH(P458,【参考】数式用!$AT$4:$AW$4)+2,FALSE)*0.5, 0), "")</f>
        <v/>
      </c>
      <c r="T458" s="47"/>
      <c r="U458" s="156" t="str">
        <f>IFERROR(IF(AG458&lt;&gt;"",Q458*VLOOKUP(N458,【参考】数式用!$AG$2:$AL$48,MATCH(P458,【参考】数式用!$AI$4:$AL$4,0)+2,0), ""), "")</f>
        <v/>
      </c>
      <c r="V458" s="42"/>
      <c r="W458" s="862"/>
      <c r="X458" s="863"/>
      <c r="Y458" s="43"/>
      <c r="Z458" s="48"/>
      <c r="AA458" s="155"/>
      <c r="AB458" s="49"/>
      <c r="AC458" s="864" t="str">
        <f>IFERROR(IF(AG458&lt;&gt;"",Z458*VLOOKUP(N458,【参考】数式用!$AG$2:$AL$48,MATCH(Y458,【参考】数式用!$AI$4:$AL$4,0)+2,0), ""), "")</f>
        <v/>
      </c>
      <c r="AD458" s="864"/>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7" t="str">
        <f>IF(基本情報入力シート!C484="","",基本情報入力シート!C484)</f>
        <v/>
      </c>
      <c r="C459" s="858"/>
      <c r="D459" s="858"/>
      <c r="E459" s="858"/>
      <c r="F459" s="858"/>
      <c r="G459" s="858"/>
      <c r="H459" s="858"/>
      <c r="I459" s="859"/>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0"/>
      <c r="R459" s="861"/>
      <c r="S459" s="154" t="str">
        <f>IFERROR(ROUNDDOWN(Q459*VLOOKUP(N459,【参考】数式用!$AR$2:$AW$48,MATCH(P459,【参考】数式用!$AT$4:$AW$4)+2,FALSE)*0.5, 0), "")</f>
        <v/>
      </c>
      <c r="T459" s="47"/>
      <c r="U459" s="156" t="str">
        <f>IFERROR(IF(AG459&lt;&gt;"",Q459*VLOOKUP(N459,【参考】数式用!$AG$2:$AL$48,MATCH(P459,【参考】数式用!$AI$4:$AL$4,0)+2,0), ""), "")</f>
        <v/>
      </c>
      <c r="V459" s="42"/>
      <c r="W459" s="862"/>
      <c r="X459" s="863"/>
      <c r="Y459" s="43"/>
      <c r="Z459" s="48"/>
      <c r="AA459" s="155"/>
      <c r="AB459" s="49"/>
      <c r="AC459" s="864" t="str">
        <f>IFERROR(IF(AG459&lt;&gt;"",Z459*VLOOKUP(N459,【参考】数式用!$AG$2:$AL$48,MATCH(Y459,【参考】数式用!$AI$4:$AL$4,0)+2,0), ""), "")</f>
        <v/>
      </c>
      <c r="AD459" s="864"/>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7" t="str">
        <f>IF(基本情報入力シート!C485="","",基本情報入力シート!C485)</f>
        <v/>
      </c>
      <c r="C460" s="858"/>
      <c r="D460" s="858"/>
      <c r="E460" s="858"/>
      <c r="F460" s="858"/>
      <c r="G460" s="858"/>
      <c r="H460" s="858"/>
      <c r="I460" s="859"/>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0"/>
      <c r="R460" s="861"/>
      <c r="S460" s="154" t="str">
        <f>IFERROR(ROUNDDOWN(Q460*VLOOKUP(N460,【参考】数式用!$AR$2:$AW$48,MATCH(P460,【参考】数式用!$AT$4:$AW$4)+2,FALSE)*0.5, 0), "")</f>
        <v/>
      </c>
      <c r="T460" s="47"/>
      <c r="U460" s="156" t="str">
        <f>IFERROR(IF(AG460&lt;&gt;"",Q460*VLOOKUP(N460,【参考】数式用!$AG$2:$AL$48,MATCH(P460,【参考】数式用!$AI$4:$AL$4,0)+2,0), ""), "")</f>
        <v/>
      </c>
      <c r="V460" s="42"/>
      <c r="W460" s="862"/>
      <c r="X460" s="863"/>
      <c r="Y460" s="43"/>
      <c r="Z460" s="48"/>
      <c r="AA460" s="155"/>
      <c r="AB460" s="49"/>
      <c r="AC460" s="864" t="str">
        <f>IFERROR(IF(AG460&lt;&gt;"",Z460*VLOOKUP(N460,【参考】数式用!$AG$2:$AL$48,MATCH(Y460,【参考】数式用!$AI$4:$AL$4,0)+2,0), ""), "")</f>
        <v/>
      </c>
      <c r="AD460" s="864"/>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7" t="str">
        <f>IF(基本情報入力シート!C486="","",基本情報入力シート!C486)</f>
        <v/>
      </c>
      <c r="C461" s="858"/>
      <c r="D461" s="858"/>
      <c r="E461" s="858"/>
      <c r="F461" s="858"/>
      <c r="G461" s="858"/>
      <c r="H461" s="858"/>
      <c r="I461" s="859"/>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0"/>
      <c r="R461" s="861"/>
      <c r="S461" s="154" t="str">
        <f>IFERROR(ROUNDDOWN(Q461*VLOOKUP(N461,【参考】数式用!$AR$2:$AW$48,MATCH(P461,【参考】数式用!$AT$4:$AW$4)+2,FALSE)*0.5, 0), "")</f>
        <v/>
      </c>
      <c r="T461" s="47"/>
      <c r="U461" s="156" t="str">
        <f>IFERROR(IF(AG461&lt;&gt;"",Q461*VLOOKUP(N461,【参考】数式用!$AG$2:$AL$48,MATCH(P461,【参考】数式用!$AI$4:$AL$4,0)+2,0), ""), "")</f>
        <v/>
      </c>
      <c r="V461" s="42"/>
      <c r="W461" s="862"/>
      <c r="X461" s="863"/>
      <c r="Y461" s="43"/>
      <c r="Z461" s="48"/>
      <c r="AA461" s="155"/>
      <c r="AB461" s="49"/>
      <c r="AC461" s="864" t="str">
        <f>IFERROR(IF(AG461&lt;&gt;"",Z461*VLOOKUP(N461,【参考】数式用!$AG$2:$AL$48,MATCH(Y461,【参考】数式用!$AI$4:$AL$4,0)+2,0), ""), "")</f>
        <v/>
      </c>
      <c r="AD461" s="864"/>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7" t="str">
        <f>IF(基本情報入力シート!C487="","",基本情報入力シート!C487)</f>
        <v/>
      </c>
      <c r="C462" s="858"/>
      <c r="D462" s="858"/>
      <c r="E462" s="858"/>
      <c r="F462" s="858"/>
      <c r="G462" s="858"/>
      <c r="H462" s="858"/>
      <c r="I462" s="859"/>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0"/>
      <c r="R462" s="861"/>
      <c r="S462" s="154" t="str">
        <f>IFERROR(ROUNDDOWN(Q462*VLOOKUP(N462,【参考】数式用!$AR$2:$AW$48,MATCH(P462,【参考】数式用!$AT$4:$AW$4)+2,FALSE)*0.5, 0), "")</f>
        <v/>
      </c>
      <c r="T462" s="47"/>
      <c r="U462" s="156" t="str">
        <f>IFERROR(IF(AG462&lt;&gt;"",Q462*VLOOKUP(N462,【参考】数式用!$AG$2:$AL$48,MATCH(P462,【参考】数式用!$AI$4:$AL$4,0)+2,0), ""), "")</f>
        <v/>
      </c>
      <c r="V462" s="42"/>
      <c r="W462" s="862"/>
      <c r="X462" s="863"/>
      <c r="Y462" s="43"/>
      <c r="Z462" s="48"/>
      <c r="AA462" s="155"/>
      <c r="AB462" s="49"/>
      <c r="AC462" s="864" t="str">
        <f>IFERROR(IF(AG462&lt;&gt;"",Z462*VLOOKUP(N462,【参考】数式用!$AG$2:$AL$48,MATCH(Y462,【参考】数式用!$AI$4:$AL$4,0)+2,0), ""), "")</f>
        <v/>
      </c>
      <c r="AD462" s="864"/>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7" t="str">
        <f>IF(基本情報入力シート!C488="","",基本情報入力シート!C488)</f>
        <v/>
      </c>
      <c r="C463" s="858"/>
      <c r="D463" s="858"/>
      <c r="E463" s="858"/>
      <c r="F463" s="858"/>
      <c r="G463" s="858"/>
      <c r="H463" s="858"/>
      <c r="I463" s="859"/>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0"/>
      <c r="R463" s="861"/>
      <c r="S463" s="154" t="str">
        <f>IFERROR(ROUNDDOWN(Q463*VLOOKUP(N463,【参考】数式用!$AR$2:$AW$48,MATCH(P463,【参考】数式用!$AT$4:$AW$4)+2,FALSE)*0.5, 0), "")</f>
        <v/>
      </c>
      <c r="T463" s="47"/>
      <c r="U463" s="156" t="str">
        <f>IFERROR(IF(AG463&lt;&gt;"",Q463*VLOOKUP(N463,【参考】数式用!$AG$2:$AL$48,MATCH(P463,【参考】数式用!$AI$4:$AL$4,0)+2,0), ""), "")</f>
        <v/>
      </c>
      <c r="V463" s="42"/>
      <c r="W463" s="862"/>
      <c r="X463" s="863"/>
      <c r="Y463" s="43"/>
      <c r="Z463" s="48"/>
      <c r="AA463" s="155"/>
      <c r="AB463" s="49"/>
      <c r="AC463" s="864" t="str">
        <f>IFERROR(IF(AG463&lt;&gt;"",Z463*VLOOKUP(N463,【参考】数式用!$AG$2:$AL$48,MATCH(Y463,【参考】数式用!$AI$4:$AL$4,0)+2,0), ""), "")</f>
        <v/>
      </c>
      <c r="AD463" s="864"/>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7" t="str">
        <f>IF(基本情報入力シート!C489="","",基本情報入力シート!C489)</f>
        <v/>
      </c>
      <c r="C464" s="858"/>
      <c r="D464" s="858"/>
      <c r="E464" s="858"/>
      <c r="F464" s="858"/>
      <c r="G464" s="858"/>
      <c r="H464" s="858"/>
      <c r="I464" s="859"/>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0"/>
      <c r="R464" s="861"/>
      <c r="S464" s="154" t="str">
        <f>IFERROR(ROUNDDOWN(Q464*VLOOKUP(N464,【参考】数式用!$AR$2:$AW$48,MATCH(P464,【参考】数式用!$AT$4:$AW$4)+2,FALSE)*0.5, 0), "")</f>
        <v/>
      </c>
      <c r="T464" s="47"/>
      <c r="U464" s="156" t="str">
        <f>IFERROR(IF(AG464&lt;&gt;"",Q464*VLOOKUP(N464,【参考】数式用!$AG$2:$AL$48,MATCH(P464,【参考】数式用!$AI$4:$AL$4,0)+2,0), ""), "")</f>
        <v/>
      </c>
      <c r="V464" s="42"/>
      <c r="W464" s="862"/>
      <c r="X464" s="863"/>
      <c r="Y464" s="43"/>
      <c r="Z464" s="48"/>
      <c r="AA464" s="155"/>
      <c r="AB464" s="49"/>
      <c r="AC464" s="864" t="str">
        <f>IFERROR(IF(AG464&lt;&gt;"",Z464*VLOOKUP(N464,【参考】数式用!$AG$2:$AL$48,MATCH(Y464,【参考】数式用!$AI$4:$AL$4,0)+2,0), ""), "")</f>
        <v/>
      </c>
      <c r="AD464" s="864"/>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7" t="str">
        <f>IF(基本情報入力シート!C490="","",基本情報入力シート!C490)</f>
        <v/>
      </c>
      <c r="C465" s="858"/>
      <c r="D465" s="858"/>
      <c r="E465" s="858"/>
      <c r="F465" s="858"/>
      <c r="G465" s="858"/>
      <c r="H465" s="858"/>
      <c r="I465" s="859"/>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0"/>
      <c r="R465" s="861"/>
      <c r="S465" s="154" t="str">
        <f>IFERROR(ROUNDDOWN(Q465*VLOOKUP(N465,【参考】数式用!$AR$2:$AW$48,MATCH(P465,【参考】数式用!$AT$4:$AW$4)+2,FALSE)*0.5, 0), "")</f>
        <v/>
      </c>
      <c r="T465" s="47"/>
      <c r="U465" s="156" t="str">
        <f>IFERROR(IF(AG465&lt;&gt;"",Q465*VLOOKUP(N465,【参考】数式用!$AG$2:$AL$48,MATCH(P465,【参考】数式用!$AI$4:$AL$4,0)+2,0), ""), "")</f>
        <v/>
      </c>
      <c r="V465" s="42"/>
      <c r="W465" s="862"/>
      <c r="X465" s="863"/>
      <c r="Y465" s="43"/>
      <c r="Z465" s="48"/>
      <c r="AA465" s="155"/>
      <c r="AB465" s="49"/>
      <c r="AC465" s="864" t="str">
        <f>IFERROR(IF(AG465&lt;&gt;"",Z465*VLOOKUP(N465,【参考】数式用!$AG$2:$AL$48,MATCH(Y465,【参考】数式用!$AI$4:$AL$4,0)+2,0), ""), "")</f>
        <v/>
      </c>
      <c r="AD465" s="864"/>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7" t="str">
        <f>IF(基本情報入力シート!C491="","",基本情報入力シート!C491)</f>
        <v/>
      </c>
      <c r="C466" s="858"/>
      <c r="D466" s="858"/>
      <c r="E466" s="858"/>
      <c r="F466" s="858"/>
      <c r="G466" s="858"/>
      <c r="H466" s="858"/>
      <c r="I466" s="859"/>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0"/>
      <c r="R466" s="861"/>
      <c r="S466" s="154" t="str">
        <f>IFERROR(ROUNDDOWN(Q466*VLOOKUP(N466,【参考】数式用!$AR$2:$AW$48,MATCH(P466,【参考】数式用!$AT$4:$AW$4)+2,FALSE)*0.5, 0), "")</f>
        <v/>
      </c>
      <c r="T466" s="47"/>
      <c r="U466" s="156" t="str">
        <f>IFERROR(IF(AG466&lt;&gt;"",Q466*VLOOKUP(N466,【参考】数式用!$AG$2:$AL$48,MATCH(P466,【参考】数式用!$AI$4:$AL$4,0)+2,0), ""), "")</f>
        <v/>
      </c>
      <c r="V466" s="42"/>
      <c r="W466" s="862"/>
      <c r="X466" s="863"/>
      <c r="Y466" s="43"/>
      <c r="Z466" s="48"/>
      <c r="AA466" s="155"/>
      <c r="AB466" s="49"/>
      <c r="AC466" s="864" t="str">
        <f>IFERROR(IF(AG466&lt;&gt;"",Z466*VLOOKUP(N466,【参考】数式用!$AG$2:$AL$48,MATCH(Y466,【参考】数式用!$AI$4:$AL$4,0)+2,0), ""), "")</f>
        <v/>
      </c>
      <c r="AD466" s="864"/>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7" t="str">
        <f>IF(基本情報入力シート!C492="","",基本情報入力シート!C492)</f>
        <v/>
      </c>
      <c r="C467" s="858"/>
      <c r="D467" s="858"/>
      <c r="E467" s="858"/>
      <c r="F467" s="858"/>
      <c r="G467" s="858"/>
      <c r="H467" s="858"/>
      <c r="I467" s="859"/>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0"/>
      <c r="R467" s="861"/>
      <c r="S467" s="154" t="str">
        <f>IFERROR(ROUNDDOWN(Q467*VLOOKUP(N467,【参考】数式用!$AR$2:$AW$48,MATCH(P467,【参考】数式用!$AT$4:$AW$4)+2,FALSE)*0.5, 0), "")</f>
        <v/>
      </c>
      <c r="T467" s="47"/>
      <c r="U467" s="156" t="str">
        <f>IFERROR(IF(AG467&lt;&gt;"",Q467*VLOOKUP(N467,【参考】数式用!$AG$2:$AL$48,MATCH(P467,【参考】数式用!$AI$4:$AL$4,0)+2,0), ""), "")</f>
        <v/>
      </c>
      <c r="V467" s="42"/>
      <c r="W467" s="862"/>
      <c r="X467" s="863"/>
      <c r="Y467" s="43"/>
      <c r="Z467" s="48"/>
      <c r="AA467" s="155"/>
      <c r="AB467" s="49"/>
      <c r="AC467" s="864" t="str">
        <f>IFERROR(IF(AG467&lt;&gt;"",Z467*VLOOKUP(N467,【参考】数式用!$AG$2:$AL$48,MATCH(Y467,【参考】数式用!$AI$4:$AL$4,0)+2,0), ""), "")</f>
        <v/>
      </c>
      <c r="AD467" s="864"/>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7" t="str">
        <f>IF(基本情報入力シート!C493="","",基本情報入力シート!C493)</f>
        <v/>
      </c>
      <c r="C468" s="858"/>
      <c r="D468" s="858"/>
      <c r="E468" s="858"/>
      <c r="F468" s="858"/>
      <c r="G468" s="858"/>
      <c r="H468" s="858"/>
      <c r="I468" s="859"/>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0"/>
      <c r="R468" s="861"/>
      <c r="S468" s="154" t="str">
        <f>IFERROR(ROUNDDOWN(Q468*VLOOKUP(N468,【参考】数式用!$AR$2:$AW$48,MATCH(P468,【参考】数式用!$AT$4:$AW$4)+2,FALSE)*0.5, 0), "")</f>
        <v/>
      </c>
      <c r="T468" s="47"/>
      <c r="U468" s="156" t="str">
        <f>IFERROR(IF(AG468&lt;&gt;"",Q468*VLOOKUP(N468,【参考】数式用!$AG$2:$AL$48,MATCH(P468,【参考】数式用!$AI$4:$AL$4,0)+2,0), ""), "")</f>
        <v/>
      </c>
      <c r="V468" s="42"/>
      <c r="W468" s="862"/>
      <c r="X468" s="863"/>
      <c r="Y468" s="43"/>
      <c r="Z468" s="48"/>
      <c r="AA468" s="155"/>
      <c r="AB468" s="49"/>
      <c r="AC468" s="864" t="str">
        <f>IFERROR(IF(AG468&lt;&gt;"",Z468*VLOOKUP(N468,【参考】数式用!$AG$2:$AL$48,MATCH(Y468,【参考】数式用!$AI$4:$AL$4,0)+2,0), ""), "")</f>
        <v/>
      </c>
      <c r="AD468" s="864"/>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7" t="str">
        <f>IF(基本情報入力シート!C494="","",基本情報入力シート!C494)</f>
        <v/>
      </c>
      <c r="C469" s="858"/>
      <c r="D469" s="858"/>
      <c r="E469" s="858"/>
      <c r="F469" s="858"/>
      <c r="G469" s="858"/>
      <c r="H469" s="858"/>
      <c r="I469" s="859"/>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0"/>
      <c r="R469" s="861"/>
      <c r="S469" s="154" t="str">
        <f>IFERROR(ROUNDDOWN(Q469*VLOOKUP(N469,【参考】数式用!$AR$2:$AW$48,MATCH(P469,【参考】数式用!$AT$4:$AW$4)+2,FALSE)*0.5, 0), "")</f>
        <v/>
      </c>
      <c r="T469" s="47"/>
      <c r="U469" s="156" t="str">
        <f>IFERROR(IF(AG469&lt;&gt;"",Q469*VLOOKUP(N469,【参考】数式用!$AG$2:$AL$48,MATCH(P469,【参考】数式用!$AI$4:$AL$4,0)+2,0), ""), "")</f>
        <v/>
      </c>
      <c r="V469" s="42"/>
      <c r="W469" s="862"/>
      <c r="X469" s="863"/>
      <c r="Y469" s="43"/>
      <c r="Z469" s="48"/>
      <c r="AA469" s="155"/>
      <c r="AB469" s="49"/>
      <c r="AC469" s="864" t="str">
        <f>IFERROR(IF(AG469&lt;&gt;"",Z469*VLOOKUP(N469,【参考】数式用!$AG$2:$AL$48,MATCH(Y469,【参考】数式用!$AI$4:$AL$4,0)+2,0), ""), "")</f>
        <v/>
      </c>
      <c r="AD469" s="864"/>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7" t="str">
        <f>IF(基本情報入力シート!C495="","",基本情報入力シート!C495)</f>
        <v/>
      </c>
      <c r="C470" s="858"/>
      <c r="D470" s="858"/>
      <c r="E470" s="858"/>
      <c r="F470" s="858"/>
      <c r="G470" s="858"/>
      <c r="H470" s="858"/>
      <c r="I470" s="859"/>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0"/>
      <c r="R470" s="861"/>
      <c r="S470" s="154" t="str">
        <f>IFERROR(ROUNDDOWN(Q470*VLOOKUP(N470,【参考】数式用!$AR$2:$AW$48,MATCH(P470,【参考】数式用!$AT$4:$AW$4)+2,FALSE)*0.5, 0), "")</f>
        <v/>
      </c>
      <c r="T470" s="47"/>
      <c r="U470" s="156" t="str">
        <f>IFERROR(IF(AG470&lt;&gt;"",Q470*VLOOKUP(N470,【参考】数式用!$AG$2:$AL$48,MATCH(P470,【参考】数式用!$AI$4:$AL$4,0)+2,0), ""), "")</f>
        <v/>
      </c>
      <c r="V470" s="42"/>
      <c r="W470" s="862"/>
      <c r="X470" s="863"/>
      <c r="Y470" s="43"/>
      <c r="Z470" s="48"/>
      <c r="AA470" s="155"/>
      <c r="AB470" s="49"/>
      <c r="AC470" s="864" t="str">
        <f>IFERROR(IF(AG470&lt;&gt;"",Z470*VLOOKUP(N470,【参考】数式用!$AG$2:$AL$48,MATCH(Y470,【参考】数式用!$AI$4:$AL$4,0)+2,0), ""), "")</f>
        <v/>
      </c>
      <c r="AD470" s="864"/>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7" t="str">
        <f>IF(基本情報入力シート!C496="","",基本情報入力シート!C496)</f>
        <v/>
      </c>
      <c r="C471" s="858"/>
      <c r="D471" s="858"/>
      <c r="E471" s="858"/>
      <c r="F471" s="858"/>
      <c r="G471" s="858"/>
      <c r="H471" s="858"/>
      <c r="I471" s="859"/>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0"/>
      <c r="R471" s="861"/>
      <c r="S471" s="154" t="str">
        <f>IFERROR(ROUNDDOWN(Q471*VLOOKUP(N471,【参考】数式用!$AR$2:$AW$48,MATCH(P471,【参考】数式用!$AT$4:$AW$4)+2,FALSE)*0.5, 0), "")</f>
        <v/>
      </c>
      <c r="T471" s="47"/>
      <c r="U471" s="156" t="str">
        <f>IFERROR(IF(AG471&lt;&gt;"",Q471*VLOOKUP(N471,【参考】数式用!$AG$2:$AL$48,MATCH(P471,【参考】数式用!$AI$4:$AL$4,0)+2,0), ""), "")</f>
        <v/>
      </c>
      <c r="V471" s="42"/>
      <c r="W471" s="862"/>
      <c r="X471" s="863"/>
      <c r="Y471" s="43"/>
      <c r="Z471" s="48"/>
      <c r="AA471" s="155"/>
      <c r="AB471" s="49"/>
      <c r="AC471" s="864" t="str">
        <f>IFERROR(IF(AG471&lt;&gt;"",Z471*VLOOKUP(N471,【参考】数式用!$AG$2:$AL$48,MATCH(Y471,【参考】数式用!$AI$4:$AL$4,0)+2,0), ""), "")</f>
        <v/>
      </c>
      <c r="AD471" s="864"/>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7" t="str">
        <f>IF(基本情報入力シート!C497="","",基本情報入力シート!C497)</f>
        <v/>
      </c>
      <c r="C472" s="858"/>
      <c r="D472" s="858"/>
      <c r="E472" s="858"/>
      <c r="F472" s="858"/>
      <c r="G472" s="858"/>
      <c r="H472" s="858"/>
      <c r="I472" s="859"/>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0"/>
      <c r="R472" s="861"/>
      <c r="S472" s="154" t="str">
        <f>IFERROR(ROUNDDOWN(Q472*VLOOKUP(N472,【参考】数式用!$AR$2:$AW$48,MATCH(P472,【参考】数式用!$AT$4:$AW$4)+2,FALSE)*0.5, 0), "")</f>
        <v/>
      </c>
      <c r="T472" s="47"/>
      <c r="U472" s="156" t="str">
        <f>IFERROR(IF(AG472&lt;&gt;"",Q472*VLOOKUP(N472,【参考】数式用!$AG$2:$AL$48,MATCH(P472,【参考】数式用!$AI$4:$AL$4,0)+2,0), ""), "")</f>
        <v/>
      </c>
      <c r="V472" s="42"/>
      <c r="W472" s="862"/>
      <c r="X472" s="863"/>
      <c r="Y472" s="43"/>
      <c r="Z472" s="48"/>
      <c r="AA472" s="155"/>
      <c r="AB472" s="49"/>
      <c r="AC472" s="864" t="str">
        <f>IFERROR(IF(AG472&lt;&gt;"",Z472*VLOOKUP(N472,【参考】数式用!$AG$2:$AL$48,MATCH(Y472,【参考】数式用!$AI$4:$AL$4,0)+2,0), ""), "")</f>
        <v/>
      </c>
      <c r="AD472" s="864"/>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7" t="str">
        <f>IF(基本情報入力シート!C498="","",基本情報入力シート!C498)</f>
        <v/>
      </c>
      <c r="C473" s="858"/>
      <c r="D473" s="858"/>
      <c r="E473" s="858"/>
      <c r="F473" s="858"/>
      <c r="G473" s="858"/>
      <c r="H473" s="858"/>
      <c r="I473" s="859"/>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0"/>
      <c r="R473" s="861"/>
      <c r="S473" s="154" t="str">
        <f>IFERROR(ROUNDDOWN(Q473*VLOOKUP(N473,【参考】数式用!$AR$2:$AW$48,MATCH(P473,【参考】数式用!$AT$4:$AW$4)+2,FALSE)*0.5, 0), "")</f>
        <v/>
      </c>
      <c r="T473" s="47"/>
      <c r="U473" s="156" t="str">
        <f>IFERROR(IF(AG473&lt;&gt;"",Q473*VLOOKUP(N473,【参考】数式用!$AG$2:$AL$48,MATCH(P473,【参考】数式用!$AI$4:$AL$4,0)+2,0), ""), "")</f>
        <v/>
      </c>
      <c r="V473" s="42"/>
      <c r="W473" s="862"/>
      <c r="X473" s="863"/>
      <c r="Y473" s="43"/>
      <c r="Z473" s="48"/>
      <c r="AA473" s="155"/>
      <c r="AB473" s="49"/>
      <c r="AC473" s="864" t="str">
        <f>IFERROR(IF(AG473&lt;&gt;"",Z473*VLOOKUP(N473,【参考】数式用!$AG$2:$AL$48,MATCH(Y473,【参考】数式用!$AI$4:$AL$4,0)+2,0), ""), "")</f>
        <v/>
      </c>
      <c r="AD473" s="864"/>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7" t="str">
        <f>IF(基本情報入力シート!C499="","",基本情報入力シート!C499)</f>
        <v/>
      </c>
      <c r="C474" s="858"/>
      <c r="D474" s="858"/>
      <c r="E474" s="858"/>
      <c r="F474" s="858"/>
      <c r="G474" s="858"/>
      <c r="H474" s="858"/>
      <c r="I474" s="859"/>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0"/>
      <c r="R474" s="861"/>
      <c r="S474" s="154" t="str">
        <f>IFERROR(ROUNDDOWN(Q474*VLOOKUP(N474,【参考】数式用!$AR$2:$AW$48,MATCH(P474,【参考】数式用!$AT$4:$AW$4)+2,FALSE)*0.5, 0), "")</f>
        <v/>
      </c>
      <c r="T474" s="47"/>
      <c r="U474" s="156" t="str">
        <f>IFERROR(IF(AG474&lt;&gt;"",Q474*VLOOKUP(N474,【参考】数式用!$AG$2:$AL$48,MATCH(P474,【参考】数式用!$AI$4:$AL$4,0)+2,0), ""), "")</f>
        <v/>
      </c>
      <c r="V474" s="42"/>
      <c r="W474" s="862"/>
      <c r="X474" s="863"/>
      <c r="Y474" s="43"/>
      <c r="Z474" s="48"/>
      <c r="AA474" s="155"/>
      <c r="AB474" s="49"/>
      <c r="AC474" s="864" t="str">
        <f>IFERROR(IF(AG474&lt;&gt;"",Z474*VLOOKUP(N474,【参考】数式用!$AG$2:$AL$48,MATCH(Y474,【参考】数式用!$AI$4:$AL$4,0)+2,0), ""), "")</f>
        <v/>
      </c>
      <c r="AD474" s="864"/>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7" t="str">
        <f>IF(基本情報入力シート!C500="","",基本情報入力シート!C500)</f>
        <v/>
      </c>
      <c r="C475" s="858"/>
      <c r="D475" s="858"/>
      <c r="E475" s="858"/>
      <c r="F475" s="858"/>
      <c r="G475" s="858"/>
      <c r="H475" s="858"/>
      <c r="I475" s="859"/>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0"/>
      <c r="R475" s="861"/>
      <c r="S475" s="154" t="str">
        <f>IFERROR(ROUNDDOWN(Q475*VLOOKUP(N475,【参考】数式用!$AR$2:$AW$48,MATCH(P475,【参考】数式用!$AT$4:$AW$4)+2,FALSE)*0.5, 0), "")</f>
        <v/>
      </c>
      <c r="T475" s="47"/>
      <c r="U475" s="156" t="str">
        <f>IFERROR(IF(AG475&lt;&gt;"",Q475*VLOOKUP(N475,【参考】数式用!$AG$2:$AL$48,MATCH(P475,【参考】数式用!$AI$4:$AL$4,0)+2,0), ""), "")</f>
        <v/>
      </c>
      <c r="V475" s="42"/>
      <c r="W475" s="862"/>
      <c r="X475" s="863"/>
      <c r="Y475" s="43"/>
      <c r="Z475" s="48"/>
      <c r="AA475" s="155"/>
      <c r="AB475" s="49"/>
      <c r="AC475" s="864" t="str">
        <f>IFERROR(IF(AG475&lt;&gt;"",Z475*VLOOKUP(N475,【参考】数式用!$AG$2:$AL$48,MATCH(Y475,【参考】数式用!$AI$4:$AL$4,0)+2,0), ""), "")</f>
        <v/>
      </c>
      <c r="AD475" s="864"/>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7" t="str">
        <f>IF(基本情報入力シート!C501="","",基本情報入力シート!C501)</f>
        <v/>
      </c>
      <c r="C476" s="858"/>
      <c r="D476" s="858"/>
      <c r="E476" s="858"/>
      <c r="F476" s="858"/>
      <c r="G476" s="858"/>
      <c r="H476" s="858"/>
      <c r="I476" s="859"/>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0"/>
      <c r="R476" s="861"/>
      <c r="S476" s="154" t="str">
        <f>IFERROR(ROUNDDOWN(Q476*VLOOKUP(N476,【参考】数式用!$AR$2:$AW$48,MATCH(P476,【参考】数式用!$AT$4:$AW$4)+2,FALSE)*0.5, 0), "")</f>
        <v/>
      </c>
      <c r="T476" s="47"/>
      <c r="U476" s="156" t="str">
        <f>IFERROR(IF(AG476&lt;&gt;"",Q476*VLOOKUP(N476,【参考】数式用!$AG$2:$AL$48,MATCH(P476,【参考】数式用!$AI$4:$AL$4,0)+2,0), ""), "")</f>
        <v/>
      </c>
      <c r="V476" s="42"/>
      <c r="W476" s="862"/>
      <c r="X476" s="863"/>
      <c r="Y476" s="43"/>
      <c r="Z476" s="48"/>
      <c r="AA476" s="155"/>
      <c r="AB476" s="49"/>
      <c r="AC476" s="864" t="str">
        <f>IFERROR(IF(AG476&lt;&gt;"",Z476*VLOOKUP(N476,【参考】数式用!$AG$2:$AL$48,MATCH(Y476,【参考】数式用!$AI$4:$AL$4,0)+2,0), ""), "")</f>
        <v/>
      </c>
      <c r="AD476" s="864"/>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7" t="str">
        <f>IF(基本情報入力シート!C502="","",基本情報入力シート!C502)</f>
        <v/>
      </c>
      <c r="C477" s="858"/>
      <c r="D477" s="858"/>
      <c r="E477" s="858"/>
      <c r="F477" s="858"/>
      <c r="G477" s="858"/>
      <c r="H477" s="858"/>
      <c r="I477" s="859"/>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0"/>
      <c r="R477" s="861"/>
      <c r="S477" s="154" t="str">
        <f>IFERROR(ROUNDDOWN(Q477*VLOOKUP(N477,【参考】数式用!$AR$2:$AW$48,MATCH(P477,【参考】数式用!$AT$4:$AW$4)+2,FALSE)*0.5, 0), "")</f>
        <v/>
      </c>
      <c r="T477" s="47"/>
      <c r="U477" s="156" t="str">
        <f>IFERROR(IF(AG477&lt;&gt;"",Q477*VLOOKUP(N477,【参考】数式用!$AG$2:$AL$48,MATCH(P477,【参考】数式用!$AI$4:$AL$4,0)+2,0), ""), "")</f>
        <v/>
      </c>
      <c r="V477" s="42"/>
      <c r="W477" s="862"/>
      <c r="X477" s="863"/>
      <c r="Y477" s="43"/>
      <c r="Z477" s="48"/>
      <c r="AA477" s="155"/>
      <c r="AB477" s="49"/>
      <c r="AC477" s="864" t="str">
        <f>IFERROR(IF(AG477&lt;&gt;"",Z477*VLOOKUP(N477,【参考】数式用!$AG$2:$AL$48,MATCH(Y477,【参考】数式用!$AI$4:$AL$4,0)+2,0), ""), "")</f>
        <v/>
      </c>
      <c r="AD477" s="864"/>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7" t="str">
        <f>IF(基本情報入力シート!C503="","",基本情報入力シート!C503)</f>
        <v/>
      </c>
      <c r="C478" s="858"/>
      <c r="D478" s="858"/>
      <c r="E478" s="858"/>
      <c r="F478" s="858"/>
      <c r="G478" s="858"/>
      <c r="H478" s="858"/>
      <c r="I478" s="859"/>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0"/>
      <c r="R478" s="861"/>
      <c r="S478" s="154" t="str">
        <f>IFERROR(ROUNDDOWN(Q478*VLOOKUP(N478,【参考】数式用!$AR$2:$AW$48,MATCH(P478,【参考】数式用!$AT$4:$AW$4)+2,FALSE)*0.5, 0), "")</f>
        <v/>
      </c>
      <c r="T478" s="47"/>
      <c r="U478" s="156" t="str">
        <f>IFERROR(IF(AG478&lt;&gt;"",Q478*VLOOKUP(N478,【参考】数式用!$AG$2:$AL$48,MATCH(P478,【参考】数式用!$AI$4:$AL$4,0)+2,0), ""), "")</f>
        <v/>
      </c>
      <c r="V478" s="42"/>
      <c r="W478" s="862"/>
      <c r="X478" s="863"/>
      <c r="Y478" s="43"/>
      <c r="Z478" s="48"/>
      <c r="AA478" s="155"/>
      <c r="AB478" s="49"/>
      <c r="AC478" s="864" t="str">
        <f>IFERROR(IF(AG478&lt;&gt;"",Z478*VLOOKUP(N478,【参考】数式用!$AG$2:$AL$48,MATCH(Y478,【参考】数式用!$AI$4:$AL$4,0)+2,0), ""), "")</f>
        <v/>
      </c>
      <c r="AD478" s="864"/>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7" t="str">
        <f>IF(基本情報入力シート!C504="","",基本情報入力シート!C504)</f>
        <v/>
      </c>
      <c r="C479" s="858"/>
      <c r="D479" s="858"/>
      <c r="E479" s="858"/>
      <c r="F479" s="858"/>
      <c r="G479" s="858"/>
      <c r="H479" s="858"/>
      <c r="I479" s="859"/>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0"/>
      <c r="R479" s="861"/>
      <c r="S479" s="154" t="str">
        <f>IFERROR(ROUNDDOWN(Q479*VLOOKUP(N479,【参考】数式用!$AR$2:$AW$48,MATCH(P479,【参考】数式用!$AT$4:$AW$4)+2,FALSE)*0.5, 0), "")</f>
        <v/>
      </c>
      <c r="T479" s="47"/>
      <c r="U479" s="156" t="str">
        <f>IFERROR(IF(AG479&lt;&gt;"",Q479*VLOOKUP(N479,【参考】数式用!$AG$2:$AL$48,MATCH(P479,【参考】数式用!$AI$4:$AL$4,0)+2,0), ""), "")</f>
        <v/>
      </c>
      <c r="V479" s="42"/>
      <c r="W479" s="862"/>
      <c r="X479" s="863"/>
      <c r="Y479" s="43"/>
      <c r="Z479" s="48"/>
      <c r="AA479" s="155"/>
      <c r="AB479" s="49"/>
      <c r="AC479" s="864" t="str">
        <f>IFERROR(IF(AG479&lt;&gt;"",Z479*VLOOKUP(N479,【参考】数式用!$AG$2:$AL$48,MATCH(Y479,【参考】数式用!$AI$4:$AL$4,0)+2,0), ""), "")</f>
        <v/>
      </c>
      <c r="AD479" s="864"/>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7" t="str">
        <f>IF(基本情報入力シート!C505="","",基本情報入力シート!C505)</f>
        <v/>
      </c>
      <c r="C480" s="858"/>
      <c r="D480" s="858"/>
      <c r="E480" s="858"/>
      <c r="F480" s="858"/>
      <c r="G480" s="858"/>
      <c r="H480" s="858"/>
      <c r="I480" s="859"/>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0"/>
      <c r="R480" s="861"/>
      <c r="S480" s="154" t="str">
        <f>IFERROR(ROUNDDOWN(Q480*VLOOKUP(N480,【参考】数式用!$AR$2:$AW$48,MATCH(P480,【参考】数式用!$AT$4:$AW$4)+2,FALSE)*0.5, 0), "")</f>
        <v/>
      </c>
      <c r="T480" s="47"/>
      <c r="U480" s="156" t="str">
        <f>IFERROR(IF(AG480&lt;&gt;"",Q480*VLOOKUP(N480,【参考】数式用!$AG$2:$AL$48,MATCH(P480,【参考】数式用!$AI$4:$AL$4,0)+2,0), ""), "")</f>
        <v/>
      </c>
      <c r="V480" s="42"/>
      <c r="W480" s="862"/>
      <c r="X480" s="863"/>
      <c r="Y480" s="43"/>
      <c r="Z480" s="48"/>
      <c r="AA480" s="155"/>
      <c r="AB480" s="49"/>
      <c r="AC480" s="864" t="str">
        <f>IFERROR(IF(AG480&lt;&gt;"",Z480*VLOOKUP(N480,【参考】数式用!$AG$2:$AL$48,MATCH(Y480,【参考】数式用!$AI$4:$AL$4,0)+2,0), ""), "")</f>
        <v/>
      </c>
      <c r="AD480" s="864"/>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7" t="str">
        <f>IF(基本情報入力シート!C506="","",基本情報入力シート!C506)</f>
        <v/>
      </c>
      <c r="C481" s="858"/>
      <c r="D481" s="858"/>
      <c r="E481" s="858"/>
      <c r="F481" s="858"/>
      <c r="G481" s="858"/>
      <c r="H481" s="858"/>
      <c r="I481" s="859"/>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0"/>
      <c r="R481" s="861"/>
      <c r="S481" s="154" t="str">
        <f>IFERROR(ROUNDDOWN(Q481*VLOOKUP(N481,【参考】数式用!$AR$2:$AW$48,MATCH(P481,【参考】数式用!$AT$4:$AW$4)+2,FALSE)*0.5, 0), "")</f>
        <v/>
      </c>
      <c r="T481" s="47"/>
      <c r="U481" s="156" t="str">
        <f>IFERROR(IF(AG481&lt;&gt;"",Q481*VLOOKUP(N481,【参考】数式用!$AG$2:$AL$48,MATCH(P481,【参考】数式用!$AI$4:$AL$4,0)+2,0), ""), "")</f>
        <v/>
      </c>
      <c r="V481" s="42"/>
      <c r="W481" s="862"/>
      <c r="X481" s="863"/>
      <c r="Y481" s="43"/>
      <c r="Z481" s="48"/>
      <c r="AA481" s="155"/>
      <c r="AB481" s="49"/>
      <c r="AC481" s="864" t="str">
        <f>IFERROR(IF(AG481&lt;&gt;"",Z481*VLOOKUP(N481,【参考】数式用!$AG$2:$AL$48,MATCH(Y481,【参考】数式用!$AI$4:$AL$4,0)+2,0), ""), "")</f>
        <v/>
      </c>
      <c r="AD481" s="864"/>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7" t="str">
        <f>IF(基本情報入力シート!C507="","",基本情報入力シート!C507)</f>
        <v/>
      </c>
      <c r="C482" s="858"/>
      <c r="D482" s="858"/>
      <c r="E482" s="858"/>
      <c r="F482" s="858"/>
      <c r="G482" s="858"/>
      <c r="H482" s="858"/>
      <c r="I482" s="859"/>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0"/>
      <c r="R482" s="861"/>
      <c r="S482" s="154" t="str">
        <f>IFERROR(ROUNDDOWN(Q482*VLOOKUP(N482,【参考】数式用!$AR$2:$AW$48,MATCH(P482,【参考】数式用!$AT$4:$AW$4)+2,FALSE)*0.5, 0), "")</f>
        <v/>
      </c>
      <c r="T482" s="47"/>
      <c r="U482" s="156" t="str">
        <f>IFERROR(IF(AG482&lt;&gt;"",Q482*VLOOKUP(N482,【参考】数式用!$AG$2:$AL$48,MATCH(P482,【参考】数式用!$AI$4:$AL$4,0)+2,0), ""), "")</f>
        <v/>
      </c>
      <c r="V482" s="42"/>
      <c r="W482" s="862"/>
      <c r="X482" s="863"/>
      <c r="Y482" s="43"/>
      <c r="Z482" s="48"/>
      <c r="AA482" s="155"/>
      <c r="AB482" s="49"/>
      <c r="AC482" s="864" t="str">
        <f>IFERROR(IF(AG482&lt;&gt;"",Z482*VLOOKUP(N482,【参考】数式用!$AG$2:$AL$48,MATCH(Y482,【参考】数式用!$AI$4:$AL$4,0)+2,0), ""), "")</f>
        <v/>
      </c>
      <c r="AD482" s="864"/>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7" t="str">
        <f>IF(基本情報入力シート!C508="","",基本情報入力シート!C508)</f>
        <v/>
      </c>
      <c r="C483" s="858"/>
      <c r="D483" s="858"/>
      <c r="E483" s="858"/>
      <c r="F483" s="858"/>
      <c r="G483" s="858"/>
      <c r="H483" s="858"/>
      <c r="I483" s="859"/>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0"/>
      <c r="R483" s="861"/>
      <c r="S483" s="154" t="str">
        <f>IFERROR(ROUNDDOWN(Q483*VLOOKUP(N483,【参考】数式用!$AR$2:$AW$48,MATCH(P483,【参考】数式用!$AT$4:$AW$4)+2,FALSE)*0.5, 0), "")</f>
        <v/>
      </c>
      <c r="T483" s="47"/>
      <c r="U483" s="156" t="str">
        <f>IFERROR(IF(AG483&lt;&gt;"",Q483*VLOOKUP(N483,【参考】数式用!$AG$2:$AL$48,MATCH(P483,【参考】数式用!$AI$4:$AL$4,0)+2,0), ""), "")</f>
        <v/>
      </c>
      <c r="V483" s="42"/>
      <c r="W483" s="862"/>
      <c r="X483" s="863"/>
      <c r="Y483" s="43"/>
      <c r="Z483" s="48"/>
      <c r="AA483" s="155"/>
      <c r="AB483" s="49"/>
      <c r="AC483" s="864" t="str">
        <f>IFERROR(IF(AG483&lt;&gt;"",Z483*VLOOKUP(N483,【参考】数式用!$AG$2:$AL$48,MATCH(Y483,【参考】数式用!$AI$4:$AL$4,0)+2,0), ""), "")</f>
        <v/>
      </c>
      <c r="AD483" s="864"/>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7" t="str">
        <f>IF(基本情報入力シート!C509="","",基本情報入力シート!C509)</f>
        <v/>
      </c>
      <c r="C484" s="858"/>
      <c r="D484" s="858"/>
      <c r="E484" s="858"/>
      <c r="F484" s="858"/>
      <c r="G484" s="858"/>
      <c r="H484" s="858"/>
      <c r="I484" s="859"/>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0"/>
      <c r="R484" s="861"/>
      <c r="S484" s="154" t="str">
        <f>IFERROR(ROUNDDOWN(Q484*VLOOKUP(N484,【参考】数式用!$AR$2:$AW$48,MATCH(P484,【参考】数式用!$AT$4:$AW$4)+2,FALSE)*0.5, 0), "")</f>
        <v/>
      </c>
      <c r="T484" s="47"/>
      <c r="U484" s="156" t="str">
        <f>IFERROR(IF(AG484&lt;&gt;"",Q484*VLOOKUP(N484,【参考】数式用!$AG$2:$AL$48,MATCH(P484,【参考】数式用!$AI$4:$AL$4,0)+2,0), ""), "")</f>
        <v/>
      </c>
      <c r="V484" s="42"/>
      <c r="W484" s="862"/>
      <c r="X484" s="863"/>
      <c r="Y484" s="43"/>
      <c r="Z484" s="48"/>
      <c r="AA484" s="155"/>
      <c r="AB484" s="49"/>
      <c r="AC484" s="864" t="str">
        <f>IFERROR(IF(AG484&lt;&gt;"",Z484*VLOOKUP(N484,【参考】数式用!$AG$2:$AL$48,MATCH(Y484,【参考】数式用!$AI$4:$AL$4,0)+2,0), ""), "")</f>
        <v/>
      </c>
      <c r="AD484" s="864"/>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7" t="str">
        <f>IF(基本情報入力シート!C510="","",基本情報入力シート!C510)</f>
        <v/>
      </c>
      <c r="C485" s="858"/>
      <c r="D485" s="858"/>
      <c r="E485" s="858"/>
      <c r="F485" s="858"/>
      <c r="G485" s="858"/>
      <c r="H485" s="858"/>
      <c r="I485" s="859"/>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0"/>
      <c r="R485" s="861"/>
      <c r="S485" s="154" t="str">
        <f>IFERROR(ROUNDDOWN(Q485*VLOOKUP(N485,【参考】数式用!$AR$2:$AW$48,MATCH(P485,【参考】数式用!$AT$4:$AW$4)+2,FALSE)*0.5, 0), "")</f>
        <v/>
      </c>
      <c r="T485" s="47"/>
      <c r="U485" s="156" t="str">
        <f>IFERROR(IF(AG485&lt;&gt;"",Q485*VLOOKUP(N485,【参考】数式用!$AG$2:$AL$48,MATCH(P485,【参考】数式用!$AI$4:$AL$4,0)+2,0), ""), "")</f>
        <v/>
      </c>
      <c r="V485" s="42"/>
      <c r="W485" s="862"/>
      <c r="X485" s="863"/>
      <c r="Y485" s="43"/>
      <c r="Z485" s="48"/>
      <c r="AA485" s="155"/>
      <c r="AB485" s="49"/>
      <c r="AC485" s="864" t="str">
        <f>IFERROR(IF(AG485&lt;&gt;"",Z485*VLOOKUP(N485,【参考】数式用!$AG$2:$AL$48,MATCH(Y485,【参考】数式用!$AI$4:$AL$4,0)+2,0), ""), "")</f>
        <v/>
      </c>
      <c r="AD485" s="864"/>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7" t="str">
        <f>IF(基本情報入力シート!C511="","",基本情報入力シート!C511)</f>
        <v/>
      </c>
      <c r="C486" s="858"/>
      <c r="D486" s="858"/>
      <c r="E486" s="858"/>
      <c r="F486" s="858"/>
      <c r="G486" s="858"/>
      <c r="H486" s="858"/>
      <c r="I486" s="859"/>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0"/>
      <c r="R486" s="861"/>
      <c r="S486" s="154" t="str">
        <f>IFERROR(ROUNDDOWN(Q486*VLOOKUP(N486,【参考】数式用!$AR$2:$AW$48,MATCH(P486,【参考】数式用!$AT$4:$AW$4)+2,FALSE)*0.5, 0), "")</f>
        <v/>
      </c>
      <c r="T486" s="47"/>
      <c r="U486" s="156" t="str">
        <f>IFERROR(IF(AG486&lt;&gt;"",Q486*VLOOKUP(N486,【参考】数式用!$AG$2:$AL$48,MATCH(P486,【参考】数式用!$AI$4:$AL$4,0)+2,0), ""), "")</f>
        <v/>
      </c>
      <c r="V486" s="42"/>
      <c r="W486" s="862"/>
      <c r="X486" s="863"/>
      <c r="Y486" s="43"/>
      <c r="Z486" s="48"/>
      <c r="AA486" s="155"/>
      <c r="AB486" s="49"/>
      <c r="AC486" s="864" t="str">
        <f>IFERROR(IF(AG486&lt;&gt;"",Z486*VLOOKUP(N486,【参考】数式用!$AG$2:$AL$48,MATCH(Y486,【参考】数式用!$AI$4:$AL$4,0)+2,0), ""), "")</f>
        <v/>
      </c>
      <c r="AD486" s="864"/>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7" t="str">
        <f>IF(基本情報入力シート!C512="","",基本情報入力シート!C512)</f>
        <v/>
      </c>
      <c r="C487" s="858"/>
      <c r="D487" s="858"/>
      <c r="E487" s="858"/>
      <c r="F487" s="858"/>
      <c r="G487" s="858"/>
      <c r="H487" s="858"/>
      <c r="I487" s="859"/>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0"/>
      <c r="R487" s="861"/>
      <c r="S487" s="154" t="str">
        <f>IFERROR(ROUNDDOWN(Q487*VLOOKUP(N487,【参考】数式用!$AR$2:$AW$48,MATCH(P487,【参考】数式用!$AT$4:$AW$4)+2,FALSE)*0.5, 0), "")</f>
        <v/>
      </c>
      <c r="T487" s="47"/>
      <c r="U487" s="156" t="str">
        <f>IFERROR(IF(AG487&lt;&gt;"",Q487*VLOOKUP(N487,【参考】数式用!$AG$2:$AL$48,MATCH(P487,【参考】数式用!$AI$4:$AL$4,0)+2,0), ""), "")</f>
        <v/>
      </c>
      <c r="V487" s="42"/>
      <c r="W487" s="862"/>
      <c r="X487" s="863"/>
      <c r="Y487" s="43"/>
      <c r="Z487" s="48"/>
      <c r="AA487" s="155"/>
      <c r="AB487" s="49"/>
      <c r="AC487" s="864" t="str">
        <f>IFERROR(IF(AG487&lt;&gt;"",Z487*VLOOKUP(N487,【参考】数式用!$AG$2:$AL$48,MATCH(Y487,【参考】数式用!$AI$4:$AL$4,0)+2,0), ""), "")</f>
        <v/>
      </c>
      <c r="AD487" s="864"/>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7" t="str">
        <f>IF(基本情報入力シート!C513="","",基本情報入力シート!C513)</f>
        <v/>
      </c>
      <c r="C488" s="858"/>
      <c r="D488" s="858"/>
      <c r="E488" s="858"/>
      <c r="F488" s="858"/>
      <c r="G488" s="858"/>
      <c r="H488" s="858"/>
      <c r="I488" s="859"/>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0"/>
      <c r="R488" s="861"/>
      <c r="S488" s="154" t="str">
        <f>IFERROR(ROUNDDOWN(Q488*VLOOKUP(N488,【参考】数式用!$AR$2:$AW$48,MATCH(P488,【参考】数式用!$AT$4:$AW$4)+2,FALSE)*0.5, 0), "")</f>
        <v/>
      </c>
      <c r="T488" s="47"/>
      <c r="U488" s="156" t="str">
        <f>IFERROR(IF(AG488&lt;&gt;"",Q488*VLOOKUP(N488,【参考】数式用!$AG$2:$AL$48,MATCH(P488,【参考】数式用!$AI$4:$AL$4,0)+2,0), ""), "")</f>
        <v/>
      </c>
      <c r="V488" s="42"/>
      <c r="W488" s="862"/>
      <c r="X488" s="863"/>
      <c r="Y488" s="43"/>
      <c r="Z488" s="48"/>
      <c r="AA488" s="155"/>
      <c r="AB488" s="49"/>
      <c r="AC488" s="864" t="str">
        <f>IFERROR(IF(AG488&lt;&gt;"",Z488*VLOOKUP(N488,【参考】数式用!$AG$2:$AL$48,MATCH(Y488,【参考】数式用!$AI$4:$AL$4,0)+2,0), ""), "")</f>
        <v/>
      </c>
      <c r="AD488" s="864"/>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7" t="str">
        <f>IF(基本情報入力シート!C514="","",基本情報入力シート!C514)</f>
        <v/>
      </c>
      <c r="C489" s="858"/>
      <c r="D489" s="858"/>
      <c r="E489" s="858"/>
      <c r="F489" s="858"/>
      <c r="G489" s="858"/>
      <c r="H489" s="858"/>
      <c r="I489" s="859"/>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0"/>
      <c r="R489" s="861"/>
      <c r="S489" s="154" t="str">
        <f>IFERROR(ROUNDDOWN(Q489*VLOOKUP(N489,【参考】数式用!$AR$2:$AW$48,MATCH(P489,【参考】数式用!$AT$4:$AW$4)+2,FALSE)*0.5, 0), "")</f>
        <v/>
      </c>
      <c r="T489" s="47"/>
      <c r="U489" s="156" t="str">
        <f>IFERROR(IF(AG489&lt;&gt;"",Q489*VLOOKUP(N489,【参考】数式用!$AG$2:$AL$48,MATCH(P489,【参考】数式用!$AI$4:$AL$4,0)+2,0), ""), "")</f>
        <v/>
      </c>
      <c r="V489" s="42"/>
      <c r="W489" s="862"/>
      <c r="X489" s="863"/>
      <c r="Y489" s="43"/>
      <c r="Z489" s="48"/>
      <c r="AA489" s="155"/>
      <c r="AB489" s="49"/>
      <c r="AC489" s="864" t="str">
        <f>IFERROR(IF(AG489&lt;&gt;"",Z489*VLOOKUP(N489,【参考】数式用!$AG$2:$AL$48,MATCH(Y489,【参考】数式用!$AI$4:$AL$4,0)+2,0), ""), "")</f>
        <v/>
      </c>
      <c r="AD489" s="864"/>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7" t="str">
        <f>IF(基本情報入力シート!C515="","",基本情報入力シート!C515)</f>
        <v/>
      </c>
      <c r="C490" s="858"/>
      <c r="D490" s="858"/>
      <c r="E490" s="858"/>
      <c r="F490" s="858"/>
      <c r="G490" s="858"/>
      <c r="H490" s="858"/>
      <c r="I490" s="859"/>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0"/>
      <c r="R490" s="861"/>
      <c r="S490" s="154" t="str">
        <f>IFERROR(ROUNDDOWN(Q490*VLOOKUP(N490,【参考】数式用!$AR$2:$AW$48,MATCH(P490,【参考】数式用!$AT$4:$AW$4)+2,FALSE)*0.5, 0), "")</f>
        <v/>
      </c>
      <c r="T490" s="47"/>
      <c r="U490" s="156" t="str">
        <f>IFERROR(IF(AG490&lt;&gt;"",Q490*VLOOKUP(N490,【参考】数式用!$AG$2:$AL$48,MATCH(P490,【参考】数式用!$AI$4:$AL$4,0)+2,0), ""), "")</f>
        <v/>
      </c>
      <c r="V490" s="42"/>
      <c r="W490" s="862"/>
      <c r="X490" s="863"/>
      <c r="Y490" s="43"/>
      <c r="Z490" s="48"/>
      <c r="AA490" s="155"/>
      <c r="AB490" s="49"/>
      <c r="AC490" s="864" t="str">
        <f>IFERROR(IF(AG490&lt;&gt;"",Z490*VLOOKUP(N490,【参考】数式用!$AG$2:$AL$48,MATCH(Y490,【参考】数式用!$AI$4:$AL$4,0)+2,0), ""), "")</f>
        <v/>
      </c>
      <c r="AD490" s="864"/>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7" t="str">
        <f>IF(基本情報入力シート!C516="","",基本情報入力シート!C516)</f>
        <v/>
      </c>
      <c r="C491" s="858"/>
      <c r="D491" s="858"/>
      <c r="E491" s="858"/>
      <c r="F491" s="858"/>
      <c r="G491" s="858"/>
      <c r="H491" s="858"/>
      <c r="I491" s="859"/>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0"/>
      <c r="R491" s="861"/>
      <c r="S491" s="154" t="str">
        <f>IFERROR(ROUNDDOWN(Q491*VLOOKUP(N491,【参考】数式用!$AR$2:$AW$48,MATCH(P491,【参考】数式用!$AT$4:$AW$4)+2,FALSE)*0.5, 0), "")</f>
        <v/>
      </c>
      <c r="T491" s="47"/>
      <c r="U491" s="156" t="str">
        <f>IFERROR(IF(AG491&lt;&gt;"",Q491*VLOOKUP(N491,【参考】数式用!$AG$2:$AL$48,MATCH(P491,【参考】数式用!$AI$4:$AL$4,0)+2,0), ""), "")</f>
        <v/>
      </c>
      <c r="V491" s="42"/>
      <c r="W491" s="862"/>
      <c r="X491" s="863"/>
      <c r="Y491" s="43"/>
      <c r="Z491" s="48"/>
      <c r="AA491" s="155"/>
      <c r="AB491" s="49"/>
      <c r="AC491" s="864" t="str">
        <f>IFERROR(IF(AG491&lt;&gt;"",Z491*VLOOKUP(N491,【参考】数式用!$AG$2:$AL$48,MATCH(Y491,【参考】数式用!$AI$4:$AL$4,0)+2,0), ""), "")</f>
        <v/>
      </c>
      <c r="AD491" s="864"/>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7" t="str">
        <f>IF(基本情報入力シート!C517="","",基本情報入力シート!C517)</f>
        <v/>
      </c>
      <c r="C492" s="858"/>
      <c r="D492" s="858"/>
      <c r="E492" s="858"/>
      <c r="F492" s="858"/>
      <c r="G492" s="858"/>
      <c r="H492" s="858"/>
      <c r="I492" s="859"/>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0"/>
      <c r="R492" s="861"/>
      <c r="S492" s="154" t="str">
        <f>IFERROR(ROUNDDOWN(Q492*VLOOKUP(N492,【参考】数式用!$AR$2:$AW$48,MATCH(P492,【参考】数式用!$AT$4:$AW$4)+2,FALSE)*0.5, 0), "")</f>
        <v/>
      </c>
      <c r="T492" s="47"/>
      <c r="U492" s="156" t="str">
        <f>IFERROR(IF(AG492&lt;&gt;"",Q492*VLOOKUP(N492,【参考】数式用!$AG$2:$AL$48,MATCH(P492,【参考】数式用!$AI$4:$AL$4,0)+2,0), ""), "")</f>
        <v/>
      </c>
      <c r="V492" s="42"/>
      <c r="W492" s="862"/>
      <c r="X492" s="863"/>
      <c r="Y492" s="43"/>
      <c r="Z492" s="48"/>
      <c r="AA492" s="155"/>
      <c r="AB492" s="49"/>
      <c r="AC492" s="864" t="str">
        <f>IFERROR(IF(AG492&lt;&gt;"",Z492*VLOOKUP(N492,【参考】数式用!$AG$2:$AL$48,MATCH(Y492,【参考】数式用!$AI$4:$AL$4,0)+2,0), ""), "")</f>
        <v/>
      </c>
      <c r="AD492" s="864"/>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7" t="str">
        <f>IF(基本情報入力シート!C518="","",基本情報入力シート!C518)</f>
        <v/>
      </c>
      <c r="C493" s="858"/>
      <c r="D493" s="858"/>
      <c r="E493" s="858"/>
      <c r="F493" s="858"/>
      <c r="G493" s="858"/>
      <c r="H493" s="858"/>
      <c r="I493" s="859"/>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0"/>
      <c r="R493" s="861"/>
      <c r="S493" s="154" t="str">
        <f>IFERROR(ROUNDDOWN(Q493*VLOOKUP(N493,【参考】数式用!$AR$2:$AW$48,MATCH(P493,【参考】数式用!$AT$4:$AW$4)+2,FALSE)*0.5, 0), "")</f>
        <v/>
      </c>
      <c r="T493" s="47"/>
      <c r="U493" s="156" t="str">
        <f>IFERROR(IF(AG493&lt;&gt;"",Q493*VLOOKUP(N493,【参考】数式用!$AG$2:$AL$48,MATCH(P493,【参考】数式用!$AI$4:$AL$4,0)+2,0), ""), "")</f>
        <v/>
      </c>
      <c r="V493" s="42"/>
      <c r="W493" s="862"/>
      <c r="X493" s="863"/>
      <c r="Y493" s="43"/>
      <c r="Z493" s="48"/>
      <c r="AA493" s="155"/>
      <c r="AB493" s="49"/>
      <c r="AC493" s="864" t="str">
        <f>IFERROR(IF(AG493&lt;&gt;"",Z493*VLOOKUP(N493,【参考】数式用!$AG$2:$AL$48,MATCH(Y493,【参考】数式用!$AI$4:$AL$4,0)+2,0), ""), "")</f>
        <v/>
      </c>
      <c r="AD493" s="864"/>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7" t="str">
        <f>IF(基本情報入力シート!C519="","",基本情報入力シート!C519)</f>
        <v/>
      </c>
      <c r="C494" s="858"/>
      <c r="D494" s="858"/>
      <c r="E494" s="858"/>
      <c r="F494" s="858"/>
      <c r="G494" s="858"/>
      <c r="H494" s="858"/>
      <c r="I494" s="859"/>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0"/>
      <c r="R494" s="861"/>
      <c r="S494" s="154" t="str">
        <f>IFERROR(ROUNDDOWN(Q494*VLOOKUP(N494,【参考】数式用!$AR$2:$AW$48,MATCH(P494,【参考】数式用!$AT$4:$AW$4)+2,FALSE)*0.5, 0), "")</f>
        <v/>
      </c>
      <c r="T494" s="47"/>
      <c r="U494" s="156" t="str">
        <f>IFERROR(IF(AG494&lt;&gt;"",Q494*VLOOKUP(N494,【参考】数式用!$AG$2:$AL$48,MATCH(P494,【参考】数式用!$AI$4:$AL$4,0)+2,0), ""), "")</f>
        <v/>
      </c>
      <c r="V494" s="42"/>
      <c r="W494" s="862"/>
      <c r="X494" s="863"/>
      <c r="Y494" s="43"/>
      <c r="Z494" s="48"/>
      <c r="AA494" s="155"/>
      <c r="AB494" s="49"/>
      <c r="AC494" s="864" t="str">
        <f>IFERROR(IF(AG494&lt;&gt;"",Z494*VLOOKUP(N494,【参考】数式用!$AG$2:$AL$48,MATCH(Y494,【参考】数式用!$AI$4:$AL$4,0)+2,0), ""), "")</f>
        <v/>
      </c>
      <c r="AD494" s="864"/>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7" t="str">
        <f>IF(基本情報入力シート!C520="","",基本情報入力シート!C520)</f>
        <v/>
      </c>
      <c r="C495" s="858"/>
      <c r="D495" s="858"/>
      <c r="E495" s="858"/>
      <c r="F495" s="858"/>
      <c r="G495" s="858"/>
      <c r="H495" s="858"/>
      <c r="I495" s="859"/>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0"/>
      <c r="R495" s="861"/>
      <c r="S495" s="154" t="str">
        <f>IFERROR(ROUNDDOWN(Q495*VLOOKUP(N495,【参考】数式用!$AR$2:$AW$48,MATCH(P495,【参考】数式用!$AT$4:$AW$4)+2,FALSE)*0.5, 0), "")</f>
        <v/>
      </c>
      <c r="T495" s="47"/>
      <c r="U495" s="156" t="str">
        <f>IFERROR(IF(AG495&lt;&gt;"",Q495*VLOOKUP(N495,【参考】数式用!$AG$2:$AL$48,MATCH(P495,【参考】数式用!$AI$4:$AL$4,0)+2,0), ""), "")</f>
        <v/>
      </c>
      <c r="V495" s="42"/>
      <c r="W495" s="862"/>
      <c r="X495" s="863"/>
      <c r="Y495" s="43"/>
      <c r="Z495" s="48"/>
      <c r="AA495" s="155"/>
      <c r="AB495" s="49"/>
      <c r="AC495" s="864" t="str">
        <f>IFERROR(IF(AG495&lt;&gt;"",Z495*VLOOKUP(N495,【参考】数式用!$AG$2:$AL$48,MATCH(Y495,【参考】数式用!$AI$4:$AL$4,0)+2,0), ""), "")</f>
        <v/>
      </c>
      <c r="AD495" s="864"/>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7" t="str">
        <f>IF(基本情報入力シート!C521="","",基本情報入力シート!C521)</f>
        <v/>
      </c>
      <c r="C496" s="858"/>
      <c r="D496" s="858"/>
      <c r="E496" s="858"/>
      <c r="F496" s="858"/>
      <c r="G496" s="858"/>
      <c r="H496" s="858"/>
      <c r="I496" s="859"/>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0"/>
      <c r="R496" s="861"/>
      <c r="S496" s="154" t="str">
        <f>IFERROR(ROUNDDOWN(Q496*VLOOKUP(N496,【参考】数式用!$AR$2:$AW$48,MATCH(P496,【参考】数式用!$AT$4:$AW$4)+2,FALSE)*0.5, 0), "")</f>
        <v/>
      </c>
      <c r="T496" s="47"/>
      <c r="U496" s="156" t="str">
        <f>IFERROR(IF(AG496&lt;&gt;"",Q496*VLOOKUP(N496,【参考】数式用!$AG$2:$AL$48,MATCH(P496,【参考】数式用!$AI$4:$AL$4,0)+2,0), ""), "")</f>
        <v/>
      </c>
      <c r="V496" s="42"/>
      <c r="W496" s="862"/>
      <c r="X496" s="863"/>
      <c r="Y496" s="43"/>
      <c r="Z496" s="48"/>
      <c r="AA496" s="155"/>
      <c r="AB496" s="49"/>
      <c r="AC496" s="864" t="str">
        <f>IFERROR(IF(AG496&lt;&gt;"",Z496*VLOOKUP(N496,【参考】数式用!$AG$2:$AL$48,MATCH(Y496,【参考】数式用!$AI$4:$AL$4,0)+2,0), ""), "")</f>
        <v/>
      </c>
      <c r="AD496" s="864"/>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7" t="str">
        <f>IF(基本情報入力シート!C522="","",基本情報入力シート!C522)</f>
        <v/>
      </c>
      <c r="C497" s="858"/>
      <c r="D497" s="858"/>
      <c r="E497" s="858"/>
      <c r="F497" s="858"/>
      <c r="G497" s="858"/>
      <c r="H497" s="858"/>
      <c r="I497" s="859"/>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0"/>
      <c r="R497" s="861"/>
      <c r="S497" s="154" t="str">
        <f>IFERROR(ROUNDDOWN(Q497*VLOOKUP(N497,【参考】数式用!$AR$2:$AW$48,MATCH(P497,【参考】数式用!$AT$4:$AW$4)+2,FALSE)*0.5, 0), "")</f>
        <v/>
      </c>
      <c r="T497" s="47"/>
      <c r="U497" s="156" t="str">
        <f>IFERROR(IF(AG497&lt;&gt;"",Q497*VLOOKUP(N497,【参考】数式用!$AG$2:$AL$48,MATCH(P497,【参考】数式用!$AI$4:$AL$4,0)+2,0), ""), "")</f>
        <v/>
      </c>
      <c r="V497" s="42"/>
      <c r="W497" s="862"/>
      <c r="X497" s="863"/>
      <c r="Y497" s="43"/>
      <c r="Z497" s="48"/>
      <c r="AA497" s="155"/>
      <c r="AB497" s="49"/>
      <c r="AC497" s="864" t="str">
        <f>IFERROR(IF(AG497&lt;&gt;"",Z497*VLOOKUP(N497,【参考】数式用!$AG$2:$AL$48,MATCH(Y497,【参考】数式用!$AI$4:$AL$4,0)+2,0), ""), "")</f>
        <v/>
      </c>
      <c r="AD497" s="864"/>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7" t="str">
        <f>IF(基本情報入力シート!C523="","",基本情報入力シート!C523)</f>
        <v/>
      </c>
      <c r="C498" s="858"/>
      <c r="D498" s="858"/>
      <c r="E498" s="858"/>
      <c r="F498" s="858"/>
      <c r="G498" s="858"/>
      <c r="H498" s="858"/>
      <c r="I498" s="859"/>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0"/>
      <c r="R498" s="861"/>
      <c r="S498" s="154" t="str">
        <f>IFERROR(ROUNDDOWN(Q498*VLOOKUP(N498,【参考】数式用!$AR$2:$AW$48,MATCH(P498,【参考】数式用!$AT$4:$AW$4)+2,FALSE)*0.5, 0), "")</f>
        <v/>
      </c>
      <c r="T498" s="47"/>
      <c r="U498" s="156" t="str">
        <f>IFERROR(IF(AG498&lt;&gt;"",Q498*VLOOKUP(N498,【参考】数式用!$AG$2:$AL$48,MATCH(P498,【参考】数式用!$AI$4:$AL$4,0)+2,0), ""), "")</f>
        <v/>
      </c>
      <c r="V498" s="42"/>
      <c r="W498" s="862"/>
      <c r="X498" s="863"/>
      <c r="Y498" s="43"/>
      <c r="Z498" s="48"/>
      <c r="AA498" s="155"/>
      <c r="AB498" s="49"/>
      <c r="AC498" s="864" t="str">
        <f>IFERROR(IF(AG498&lt;&gt;"",Z498*VLOOKUP(N498,【参考】数式用!$AG$2:$AL$48,MATCH(Y498,【参考】数式用!$AI$4:$AL$4,0)+2,0), ""), "")</f>
        <v/>
      </c>
      <c r="AD498" s="864"/>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7" t="str">
        <f>IF(基本情報入力シート!C524="","",基本情報入力シート!C524)</f>
        <v/>
      </c>
      <c r="C499" s="858"/>
      <c r="D499" s="858"/>
      <c r="E499" s="858"/>
      <c r="F499" s="858"/>
      <c r="G499" s="858"/>
      <c r="H499" s="858"/>
      <c r="I499" s="859"/>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0"/>
      <c r="R499" s="861"/>
      <c r="S499" s="154" t="str">
        <f>IFERROR(ROUNDDOWN(Q499*VLOOKUP(N499,【参考】数式用!$AR$2:$AW$48,MATCH(P499,【参考】数式用!$AT$4:$AW$4)+2,FALSE)*0.5, 0), "")</f>
        <v/>
      </c>
      <c r="T499" s="47"/>
      <c r="U499" s="156" t="str">
        <f>IFERROR(IF(AG499&lt;&gt;"",Q499*VLOOKUP(N499,【参考】数式用!$AG$2:$AL$48,MATCH(P499,【参考】数式用!$AI$4:$AL$4,0)+2,0), ""), "")</f>
        <v/>
      </c>
      <c r="V499" s="42"/>
      <c r="W499" s="862"/>
      <c r="X499" s="863"/>
      <c r="Y499" s="43"/>
      <c r="Z499" s="48"/>
      <c r="AA499" s="155"/>
      <c r="AB499" s="49"/>
      <c r="AC499" s="864" t="str">
        <f>IFERROR(IF(AG499&lt;&gt;"",Z499*VLOOKUP(N499,【参考】数式用!$AG$2:$AL$48,MATCH(Y499,【参考】数式用!$AI$4:$AL$4,0)+2,0), ""), "")</f>
        <v/>
      </c>
      <c r="AD499" s="864"/>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7" t="str">
        <f>IF(基本情報入力シート!C525="","",基本情報入力シート!C525)</f>
        <v/>
      </c>
      <c r="C500" s="858"/>
      <c r="D500" s="858"/>
      <c r="E500" s="858"/>
      <c r="F500" s="858"/>
      <c r="G500" s="858"/>
      <c r="H500" s="858"/>
      <c r="I500" s="859"/>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0"/>
      <c r="R500" s="861"/>
      <c r="S500" s="154" t="str">
        <f>IFERROR(ROUNDDOWN(Q500*VLOOKUP(N500,【参考】数式用!$AR$2:$AW$48,MATCH(P500,【参考】数式用!$AT$4:$AW$4)+2,FALSE)*0.5, 0), "")</f>
        <v/>
      </c>
      <c r="T500" s="47"/>
      <c r="U500" s="156" t="str">
        <f>IFERROR(IF(AG500&lt;&gt;"",Q500*VLOOKUP(N500,【参考】数式用!$AG$2:$AL$48,MATCH(P500,【参考】数式用!$AI$4:$AL$4,0)+2,0), ""), "")</f>
        <v/>
      </c>
      <c r="V500" s="42"/>
      <c r="W500" s="862"/>
      <c r="X500" s="863"/>
      <c r="Y500" s="43"/>
      <c r="Z500" s="48"/>
      <c r="AA500" s="155"/>
      <c r="AB500" s="49"/>
      <c r="AC500" s="864" t="str">
        <f>IFERROR(IF(AG500&lt;&gt;"",Z500*VLOOKUP(N500,【参考】数式用!$AG$2:$AL$48,MATCH(Y500,【参考】数式用!$AI$4:$AL$4,0)+2,0), ""), "")</f>
        <v/>
      </c>
      <c r="AD500" s="864"/>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7" t="str">
        <f>IF(基本情報入力シート!C526="","",基本情報入力シート!C526)</f>
        <v/>
      </c>
      <c r="C501" s="858"/>
      <c r="D501" s="858"/>
      <c r="E501" s="858"/>
      <c r="F501" s="858"/>
      <c r="G501" s="858"/>
      <c r="H501" s="858"/>
      <c r="I501" s="859"/>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0"/>
      <c r="R501" s="861"/>
      <c r="S501" s="154" t="str">
        <f>IFERROR(ROUNDDOWN(Q501*VLOOKUP(N501,【参考】数式用!$AR$2:$AW$48,MATCH(P501,【参考】数式用!$AT$4:$AW$4)+2,FALSE)*0.5, 0), "")</f>
        <v/>
      </c>
      <c r="T501" s="47"/>
      <c r="U501" s="156" t="str">
        <f>IFERROR(IF(AG501&lt;&gt;"",Q501*VLOOKUP(N501,【参考】数式用!$AG$2:$AL$48,MATCH(P501,【参考】数式用!$AI$4:$AL$4,0)+2,0), ""), "")</f>
        <v/>
      </c>
      <c r="V501" s="42"/>
      <c r="W501" s="862"/>
      <c r="X501" s="863"/>
      <c r="Y501" s="43"/>
      <c r="Z501" s="48"/>
      <c r="AA501" s="155"/>
      <c r="AB501" s="49"/>
      <c r="AC501" s="864" t="str">
        <f>IFERROR(IF(AG501&lt;&gt;"",Z501*VLOOKUP(N501,【参考】数式用!$AG$2:$AL$48,MATCH(Y501,【参考】数式用!$AI$4:$AL$4,0)+2,0), ""), "")</f>
        <v/>
      </c>
      <c r="AD501" s="864"/>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7" t="str">
        <f>IF(基本情報入力シート!C527="","",基本情報入力シート!C527)</f>
        <v/>
      </c>
      <c r="C502" s="858"/>
      <c r="D502" s="858"/>
      <c r="E502" s="858"/>
      <c r="F502" s="858"/>
      <c r="G502" s="858"/>
      <c r="H502" s="858"/>
      <c r="I502" s="859"/>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0"/>
      <c r="R502" s="861"/>
      <c r="S502" s="154" t="str">
        <f>IFERROR(ROUNDDOWN(Q502*VLOOKUP(N502,【参考】数式用!$AR$2:$AW$48,MATCH(P502,【参考】数式用!$AT$4:$AW$4)+2,FALSE)*0.5, 0), "")</f>
        <v/>
      </c>
      <c r="T502" s="47"/>
      <c r="U502" s="156" t="str">
        <f>IFERROR(IF(AG502&lt;&gt;"",Q502*VLOOKUP(N502,【参考】数式用!$AG$2:$AL$48,MATCH(P502,【参考】数式用!$AI$4:$AL$4,0)+2,0), ""), "")</f>
        <v/>
      </c>
      <c r="V502" s="42"/>
      <c r="W502" s="862"/>
      <c r="X502" s="863"/>
      <c r="Y502" s="43"/>
      <c r="Z502" s="48"/>
      <c r="AA502" s="155"/>
      <c r="AB502" s="49"/>
      <c r="AC502" s="864" t="str">
        <f>IFERROR(IF(AG502&lt;&gt;"",Z502*VLOOKUP(N502,【参考】数式用!$AG$2:$AL$48,MATCH(Y502,【参考】数式用!$AI$4:$AL$4,0)+2,0), ""), "")</f>
        <v/>
      </c>
      <c r="AD502" s="864"/>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7" t="str">
        <f>IF(基本情報入力シート!C528="","",基本情報入力シート!C528)</f>
        <v/>
      </c>
      <c r="C503" s="858"/>
      <c r="D503" s="858"/>
      <c r="E503" s="858"/>
      <c r="F503" s="858"/>
      <c r="G503" s="858"/>
      <c r="H503" s="858"/>
      <c r="I503" s="859"/>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0"/>
      <c r="R503" s="861"/>
      <c r="S503" s="154" t="str">
        <f>IFERROR(ROUNDDOWN(Q503*VLOOKUP(N503,【参考】数式用!$AR$2:$AW$48,MATCH(P503,【参考】数式用!$AT$4:$AW$4)+2,FALSE)*0.5, 0), "")</f>
        <v/>
      </c>
      <c r="T503" s="47"/>
      <c r="U503" s="156" t="str">
        <f>IFERROR(IF(AG503&lt;&gt;"",Q503*VLOOKUP(N503,【参考】数式用!$AG$2:$AL$48,MATCH(P503,【参考】数式用!$AI$4:$AL$4,0)+2,0), ""), "")</f>
        <v/>
      </c>
      <c r="V503" s="42"/>
      <c r="W503" s="862"/>
      <c r="X503" s="863"/>
      <c r="Y503" s="43"/>
      <c r="Z503" s="48"/>
      <c r="AA503" s="155"/>
      <c r="AB503" s="49"/>
      <c r="AC503" s="864" t="str">
        <f>IFERROR(IF(AG503&lt;&gt;"",Z503*VLOOKUP(N503,【参考】数式用!$AG$2:$AL$48,MATCH(Y503,【参考】数式用!$AI$4:$AL$4,0)+2,0), ""), "")</f>
        <v/>
      </c>
      <c r="AD503" s="864"/>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7" t="str">
        <f>IF(基本情報入力シート!C529="","",基本情報入力シート!C529)</f>
        <v/>
      </c>
      <c r="C504" s="858"/>
      <c r="D504" s="858"/>
      <c r="E504" s="858"/>
      <c r="F504" s="858"/>
      <c r="G504" s="858"/>
      <c r="H504" s="858"/>
      <c r="I504" s="859"/>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0"/>
      <c r="R504" s="861"/>
      <c r="S504" s="154" t="str">
        <f>IFERROR(ROUNDDOWN(Q504*VLOOKUP(N504,【参考】数式用!$AR$2:$AW$48,MATCH(P504,【参考】数式用!$AT$4:$AW$4)+2,FALSE)*0.5, 0), "")</f>
        <v/>
      </c>
      <c r="T504" s="47"/>
      <c r="U504" s="156" t="str">
        <f>IFERROR(IF(AG504&lt;&gt;"",Q504*VLOOKUP(N504,【参考】数式用!$AG$2:$AL$48,MATCH(P504,【参考】数式用!$AI$4:$AL$4,0)+2,0), ""), "")</f>
        <v/>
      </c>
      <c r="V504" s="42"/>
      <c r="W504" s="862"/>
      <c r="X504" s="863"/>
      <c r="Y504" s="43"/>
      <c r="Z504" s="48"/>
      <c r="AA504" s="155"/>
      <c r="AB504" s="49"/>
      <c r="AC504" s="864" t="str">
        <f>IFERROR(IF(AG504&lt;&gt;"",Z504*VLOOKUP(N504,【参考】数式用!$AG$2:$AL$48,MATCH(Y504,【参考】数式用!$AI$4:$AL$4,0)+2,0), ""), "")</f>
        <v/>
      </c>
      <c r="AD504" s="864"/>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7" t="str">
        <f>IF(基本情報入力シート!C530="","",基本情報入力シート!C530)</f>
        <v/>
      </c>
      <c r="C505" s="858"/>
      <c r="D505" s="858"/>
      <c r="E505" s="858"/>
      <c r="F505" s="858"/>
      <c r="G505" s="858"/>
      <c r="H505" s="858"/>
      <c r="I505" s="859"/>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0"/>
      <c r="R505" s="861"/>
      <c r="S505" s="154" t="str">
        <f>IFERROR(ROUNDDOWN(Q505*VLOOKUP(N505,【参考】数式用!$AR$2:$AW$48,MATCH(P505,【参考】数式用!$AT$4:$AW$4)+2,FALSE)*0.5, 0), "")</f>
        <v/>
      </c>
      <c r="T505" s="47"/>
      <c r="U505" s="156" t="str">
        <f>IFERROR(IF(AG505&lt;&gt;"",Q505*VLOOKUP(N505,【参考】数式用!$AG$2:$AL$48,MATCH(P505,【参考】数式用!$AI$4:$AL$4,0)+2,0), ""), "")</f>
        <v/>
      </c>
      <c r="V505" s="42"/>
      <c r="W505" s="862"/>
      <c r="X505" s="863"/>
      <c r="Y505" s="43"/>
      <c r="Z505" s="48"/>
      <c r="AA505" s="155"/>
      <c r="AB505" s="49"/>
      <c r="AC505" s="864" t="str">
        <f>IFERROR(IF(AG505&lt;&gt;"",Z505*VLOOKUP(N505,【参考】数式用!$AG$2:$AL$48,MATCH(Y505,【参考】数式用!$AI$4:$AL$4,0)+2,0), ""), "")</f>
        <v/>
      </c>
      <c r="AD505" s="864"/>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7" t="str">
        <f>IF(基本情報入力シート!C531="","",基本情報入力シート!C531)</f>
        <v/>
      </c>
      <c r="C506" s="858"/>
      <c r="D506" s="858"/>
      <c r="E506" s="858"/>
      <c r="F506" s="858"/>
      <c r="G506" s="858"/>
      <c r="H506" s="858"/>
      <c r="I506" s="859"/>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0"/>
      <c r="R506" s="861"/>
      <c r="S506" s="154" t="str">
        <f>IFERROR(ROUNDDOWN(Q506*VLOOKUP(N506,【参考】数式用!$AR$2:$AW$48,MATCH(P506,【参考】数式用!$AT$4:$AW$4)+2,FALSE)*0.5, 0), "")</f>
        <v/>
      </c>
      <c r="T506" s="47"/>
      <c r="U506" s="156" t="str">
        <f>IFERROR(IF(AG506&lt;&gt;"",Q506*VLOOKUP(N506,【参考】数式用!$AG$2:$AL$48,MATCH(P506,【参考】数式用!$AI$4:$AL$4,0)+2,0), ""), "")</f>
        <v/>
      </c>
      <c r="V506" s="42"/>
      <c r="W506" s="862"/>
      <c r="X506" s="863"/>
      <c r="Y506" s="43"/>
      <c r="Z506" s="48"/>
      <c r="AA506" s="155"/>
      <c r="AB506" s="49"/>
      <c r="AC506" s="864" t="str">
        <f>IFERROR(IF(AG506&lt;&gt;"",Z506*VLOOKUP(N506,【参考】数式用!$AG$2:$AL$48,MATCH(Y506,【参考】数式用!$AI$4:$AL$4,0)+2,0), ""), "")</f>
        <v/>
      </c>
      <c r="AD506" s="864"/>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7" t="str">
        <f>IF(基本情報入力シート!C532="","",基本情報入力シート!C532)</f>
        <v/>
      </c>
      <c r="C507" s="858"/>
      <c r="D507" s="858"/>
      <c r="E507" s="858"/>
      <c r="F507" s="858"/>
      <c r="G507" s="858"/>
      <c r="H507" s="858"/>
      <c r="I507" s="859"/>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0"/>
      <c r="R507" s="861"/>
      <c r="S507" s="154" t="str">
        <f>IFERROR(ROUNDDOWN(Q507*VLOOKUP(N507,【参考】数式用!$AR$2:$AW$48,MATCH(P507,【参考】数式用!$AT$4:$AW$4)+2,FALSE)*0.5, 0), "")</f>
        <v/>
      </c>
      <c r="T507" s="47"/>
      <c r="U507" s="156" t="str">
        <f>IFERROR(IF(AG507&lt;&gt;"",Q507*VLOOKUP(N507,【参考】数式用!$AG$2:$AL$48,MATCH(P507,【参考】数式用!$AI$4:$AL$4,0)+2,0), ""), "")</f>
        <v/>
      </c>
      <c r="V507" s="42"/>
      <c r="W507" s="862"/>
      <c r="X507" s="863"/>
      <c r="Y507" s="43"/>
      <c r="Z507" s="48"/>
      <c r="AA507" s="155"/>
      <c r="AB507" s="49"/>
      <c r="AC507" s="864" t="str">
        <f>IFERROR(IF(AG507&lt;&gt;"",Z507*VLOOKUP(N507,【参考】数式用!$AG$2:$AL$48,MATCH(Y507,【参考】数式用!$AI$4:$AL$4,0)+2,0), ""), "")</f>
        <v/>
      </c>
      <c r="AD507" s="864"/>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7" t="str">
        <f>IF(基本情報入力シート!C533="","",基本情報入力シート!C533)</f>
        <v/>
      </c>
      <c r="C508" s="858"/>
      <c r="D508" s="858"/>
      <c r="E508" s="858"/>
      <c r="F508" s="858"/>
      <c r="G508" s="858"/>
      <c r="H508" s="858"/>
      <c r="I508" s="859"/>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0"/>
      <c r="R508" s="861"/>
      <c r="S508" s="154" t="str">
        <f>IFERROR(ROUNDDOWN(Q508*VLOOKUP(N508,【参考】数式用!$AR$2:$AW$48,MATCH(P508,【参考】数式用!$AT$4:$AW$4)+2,FALSE)*0.5, 0), "")</f>
        <v/>
      </c>
      <c r="T508" s="47"/>
      <c r="U508" s="156" t="str">
        <f>IFERROR(IF(AG508&lt;&gt;"",Q508*VLOOKUP(N508,【参考】数式用!$AG$2:$AL$48,MATCH(P508,【参考】数式用!$AI$4:$AL$4,0)+2,0), ""), "")</f>
        <v/>
      </c>
      <c r="V508" s="42"/>
      <c r="W508" s="862"/>
      <c r="X508" s="863"/>
      <c r="Y508" s="43"/>
      <c r="Z508" s="48"/>
      <c r="AA508" s="155"/>
      <c r="AB508" s="49"/>
      <c r="AC508" s="864" t="str">
        <f>IFERROR(IF(AG508&lt;&gt;"",Z508*VLOOKUP(N508,【参考】数式用!$AG$2:$AL$48,MATCH(Y508,【参考】数式用!$AI$4:$AL$4,0)+2,0), ""), "")</f>
        <v/>
      </c>
      <c r="AD508" s="864"/>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7" t="str">
        <f>IF(基本情報入力シート!C534="","",基本情報入力シート!C534)</f>
        <v/>
      </c>
      <c r="C509" s="858"/>
      <c r="D509" s="858"/>
      <c r="E509" s="858"/>
      <c r="F509" s="858"/>
      <c r="G509" s="858"/>
      <c r="H509" s="858"/>
      <c r="I509" s="859"/>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0"/>
      <c r="R509" s="861"/>
      <c r="S509" s="154" t="str">
        <f>IFERROR(ROUNDDOWN(Q509*VLOOKUP(N509,【参考】数式用!$AR$2:$AW$48,MATCH(P509,【参考】数式用!$AT$4:$AW$4)+2,FALSE)*0.5, 0), "")</f>
        <v/>
      </c>
      <c r="T509" s="47"/>
      <c r="U509" s="156" t="str">
        <f>IFERROR(IF(AG509&lt;&gt;"",Q509*VLOOKUP(N509,【参考】数式用!$AG$2:$AL$48,MATCH(P509,【参考】数式用!$AI$4:$AL$4,0)+2,0), ""), "")</f>
        <v/>
      </c>
      <c r="V509" s="42"/>
      <c r="W509" s="862"/>
      <c r="X509" s="863"/>
      <c r="Y509" s="43"/>
      <c r="Z509" s="48"/>
      <c r="AA509" s="155"/>
      <c r="AB509" s="49"/>
      <c r="AC509" s="864" t="str">
        <f>IFERROR(IF(AG509&lt;&gt;"",Z509*VLOOKUP(N509,【参考】数式用!$AG$2:$AL$48,MATCH(Y509,【参考】数式用!$AI$4:$AL$4,0)+2,0), ""), "")</f>
        <v/>
      </c>
      <c r="AD509" s="864"/>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7" t="str">
        <f>IF(基本情報入力シート!C535="","",基本情報入力シート!C535)</f>
        <v/>
      </c>
      <c r="C510" s="858"/>
      <c r="D510" s="858"/>
      <c r="E510" s="858"/>
      <c r="F510" s="858"/>
      <c r="G510" s="858"/>
      <c r="H510" s="858"/>
      <c r="I510" s="859"/>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0"/>
      <c r="R510" s="861"/>
      <c r="S510" s="154" t="str">
        <f>IFERROR(ROUNDDOWN(Q510*VLOOKUP(N510,【参考】数式用!$AR$2:$AW$48,MATCH(P510,【参考】数式用!$AT$4:$AW$4)+2,FALSE)*0.5, 0), "")</f>
        <v/>
      </c>
      <c r="T510" s="47"/>
      <c r="U510" s="156" t="str">
        <f>IFERROR(IF(AG510&lt;&gt;"",Q510*VLOOKUP(N510,【参考】数式用!$AG$2:$AL$48,MATCH(P510,【参考】数式用!$AI$4:$AL$4,0)+2,0), ""), "")</f>
        <v/>
      </c>
      <c r="V510" s="42"/>
      <c r="W510" s="862"/>
      <c r="X510" s="863"/>
      <c r="Y510" s="43"/>
      <c r="Z510" s="48"/>
      <c r="AA510" s="155"/>
      <c r="AB510" s="49"/>
      <c r="AC510" s="864" t="str">
        <f>IFERROR(IF(AG510&lt;&gt;"",Z510*VLOOKUP(N510,【参考】数式用!$AG$2:$AL$48,MATCH(Y510,【参考】数式用!$AI$4:$AL$4,0)+2,0), ""), "")</f>
        <v/>
      </c>
      <c r="AD510" s="864"/>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7" t="str">
        <f>IF(基本情報入力シート!C536="","",基本情報入力シート!C536)</f>
        <v/>
      </c>
      <c r="C511" s="858"/>
      <c r="D511" s="858"/>
      <c r="E511" s="858"/>
      <c r="F511" s="858"/>
      <c r="G511" s="858"/>
      <c r="H511" s="858"/>
      <c r="I511" s="859"/>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0"/>
      <c r="R511" s="861"/>
      <c r="S511" s="154" t="str">
        <f>IFERROR(ROUNDDOWN(Q511*VLOOKUP(N511,【参考】数式用!$AR$2:$AW$48,MATCH(P511,【参考】数式用!$AT$4:$AW$4)+2,FALSE)*0.5, 0), "")</f>
        <v/>
      </c>
      <c r="T511" s="47"/>
      <c r="U511" s="156" t="str">
        <f>IFERROR(IF(AG511&lt;&gt;"",Q511*VLOOKUP(N511,【参考】数式用!$AG$2:$AL$48,MATCH(P511,【参考】数式用!$AI$4:$AL$4,0)+2,0), ""), "")</f>
        <v/>
      </c>
      <c r="V511" s="42"/>
      <c r="W511" s="862"/>
      <c r="X511" s="863"/>
      <c r="Y511" s="43"/>
      <c r="Z511" s="48"/>
      <c r="AA511" s="155"/>
      <c r="AB511" s="49"/>
      <c r="AC511" s="864" t="str">
        <f>IFERROR(IF(AG511&lt;&gt;"",Z511*VLOOKUP(N511,【参考】数式用!$AG$2:$AL$48,MATCH(Y511,【参考】数式用!$AI$4:$AL$4,0)+2,0), ""), "")</f>
        <v/>
      </c>
      <c r="AD511" s="864"/>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7" t="str">
        <f>IF(基本情報入力シート!C537="","",基本情報入力シート!C537)</f>
        <v/>
      </c>
      <c r="C512" s="858"/>
      <c r="D512" s="858"/>
      <c r="E512" s="858"/>
      <c r="F512" s="858"/>
      <c r="G512" s="858"/>
      <c r="H512" s="858"/>
      <c r="I512" s="859"/>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0"/>
      <c r="R512" s="861"/>
      <c r="S512" s="154" t="str">
        <f>IFERROR(ROUNDDOWN(Q512*VLOOKUP(N512,【参考】数式用!$AR$2:$AW$48,MATCH(P512,【参考】数式用!$AT$4:$AW$4)+2,FALSE)*0.5, 0), "")</f>
        <v/>
      </c>
      <c r="T512" s="47"/>
      <c r="U512" s="156" t="str">
        <f>IFERROR(IF(AG512&lt;&gt;"",Q512*VLOOKUP(N512,【参考】数式用!$AG$2:$AL$48,MATCH(P512,【参考】数式用!$AI$4:$AL$4,0)+2,0), ""), "")</f>
        <v/>
      </c>
      <c r="V512" s="42"/>
      <c r="W512" s="862"/>
      <c r="X512" s="863"/>
      <c r="Y512" s="43"/>
      <c r="Z512" s="48"/>
      <c r="AA512" s="155"/>
      <c r="AB512" s="49"/>
      <c r="AC512" s="864" t="str">
        <f>IFERROR(IF(AG512&lt;&gt;"",Z512*VLOOKUP(N512,【参考】数式用!$AG$2:$AL$48,MATCH(Y512,【参考】数式用!$AI$4:$AL$4,0)+2,0), ""), "")</f>
        <v/>
      </c>
      <c r="AD512" s="864"/>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7" t="str">
        <f>IF(基本情報入力シート!C538="","",基本情報入力シート!C538)</f>
        <v/>
      </c>
      <c r="C513" s="858"/>
      <c r="D513" s="858"/>
      <c r="E513" s="858"/>
      <c r="F513" s="858"/>
      <c r="G513" s="858"/>
      <c r="H513" s="858"/>
      <c r="I513" s="859"/>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0"/>
      <c r="R513" s="861"/>
      <c r="S513" s="154" t="str">
        <f>IFERROR(ROUNDDOWN(Q513*VLOOKUP(N513,【参考】数式用!$AR$2:$AW$48,MATCH(P513,【参考】数式用!$AT$4:$AW$4)+2,FALSE)*0.5, 0), "")</f>
        <v/>
      </c>
      <c r="T513" s="47"/>
      <c r="U513" s="156" t="str">
        <f>IFERROR(IF(AG513&lt;&gt;"",Q513*VLOOKUP(N513,【参考】数式用!$AG$2:$AL$48,MATCH(P513,【参考】数式用!$AI$4:$AL$4,0)+2,0), ""), "")</f>
        <v/>
      </c>
      <c r="V513" s="42"/>
      <c r="W513" s="862"/>
      <c r="X513" s="863"/>
      <c r="Y513" s="43"/>
      <c r="Z513" s="48"/>
      <c r="AA513" s="155"/>
      <c r="AB513" s="49"/>
      <c r="AC513" s="864" t="str">
        <f>IFERROR(IF(AG513&lt;&gt;"",Z513*VLOOKUP(N513,【参考】数式用!$AG$2:$AL$48,MATCH(Y513,【参考】数式用!$AI$4:$AL$4,0)+2,0), ""), "")</f>
        <v/>
      </c>
      <c r="AD513" s="864"/>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7" t="str">
        <f>IF(基本情報入力シート!C539="","",基本情報入力シート!C539)</f>
        <v/>
      </c>
      <c r="C514" s="858"/>
      <c r="D514" s="858"/>
      <c r="E514" s="858"/>
      <c r="F514" s="858"/>
      <c r="G514" s="858"/>
      <c r="H514" s="858"/>
      <c r="I514" s="859"/>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0"/>
      <c r="R514" s="861"/>
      <c r="S514" s="154" t="str">
        <f>IFERROR(ROUNDDOWN(Q514*VLOOKUP(N514,【参考】数式用!$AR$2:$AW$48,MATCH(P514,【参考】数式用!$AT$4:$AW$4)+2,FALSE)*0.5, 0), "")</f>
        <v/>
      </c>
      <c r="T514" s="47"/>
      <c r="U514" s="156" t="str">
        <f>IFERROR(IF(AG514&lt;&gt;"",Q514*VLOOKUP(N514,【参考】数式用!$AG$2:$AL$48,MATCH(P514,【参考】数式用!$AI$4:$AL$4,0)+2,0), ""), "")</f>
        <v/>
      </c>
      <c r="V514" s="42"/>
      <c r="W514" s="862"/>
      <c r="X514" s="863"/>
      <c r="Y514" s="43"/>
      <c r="Z514" s="48"/>
      <c r="AA514" s="155"/>
      <c r="AB514" s="49"/>
      <c r="AC514" s="864" t="str">
        <f>IFERROR(IF(AG514&lt;&gt;"",Z514*VLOOKUP(N514,【参考】数式用!$AG$2:$AL$48,MATCH(Y514,【参考】数式用!$AI$4:$AL$4,0)+2,0), ""), "")</f>
        <v/>
      </c>
      <c r="AD514" s="864"/>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7" t="str">
        <f>IF(基本情報入力シート!C540="","",基本情報入力シート!C540)</f>
        <v/>
      </c>
      <c r="C515" s="858"/>
      <c r="D515" s="858"/>
      <c r="E515" s="858"/>
      <c r="F515" s="858"/>
      <c r="G515" s="858"/>
      <c r="H515" s="858"/>
      <c r="I515" s="859"/>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0"/>
      <c r="R515" s="861"/>
      <c r="S515" s="154" t="str">
        <f>IFERROR(ROUNDDOWN(Q515*VLOOKUP(N515,【参考】数式用!$AR$2:$AW$48,MATCH(P515,【参考】数式用!$AT$4:$AW$4)+2,FALSE)*0.5, 0), "")</f>
        <v/>
      </c>
      <c r="T515" s="47"/>
      <c r="U515" s="156" t="str">
        <f>IFERROR(IF(AG515&lt;&gt;"",Q515*VLOOKUP(N515,【参考】数式用!$AG$2:$AL$48,MATCH(P515,【参考】数式用!$AI$4:$AL$4,0)+2,0), ""), "")</f>
        <v/>
      </c>
      <c r="V515" s="42"/>
      <c r="W515" s="862"/>
      <c r="X515" s="863"/>
      <c r="Y515" s="43"/>
      <c r="Z515" s="48"/>
      <c r="AA515" s="155"/>
      <c r="AB515" s="49"/>
      <c r="AC515" s="864" t="str">
        <f>IFERROR(IF(AG515&lt;&gt;"",Z515*VLOOKUP(N515,【参考】数式用!$AG$2:$AL$48,MATCH(Y515,【参考】数式用!$AI$4:$AL$4,0)+2,0), ""), "")</f>
        <v/>
      </c>
      <c r="AD515" s="864"/>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7" t="str">
        <f>IF(基本情報入力シート!C541="","",基本情報入力シート!C541)</f>
        <v/>
      </c>
      <c r="C516" s="858"/>
      <c r="D516" s="858"/>
      <c r="E516" s="858"/>
      <c r="F516" s="858"/>
      <c r="G516" s="858"/>
      <c r="H516" s="858"/>
      <c r="I516" s="859"/>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0"/>
      <c r="R516" s="861"/>
      <c r="S516" s="154" t="str">
        <f>IFERROR(ROUNDDOWN(Q516*VLOOKUP(N516,【参考】数式用!$AR$2:$AW$48,MATCH(P516,【参考】数式用!$AT$4:$AW$4)+2,FALSE)*0.5, 0), "")</f>
        <v/>
      </c>
      <c r="T516" s="47"/>
      <c r="U516" s="156" t="str">
        <f>IFERROR(IF(AG516&lt;&gt;"",Q516*VLOOKUP(N516,【参考】数式用!$AG$2:$AL$48,MATCH(P516,【参考】数式用!$AI$4:$AL$4,0)+2,0), ""), "")</f>
        <v/>
      </c>
      <c r="V516" s="42"/>
      <c r="W516" s="862"/>
      <c r="X516" s="863"/>
      <c r="Y516" s="43"/>
      <c r="Z516" s="48"/>
      <c r="AA516" s="155"/>
      <c r="AB516" s="49"/>
      <c r="AC516" s="864" t="str">
        <f>IFERROR(IF(AG516&lt;&gt;"",Z516*VLOOKUP(N516,【参考】数式用!$AG$2:$AL$48,MATCH(Y516,【参考】数式用!$AI$4:$AL$4,0)+2,0), ""), "")</f>
        <v/>
      </c>
      <c r="AD516" s="864"/>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7" t="str">
        <f>IF(基本情報入力シート!C542="","",基本情報入力シート!C542)</f>
        <v/>
      </c>
      <c r="C517" s="858"/>
      <c r="D517" s="858"/>
      <c r="E517" s="858"/>
      <c r="F517" s="858"/>
      <c r="G517" s="858"/>
      <c r="H517" s="858"/>
      <c r="I517" s="859"/>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0"/>
      <c r="R517" s="861"/>
      <c r="S517" s="154" t="str">
        <f>IFERROR(ROUNDDOWN(Q517*VLOOKUP(N517,【参考】数式用!$AR$2:$AW$48,MATCH(P517,【参考】数式用!$AT$4:$AW$4)+2,FALSE)*0.5, 0), "")</f>
        <v/>
      </c>
      <c r="T517" s="47"/>
      <c r="U517" s="156" t="str">
        <f>IFERROR(IF(AG517&lt;&gt;"",Q517*VLOOKUP(N517,【参考】数式用!$AG$2:$AL$48,MATCH(P517,【参考】数式用!$AI$4:$AL$4,0)+2,0), ""), "")</f>
        <v/>
      </c>
      <c r="V517" s="42"/>
      <c r="W517" s="862"/>
      <c r="X517" s="863"/>
      <c r="Y517" s="43"/>
      <c r="Z517" s="48"/>
      <c r="AA517" s="155"/>
      <c r="AB517" s="49"/>
      <c r="AC517" s="864" t="str">
        <f>IFERROR(IF(AG517&lt;&gt;"",Z517*VLOOKUP(N517,【参考】数式用!$AG$2:$AL$48,MATCH(Y517,【参考】数式用!$AI$4:$AL$4,0)+2,0), ""), "")</f>
        <v/>
      </c>
      <c r="AD517" s="864"/>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7" t="str">
        <f>IF(基本情報入力シート!C543="","",基本情報入力シート!C543)</f>
        <v/>
      </c>
      <c r="C518" s="858"/>
      <c r="D518" s="858"/>
      <c r="E518" s="858"/>
      <c r="F518" s="858"/>
      <c r="G518" s="858"/>
      <c r="H518" s="858"/>
      <c r="I518" s="859"/>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0"/>
      <c r="R518" s="861"/>
      <c r="S518" s="154" t="str">
        <f>IFERROR(ROUNDDOWN(Q518*VLOOKUP(N518,【参考】数式用!$AR$2:$AW$48,MATCH(P518,【参考】数式用!$AT$4:$AW$4)+2,FALSE)*0.5, 0), "")</f>
        <v/>
      </c>
      <c r="T518" s="47"/>
      <c r="U518" s="156" t="str">
        <f>IFERROR(IF(AG518&lt;&gt;"",Q518*VLOOKUP(N518,【参考】数式用!$AG$2:$AL$48,MATCH(P518,【参考】数式用!$AI$4:$AL$4,0)+2,0), ""), "")</f>
        <v/>
      </c>
      <c r="V518" s="42"/>
      <c r="W518" s="862"/>
      <c r="X518" s="863"/>
      <c r="Y518" s="43"/>
      <c r="Z518" s="48"/>
      <c r="AA518" s="155"/>
      <c r="AB518" s="49"/>
      <c r="AC518" s="864" t="str">
        <f>IFERROR(IF(AG518&lt;&gt;"",Z518*VLOOKUP(N518,【参考】数式用!$AG$2:$AL$48,MATCH(Y518,【参考】数式用!$AI$4:$AL$4,0)+2,0), ""), "")</f>
        <v/>
      </c>
      <c r="AD518" s="864"/>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7" t="str">
        <f>IF(基本情報入力シート!C544="","",基本情報入力シート!C544)</f>
        <v/>
      </c>
      <c r="C519" s="858"/>
      <c r="D519" s="858"/>
      <c r="E519" s="858"/>
      <c r="F519" s="858"/>
      <c r="G519" s="858"/>
      <c r="H519" s="858"/>
      <c r="I519" s="859"/>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0"/>
      <c r="R519" s="861"/>
      <c r="S519" s="154" t="str">
        <f>IFERROR(ROUNDDOWN(Q519*VLOOKUP(N519,【参考】数式用!$AR$2:$AW$48,MATCH(P519,【参考】数式用!$AT$4:$AW$4)+2,FALSE)*0.5, 0), "")</f>
        <v/>
      </c>
      <c r="T519" s="47"/>
      <c r="U519" s="156" t="str">
        <f>IFERROR(IF(AG519&lt;&gt;"",Q519*VLOOKUP(N519,【参考】数式用!$AG$2:$AL$48,MATCH(P519,【参考】数式用!$AI$4:$AL$4,0)+2,0), ""), "")</f>
        <v/>
      </c>
      <c r="V519" s="42"/>
      <c r="W519" s="862"/>
      <c r="X519" s="863"/>
      <c r="Y519" s="43"/>
      <c r="Z519" s="48"/>
      <c r="AA519" s="155"/>
      <c r="AB519" s="49"/>
      <c r="AC519" s="864" t="str">
        <f>IFERROR(IF(AG519&lt;&gt;"",Z519*VLOOKUP(N519,【参考】数式用!$AG$2:$AL$48,MATCH(Y519,【参考】数式用!$AI$4:$AL$4,0)+2,0), ""), "")</f>
        <v/>
      </c>
      <c r="AD519" s="864"/>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7" t="str">
        <f>IF(基本情報入力シート!C545="","",基本情報入力シート!C545)</f>
        <v/>
      </c>
      <c r="C520" s="858"/>
      <c r="D520" s="858"/>
      <c r="E520" s="858"/>
      <c r="F520" s="858"/>
      <c r="G520" s="858"/>
      <c r="H520" s="858"/>
      <c r="I520" s="859"/>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0"/>
      <c r="R520" s="861"/>
      <c r="S520" s="154" t="str">
        <f>IFERROR(ROUNDDOWN(Q520*VLOOKUP(N520,【参考】数式用!$AR$2:$AW$48,MATCH(P520,【参考】数式用!$AT$4:$AW$4)+2,FALSE)*0.5, 0), "")</f>
        <v/>
      </c>
      <c r="T520" s="47"/>
      <c r="U520" s="156" t="str">
        <f>IFERROR(IF(AG520&lt;&gt;"",Q520*VLOOKUP(N520,【参考】数式用!$AG$2:$AL$48,MATCH(P520,【参考】数式用!$AI$4:$AL$4,0)+2,0), ""), "")</f>
        <v/>
      </c>
      <c r="V520" s="42"/>
      <c r="W520" s="862"/>
      <c r="X520" s="863"/>
      <c r="Y520" s="43"/>
      <c r="Z520" s="48"/>
      <c r="AA520" s="155"/>
      <c r="AB520" s="49"/>
      <c r="AC520" s="864" t="str">
        <f>IFERROR(IF(AG520&lt;&gt;"",Z520*VLOOKUP(N520,【参考】数式用!$AG$2:$AL$48,MATCH(Y520,【参考】数式用!$AI$4:$AL$4,0)+2,0), ""), "")</f>
        <v/>
      </c>
      <c r="AD520" s="864"/>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7" t="str">
        <f>IF(基本情報入力シート!C546="","",基本情報入力シート!C546)</f>
        <v/>
      </c>
      <c r="C521" s="858"/>
      <c r="D521" s="858"/>
      <c r="E521" s="858"/>
      <c r="F521" s="858"/>
      <c r="G521" s="858"/>
      <c r="H521" s="858"/>
      <c r="I521" s="859"/>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0"/>
      <c r="R521" s="861"/>
      <c r="S521" s="154" t="str">
        <f>IFERROR(ROUNDDOWN(Q521*VLOOKUP(N521,【参考】数式用!$AR$2:$AW$48,MATCH(P521,【参考】数式用!$AT$4:$AW$4)+2,FALSE)*0.5, 0), "")</f>
        <v/>
      </c>
      <c r="T521" s="47"/>
      <c r="U521" s="156" t="str">
        <f>IFERROR(IF(AG521&lt;&gt;"",Q521*VLOOKUP(N521,【参考】数式用!$AG$2:$AL$48,MATCH(P521,【参考】数式用!$AI$4:$AL$4,0)+2,0), ""), "")</f>
        <v/>
      </c>
      <c r="V521" s="42"/>
      <c r="W521" s="862"/>
      <c r="X521" s="863"/>
      <c r="Y521" s="43"/>
      <c r="Z521" s="48"/>
      <c r="AA521" s="155"/>
      <c r="AB521" s="49"/>
      <c r="AC521" s="864" t="str">
        <f>IFERROR(IF(AG521&lt;&gt;"",Z521*VLOOKUP(N521,【参考】数式用!$AG$2:$AL$48,MATCH(Y521,【参考】数式用!$AI$4:$AL$4,0)+2,0), ""), "")</f>
        <v/>
      </c>
      <c r="AD521" s="864"/>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7" t="str">
        <f>IF(基本情報入力シート!C547="","",基本情報入力シート!C547)</f>
        <v/>
      </c>
      <c r="C522" s="858"/>
      <c r="D522" s="858"/>
      <c r="E522" s="858"/>
      <c r="F522" s="858"/>
      <c r="G522" s="858"/>
      <c r="H522" s="858"/>
      <c r="I522" s="859"/>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0"/>
      <c r="R522" s="861"/>
      <c r="S522" s="154" t="str">
        <f>IFERROR(ROUNDDOWN(Q522*VLOOKUP(N522,【参考】数式用!$AR$2:$AW$48,MATCH(P522,【参考】数式用!$AT$4:$AW$4)+2,FALSE)*0.5, 0), "")</f>
        <v/>
      </c>
      <c r="T522" s="47"/>
      <c r="U522" s="156" t="str">
        <f>IFERROR(IF(AG522&lt;&gt;"",Q522*VLOOKUP(N522,【参考】数式用!$AG$2:$AL$48,MATCH(P522,【参考】数式用!$AI$4:$AL$4,0)+2,0), ""), "")</f>
        <v/>
      </c>
      <c r="V522" s="42"/>
      <c r="W522" s="862"/>
      <c r="X522" s="863"/>
      <c r="Y522" s="43"/>
      <c r="Z522" s="48"/>
      <c r="AA522" s="155"/>
      <c r="AB522" s="49"/>
      <c r="AC522" s="864" t="str">
        <f>IFERROR(IF(AG522&lt;&gt;"",Z522*VLOOKUP(N522,【参考】数式用!$AG$2:$AL$48,MATCH(Y522,【参考】数式用!$AI$4:$AL$4,0)+2,0), ""), "")</f>
        <v/>
      </c>
      <c r="AD522" s="864"/>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7" t="str">
        <f>IF(基本情報入力シート!C548="","",基本情報入力シート!C548)</f>
        <v/>
      </c>
      <c r="C523" s="858"/>
      <c r="D523" s="858"/>
      <c r="E523" s="858"/>
      <c r="F523" s="858"/>
      <c r="G523" s="858"/>
      <c r="H523" s="858"/>
      <c r="I523" s="859"/>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0"/>
      <c r="R523" s="861"/>
      <c r="S523" s="154" t="str">
        <f>IFERROR(ROUNDDOWN(Q523*VLOOKUP(N523,【参考】数式用!$AR$2:$AW$48,MATCH(P523,【参考】数式用!$AT$4:$AW$4)+2,FALSE)*0.5, 0), "")</f>
        <v/>
      </c>
      <c r="T523" s="47"/>
      <c r="U523" s="156" t="str">
        <f>IFERROR(IF(AG523&lt;&gt;"",Q523*VLOOKUP(N523,【参考】数式用!$AG$2:$AL$48,MATCH(P523,【参考】数式用!$AI$4:$AL$4,0)+2,0), ""), "")</f>
        <v/>
      </c>
      <c r="V523" s="42"/>
      <c r="W523" s="862"/>
      <c r="X523" s="863"/>
      <c r="Y523" s="43"/>
      <c r="Z523" s="48"/>
      <c r="AA523" s="155"/>
      <c r="AB523" s="49"/>
      <c r="AC523" s="864" t="str">
        <f>IFERROR(IF(AG523&lt;&gt;"",Z523*VLOOKUP(N523,【参考】数式用!$AG$2:$AL$48,MATCH(Y523,【参考】数式用!$AI$4:$AL$4,0)+2,0), ""), "")</f>
        <v/>
      </c>
      <c r="AD523" s="864"/>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7" t="str">
        <f>IF(基本情報入力シート!C549="","",基本情報入力シート!C549)</f>
        <v/>
      </c>
      <c r="C524" s="858"/>
      <c r="D524" s="858"/>
      <c r="E524" s="858"/>
      <c r="F524" s="858"/>
      <c r="G524" s="858"/>
      <c r="H524" s="858"/>
      <c r="I524" s="859"/>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0"/>
      <c r="R524" s="861"/>
      <c r="S524" s="154" t="str">
        <f>IFERROR(ROUNDDOWN(Q524*VLOOKUP(N524,【参考】数式用!$AR$2:$AW$48,MATCH(P524,【参考】数式用!$AT$4:$AW$4)+2,FALSE)*0.5, 0), "")</f>
        <v/>
      </c>
      <c r="T524" s="47"/>
      <c r="U524" s="156" t="str">
        <f>IFERROR(IF(AG524&lt;&gt;"",Q524*VLOOKUP(N524,【参考】数式用!$AG$2:$AL$48,MATCH(P524,【参考】数式用!$AI$4:$AL$4,0)+2,0), ""), "")</f>
        <v/>
      </c>
      <c r="V524" s="42"/>
      <c r="W524" s="862"/>
      <c r="X524" s="863"/>
      <c r="Y524" s="43"/>
      <c r="Z524" s="48"/>
      <c r="AA524" s="155"/>
      <c r="AB524" s="49"/>
      <c r="AC524" s="864" t="str">
        <f>IFERROR(IF(AG524&lt;&gt;"",Z524*VLOOKUP(N524,【参考】数式用!$AG$2:$AL$48,MATCH(Y524,【参考】数式用!$AI$4:$AL$4,0)+2,0), ""), "")</f>
        <v/>
      </c>
      <c r="AD524" s="864"/>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7" t="str">
        <f>IF(基本情報入力シート!C550="","",基本情報入力シート!C550)</f>
        <v/>
      </c>
      <c r="C525" s="858"/>
      <c r="D525" s="858"/>
      <c r="E525" s="858"/>
      <c r="F525" s="858"/>
      <c r="G525" s="858"/>
      <c r="H525" s="858"/>
      <c r="I525" s="859"/>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0"/>
      <c r="R525" s="861"/>
      <c r="S525" s="154" t="str">
        <f>IFERROR(ROUNDDOWN(Q525*VLOOKUP(N525,【参考】数式用!$AR$2:$AW$48,MATCH(P525,【参考】数式用!$AT$4:$AW$4)+2,FALSE)*0.5, 0), "")</f>
        <v/>
      </c>
      <c r="T525" s="47"/>
      <c r="U525" s="156" t="str">
        <f>IFERROR(IF(AG525&lt;&gt;"",Q525*VLOOKUP(N525,【参考】数式用!$AG$2:$AL$48,MATCH(P525,【参考】数式用!$AI$4:$AL$4,0)+2,0), ""), "")</f>
        <v/>
      </c>
      <c r="V525" s="42"/>
      <c r="W525" s="862"/>
      <c r="X525" s="863"/>
      <c r="Y525" s="43"/>
      <c r="Z525" s="48"/>
      <c r="AA525" s="155"/>
      <c r="AB525" s="49"/>
      <c r="AC525" s="864" t="str">
        <f>IFERROR(IF(AG525&lt;&gt;"",Z525*VLOOKUP(N525,【参考】数式用!$AG$2:$AL$48,MATCH(Y525,【参考】数式用!$AI$4:$AL$4,0)+2,0), ""), "")</f>
        <v/>
      </c>
      <c r="AD525" s="864"/>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7" t="str">
        <f>IF(基本情報入力シート!C551="","",基本情報入力シート!C551)</f>
        <v/>
      </c>
      <c r="C526" s="858"/>
      <c r="D526" s="858"/>
      <c r="E526" s="858"/>
      <c r="F526" s="858"/>
      <c r="G526" s="858"/>
      <c r="H526" s="858"/>
      <c r="I526" s="859"/>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0"/>
      <c r="R526" s="861"/>
      <c r="S526" s="154" t="str">
        <f>IFERROR(ROUNDDOWN(Q526*VLOOKUP(N526,【参考】数式用!$AR$2:$AW$48,MATCH(P526,【参考】数式用!$AT$4:$AW$4)+2,FALSE)*0.5, 0), "")</f>
        <v/>
      </c>
      <c r="T526" s="47"/>
      <c r="U526" s="156" t="str">
        <f>IFERROR(IF(AG526&lt;&gt;"",Q526*VLOOKUP(N526,【参考】数式用!$AG$2:$AL$48,MATCH(P526,【参考】数式用!$AI$4:$AL$4,0)+2,0), ""), "")</f>
        <v/>
      </c>
      <c r="V526" s="42"/>
      <c r="W526" s="862"/>
      <c r="X526" s="863"/>
      <c r="Y526" s="43"/>
      <c r="Z526" s="48"/>
      <c r="AA526" s="155"/>
      <c r="AB526" s="49"/>
      <c r="AC526" s="864" t="str">
        <f>IFERROR(IF(AG526&lt;&gt;"",Z526*VLOOKUP(N526,【参考】数式用!$AG$2:$AL$48,MATCH(Y526,【参考】数式用!$AI$4:$AL$4,0)+2,0), ""), "")</f>
        <v/>
      </c>
      <c r="AD526" s="864"/>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7" t="str">
        <f>IF(基本情報入力シート!C552="","",基本情報入力シート!C552)</f>
        <v/>
      </c>
      <c r="C527" s="858"/>
      <c r="D527" s="858"/>
      <c r="E527" s="858"/>
      <c r="F527" s="858"/>
      <c r="G527" s="858"/>
      <c r="H527" s="858"/>
      <c r="I527" s="859"/>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0"/>
      <c r="R527" s="861"/>
      <c r="S527" s="154" t="str">
        <f>IFERROR(ROUNDDOWN(Q527*VLOOKUP(N527,【参考】数式用!$AR$2:$AW$48,MATCH(P527,【参考】数式用!$AT$4:$AW$4)+2,FALSE)*0.5, 0), "")</f>
        <v/>
      </c>
      <c r="T527" s="47"/>
      <c r="U527" s="156" t="str">
        <f>IFERROR(IF(AG527&lt;&gt;"",Q527*VLOOKUP(N527,【参考】数式用!$AG$2:$AL$48,MATCH(P527,【参考】数式用!$AI$4:$AL$4,0)+2,0), ""), "")</f>
        <v/>
      </c>
      <c r="V527" s="42"/>
      <c r="W527" s="862"/>
      <c r="X527" s="863"/>
      <c r="Y527" s="43"/>
      <c r="Z527" s="48"/>
      <c r="AA527" s="155"/>
      <c r="AB527" s="49"/>
      <c r="AC527" s="864" t="str">
        <f>IFERROR(IF(AG527&lt;&gt;"",Z527*VLOOKUP(N527,【参考】数式用!$AG$2:$AL$48,MATCH(Y527,【参考】数式用!$AI$4:$AL$4,0)+2,0), ""), "")</f>
        <v/>
      </c>
      <c r="AD527" s="864"/>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7" t="str">
        <f>IF(基本情報入力シート!C553="","",基本情報入力シート!C553)</f>
        <v/>
      </c>
      <c r="C528" s="858"/>
      <c r="D528" s="858"/>
      <c r="E528" s="858"/>
      <c r="F528" s="858"/>
      <c r="G528" s="858"/>
      <c r="H528" s="858"/>
      <c r="I528" s="859"/>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0"/>
      <c r="R528" s="861"/>
      <c r="S528" s="154" t="str">
        <f>IFERROR(ROUNDDOWN(Q528*VLOOKUP(N528,【参考】数式用!$AR$2:$AW$48,MATCH(P528,【参考】数式用!$AT$4:$AW$4)+2,FALSE)*0.5, 0), "")</f>
        <v/>
      </c>
      <c r="T528" s="47"/>
      <c r="U528" s="156" t="str">
        <f>IFERROR(IF(AG528&lt;&gt;"",Q528*VLOOKUP(N528,【参考】数式用!$AG$2:$AL$48,MATCH(P528,【参考】数式用!$AI$4:$AL$4,0)+2,0), ""), "")</f>
        <v/>
      </c>
      <c r="V528" s="42"/>
      <c r="W528" s="862"/>
      <c r="X528" s="863"/>
      <c r="Y528" s="43"/>
      <c r="Z528" s="48"/>
      <c r="AA528" s="155"/>
      <c r="AB528" s="49"/>
      <c r="AC528" s="864" t="str">
        <f>IFERROR(IF(AG528&lt;&gt;"",Z528*VLOOKUP(N528,【参考】数式用!$AG$2:$AL$48,MATCH(Y528,【参考】数式用!$AI$4:$AL$4,0)+2,0), ""), "")</f>
        <v/>
      </c>
      <c r="AD528" s="864"/>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7" t="str">
        <f>IF(基本情報入力シート!C554="","",基本情報入力シート!C554)</f>
        <v/>
      </c>
      <c r="C529" s="858"/>
      <c r="D529" s="858"/>
      <c r="E529" s="858"/>
      <c r="F529" s="858"/>
      <c r="G529" s="858"/>
      <c r="H529" s="858"/>
      <c r="I529" s="859"/>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0"/>
      <c r="R529" s="861"/>
      <c r="S529" s="154" t="str">
        <f>IFERROR(ROUNDDOWN(Q529*VLOOKUP(N529,【参考】数式用!$AR$2:$AW$48,MATCH(P529,【参考】数式用!$AT$4:$AW$4)+2,FALSE)*0.5, 0), "")</f>
        <v/>
      </c>
      <c r="T529" s="47"/>
      <c r="U529" s="156" t="str">
        <f>IFERROR(IF(AG529&lt;&gt;"",Q529*VLOOKUP(N529,【参考】数式用!$AG$2:$AL$48,MATCH(P529,【参考】数式用!$AI$4:$AL$4,0)+2,0), ""), "")</f>
        <v/>
      </c>
      <c r="V529" s="42"/>
      <c r="W529" s="862"/>
      <c r="X529" s="863"/>
      <c r="Y529" s="43"/>
      <c r="Z529" s="48"/>
      <c r="AA529" s="155"/>
      <c r="AB529" s="49"/>
      <c r="AC529" s="864" t="str">
        <f>IFERROR(IF(AG529&lt;&gt;"",Z529*VLOOKUP(N529,【参考】数式用!$AG$2:$AL$48,MATCH(Y529,【参考】数式用!$AI$4:$AL$4,0)+2,0), ""), "")</f>
        <v/>
      </c>
      <c r="AD529" s="864"/>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7" t="str">
        <f>IF(基本情報入力シート!C555="","",基本情報入力シート!C555)</f>
        <v/>
      </c>
      <c r="C530" s="858"/>
      <c r="D530" s="858"/>
      <c r="E530" s="858"/>
      <c r="F530" s="858"/>
      <c r="G530" s="858"/>
      <c r="H530" s="858"/>
      <c r="I530" s="859"/>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0"/>
      <c r="R530" s="861"/>
      <c r="S530" s="154" t="str">
        <f>IFERROR(ROUNDDOWN(Q530*VLOOKUP(N530,【参考】数式用!$AR$2:$AW$48,MATCH(P530,【参考】数式用!$AT$4:$AW$4)+2,FALSE)*0.5, 0), "")</f>
        <v/>
      </c>
      <c r="T530" s="47"/>
      <c r="U530" s="156" t="str">
        <f>IFERROR(IF(AG530&lt;&gt;"",Q530*VLOOKUP(N530,【参考】数式用!$AG$2:$AL$48,MATCH(P530,【参考】数式用!$AI$4:$AL$4,0)+2,0), ""), "")</f>
        <v/>
      </c>
      <c r="V530" s="42"/>
      <c r="W530" s="862"/>
      <c r="X530" s="863"/>
      <c r="Y530" s="43"/>
      <c r="Z530" s="48"/>
      <c r="AA530" s="155"/>
      <c r="AB530" s="49"/>
      <c r="AC530" s="864" t="str">
        <f>IFERROR(IF(AG530&lt;&gt;"",Z530*VLOOKUP(N530,【参考】数式用!$AG$2:$AL$48,MATCH(Y530,【参考】数式用!$AI$4:$AL$4,0)+2,0), ""), "")</f>
        <v/>
      </c>
      <c r="AD530" s="864"/>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7" t="str">
        <f>IF(基本情報入力シート!C556="","",基本情報入力シート!C556)</f>
        <v/>
      </c>
      <c r="C531" s="858"/>
      <c r="D531" s="858"/>
      <c r="E531" s="858"/>
      <c r="F531" s="858"/>
      <c r="G531" s="858"/>
      <c r="H531" s="858"/>
      <c r="I531" s="859"/>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0"/>
      <c r="R531" s="861"/>
      <c r="S531" s="154" t="str">
        <f>IFERROR(ROUNDDOWN(Q531*VLOOKUP(N531,【参考】数式用!$AR$2:$AW$48,MATCH(P531,【参考】数式用!$AT$4:$AW$4)+2,FALSE)*0.5, 0), "")</f>
        <v/>
      </c>
      <c r="T531" s="47"/>
      <c r="U531" s="156" t="str">
        <f>IFERROR(IF(AG531&lt;&gt;"",Q531*VLOOKUP(N531,【参考】数式用!$AG$2:$AL$48,MATCH(P531,【参考】数式用!$AI$4:$AL$4,0)+2,0), ""), "")</f>
        <v/>
      </c>
      <c r="V531" s="42"/>
      <c r="W531" s="862"/>
      <c r="X531" s="863"/>
      <c r="Y531" s="43"/>
      <c r="Z531" s="48"/>
      <c r="AA531" s="155"/>
      <c r="AB531" s="49"/>
      <c r="AC531" s="864" t="str">
        <f>IFERROR(IF(AG531&lt;&gt;"",Z531*VLOOKUP(N531,【参考】数式用!$AG$2:$AL$48,MATCH(Y531,【参考】数式用!$AI$4:$AL$4,0)+2,0), ""), "")</f>
        <v/>
      </c>
      <c r="AD531" s="864"/>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7" t="str">
        <f>IF(基本情報入力シート!C557="","",基本情報入力シート!C557)</f>
        <v/>
      </c>
      <c r="C532" s="858"/>
      <c r="D532" s="858"/>
      <c r="E532" s="858"/>
      <c r="F532" s="858"/>
      <c r="G532" s="858"/>
      <c r="H532" s="858"/>
      <c r="I532" s="859"/>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0"/>
      <c r="R532" s="861"/>
      <c r="S532" s="154" t="str">
        <f>IFERROR(ROUNDDOWN(Q532*VLOOKUP(N532,【参考】数式用!$AR$2:$AW$48,MATCH(P532,【参考】数式用!$AT$4:$AW$4)+2,FALSE)*0.5, 0), "")</f>
        <v/>
      </c>
      <c r="T532" s="47"/>
      <c r="U532" s="156" t="str">
        <f>IFERROR(IF(AG532&lt;&gt;"",Q532*VLOOKUP(N532,【参考】数式用!$AG$2:$AL$48,MATCH(P532,【参考】数式用!$AI$4:$AL$4,0)+2,0), ""), "")</f>
        <v/>
      </c>
      <c r="V532" s="42"/>
      <c r="W532" s="862"/>
      <c r="X532" s="863"/>
      <c r="Y532" s="43"/>
      <c r="Z532" s="48"/>
      <c r="AA532" s="155"/>
      <c r="AB532" s="49"/>
      <c r="AC532" s="864" t="str">
        <f>IFERROR(IF(AG532&lt;&gt;"",Z532*VLOOKUP(N532,【参考】数式用!$AG$2:$AL$48,MATCH(Y532,【参考】数式用!$AI$4:$AL$4,0)+2,0), ""), "")</f>
        <v/>
      </c>
      <c r="AD532" s="864"/>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7" t="str">
        <f>IF(基本情報入力シート!C558="","",基本情報入力シート!C558)</f>
        <v/>
      </c>
      <c r="C533" s="858"/>
      <c r="D533" s="858"/>
      <c r="E533" s="858"/>
      <c r="F533" s="858"/>
      <c r="G533" s="858"/>
      <c r="H533" s="858"/>
      <c r="I533" s="859"/>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0"/>
      <c r="R533" s="861"/>
      <c r="S533" s="154" t="str">
        <f>IFERROR(ROUNDDOWN(Q533*VLOOKUP(N533,【参考】数式用!$AR$2:$AW$48,MATCH(P533,【参考】数式用!$AT$4:$AW$4)+2,FALSE)*0.5, 0), "")</f>
        <v/>
      </c>
      <c r="T533" s="47"/>
      <c r="U533" s="156" t="str">
        <f>IFERROR(IF(AG533&lt;&gt;"",Q533*VLOOKUP(N533,【参考】数式用!$AG$2:$AL$48,MATCH(P533,【参考】数式用!$AI$4:$AL$4,0)+2,0), ""), "")</f>
        <v/>
      </c>
      <c r="V533" s="42"/>
      <c r="W533" s="862"/>
      <c r="X533" s="863"/>
      <c r="Y533" s="43"/>
      <c r="Z533" s="48"/>
      <c r="AA533" s="155"/>
      <c r="AB533" s="49"/>
      <c r="AC533" s="864" t="str">
        <f>IFERROR(IF(AG533&lt;&gt;"",Z533*VLOOKUP(N533,【参考】数式用!$AG$2:$AL$48,MATCH(Y533,【参考】数式用!$AI$4:$AL$4,0)+2,0), ""), "")</f>
        <v/>
      </c>
      <c r="AD533" s="864"/>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7" t="str">
        <f>IF(基本情報入力シート!C559="","",基本情報入力シート!C559)</f>
        <v/>
      </c>
      <c r="C534" s="858"/>
      <c r="D534" s="858"/>
      <c r="E534" s="858"/>
      <c r="F534" s="858"/>
      <c r="G534" s="858"/>
      <c r="H534" s="858"/>
      <c r="I534" s="859"/>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0"/>
      <c r="R534" s="861"/>
      <c r="S534" s="154" t="str">
        <f>IFERROR(ROUNDDOWN(Q534*VLOOKUP(N534,【参考】数式用!$AR$2:$AW$48,MATCH(P534,【参考】数式用!$AT$4:$AW$4)+2,FALSE)*0.5, 0), "")</f>
        <v/>
      </c>
      <c r="T534" s="47"/>
      <c r="U534" s="156" t="str">
        <f>IFERROR(IF(AG534&lt;&gt;"",Q534*VLOOKUP(N534,【参考】数式用!$AG$2:$AL$48,MATCH(P534,【参考】数式用!$AI$4:$AL$4,0)+2,0), ""), "")</f>
        <v/>
      </c>
      <c r="V534" s="42"/>
      <c r="W534" s="862"/>
      <c r="X534" s="863"/>
      <c r="Y534" s="43"/>
      <c r="Z534" s="48"/>
      <c r="AA534" s="155"/>
      <c r="AB534" s="49"/>
      <c r="AC534" s="864" t="str">
        <f>IFERROR(IF(AG534&lt;&gt;"",Z534*VLOOKUP(N534,【参考】数式用!$AG$2:$AL$48,MATCH(Y534,【参考】数式用!$AI$4:$AL$4,0)+2,0), ""), "")</f>
        <v/>
      </c>
      <c r="AD534" s="864"/>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7" t="str">
        <f>IF(基本情報入力シート!C560="","",基本情報入力シート!C560)</f>
        <v/>
      </c>
      <c r="C535" s="858"/>
      <c r="D535" s="858"/>
      <c r="E535" s="858"/>
      <c r="F535" s="858"/>
      <c r="G535" s="858"/>
      <c r="H535" s="858"/>
      <c r="I535" s="859"/>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0"/>
      <c r="R535" s="861"/>
      <c r="S535" s="154" t="str">
        <f>IFERROR(ROUNDDOWN(Q535*VLOOKUP(N535,【参考】数式用!$AR$2:$AW$48,MATCH(P535,【参考】数式用!$AT$4:$AW$4)+2,FALSE)*0.5, 0), "")</f>
        <v/>
      </c>
      <c r="T535" s="47"/>
      <c r="U535" s="156" t="str">
        <f>IFERROR(IF(AG535&lt;&gt;"",Q535*VLOOKUP(N535,【参考】数式用!$AG$2:$AL$48,MATCH(P535,【参考】数式用!$AI$4:$AL$4,0)+2,0), ""), "")</f>
        <v/>
      </c>
      <c r="V535" s="42"/>
      <c r="W535" s="862"/>
      <c r="X535" s="863"/>
      <c r="Y535" s="43"/>
      <c r="Z535" s="48"/>
      <c r="AA535" s="155"/>
      <c r="AB535" s="49"/>
      <c r="AC535" s="864" t="str">
        <f>IFERROR(IF(AG535&lt;&gt;"",Z535*VLOOKUP(N535,【参考】数式用!$AG$2:$AL$48,MATCH(Y535,【参考】数式用!$AI$4:$AL$4,0)+2,0), ""), "")</f>
        <v/>
      </c>
      <c r="AD535" s="864"/>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7" t="str">
        <f>IF(基本情報入力シート!C561="","",基本情報入力シート!C561)</f>
        <v/>
      </c>
      <c r="C536" s="858"/>
      <c r="D536" s="858"/>
      <c r="E536" s="858"/>
      <c r="F536" s="858"/>
      <c r="G536" s="858"/>
      <c r="H536" s="858"/>
      <c r="I536" s="859"/>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0"/>
      <c r="R536" s="861"/>
      <c r="S536" s="154" t="str">
        <f>IFERROR(ROUNDDOWN(Q536*VLOOKUP(N536,【参考】数式用!$AR$2:$AW$48,MATCH(P536,【参考】数式用!$AT$4:$AW$4)+2,FALSE)*0.5, 0), "")</f>
        <v/>
      </c>
      <c r="T536" s="47"/>
      <c r="U536" s="156" t="str">
        <f>IFERROR(IF(AG536&lt;&gt;"",Q536*VLOOKUP(N536,【参考】数式用!$AG$2:$AL$48,MATCH(P536,【参考】数式用!$AI$4:$AL$4,0)+2,0), ""), "")</f>
        <v/>
      </c>
      <c r="V536" s="42"/>
      <c r="W536" s="862"/>
      <c r="X536" s="863"/>
      <c r="Y536" s="43"/>
      <c r="Z536" s="48"/>
      <c r="AA536" s="155"/>
      <c r="AB536" s="49"/>
      <c r="AC536" s="864" t="str">
        <f>IFERROR(IF(AG536&lt;&gt;"",Z536*VLOOKUP(N536,【参考】数式用!$AG$2:$AL$48,MATCH(Y536,【参考】数式用!$AI$4:$AL$4,0)+2,0), ""), "")</f>
        <v/>
      </c>
      <c r="AD536" s="864"/>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7" t="str">
        <f>IF(基本情報入力シート!C562="","",基本情報入力シート!C562)</f>
        <v/>
      </c>
      <c r="C537" s="858"/>
      <c r="D537" s="858"/>
      <c r="E537" s="858"/>
      <c r="F537" s="858"/>
      <c r="G537" s="858"/>
      <c r="H537" s="858"/>
      <c r="I537" s="859"/>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0"/>
      <c r="R537" s="861"/>
      <c r="S537" s="154" t="str">
        <f>IFERROR(ROUNDDOWN(Q537*VLOOKUP(N537,【参考】数式用!$AR$2:$AW$48,MATCH(P537,【参考】数式用!$AT$4:$AW$4)+2,FALSE)*0.5, 0), "")</f>
        <v/>
      </c>
      <c r="T537" s="47"/>
      <c r="U537" s="156" t="str">
        <f>IFERROR(IF(AG537&lt;&gt;"",Q537*VLOOKUP(N537,【参考】数式用!$AG$2:$AL$48,MATCH(P537,【参考】数式用!$AI$4:$AL$4,0)+2,0), ""), "")</f>
        <v/>
      </c>
      <c r="V537" s="42"/>
      <c r="W537" s="862"/>
      <c r="X537" s="863"/>
      <c r="Y537" s="43"/>
      <c r="Z537" s="48"/>
      <c r="AA537" s="155"/>
      <c r="AB537" s="49"/>
      <c r="AC537" s="864" t="str">
        <f>IFERROR(IF(AG537&lt;&gt;"",Z537*VLOOKUP(N537,【参考】数式用!$AG$2:$AL$48,MATCH(Y537,【参考】数式用!$AI$4:$AL$4,0)+2,0), ""), "")</f>
        <v/>
      </c>
      <c r="AD537" s="864"/>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7" t="str">
        <f>IF(基本情報入力シート!C563="","",基本情報入力シート!C563)</f>
        <v/>
      </c>
      <c r="C538" s="858"/>
      <c r="D538" s="858"/>
      <c r="E538" s="858"/>
      <c r="F538" s="858"/>
      <c r="G538" s="858"/>
      <c r="H538" s="858"/>
      <c r="I538" s="859"/>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0"/>
      <c r="R538" s="861"/>
      <c r="S538" s="154" t="str">
        <f>IFERROR(ROUNDDOWN(Q538*VLOOKUP(N538,【参考】数式用!$AR$2:$AW$48,MATCH(P538,【参考】数式用!$AT$4:$AW$4)+2,FALSE)*0.5, 0), "")</f>
        <v/>
      </c>
      <c r="T538" s="47"/>
      <c r="U538" s="156" t="str">
        <f>IFERROR(IF(AG538&lt;&gt;"",Q538*VLOOKUP(N538,【参考】数式用!$AG$2:$AL$48,MATCH(P538,【参考】数式用!$AI$4:$AL$4,0)+2,0), ""), "")</f>
        <v/>
      </c>
      <c r="V538" s="42"/>
      <c r="W538" s="862"/>
      <c r="X538" s="863"/>
      <c r="Y538" s="43"/>
      <c r="Z538" s="48"/>
      <c r="AA538" s="155"/>
      <c r="AB538" s="49"/>
      <c r="AC538" s="864" t="str">
        <f>IFERROR(IF(AG538&lt;&gt;"",Z538*VLOOKUP(N538,【参考】数式用!$AG$2:$AL$48,MATCH(Y538,【参考】数式用!$AI$4:$AL$4,0)+2,0), ""), "")</f>
        <v/>
      </c>
      <c r="AD538" s="864"/>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7" t="str">
        <f>IF(基本情報入力シート!C564="","",基本情報入力シート!C564)</f>
        <v/>
      </c>
      <c r="C539" s="858"/>
      <c r="D539" s="858"/>
      <c r="E539" s="858"/>
      <c r="F539" s="858"/>
      <c r="G539" s="858"/>
      <c r="H539" s="858"/>
      <c r="I539" s="859"/>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0"/>
      <c r="R539" s="861"/>
      <c r="S539" s="154" t="str">
        <f>IFERROR(ROUNDDOWN(Q539*VLOOKUP(N539,【参考】数式用!$AR$2:$AW$48,MATCH(P539,【参考】数式用!$AT$4:$AW$4)+2,FALSE)*0.5, 0), "")</f>
        <v/>
      </c>
      <c r="T539" s="47"/>
      <c r="U539" s="156" t="str">
        <f>IFERROR(IF(AG539&lt;&gt;"",Q539*VLOOKUP(N539,【参考】数式用!$AG$2:$AL$48,MATCH(P539,【参考】数式用!$AI$4:$AL$4,0)+2,0), ""), "")</f>
        <v/>
      </c>
      <c r="V539" s="42"/>
      <c r="W539" s="862"/>
      <c r="X539" s="863"/>
      <c r="Y539" s="43"/>
      <c r="Z539" s="48"/>
      <c r="AA539" s="155"/>
      <c r="AB539" s="49"/>
      <c r="AC539" s="864" t="str">
        <f>IFERROR(IF(AG539&lt;&gt;"",Z539*VLOOKUP(N539,【参考】数式用!$AG$2:$AL$48,MATCH(Y539,【参考】数式用!$AI$4:$AL$4,0)+2,0), ""), "")</f>
        <v/>
      </c>
      <c r="AD539" s="864"/>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7" t="str">
        <f>IF(基本情報入力シート!C565="","",基本情報入力シート!C565)</f>
        <v/>
      </c>
      <c r="C540" s="858"/>
      <c r="D540" s="858"/>
      <c r="E540" s="858"/>
      <c r="F540" s="858"/>
      <c r="G540" s="858"/>
      <c r="H540" s="858"/>
      <c r="I540" s="859"/>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0"/>
      <c r="R540" s="861"/>
      <c r="S540" s="154" t="str">
        <f>IFERROR(ROUNDDOWN(Q540*VLOOKUP(N540,【参考】数式用!$AR$2:$AW$48,MATCH(P540,【参考】数式用!$AT$4:$AW$4)+2,FALSE)*0.5, 0), "")</f>
        <v/>
      </c>
      <c r="T540" s="47"/>
      <c r="U540" s="156" t="str">
        <f>IFERROR(IF(AG540&lt;&gt;"",Q540*VLOOKUP(N540,【参考】数式用!$AG$2:$AL$48,MATCH(P540,【参考】数式用!$AI$4:$AL$4,0)+2,0), ""), "")</f>
        <v/>
      </c>
      <c r="V540" s="42"/>
      <c r="W540" s="862"/>
      <c r="X540" s="863"/>
      <c r="Y540" s="43"/>
      <c r="Z540" s="48"/>
      <c r="AA540" s="155"/>
      <c r="AB540" s="49"/>
      <c r="AC540" s="864" t="str">
        <f>IFERROR(IF(AG540&lt;&gt;"",Z540*VLOOKUP(N540,【参考】数式用!$AG$2:$AL$48,MATCH(Y540,【参考】数式用!$AI$4:$AL$4,0)+2,0), ""), "")</f>
        <v/>
      </c>
      <c r="AD540" s="864"/>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7" t="str">
        <f>IF(基本情報入力シート!C566="","",基本情報入力シート!C566)</f>
        <v/>
      </c>
      <c r="C541" s="858"/>
      <c r="D541" s="858"/>
      <c r="E541" s="858"/>
      <c r="F541" s="858"/>
      <c r="G541" s="858"/>
      <c r="H541" s="858"/>
      <c r="I541" s="859"/>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0"/>
      <c r="R541" s="861"/>
      <c r="S541" s="154" t="str">
        <f>IFERROR(ROUNDDOWN(Q541*VLOOKUP(N541,【参考】数式用!$AR$2:$AW$48,MATCH(P541,【参考】数式用!$AT$4:$AW$4)+2,FALSE)*0.5, 0), "")</f>
        <v/>
      </c>
      <c r="T541" s="47"/>
      <c r="U541" s="156" t="str">
        <f>IFERROR(IF(AG541&lt;&gt;"",Q541*VLOOKUP(N541,【参考】数式用!$AG$2:$AL$48,MATCH(P541,【参考】数式用!$AI$4:$AL$4,0)+2,0), ""), "")</f>
        <v/>
      </c>
      <c r="V541" s="42"/>
      <c r="W541" s="862"/>
      <c r="X541" s="863"/>
      <c r="Y541" s="43"/>
      <c r="Z541" s="48"/>
      <c r="AA541" s="155"/>
      <c r="AB541" s="49"/>
      <c r="AC541" s="864" t="str">
        <f>IFERROR(IF(AG541&lt;&gt;"",Z541*VLOOKUP(N541,【参考】数式用!$AG$2:$AL$48,MATCH(Y541,【参考】数式用!$AI$4:$AL$4,0)+2,0), ""), "")</f>
        <v/>
      </c>
      <c r="AD541" s="864"/>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7" t="str">
        <f>IF(基本情報入力シート!C567="","",基本情報入力シート!C567)</f>
        <v/>
      </c>
      <c r="C542" s="858"/>
      <c r="D542" s="858"/>
      <c r="E542" s="858"/>
      <c r="F542" s="858"/>
      <c r="G542" s="858"/>
      <c r="H542" s="858"/>
      <c r="I542" s="859"/>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0"/>
      <c r="R542" s="861"/>
      <c r="S542" s="154" t="str">
        <f>IFERROR(ROUNDDOWN(Q542*VLOOKUP(N542,【参考】数式用!$AR$2:$AW$48,MATCH(P542,【参考】数式用!$AT$4:$AW$4)+2,FALSE)*0.5, 0), "")</f>
        <v/>
      </c>
      <c r="T542" s="47"/>
      <c r="U542" s="156" t="str">
        <f>IFERROR(IF(AG542&lt;&gt;"",Q542*VLOOKUP(N542,【参考】数式用!$AG$2:$AL$48,MATCH(P542,【参考】数式用!$AI$4:$AL$4,0)+2,0), ""), "")</f>
        <v/>
      </c>
      <c r="V542" s="42"/>
      <c r="W542" s="862"/>
      <c r="X542" s="863"/>
      <c r="Y542" s="43"/>
      <c r="Z542" s="48"/>
      <c r="AA542" s="155"/>
      <c r="AB542" s="49"/>
      <c r="AC542" s="864" t="str">
        <f>IFERROR(IF(AG542&lt;&gt;"",Z542*VLOOKUP(N542,【参考】数式用!$AG$2:$AL$48,MATCH(Y542,【参考】数式用!$AI$4:$AL$4,0)+2,0), ""), "")</f>
        <v/>
      </c>
      <c r="AD542" s="864"/>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7" t="str">
        <f>IF(基本情報入力シート!C568="","",基本情報入力シート!C568)</f>
        <v/>
      </c>
      <c r="C543" s="858"/>
      <c r="D543" s="858"/>
      <c r="E543" s="858"/>
      <c r="F543" s="858"/>
      <c r="G543" s="858"/>
      <c r="H543" s="858"/>
      <c r="I543" s="859"/>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0"/>
      <c r="R543" s="861"/>
      <c r="S543" s="154" t="str">
        <f>IFERROR(ROUNDDOWN(Q543*VLOOKUP(N543,【参考】数式用!$AR$2:$AW$48,MATCH(P543,【参考】数式用!$AT$4:$AW$4)+2,FALSE)*0.5, 0), "")</f>
        <v/>
      </c>
      <c r="T543" s="47"/>
      <c r="U543" s="156" t="str">
        <f>IFERROR(IF(AG543&lt;&gt;"",Q543*VLOOKUP(N543,【参考】数式用!$AG$2:$AL$48,MATCH(P543,【参考】数式用!$AI$4:$AL$4,0)+2,0), ""), "")</f>
        <v/>
      </c>
      <c r="V543" s="42"/>
      <c r="W543" s="862"/>
      <c r="X543" s="863"/>
      <c r="Y543" s="43"/>
      <c r="Z543" s="48"/>
      <c r="AA543" s="155"/>
      <c r="AB543" s="49"/>
      <c r="AC543" s="864" t="str">
        <f>IFERROR(IF(AG543&lt;&gt;"",Z543*VLOOKUP(N543,【参考】数式用!$AG$2:$AL$48,MATCH(Y543,【参考】数式用!$AI$4:$AL$4,0)+2,0), ""), "")</f>
        <v/>
      </c>
      <c r="AD543" s="864"/>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7" t="str">
        <f>IF(基本情報入力シート!C569="","",基本情報入力シート!C569)</f>
        <v/>
      </c>
      <c r="C544" s="858"/>
      <c r="D544" s="858"/>
      <c r="E544" s="858"/>
      <c r="F544" s="858"/>
      <c r="G544" s="858"/>
      <c r="H544" s="858"/>
      <c r="I544" s="859"/>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0"/>
      <c r="R544" s="861"/>
      <c r="S544" s="154" t="str">
        <f>IFERROR(ROUNDDOWN(Q544*VLOOKUP(N544,【参考】数式用!$AR$2:$AW$48,MATCH(P544,【参考】数式用!$AT$4:$AW$4)+2,FALSE)*0.5, 0), "")</f>
        <v/>
      </c>
      <c r="T544" s="47"/>
      <c r="U544" s="156" t="str">
        <f>IFERROR(IF(AG544&lt;&gt;"",Q544*VLOOKUP(N544,【参考】数式用!$AG$2:$AL$48,MATCH(P544,【参考】数式用!$AI$4:$AL$4,0)+2,0), ""), "")</f>
        <v/>
      </c>
      <c r="V544" s="42"/>
      <c r="W544" s="862"/>
      <c r="X544" s="863"/>
      <c r="Y544" s="43"/>
      <c r="Z544" s="48"/>
      <c r="AA544" s="155"/>
      <c r="AB544" s="49"/>
      <c r="AC544" s="864" t="str">
        <f>IFERROR(IF(AG544&lt;&gt;"",Z544*VLOOKUP(N544,【参考】数式用!$AG$2:$AL$48,MATCH(Y544,【参考】数式用!$AI$4:$AL$4,0)+2,0), ""), "")</f>
        <v/>
      </c>
      <c r="AD544" s="864"/>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7" t="str">
        <f>IF(基本情報入力シート!C570="","",基本情報入力シート!C570)</f>
        <v/>
      </c>
      <c r="C545" s="858"/>
      <c r="D545" s="858"/>
      <c r="E545" s="858"/>
      <c r="F545" s="858"/>
      <c r="G545" s="858"/>
      <c r="H545" s="858"/>
      <c r="I545" s="859"/>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0"/>
      <c r="R545" s="861"/>
      <c r="S545" s="154" t="str">
        <f>IFERROR(ROUNDDOWN(Q545*VLOOKUP(N545,【参考】数式用!$AR$2:$AW$48,MATCH(P545,【参考】数式用!$AT$4:$AW$4)+2,FALSE)*0.5, 0), "")</f>
        <v/>
      </c>
      <c r="T545" s="47"/>
      <c r="U545" s="156" t="str">
        <f>IFERROR(IF(AG545&lt;&gt;"",Q545*VLOOKUP(N545,【参考】数式用!$AG$2:$AL$48,MATCH(P545,【参考】数式用!$AI$4:$AL$4,0)+2,0), ""), "")</f>
        <v/>
      </c>
      <c r="V545" s="42"/>
      <c r="W545" s="862"/>
      <c r="X545" s="863"/>
      <c r="Y545" s="43"/>
      <c r="Z545" s="48"/>
      <c r="AA545" s="155"/>
      <c r="AB545" s="49"/>
      <c r="AC545" s="864" t="str">
        <f>IFERROR(IF(AG545&lt;&gt;"",Z545*VLOOKUP(N545,【参考】数式用!$AG$2:$AL$48,MATCH(Y545,【参考】数式用!$AI$4:$AL$4,0)+2,0), ""), "")</f>
        <v/>
      </c>
      <c r="AD545" s="864"/>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7" t="str">
        <f>IF(基本情報入力シート!C571="","",基本情報入力シート!C571)</f>
        <v/>
      </c>
      <c r="C546" s="858"/>
      <c r="D546" s="858"/>
      <c r="E546" s="858"/>
      <c r="F546" s="858"/>
      <c r="G546" s="858"/>
      <c r="H546" s="858"/>
      <c r="I546" s="859"/>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0"/>
      <c r="R546" s="861"/>
      <c r="S546" s="154" t="str">
        <f>IFERROR(ROUNDDOWN(Q546*VLOOKUP(N546,【参考】数式用!$AR$2:$AW$48,MATCH(P546,【参考】数式用!$AT$4:$AW$4)+2,FALSE)*0.5, 0), "")</f>
        <v/>
      </c>
      <c r="T546" s="47"/>
      <c r="U546" s="156" t="str">
        <f>IFERROR(IF(AG546&lt;&gt;"",Q546*VLOOKUP(N546,【参考】数式用!$AG$2:$AL$48,MATCH(P546,【参考】数式用!$AI$4:$AL$4,0)+2,0), ""), "")</f>
        <v/>
      </c>
      <c r="V546" s="42"/>
      <c r="W546" s="862"/>
      <c r="X546" s="863"/>
      <c r="Y546" s="43"/>
      <c r="Z546" s="48"/>
      <c r="AA546" s="155"/>
      <c r="AB546" s="49"/>
      <c r="AC546" s="864" t="str">
        <f>IFERROR(IF(AG546&lt;&gt;"",Z546*VLOOKUP(N546,【参考】数式用!$AG$2:$AL$48,MATCH(Y546,【参考】数式用!$AI$4:$AL$4,0)+2,0), ""), "")</f>
        <v/>
      </c>
      <c r="AD546" s="864"/>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7" t="str">
        <f>IF(基本情報入力シート!C572="","",基本情報入力シート!C572)</f>
        <v/>
      </c>
      <c r="C547" s="858"/>
      <c r="D547" s="858"/>
      <c r="E547" s="858"/>
      <c r="F547" s="858"/>
      <c r="G547" s="858"/>
      <c r="H547" s="858"/>
      <c r="I547" s="859"/>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0"/>
      <c r="R547" s="861"/>
      <c r="S547" s="154" t="str">
        <f>IFERROR(ROUNDDOWN(Q547*VLOOKUP(N547,【参考】数式用!$AR$2:$AW$48,MATCH(P547,【参考】数式用!$AT$4:$AW$4)+2,FALSE)*0.5, 0), "")</f>
        <v/>
      </c>
      <c r="T547" s="47"/>
      <c r="U547" s="156" t="str">
        <f>IFERROR(IF(AG547&lt;&gt;"",Q547*VLOOKUP(N547,【参考】数式用!$AG$2:$AL$48,MATCH(P547,【参考】数式用!$AI$4:$AL$4,0)+2,0), ""), "")</f>
        <v/>
      </c>
      <c r="V547" s="42"/>
      <c r="W547" s="862"/>
      <c r="X547" s="863"/>
      <c r="Y547" s="43"/>
      <c r="Z547" s="48"/>
      <c r="AA547" s="155"/>
      <c r="AB547" s="49"/>
      <c r="AC547" s="864" t="str">
        <f>IFERROR(IF(AG547&lt;&gt;"",Z547*VLOOKUP(N547,【参考】数式用!$AG$2:$AL$48,MATCH(Y547,【参考】数式用!$AI$4:$AL$4,0)+2,0), ""), "")</f>
        <v/>
      </c>
      <c r="AD547" s="864"/>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7" t="str">
        <f>IF(基本情報入力シート!C573="","",基本情報入力シート!C573)</f>
        <v/>
      </c>
      <c r="C548" s="858"/>
      <c r="D548" s="858"/>
      <c r="E548" s="858"/>
      <c r="F548" s="858"/>
      <c r="G548" s="858"/>
      <c r="H548" s="858"/>
      <c r="I548" s="859"/>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0"/>
      <c r="R548" s="861"/>
      <c r="S548" s="154" t="str">
        <f>IFERROR(ROUNDDOWN(Q548*VLOOKUP(N548,【参考】数式用!$AR$2:$AW$48,MATCH(P548,【参考】数式用!$AT$4:$AW$4)+2,FALSE)*0.5, 0), "")</f>
        <v/>
      </c>
      <c r="T548" s="47"/>
      <c r="U548" s="156" t="str">
        <f>IFERROR(IF(AG548&lt;&gt;"",Q548*VLOOKUP(N548,【参考】数式用!$AG$2:$AL$48,MATCH(P548,【参考】数式用!$AI$4:$AL$4,0)+2,0), ""), "")</f>
        <v/>
      </c>
      <c r="V548" s="42"/>
      <c r="W548" s="862"/>
      <c r="X548" s="863"/>
      <c r="Y548" s="43"/>
      <c r="Z548" s="48"/>
      <c r="AA548" s="155"/>
      <c r="AB548" s="49"/>
      <c r="AC548" s="864" t="str">
        <f>IFERROR(IF(AG548&lt;&gt;"",Z548*VLOOKUP(N548,【参考】数式用!$AG$2:$AL$48,MATCH(Y548,【参考】数式用!$AI$4:$AL$4,0)+2,0), ""), "")</f>
        <v/>
      </c>
      <c r="AD548" s="864"/>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7" t="str">
        <f>IF(基本情報入力シート!C574="","",基本情報入力シート!C574)</f>
        <v/>
      </c>
      <c r="C549" s="858"/>
      <c r="D549" s="858"/>
      <c r="E549" s="858"/>
      <c r="F549" s="858"/>
      <c r="G549" s="858"/>
      <c r="H549" s="858"/>
      <c r="I549" s="859"/>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0"/>
      <c r="R549" s="861"/>
      <c r="S549" s="154" t="str">
        <f>IFERROR(ROUNDDOWN(Q549*VLOOKUP(N549,【参考】数式用!$AR$2:$AW$48,MATCH(P549,【参考】数式用!$AT$4:$AW$4)+2,FALSE)*0.5, 0), "")</f>
        <v/>
      </c>
      <c r="T549" s="47"/>
      <c r="U549" s="156" t="str">
        <f>IFERROR(IF(AG549&lt;&gt;"",Q549*VLOOKUP(N549,【参考】数式用!$AG$2:$AL$48,MATCH(P549,【参考】数式用!$AI$4:$AL$4,0)+2,0), ""), "")</f>
        <v/>
      </c>
      <c r="V549" s="42"/>
      <c r="W549" s="862"/>
      <c r="X549" s="863"/>
      <c r="Y549" s="43"/>
      <c r="Z549" s="48"/>
      <c r="AA549" s="155"/>
      <c r="AB549" s="49"/>
      <c r="AC549" s="864" t="str">
        <f>IFERROR(IF(AG549&lt;&gt;"",Z549*VLOOKUP(N549,【参考】数式用!$AG$2:$AL$48,MATCH(Y549,【参考】数式用!$AI$4:$AL$4,0)+2,0), ""), "")</f>
        <v/>
      </c>
      <c r="AD549" s="864"/>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7" t="str">
        <f>IF(基本情報入力シート!C575="","",基本情報入力シート!C575)</f>
        <v/>
      </c>
      <c r="C550" s="858"/>
      <c r="D550" s="858"/>
      <c r="E550" s="858"/>
      <c r="F550" s="858"/>
      <c r="G550" s="858"/>
      <c r="H550" s="858"/>
      <c r="I550" s="859"/>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0"/>
      <c r="R550" s="861"/>
      <c r="S550" s="154" t="str">
        <f>IFERROR(ROUNDDOWN(Q550*VLOOKUP(N550,【参考】数式用!$AR$2:$AW$48,MATCH(P550,【参考】数式用!$AT$4:$AW$4)+2,FALSE)*0.5, 0), "")</f>
        <v/>
      </c>
      <c r="T550" s="47"/>
      <c r="U550" s="156" t="str">
        <f>IFERROR(IF(AG550&lt;&gt;"",Q550*VLOOKUP(N550,【参考】数式用!$AG$2:$AL$48,MATCH(P550,【参考】数式用!$AI$4:$AL$4,0)+2,0), ""), "")</f>
        <v/>
      </c>
      <c r="V550" s="42"/>
      <c r="W550" s="862"/>
      <c r="X550" s="863"/>
      <c r="Y550" s="43"/>
      <c r="Z550" s="48"/>
      <c r="AA550" s="155"/>
      <c r="AB550" s="49"/>
      <c r="AC550" s="864" t="str">
        <f>IFERROR(IF(AG550&lt;&gt;"",Z550*VLOOKUP(N550,【参考】数式用!$AG$2:$AL$48,MATCH(Y550,【参考】数式用!$AI$4:$AL$4,0)+2,0), ""), "")</f>
        <v/>
      </c>
      <c r="AD550" s="864"/>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7" t="str">
        <f>IF(基本情報入力シート!C576="","",基本情報入力シート!C576)</f>
        <v/>
      </c>
      <c r="C551" s="858"/>
      <c r="D551" s="858"/>
      <c r="E551" s="858"/>
      <c r="F551" s="858"/>
      <c r="G551" s="858"/>
      <c r="H551" s="858"/>
      <c r="I551" s="859"/>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0"/>
      <c r="R551" s="861"/>
      <c r="S551" s="154" t="str">
        <f>IFERROR(ROUNDDOWN(Q551*VLOOKUP(N551,【参考】数式用!$AR$2:$AW$48,MATCH(P551,【参考】数式用!$AT$4:$AW$4)+2,FALSE)*0.5, 0), "")</f>
        <v/>
      </c>
      <c r="T551" s="47"/>
      <c r="U551" s="156" t="str">
        <f>IFERROR(IF(AG551&lt;&gt;"",Q551*VLOOKUP(N551,【参考】数式用!$AG$2:$AL$48,MATCH(P551,【参考】数式用!$AI$4:$AL$4,0)+2,0), ""), "")</f>
        <v/>
      </c>
      <c r="V551" s="42"/>
      <c r="W551" s="862"/>
      <c r="X551" s="863"/>
      <c r="Y551" s="43"/>
      <c r="Z551" s="48"/>
      <c r="AA551" s="155"/>
      <c r="AB551" s="49"/>
      <c r="AC551" s="864" t="str">
        <f>IFERROR(IF(AG551&lt;&gt;"",Z551*VLOOKUP(N551,【参考】数式用!$AG$2:$AL$48,MATCH(Y551,【参考】数式用!$AI$4:$AL$4,0)+2,0), ""), "")</f>
        <v/>
      </c>
      <c r="AD551" s="864"/>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7" t="str">
        <f>IF(基本情報入力シート!C577="","",基本情報入力シート!C577)</f>
        <v/>
      </c>
      <c r="C552" s="858"/>
      <c r="D552" s="858"/>
      <c r="E552" s="858"/>
      <c r="F552" s="858"/>
      <c r="G552" s="858"/>
      <c r="H552" s="858"/>
      <c r="I552" s="859"/>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0"/>
      <c r="R552" s="861"/>
      <c r="S552" s="154" t="str">
        <f>IFERROR(ROUNDDOWN(Q552*VLOOKUP(N552,【参考】数式用!$AR$2:$AW$48,MATCH(P552,【参考】数式用!$AT$4:$AW$4)+2,FALSE)*0.5, 0), "")</f>
        <v/>
      </c>
      <c r="T552" s="47"/>
      <c r="U552" s="156" t="str">
        <f>IFERROR(IF(AG552&lt;&gt;"",Q552*VLOOKUP(N552,【参考】数式用!$AG$2:$AL$48,MATCH(P552,【参考】数式用!$AI$4:$AL$4,0)+2,0), ""), "")</f>
        <v/>
      </c>
      <c r="V552" s="42"/>
      <c r="W552" s="862"/>
      <c r="X552" s="863"/>
      <c r="Y552" s="43"/>
      <c r="Z552" s="48"/>
      <c r="AA552" s="155"/>
      <c r="AB552" s="49"/>
      <c r="AC552" s="864" t="str">
        <f>IFERROR(IF(AG552&lt;&gt;"",Z552*VLOOKUP(N552,【参考】数式用!$AG$2:$AL$48,MATCH(Y552,【参考】数式用!$AI$4:$AL$4,0)+2,0), ""), "")</f>
        <v/>
      </c>
      <c r="AD552" s="864"/>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7" t="str">
        <f>IF(基本情報入力シート!C578="","",基本情報入力シート!C578)</f>
        <v/>
      </c>
      <c r="C553" s="858"/>
      <c r="D553" s="858"/>
      <c r="E553" s="858"/>
      <c r="F553" s="858"/>
      <c r="G553" s="858"/>
      <c r="H553" s="858"/>
      <c r="I553" s="859"/>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0"/>
      <c r="R553" s="861"/>
      <c r="S553" s="154" t="str">
        <f>IFERROR(ROUNDDOWN(Q553*VLOOKUP(N553,【参考】数式用!$AR$2:$AW$48,MATCH(P553,【参考】数式用!$AT$4:$AW$4)+2,FALSE)*0.5, 0), "")</f>
        <v/>
      </c>
      <c r="T553" s="47"/>
      <c r="U553" s="156" t="str">
        <f>IFERROR(IF(AG553&lt;&gt;"",Q553*VLOOKUP(N553,【参考】数式用!$AG$2:$AL$48,MATCH(P553,【参考】数式用!$AI$4:$AL$4,0)+2,0), ""), "")</f>
        <v/>
      </c>
      <c r="V553" s="42"/>
      <c r="W553" s="862"/>
      <c r="X553" s="863"/>
      <c r="Y553" s="43"/>
      <c r="Z553" s="48"/>
      <c r="AA553" s="155"/>
      <c r="AB553" s="49"/>
      <c r="AC553" s="864" t="str">
        <f>IFERROR(IF(AG553&lt;&gt;"",Z553*VLOOKUP(N553,【参考】数式用!$AG$2:$AL$48,MATCH(Y553,【参考】数式用!$AI$4:$AL$4,0)+2,0), ""), "")</f>
        <v/>
      </c>
      <c r="AD553" s="864"/>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7" t="str">
        <f>IF(基本情報入力シート!C579="","",基本情報入力シート!C579)</f>
        <v/>
      </c>
      <c r="C554" s="858"/>
      <c r="D554" s="858"/>
      <c r="E554" s="858"/>
      <c r="F554" s="858"/>
      <c r="G554" s="858"/>
      <c r="H554" s="858"/>
      <c r="I554" s="859"/>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0"/>
      <c r="R554" s="861"/>
      <c r="S554" s="154" t="str">
        <f>IFERROR(ROUNDDOWN(Q554*VLOOKUP(N554,【参考】数式用!$AR$2:$AW$48,MATCH(P554,【参考】数式用!$AT$4:$AW$4)+2,FALSE)*0.5, 0), "")</f>
        <v/>
      </c>
      <c r="T554" s="47"/>
      <c r="U554" s="156" t="str">
        <f>IFERROR(IF(AG554&lt;&gt;"",Q554*VLOOKUP(N554,【参考】数式用!$AG$2:$AL$48,MATCH(P554,【参考】数式用!$AI$4:$AL$4,0)+2,0), ""), "")</f>
        <v/>
      </c>
      <c r="V554" s="42"/>
      <c r="W554" s="862"/>
      <c r="X554" s="863"/>
      <c r="Y554" s="43"/>
      <c r="Z554" s="48"/>
      <c r="AA554" s="155"/>
      <c r="AB554" s="49"/>
      <c r="AC554" s="864" t="str">
        <f>IFERROR(IF(AG554&lt;&gt;"",Z554*VLOOKUP(N554,【参考】数式用!$AG$2:$AL$48,MATCH(Y554,【参考】数式用!$AI$4:$AL$4,0)+2,0), ""), "")</f>
        <v/>
      </c>
      <c r="AD554" s="864"/>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7" t="str">
        <f>IF(基本情報入力シート!C580="","",基本情報入力シート!C580)</f>
        <v/>
      </c>
      <c r="C555" s="858"/>
      <c r="D555" s="858"/>
      <c r="E555" s="858"/>
      <c r="F555" s="858"/>
      <c r="G555" s="858"/>
      <c r="H555" s="858"/>
      <c r="I555" s="859"/>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0"/>
      <c r="R555" s="861"/>
      <c r="S555" s="154" t="str">
        <f>IFERROR(ROUNDDOWN(Q555*VLOOKUP(N555,【参考】数式用!$AR$2:$AW$48,MATCH(P555,【参考】数式用!$AT$4:$AW$4)+2,FALSE)*0.5, 0), "")</f>
        <v/>
      </c>
      <c r="T555" s="47"/>
      <c r="U555" s="156" t="str">
        <f>IFERROR(IF(AG555&lt;&gt;"",Q555*VLOOKUP(N555,【参考】数式用!$AG$2:$AL$48,MATCH(P555,【参考】数式用!$AI$4:$AL$4,0)+2,0), ""), "")</f>
        <v/>
      </c>
      <c r="V555" s="42"/>
      <c r="W555" s="862"/>
      <c r="X555" s="863"/>
      <c r="Y555" s="43"/>
      <c r="Z555" s="48"/>
      <c r="AA555" s="155"/>
      <c r="AB555" s="49"/>
      <c r="AC555" s="864" t="str">
        <f>IFERROR(IF(AG555&lt;&gt;"",Z555*VLOOKUP(N555,【参考】数式用!$AG$2:$AL$48,MATCH(Y555,【参考】数式用!$AI$4:$AL$4,0)+2,0), ""), "")</f>
        <v/>
      </c>
      <c r="AD555" s="864"/>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7" t="str">
        <f>IF(基本情報入力シート!C581="","",基本情報入力シート!C581)</f>
        <v/>
      </c>
      <c r="C556" s="858"/>
      <c r="D556" s="858"/>
      <c r="E556" s="858"/>
      <c r="F556" s="858"/>
      <c r="G556" s="858"/>
      <c r="H556" s="858"/>
      <c r="I556" s="859"/>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0"/>
      <c r="R556" s="861"/>
      <c r="S556" s="154" t="str">
        <f>IFERROR(ROUNDDOWN(Q556*VLOOKUP(N556,【参考】数式用!$AR$2:$AW$48,MATCH(P556,【参考】数式用!$AT$4:$AW$4)+2,FALSE)*0.5, 0), "")</f>
        <v/>
      </c>
      <c r="T556" s="47"/>
      <c r="U556" s="156" t="str">
        <f>IFERROR(IF(AG556&lt;&gt;"",Q556*VLOOKUP(N556,【参考】数式用!$AG$2:$AL$48,MATCH(P556,【参考】数式用!$AI$4:$AL$4,0)+2,0), ""), "")</f>
        <v/>
      </c>
      <c r="V556" s="42"/>
      <c r="W556" s="862"/>
      <c r="X556" s="863"/>
      <c r="Y556" s="43"/>
      <c r="Z556" s="48"/>
      <c r="AA556" s="155"/>
      <c r="AB556" s="49"/>
      <c r="AC556" s="864" t="str">
        <f>IFERROR(IF(AG556&lt;&gt;"",Z556*VLOOKUP(N556,【参考】数式用!$AG$2:$AL$48,MATCH(Y556,【参考】数式用!$AI$4:$AL$4,0)+2,0), ""), "")</f>
        <v/>
      </c>
      <c r="AD556" s="864"/>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7" t="str">
        <f>IF(基本情報入力シート!C582="","",基本情報入力シート!C582)</f>
        <v/>
      </c>
      <c r="C557" s="858"/>
      <c r="D557" s="858"/>
      <c r="E557" s="858"/>
      <c r="F557" s="858"/>
      <c r="G557" s="858"/>
      <c r="H557" s="858"/>
      <c r="I557" s="859"/>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0"/>
      <c r="R557" s="861"/>
      <c r="S557" s="154" t="str">
        <f>IFERROR(ROUNDDOWN(Q557*VLOOKUP(N557,【参考】数式用!$AR$2:$AW$48,MATCH(P557,【参考】数式用!$AT$4:$AW$4)+2,FALSE)*0.5, 0), "")</f>
        <v/>
      </c>
      <c r="T557" s="47"/>
      <c r="U557" s="156" t="str">
        <f>IFERROR(IF(AG557&lt;&gt;"",Q557*VLOOKUP(N557,【参考】数式用!$AG$2:$AL$48,MATCH(P557,【参考】数式用!$AI$4:$AL$4,0)+2,0), ""), "")</f>
        <v/>
      </c>
      <c r="V557" s="42"/>
      <c r="W557" s="862"/>
      <c r="X557" s="863"/>
      <c r="Y557" s="43"/>
      <c r="Z557" s="48"/>
      <c r="AA557" s="155"/>
      <c r="AB557" s="49"/>
      <c r="AC557" s="864" t="str">
        <f>IFERROR(IF(AG557&lt;&gt;"",Z557*VLOOKUP(N557,【参考】数式用!$AG$2:$AL$48,MATCH(Y557,【参考】数式用!$AI$4:$AL$4,0)+2,0), ""), "")</f>
        <v/>
      </c>
      <c r="AD557" s="864"/>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7" t="str">
        <f>IF(基本情報入力シート!C583="","",基本情報入力シート!C583)</f>
        <v/>
      </c>
      <c r="C558" s="858"/>
      <c r="D558" s="858"/>
      <c r="E558" s="858"/>
      <c r="F558" s="858"/>
      <c r="G558" s="858"/>
      <c r="H558" s="858"/>
      <c r="I558" s="859"/>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0"/>
      <c r="R558" s="861"/>
      <c r="S558" s="154" t="str">
        <f>IFERROR(ROUNDDOWN(Q558*VLOOKUP(N558,【参考】数式用!$AR$2:$AW$48,MATCH(P558,【参考】数式用!$AT$4:$AW$4)+2,FALSE)*0.5, 0), "")</f>
        <v/>
      </c>
      <c r="T558" s="47"/>
      <c r="U558" s="156" t="str">
        <f>IFERROR(IF(AG558&lt;&gt;"",Q558*VLOOKUP(N558,【参考】数式用!$AG$2:$AL$48,MATCH(P558,【参考】数式用!$AI$4:$AL$4,0)+2,0), ""), "")</f>
        <v/>
      </c>
      <c r="V558" s="42"/>
      <c r="W558" s="862"/>
      <c r="X558" s="863"/>
      <c r="Y558" s="43"/>
      <c r="Z558" s="48"/>
      <c r="AA558" s="155"/>
      <c r="AB558" s="49"/>
      <c r="AC558" s="864" t="str">
        <f>IFERROR(IF(AG558&lt;&gt;"",Z558*VLOOKUP(N558,【参考】数式用!$AG$2:$AL$48,MATCH(Y558,【参考】数式用!$AI$4:$AL$4,0)+2,0), ""), "")</f>
        <v/>
      </c>
      <c r="AD558" s="864"/>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7" t="str">
        <f>IF(基本情報入力シート!C584="","",基本情報入力シート!C584)</f>
        <v/>
      </c>
      <c r="C559" s="858"/>
      <c r="D559" s="858"/>
      <c r="E559" s="858"/>
      <c r="F559" s="858"/>
      <c r="G559" s="858"/>
      <c r="H559" s="858"/>
      <c r="I559" s="859"/>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0"/>
      <c r="R559" s="861"/>
      <c r="S559" s="154" t="str">
        <f>IFERROR(ROUNDDOWN(Q559*VLOOKUP(N559,【参考】数式用!$AR$2:$AW$48,MATCH(P559,【参考】数式用!$AT$4:$AW$4)+2,FALSE)*0.5, 0), "")</f>
        <v/>
      </c>
      <c r="T559" s="47"/>
      <c r="U559" s="156" t="str">
        <f>IFERROR(IF(AG559&lt;&gt;"",Q559*VLOOKUP(N559,【参考】数式用!$AG$2:$AL$48,MATCH(P559,【参考】数式用!$AI$4:$AL$4,0)+2,0), ""), "")</f>
        <v/>
      </c>
      <c r="V559" s="42"/>
      <c r="W559" s="862"/>
      <c r="X559" s="863"/>
      <c r="Y559" s="43"/>
      <c r="Z559" s="48"/>
      <c r="AA559" s="155"/>
      <c r="AB559" s="49"/>
      <c r="AC559" s="864" t="str">
        <f>IFERROR(IF(AG559&lt;&gt;"",Z559*VLOOKUP(N559,【参考】数式用!$AG$2:$AL$48,MATCH(Y559,【参考】数式用!$AI$4:$AL$4,0)+2,0), ""), "")</f>
        <v/>
      </c>
      <c r="AD559" s="864"/>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7" t="str">
        <f>IF(基本情報入力シート!C585="","",基本情報入力シート!C585)</f>
        <v/>
      </c>
      <c r="C560" s="858"/>
      <c r="D560" s="858"/>
      <c r="E560" s="858"/>
      <c r="F560" s="858"/>
      <c r="G560" s="858"/>
      <c r="H560" s="858"/>
      <c r="I560" s="859"/>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0"/>
      <c r="R560" s="861"/>
      <c r="S560" s="154" t="str">
        <f>IFERROR(ROUNDDOWN(Q560*VLOOKUP(N560,【参考】数式用!$AR$2:$AW$48,MATCH(P560,【参考】数式用!$AT$4:$AW$4)+2,FALSE)*0.5, 0), "")</f>
        <v/>
      </c>
      <c r="T560" s="47"/>
      <c r="U560" s="156" t="str">
        <f>IFERROR(IF(AG560&lt;&gt;"",Q560*VLOOKUP(N560,【参考】数式用!$AG$2:$AL$48,MATCH(P560,【参考】数式用!$AI$4:$AL$4,0)+2,0), ""), "")</f>
        <v/>
      </c>
      <c r="V560" s="42"/>
      <c r="W560" s="862"/>
      <c r="X560" s="863"/>
      <c r="Y560" s="43"/>
      <c r="Z560" s="48"/>
      <c r="AA560" s="155"/>
      <c r="AB560" s="49"/>
      <c r="AC560" s="864" t="str">
        <f>IFERROR(IF(AG560&lt;&gt;"",Z560*VLOOKUP(N560,【参考】数式用!$AG$2:$AL$48,MATCH(Y560,【参考】数式用!$AI$4:$AL$4,0)+2,0), ""), "")</f>
        <v/>
      </c>
      <c r="AD560" s="864"/>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7" t="str">
        <f>IF(基本情報入力シート!C586="","",基本情報入力シート!C586)</f>
        <v/>
      </c>
      <c r="C561" s="858"/>
      <c r="D561" s="858"/>
      <c r="E561" s="858"/>
      <c r="F561" s="858"/>
      <c r="G561" s="858"/>
      <c r="H561" s="858"/>
      <c r="I561" s="859"/>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0"/>
      <c r="R561" s="861"/>
      <c r="S561" s="154" t="str">
        <f>IFERROR(ROUNDDOWN(Q561*VLOOKUP(N561,【参考】数式用!$AR$2:$AW$48,MATCH(P561,【参考】数式用!$AT$4:$AW$4)+2,FALSE)*0.5, 0), "")</f>
        <v/>
      </c>
      <c r="T561" s="47"/>
      <c r="U561" s="156" t="str">
        <f>IFERROR(IF(AG561&lt;&gt;"",Q561*VLOOKUP(N561,【参考】数式用!$AG$2:$AL$48,MATCH(P561,【参考】数式用!$AI$4:$AL$4,0)+2,0), ""), "")</f>
        <v/>
      </c>
      <c r="V561" s="42"/>
      <c r="W561" s="862"/>
      <c r="X561" s="863"/>
      <c r="Y561" s="43"/>
      <c r="Z561" s="48"/>
      <c r="AA561" s="155"/>
      <c r="AB561" s="49"/>
      <c r="AC561" s="864" t="str">
        <f>IFERROR(IF(AG561&lt;&gt;"",Z561*VLOOKUP(N561,【参考】数式用!$AG$2:$AL$48,MATCH(Y561,【参考】数式用!$AI$4:$AL$4,0)+2,0), ""), "")</f>
        <v/>
      </c>
      <c r="AD561" s="864"/>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7" t="str">
        <f>IF(基本情報入力シート!C587="","",基本情報入力シート!C587)</f>
        <v/>
      </c>
      <c r="C562" s="858"/>
      <c r="D562" s="858"/>
      <c r="E562" s="858"/>
      <c r="F562" s="858"/>
      <c r="G562" s="858"/>
      <c r="H562" s="858"/>
      <c r="I562" s="859"/>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0"/>
      <c r="R562" s="861"/>
      <c r="S562" s="154" t="str">
        <f>IFERROR(ROUNDDOWN(Q562*VLOOKUP(N562,【参考】数式用!$AR$2:$AW$48,MATCH(P562,【参考】数式用!$AT$4:$AW$4)+2,FALSE)*0.5, 0), "")</f>
        <v/>
      </c>
      <c r="T562" s="47"/>
      <c r="U562" s="156" t="str">
        <f>IFERROR(IF(AG562&lt;&gt;"",Q562*VLOOKUP(N562,【参考】数式用!$AG$2:$AL$48,MATCH(P562,【参考】数式用!$AI$4:$AL$4,0)+2,0), ""), "")</f>
        <v/>
      </c>
      <c r="V562" s="42"/>
      <c r="W562" s="862"/>
      <c r="X562" s="863"/>
      <c r="Y562" s="43"/>
      <c r="Z562" s="48"/>
      <c r="AA562" s="155"/>
      <c r="AB562" s="49"/>
      <c r="AC562" s="864" t="str">
        <f>IFERROR(IF(AG562&lt;&gt;"",Z562*VLOOKUP(N562,【参考】数式用!$AG$2:$AL$48,MATCH(Y562,【参考】数式用!$AI$4:$AL$4,0)+2,0), ""), "")</f>
        <v/>
      </c>
      <c r="AD562" s="864"/>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7" t="str">
        <f>IF(基本情報入力シート!C588="","",基本情報入力シート!C588)</f>
        <v/>
      </c>
      <c r="C563" s="858"/>
      <c r="D563" s="858"/>
      <c r="E563" s="858"/>
      <c r="F563" s="858"/>
      <c r="G563" s="858"/>
      <c r="H563" s="858"/>
      <c r="I563" s="859"/>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0"/>
      <c r="R563" s="861"/>
      <c r="S563" s="154" t="str">
        <f>IFERROR(ROUNDDOWN(Q563*VLOOKUP(N563,【参考】数式用!$AR$2:$AW$48,MATCH(P563,【参考】数式用!$AT$4:$AW$4)+2,FALSE)*0.5, 0), "")</f>
        <v/>
      </c>
      <c r="T563" s="47"/>
      <c r="U563" s="156" t="str">
        <f>IFERROR(IF(AG563&lt;&gt;"",Q563*VLOOKUP(N563,【参考】数式用!$AG$2:$AL$48,MATCH(P563,【参考】数式用!$AI$4:$AL$4,0)+2,0), ""), "")</f>
        <v/>
      </c>
      <c r="V563" s="42"/>
      <c r="W563" s="862"/>
      <c r="X563" s="863"/>
      <c r="Y563" s="43"/>
      <c r="Z563" s="48"/>
      <c r="AA563" s="155"/>
      <c r="AB563" s="49"/>
      <c r="AC563" s="864" t="str">
        <f>IFERROR(IF(AG563&lt;&gt;"",Z563*VLOOKUP(N563,【参考】数式用!$AG$2:$AL$48,MATCH(Y563,【参考】数式用!$AI$4:$AL$4,0)+2,0), ""), "")</f>
        <v/>
      </c>
      <c r="AD563" s="864"/>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7" t="str">
        <f>IF(基本情報入力シート!C589="","",基本情報入力シート!C589)</f>
        <v/>
      </c>
      <c r="C564" s="858"/>
      <c r="D564" s="858"/>
      <c r="E564" s="858"/>
      <c r="F564" s="858"/>
      <c r="G564" s="858"/>
      <c r="H564" s="858"/>
      <c r="I564" s="859"/>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0"/>
      <c r="R564" s="861"/>
      <c r="S564" s="154" t="str">
        <f>IFERROR(ROUNDDOWN(Q564*VLOOKUP(N564,【参考】数式用!$AR$2:$AW$48,MATCH(P564,【参考】数式用!$AT$4:$AW$4)+2,FALSE)*0.5, 0), "")</f>
        <v/>
      </c>
      <c r="T564" s="47"/>
      <c r="U564" s="156" t="str">
        <f>IFERROR(IF(AG564&lt;&gt;"",Q564*VLOOKUP(N564,【参考】数式用!$AG$2:$AL$48,MATCH(P564,【参考】数式用!$AI$4:$AL$4,0)+2,0), ""), "")</f>
        <v/>
      </c>
      <c r="V564" s="42"/>
      <c r="W564" s="862"/>
      <c r="X564" s="863"/>
      <c r="Y564" s="43"/>
      <c r="Z564" s="48"/>
      <c r="AA564" s="155"/>
      <c r="AB564" s="49"/>
      <c r="AC564" s="864" t="str">
        <f>IFERROR(IF(AG564&lt;&gt;"",Z564*VLOOKUP(N564,【参考】数式用!$AG$2:$AL$48,MATCH(Y564,【参考】数式用!$AI$4:$AL$4,0)+2,0), ""), "")</f>
        <v/>
      </c>
      <c r="AD564" s="864"/>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7" t="str">
        <f>IF(基本情報入力シート!C590="","",基本情報入力シート!C590)</f>
        <v/>
      </c>
      <c r="C565" s="858"/>
      <c r="D565" s="858"/>
      <c r="E565" s="858"/>
      <c r="F565" s="858"/>
      <c r="G565" s="858"/>
      <c r="H565" s="858"/>
      <c r="I565" s="859"/>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0"/>
      <c r="R565" s="861"/>
      <c r="S565" s="154" t="str">
        <f>IFERROR(ROUNDDOWN(Q565*VLOOKUP(N565,【参考】数式用!$AR$2:$AW$48,MATCH(P565,【参考】数式用!$AT$4:$AW$4)+2,FALSE)*0.5, 0), "")</f>
        <v/>
      </c>
      <c r="T565" s="47"/>
      <c r="U565" s="156" t="str">
        <f>IFERROR(IF(AG565&lt;&gt;"",Q565*VLOOKUP(N565,【参考】数式用!$AG$2:$AL$48,MATCH(P565,【参考】数式用!$AI$4:$AL$4,0)+2,0), ""), "")</f>
        <v/>
      </c>
      <c r="V565" s="42"/>
      <c r="W565" s="862"/>
      <c r="X565" s="863"/>
      <c r="Y565" s="43"/>
      <c r="Z565" s="48"/>
      <c r="AA565" s="155"/>
      <c r="AB565" s="49"/>
      <c r="AC565" s="864" t="str">
        <f>IFERROR(IF(AG565&lt;&gt;"",Z565*VLOOKUP(N565,【参考】数式用!$AG$2:$AL$48,MATCH(Y565,【参考】数式用!$AI$4:$AL$4,0)+2,0), ""), "")</f>
        <v/>
      </c>
      <c r="AD565" s="864"/>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7" t="str">
        <f>IF(基本情報入力シート!C591="","",基本情報入力シート!C591)</f>
        <v/>
      </c>
      <c r="C566" s="858"/>
      <c r="D566" s="858"/>
      <c r="E566" s="858"/>
      <c r="F566" s="858"/>
      <c r="G566" s="858"/>
      <c r="H566" s="858"/>
      <c r="I566" s="859"/>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0"/>
      <c r="R566" s="861"/>
      <c r="S566" s="154" t="str">
        <f>IFERROR(ROUNDDOWN(Q566*VLOOKUP(N566,【参考】数式用!$AR$2:$AW$48,MATCH(P566,【参考】数式用!$AT$4:$AW$4)+2,FALSE)*0.5, 0), "")</f>
        <v/>
      </c>
      <c r="T566" s="47"/>
      <c r="U566" s="156" t="str">
        <f>IFERROR(IF(AG566&lt;&gt;"",Q566*VLOOKUP(N566,【参考】数式用!$AG$2:$AL$48,MATCH(P566,【参考】数式用!$AI$4:$AL$4,0)+2,0), ""), "")</f>
        <v/>
      </c>
      <c r="V566" s="42"/>
      <c r="W566" s="862"/>
      <c r="X566" s="863"/>
      <c r="Y566" s="43"/>
      <c r="Z566" s="48"/>
      <c r="AA566" s="155"/>
      <c r="AB566" s="49"/>
      <c r="AC566" s="864" t="str">
        <f>IFERROR(IF(AG566&lt;&gt;"",Z566*VLOOKUP(N566,【参考】数式用!$AG$2:$AL$48,MATCH(Y566,【参考】数式用!$AI$4:$AL$4,0)+2,0), ""), "")</f>
        <v/>
      </c>
      <c r="AD566" s="864"/>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7" t="str">
        <f>IF(基本情報入力シート!C592="","",基本情報入力シート!C592)</f>
        <v/>
      </c>
      <c r="C567" s="858"/>
      <c r="D567" s="858"/>
      <c r="E567" s="858"/>
      <c r="F567" s="858"/>
      <c r="G567" s="858"/>
      <c r="H567" s="858"/>
      <c r="I567" s="859"/>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0"/>
      <c r="R567" s="861"/>
      <c r="S567" s="154" t="str">
        <f>IFERROR(ROUNDDOWN(Q567*VLOOKUP(N567,【参考】数式用!$AR$2:$AW$48,MATCH(P567,【参考】数式用!$AT$4:$AW$4)+2,FALSE)*0.5, 0), "")</f>
        <v/>
      </c>
      <c r="T567" s="47"/>
      <c r="U567" s="156" t="str">
        <f>IFERROR(IF(AG567&lt;&gt;"",Q567*VLOOKUP(N567,【参考】数式用!$AG$2:$AL$48,MATCH(P567,【参考】数式用!$AI$4:$AL$4,0)+2,0), ""), "")</f>
        <v/>
      </c>
      <c r="V567" s="42"/>
      <c r="W567" s="862"/>
      <c r="X567" s="863"/>
      <c r="Y567" s="43"/>
      <c r="Z567" s="48"/>
      <c r="AA567" s="155"/>
      <c r="AB567" s="49"/>
      <c r="AC567" s="864" t="str">
        <f>IFERROR(IF(AG567&lt;&gt;"",Z567*VLOOKUP(N567,【参考】数式用!$AG$2:$AL$48,MATCH(Y567,【参考】数式用!$AI$4:$AL$4,0)+2,0), ""), "")</f>
        <v/>
      </c>
      <c r="AD567" s="864"/>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7" t="str">
        <f>IF(基本情報入力シート!C593="","",基本情報入力シート!C593)</f>
        <v/>
      </c>
      <c r="C568" s="858"/>
      <c r="D568" s="858"/>
      <c r="E568" s="858"/>
      <c r="F568" s="858"/>
      <c r="G568" s="858"/>
      <c r="H568" s="858"/>
      <c r="I568" s="859"/>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0"/>
      <c r="R568" s="861"/>
      <c r="S568" s="154" t="str">
        <f>IFERROR(ROUNDDOWN(Q568*VLOOKUP(N568,【参考】数式用!$AR$2:$AW$48,MATCH(P568,【参考】数式用!$AT$4:$AW$4)+2,FALSE)*0.5, 0), "")</f>
        <v/>
      </c>
      <c r="T568" s="47"/>
      <c r="U568" s="156" t="str">
        <f>IFERROR(IF(AG568&lt;&gt;"",Q568*VLOOKUP(N568,【参考】数式用!$AG$2:$AL$48,MATCH(P568,【参考】数式用!$AI$4:$AL$4,0)+2,0), ""), "")</f>
        <v/>
      </c>
      <c r="V568" s="42"/>
      <c r="W568" s="862"/>
      <c r="X568" s="863"/>
      <c r="Y568" s="43"/>
      <c r="Z568" s="48"/>
      <c r="AA568" s="155"/>
      <c r="AB568" s="49"/>
      <c r="AC568" s="864" t="str">
        <f>IFERROR(IF(AG568&lt;&gt;"",Z568*VLOOKUP(N568,【参考】数式用!$AG$2:$AL$48,MATCH(Y568,【参考】数式用!$AI$4:$AL$4,0)+2,0), ""), "")</f>
        <v/>
      </c>
      <c r="AD568" s="864"/>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7" t="str">
        <f>IF(基本情報入力シート!C594="","",基本情報入力シート!C594)</f>
        <v/>
      </c>
      <c r="C569" s="858"/>
      <c r="D569" s="858"/>
      <c r="E569" s="858"/>
      <c r="F569" s="858"/>
      <c r="G569" s="858"/>
      <c r="H569" s="858"/>
      <c r="I569" s="859"/>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0"/>
      <c r="R569" s="861"/>
      <c r="S569" s="154" t="str">
        <f>IFERROR(ROUNDDOWN(Q569*VLOOKUP(N569,【参考】数式用!$AR$2:$AW$48,MATCH(P569,【参考】数式用!$AT$4:$AW$4)+2,FALSE)*0.5, 0), "")</f>
        <v/>
      </c>
      <c r="T569" s="47"/>
      <c r="U569" s="156" t="str">
        <f>IFERROR(IF(AG569&lt;&gt;"",Q569*VLOOKUP(N569,【参考】数式用!$AG$2:$AL$48,MATCH(P569,【参考】数式用!$AI$4:$AL$4,0)+2,0), ""), "")</f>
        <v/>
      </c>
      <c r="V569" s="42"/>
      <c r="W569" s="862"/>
      <c r="X569" s="863"/>
      <c r="Y569" s="43"/>
      <c r="Z569" s="48"/>
      <c r="AA569" s="155"/>
      <c r="AB569" s="49"/>
      <c r="AC569" s="864" t="str">
        <f>IFERROR(IF(AG569&lt;&gt;"",Z569*VLOOKUP(N569,【参考】数式用!$AG$2:$AL$48,MATCH(Y569,【参考】数式用!$AI$4:$AL$4,0)+2,0), ""), "")</f>
        <v/>
      </c>
      <c r="AD569" s="864"/>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7" t="str">
        <f>IF(基本情報入力シート!C595="","",基本情報入力シート!C595)</f>
        <v/>
      </c>
      <c r="C570" s="858"/>
      <c r="D570" s="858"/>
      <c r="E570" s="858"/>
      <c r="F570" s="858"/>
      <c r="G570" s="858"/>
      <c r="H570" s="858"/>
      <c r="I570" s="859"/>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0"/>
      <c r="R570" s="861"/>
      <c r="S570" s="154" t="str">
        <f>IFERROR(ROUNDDOWN(Q570*VLOOKUP(N570,【参考】数式用!$AR$2:$AW$48,MATCH(P570,【参考】数式用!$AT$4:$AW$4)+2,FALSE)*0.5, 0), "")</f>
        <v/>
      </c>
      <c r="T570" s="47"/>
      <c r="U570" s="156" t="str">
        <f>IFERROR(IF(AG570&lt;&gt;"",Q570*VLOOKUP(N570,【参考】数式用!$AG$2:$AL$48,MATCH(P570,【参考】数式用!$AI$4:$AL$4,0)+2,0), ""), "")</f>
        <v/>
      </c>
      <c r="V570" s="42"/>
      <c r="W570" s="862"/>
      <c r="X570" s="863"/>
      <c r="Y570" s="43"/>
      <c r="Z570" s="48"/>
      <c r="AA570" s="155"/>
      <c r="AB570" s="49"/>
      <c r="AC570" s="864" t="str">
        <f>IFERROR(IF(AG570&lt;&gt;"",Z570*VLOOKUP(N570,【参考】数式用!$AG$2:$AL$48,MATCH(Y570,【参考】数式用!$AI$4:$AL$4,0)+2,0), ""), "")</f>
        <v/>
      </c>
      <c r="AD570" s="864"/>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7" t="str">
        <f>IF(基本情報入力シート!C596="","",基本情報入力シート!C596)</f>
        <v/>
      </c>
      <c r="C571" s="858"/>
      <c r="D571" s="858"/>
      <c r="E571" s="858"/>
      <c r="F571" s="858"/>
      <c r="G571" s="858"/>
      <c r="H571" s="858"/>
      <c r="I571" s="859"/>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0"/>
      <c r="R571" s="861"/>
      <c r="S571" s="154" t="str">
        <f>IFERROR(ROUNDDOWN(Q571*VLOOKUP(N571,【参考】数式用!$AR$2:$AW$48,MATCH(P571,【参考】数式用!$AT$4:$AW$4)+2,FALSE)*0.5, 0), "")</f>
        <v/>
      </c>
      <c r="T571" s="47"/>
      <c r="U571" s="156" t="str">
        <f>IFERROR(IF(AG571&lt;&gt;"",Q571*VLOOKUP(N571,【参考】数式用!$AG$2:$AL$48,MATCH(P571,【参考】数式用!$AI$4:$AL$4,0)+2,0), ""), "")</f>
        <v/>
      </c>
      <c r="V571" s="42"/>
      <c r="W571" s="862"/>
      <c r="X571" s="863"/>
      <c r="Y571" s="43"/>
      <c r="Z571" s="48"/>
      <c r="AA571" s="155"/>
      <c r="AB571" s="49"/>
      <c r="AC571" s="864" t="str">
        <f>IFERROR(IF(AG571&lt;&gt;"",Z571*VLOOKUP(N571,【参考】数式用!$AG$2:$AL$48,MATCH(Y571,【参考】数式用!$AI$4:$AL$4,0)+2,0), ""), "")</f>
        <v/>
      </c>
      <c r="AD571" s="864"/>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7" t="str">
        <f>IF(基本情報入力シート!C597="","",基本情報入力シート!C597)</f>
        <v/>
      </c>
      <c r="C572" s="858"/>
      <c r="D572" s="858"/>
      <c r="E572" s="858"/>
      <c r="F572" s="858"/>
      <c r="G572" s="858"/>
      <c r="H572" s="858"/>
      <c r="I572" s="859"/>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0"/>
      <c r="R572" s="861"/>
      <c r="S572" s="154" t="str">
        <f>IFERROR(ROUNDDOWN(Q572*VLOOKUP(N572,【参考】数式用!$AR$2:$AW$48,MATCH(P572,【参考】数式用!$AT$4:$AW$4)+2,FALSE)*0.5, 0), "")</f>
        <v/>
      </c>
      <c r="T572" s="47"/>
      <c r="U572" s="156" t="str">
        <f>IFERROR(IF(AG572&lt;&gt;"",Q572*VLOOKUP(N572,【参考】数式用!$AG$2:$AL$48,MATCH(P572,【参考】数式用!$AI$4:$AL$4,0)+2,0), ""), "")</f>
        <v/>
      </c>
      <c r="V572" s="42"/>
      <c r="W572" s="862"/>
      <c r="X572" s="863"/>
      <c r="Y572" s="43"/>
      <c r="Z572" s="48"/>
      <c r="AA572" s="155"/>
      <c r="AB572" s="49"/>
      <c r="AC572" s="864" t="str">
        <f>IFERROR(IF(AG572&lt;&gt;"",Z572*VLOOKUP(N572,【参考】数式用!$AG$2:$AL$48,MATCH(Y572,【参考】数式用!$AI$4:$AL$4,0)+2,0), ""), "")</f>
        <v/>
      </c>
      <c r="AD572" s="864"/>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7" t="str">
        <f>IF(基本情報入力シート!C598="","",基本情報入力シート!C598)</f>
        <v/>
      </c>
      <c r="C573" s="858"/>
      <c r="D573" s="858"/>
      <c r="E573" s="858"/>
      <c r="F573" s="858"/>
      <c r="G573" s="858"/>
      <c r="H573" s="858"/>
      <c r="I573" s="859"/>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0"/>
      <c r="R573" s="861"/>
      <c r="S573" s="154" t="str">
        <f>IFERROR(ROUNDDOWN(Q573*VLOOKUP(N573,【参考】数式用!$AR$2:$AW$48,MATCH(P573,【参考】数式用!$AT$4:$AW$4)+2,FALSE)*0.5, 0), "")</f>
        <v/>
      </c>
      <c r="T573" s="47"/>
      <c r="U573" s="156" t="str">
        <f>IFERROR(IF(AG573&lt;&gt;"",Q573*VLOOKUP(N573,【参考】数式用!$AG$2:$AL$48,MATCH(P573,【参考】数式用!$AI$4:$AL$4,0)+2,0), ""), "")</f>
        <v/>
      </c>
      <c r="V573" s="42"/>
      <c r="W573" s="862"/>
      <c r="X573" s="863"/>
      <c r="Y573" s="43"/>
      <c r="Z573" s="48"/>
      <c r="AA573" s="155"/>
      <c r="AB573" s="49"/>
      <c r="AC573" s="864" t="str">
        <f>IFERROR(IF(AG573&lt;&gt;"",Z573*VLOOKUP(N573,【参考】数式用!$AG$2:$AL$48,MATCH(Y573,【参考】数式用!$AI$4:$AL$4,0)+2,0), ""), "")</f>
        <v/>
      </c>
      <c r="AD573" s="864"/>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7" t="str">
        <f>IF(基本情報入力シート!C599="","",基本情報入力シート!C599)</f>
        <v/>
      </c>
      <c r="C574" s="858"/>
      <c r="D574" s="858"/>
      <c r="E574" s="858"/>
      <c r="F574" s="858"/>
      <c r="G574" s="858"/>
      <c r="H574" s="858"/>
      <c r="I574" s="859"/>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0"/>
      <c r="R574" s="861"/>
      <c r="S574" s="154" t="str">
        <f>IFERROR(ROUNDDOWN(Q574*VLOOKUP(N574,【参考】数式用!$AR$2:$AW$48,MATCH(P574,【参考】数式用!$AT$4:$AW$4)+2,FALSE)*0.5, 0), "")</f>
        <v/>
      </c>
      <c r="T574" s="47"/>
      <c r="U574" s="156" t="str">
        <f>IFERROR(IF(AG574&lt;&gt;"",Q574*VLOOKUP(N574,【参考】数式用!$AG$2:$AL$48,MATCH(P574,【参考】数式用!$AI$4:$AL$4,0)+2,0), ""), "")</f>
        <v/>
      </c>
      <c r="V574" s="42"/>
      <c r="W574" s="862"/>
      <c r="X574" s="863"/>
      <c r="Y574" s="43"/>
      <c r="Z574" s="48"/>
      <c r="AA574" s="155"/>
      <c r="AB574" s="49"/>
      <c r="AC574" s="864" t="str">
        <f>IFERROR(IF(AG574&lt;&gt;"",Z574*VLOOKUP(N574,【参考】数式用!$AG$2:$AL$48,MATCH(Y574,【参考】数式用!$AI$4:$AL$4,0)+2,0), ""), "")</f>
        <v/>
      </c>
      <c r="AD574" s="864"/>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7" t="str">
        <f>IF(基本情報入力シート!C600="","",基本情報入力シート!C600)</f>
        <v/>
      </c>
      <c r="C575" s="858"/>
      <c r="D575" s="858"/>
      <c r="E575" s="858"/>
      <c r="F575" s="858"/>
      <c r="G575" s="858"/>
      <c r="H575" s="858"/>
      <c r="I575" s="859"/>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0"/>
      <c r="R575" s="861"/>
      <c r="S575" s="154" t="str">
        <f>IFERROR(ROUNDDOWN(Q575*VLOOKUP(N575,【参考】数式用!$AR$2:$AW$48,MATCH(P575,【参考】数式用!$AT$4:$AW$4)+2,FALSE)*0.5, 0), "")</f>
        <v/>
      </c>
      <c r="T575" s="47"/>
      <c r="U575" s="156" t="str">
        <f>IFERROR(IF(AG575&lt;&gt;"",Q575*VLOOKUP(N575,【参考】数式用!$AG$2:$AL$48,MATCH(P575,【参考】数式用!$AI$4:$AL$4,0)+2,0), ""), "")</f>
        <v/>
      </c>
      <c r="V575" s="42"/>
      <c r="W575" s="862"/>
      <c r="X575" s="863"/>
      <c r="Y575" s="43"/>
      <c r="Z575" s="48"/>
      <c r="AA575" s="155"/>
      <c r="AB575" s="49"/>
      <c r="AC575" s="864" t="str">
        <f>IFERROR(IF(AG575&lt;&gt;"",Z575*VLOOKUP(N575,【参考】数式用!$AG$2:$AL$48,MATCH(Y575,【参考】数式用!$AI$4:$AL$4,0)+2,0), ""), "")</f>
        <v/>
      </c>
      <c r="AD575" s="864"/>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7" t="str">
        <f>IF(基本情報入力シート!C601="","",基本情報入力シート!C601)</f>
        <v/>
      </c>
      <c r="C576" s="858"/>
      <c r="D576" s="858"/>
      <c r="E576" s="858"/>
      <c r="F576" s="858"/>
      <c r="G576" s="858"/>
      <c r="H576" s="858"/>
      <c r="I576" s="859"/>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0"/>
      <c r="R576" s="861"/>
      <c r="S576" s="154" t="str">
        <f>IFERROR(ROUNDDOWN(Q576*VLOOKUP(N576,【参考】数式用!$AR$2:$AW$48,MATCH(P576,【参考】数式用!$AT$4:$AW$4)+2,FALSE)*0.5, 0), "")</f>
        <v/>
      </c>
      <c r="T576" s="47"/>
      <c r="U576" s="156" t="str">
        <f>IFERROR(IF(AG576&lt;&gt;"",Q576*VLOOKUP(N576,【参考】数式用!$AG$2:$AL$48,MATCH(P576,【参考】数式用!$AI$4:$AL$4,0)+2,0), ""), "")</f>
        <v/>
      </c>
      <c r="V576" s="42"/>
      <c r="W576" s="862"/>
      <c r="X576" s="863"/>
      <c r="Y576" s="43"/>
      <c r="Z576" s="48"/>
      <c r="AA576" s="155"/>
      <c r="AB576" s="49"/>
      <c r="AC576" s="864" t="str">
        <f>IFERROR(IF(AG576&lt;&gt;"",Z576*VLOOKUP(N576,【参考】数式用!$AG$2:$AL$48,MATCH(Y576,【参考】数式用!$AI$4:$AL$4,0)+2,0), ""), "")</f>
        <v/>
      </c>
      <c r="AD576" s="864"/>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7" t="str">
        <f>IF(基本情報入力シート!C602="","",基本情報入力シート!C602)</f>
        <v/>
      </c>
      <c r="C577" s="858"/>
      <c r="D577" s="858"/>
      <c r="E577" s="858"/>
      <c r="F577" s="858"/>
      <c r="G577" s="858"/>
      <c r="H577" s="858"/>
      <c r="I577" s="859"/>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0"/>
      <c r="R577" s="861"/>
      <c r="S577" s="154" t="str">
        <f>IFERROR(ROUNDDOWN(Q577*VLOOKUP(N577,【参考】数式用!$AR$2:$AW$48,MATCH(P577,【参考】数式用!$AT$4:$AW$4)+2,FALSE)*0.5, 0), "")</f>
        <v/>
      </c>
      <c r="T577" s="47"/>
      <c r="U577" s="156" t="str">
        <f>IFERROR(IF(AG577&lt;&gt;"",Q577*VLOOKUP(N577,【参考】数式用!$AG$2:$AL$48,MATCH(P577,【参考】数式用!$AI$4:$AL$4,0)+2,0), ""), "")</f>
        <v/>
      </c>
      <c r="V577" s="42"/>
      <c r="W577" s="862"/>
      <c r="X577" s="863"/>
      <c r="Y577" s="43"/>
      <c r="Z577" s="48"/>
      <c r="AA577" s="155"/>
      <c r="AB577" s="49"/>
      <c r="AC577" s="864" t="str">
        <f>IFERROR(IF(AG577&lt;&gt;"",Z577*VLOOKUP(N577,【参考】数式用!$AG$2:$AL$48,MATCH(Y577,【参考】数式用!$AI$4:$AL$4,0)+2,0), ""), "")</f>
        <v/>
      </c>
      <c r="AD577" s="864"/>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7" t="str">
        <f>IF(基本情報入力シート!C603="","",基本情報入力シート!C603)</f>
        <v/>
      </c>
      <c r="C578" s="858"/>
      <c r="D578" s="858"/>
      <c r="E578" s="858"/>
      <c r="F578" s="858"/>
      <c r="G578" s="858"/>
      <c r="H578" s="858"/>
      <c r="I578" s="859"/>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0"/>
      <c r="R578" s="861"/>
      <c r="S578" s="154" t="str">
        <f>IFERROR(ROUNDDOWN(Q578*VLOOKUP(N578,【参考】数式用!$AR$2:$AW$48,MATCH(P578,【参考】数式用!$AT$4:$AW$4)+2,FALSE)*0.5, 0), "")</f>
        <v/>
      </c>
      <c r="T578" s="47"/>
      <c r="U578" s="156" t="str">
        <f>IFERROR(IF(AG578&lt;&gt;"",Q578*VLOOKUP(N578,【参考】数式用!$AG$2:$AL$48,MATCH(P578,【参考】数式用!$AI$4:$AL$4,0)+2,0), ""), "")</f>
        <v/>
      </c>
      <c r="V578" s="42"/>
      <c r="W578" s="862"/>
      <c r="X578" s="863"/>
      <c r="Y578" s="43"/>
      <c r="Z578" s="48"/>
      <c r="AA578" s="155"/>
      <c r="AB578" s="49"/>
      <c r="AC578" s="864" t="str">
        <f>IFERROR(IF(AG578&lt;&gt;"",Z578*VLOOKUP(N578,【参考】数式用!$AG$2:$AL$48,MATCH(Y578,【参考】数式用!$AI$4:$AL$4,0)+2,0), ""), "")</f>
        <v/>
      </c>
      <c r="AD578" s="864"/>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7" t="str">
        <f>IF(基本情報入力シート!C604="","",基本情報入力シート!C604)</f>
        <v/>
      </c>
      <c r="C579" s="858"/>
      <c r="D579" s="858"/>
      <c r="E579" s="858"/>
      <c r="F579" s="858"/>
      <c r="G579" s="858"/>
      <c r="H579" s="858"/>
      <c r="I579" s="859"/>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0"/>
      <c r="R579" s="861"/>
      <c r="S579" s="154" t="str">
        <f>IFERROR(ROUNDDOWN(Q579*VLOOKUP(N579,【参考】数式用!$AR$2:$AW$48,MATCH(P579,【参考】数式用!$AT$4:$AW$4)+2,FALSE)*0.5, 0), "")</f>
        <v/>
      </c>
      <c r="T579" s="47"/>
      <c r="U579" s="156" t="str">
        <f>IFERROR(IF(AG579&lt;&gt;"",Q579*VLOOKUP(N579,【参考】数式用!$AG$2:$AL$48,MATCH(P579,【参考】数式用!$AI$4:$AL$4,0)+2,0), ""), "")</f>
        <v/>
      </c>
      <c r="V579" s="42"/>
      <c r="W579" s="862"/>
      <c r="X579" s="863"/>
      <c r="Y579" s="43"/>
      <c r="Z579" s="48"/>
      <c r="AA579" s="155"/>
      <c r="AB579" s="49"/>
      <c r="AC579" s="864" t="str">
        <f>IFERROR(IF(AG579&lt;&gt;"",Z579*VLOOKUP(N579,【参考】数式用!$AG$2:$AL$48,MATCH(Y579,【参考】数式用!$AI$4:$AL$4,0)+2,0), ""), "")</f>
        <v/>
      </c>
      <c r="AD579" s="864"/>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7" t="str">
        <f>IF(基本情報入力シート!C605="","",基本情報入力シート!C605)</f>
        <v/>
      </c>
      <c r="C580" s="858"/>
      <c r="D580" s="858"/>
      <c r="E580" s="858"/>
      <c r="F580" s="858"/>
      <c r="G580" s="858"/>
      <c r="H580" s="858"/>
      <c r="I580" s="859"/>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0"/>
      <c r="R580" s="861"/>
      <c r="S580" s="154" t="str">
        <f>IFERROR(ROUNDDOWN(Q580*VLOOKUP(N580,【参考】数式用!$AR$2:$AW$48,MATCH(P580,【参考】数式用!$AT$4:$AW$4)+2,FALSE)*0.5, 0), "")</f>
        <v/>
      </c>
      <c r="T580" s="47"/>
      <c r="U580" s="156" t="str">
        <f>IFERROR(IF(AG580&lt;&gt;"",Q580*VLOOKUP(N580,【参考】数式用!$AG$2:$AL$48,MATCH(P580,【参考】数式用!$AI$4:$AL$4,0)+2,0), ""), "")</f>
        <v/>
      </c>
      <c r="V580" s="42"/>
      <c r="W580" s="862"/>
      <c r="X580" s="863"/>
      <c r="Y580" s="43"/>
      <c r="Z580" s="48"/>
      <c r="AA580" s="155"/>
      <c r="AB580" s="49"/>
      <c r="AC580" s="864" t="str">
        <f>IFERROR(IF(AG580&lt;&gt;"",Z580*VLOOKUP(N580,【参考】数式用!$AG$2:$AL$48,MATCH(Y580,【参考】数式用!$AI$4:$AL$4,0)+2,0), ""), "")</f>
        <v/>
      </c>
      <c r="AD580" s="864"/>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7" t="str">
        <f>IF(基本情報入力シート!C606="","",基本情報入力シート!C606)</f>
        <v/>
      </c>
      <c r="C581" s="858"/>
      <c r="D581" s="858"/>
      <c r="E581" s="858"/>
      <c r="F581" s="858"/>
      <c r="G581" s="858"/>
      <c r="H581" s="858"/>
      <c r="I581" s="859"/>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0"/>
      <c r="R581" s="861"/>
      <c r="S581" s="154" t="str">
        <f>IFERROR(ROUNDDOWN(Q581*VLOOKUP(N581,【参考】数式用!$AR$2:$AW$48,MATCH(P581,【参考】数式用!$AT$4:$AW$4)+2,FALSE)*0.5, 0), "")</f>
        <v/>
      </c>
      <c r="T581" s="47"/>
      <c r="U581" s="156" t="str">
        <f>IFERROR(IF(AG581&lt;&gt;"",Q581*VLOOKUP(N581,【参考】数式用!$AG$2:$AL$48,MATCH(P581,【参考】数式用!$AI$4:$AL$4,0)+2,0), ""), "")</f>
        <v/>
      </c>
      <c r="V581" s="42"/>
      <c r="W581" s="862"/>
      <c r="X581" s="863"/>
      <c r="Y581" s="43"/>
      <c r="Z581" s="48"/>
      <c r="AA581" s="155"/>
      <c r="AB581" s="49"/>
      <c r="AC581" s="864" t="str">
        <f>IFERROR(IF(AG581&lt;&gt;"",Z581*VLOOKUP(N581,【参考】数式用!$AG$2:$AL$48,MATCH(Y581,【参考】数式用!$AI$4:$AL$4,0)+2,0), ""), "")</f>
        <v/>
      </c>
      <c r="AD581" s="864"/>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7" t="str">
        <f>IF(基本情報入力シート!C607="","",基本情報入力シート!C607)</f>
        <v/>
      </c>
      <c r="C582" s="858"/>
      <c r="D582" s="858"/>
      <c r="E582" s="858"/>
      <c r="F582" s="858"/>
      <c r="G582" s="858"/>
      <c r="H582" s="858"/>
      <c r="I582" s="859"/>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0"/>
      <c r="R582" s="861"/>
      <c r="S582" s="154" t="str">
        <f>IFERROR(ROUNDDOWN(Q582*VLOOKUP(N582,【参考】数式用!$AR$2:$AW$48,MATCH(P582,【参考】数式用!$AT$4:$AW$4)+2,FALSE)*0.5, 0), "")</f>
        <v/>
      </c>
      <c r="T582" s="47"/>
      <c r="U582" s="156" t="str">
        <f>IFERROR(IF(AG582&lt;&gt;"",Q582*VLOOKUP(N582,【参考】数式用!$AG$2:$AL$48,MATCH(P582,【参考】数式用!$AI$4:$AL$4,0)+2,0), ""), "")</f>
        <v/>
      </c>
      <c r="V582" s="42"/>
      <c r="W582" s="862"/>
      <c r="X582" s="863"/>
      <c r="Y582" s="43"/>
      <c r="Z582" s="48"/>
      <c r="AA582" s="155"/>
      <c r="AB582" s="49"/>
      <c r="AC582" s="864" t="str">
        <f>IFERROR(IF(AG582&lt;&gt;"",Z582*VLOOKUP(N582,【参考】数式用!$AG$2:$AL$48,MATCH(Y582,【参考】数式用!$AI$4:$AL$4,0)+2,0), ""), "")</f>
        <v/>
      </c>
      <c r="AD582" s="864"/>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7" t="str">
        <f>IF(基本情報入力シート!C608="","",基本情報入力シート!C608)</f>
        <v/>
      </c>
      <c r="C583" s="858"/>
      <c r="D583" s="858"/>
      <c r="E583" s="858"/>
      <c r="F583" s="858"/>
      <c r="G583" s="858"/>
      <c r="H583" s="858"/>
      <c r="I583" s="859"/>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0"/>
      <c r="R583" s="861"/>
      <c r="S583" s="154" t="str">
        <f>IFERROR(ROUNDDOWN(Q583*VLOOKUP(N583,【参考】数式用!$AR$2:$AW$48,MATCH(P583,【参考】数式用!$AT$4:$AW$4)+2,FALSE)*0.5, 0), "")</f>
        <v/>
      </c>
      <c r="T583" s="47"/>
      <c r="U583" s="156" t="str">
        <f>IFERROR(IF(AG583&lt;&gt;"",Q583*VLOOKUP(N583,【参考】数式用!$AG$2:$AL$48,MATCH(P583,【参考】数式用!$AI$4:$AL$4,0)+2,0), ""), "")</f>
        <v/>
      </c>
      <c r="V583" s="42"/>
      <c r="W583" s="862"/>
      <c r="X583" s="863"/>
      <c r="Y583" s="43"/>
      <c r="Z583" s="48"/>
      <c r="AA583" s="155"/>
      <c r="AB583" s="49"/>
      <c r="AC583" s="864" t="str">
        <f>IFERROR(IF(AG583&lt;&gt;"",Z583*VLOOKUP(N583,【参考】数式用!$AG$2:$AL$48,MATCH(Y583,【参考】数式用!$AI$4:$AL$4,0)+2,0), ""), "")</f>
        <v/>
      </c>
      <c r="AD583" s="864"/>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7" t="str">
        <f>IF(基本情報入力シート!C609="","",基本情報入力シート!C609)</f>
        <v/>
      </c>
      <c r="C584" s="858"/>
      <c r="D584" s="858"/>
      <c r="E584" s="858"/>
      <c r="F584" s="858"/>
      <c r="G584" s="858"/>
      <c r="H584" s="858"/>
      <c r="I584" s="859"/>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0"/>
      <c r="R584" s="861"/>
      <c r="S584" s="154" t="str">
        <f>IFERROR(ROUNDDOWN(Q584*VLOOKUP(N584,【参考】数式用!$AR$2:$AW$48,MATCH(P584,【参考】数式用!$AT$4:$AW$4)+2,FALSE)*0.5, 0), "")</f>
        <v/>
      </c>
      <c r="T584" s="47"/>
      <c r="U584" s="156" t="str">
        <f>IFERROR(IF(AG584&lt;&gt;"",Q584*VLOOKUP(N584,【参考】数式用!$AG$2:$AL$48,MATCH(P584,【参考】数式用!$AI$4:$AL$4,0)+2,0), ""), "")</f>
        <v/>
      </c>
      <c r="V584" s="42"/>
      <c r="W584" s="862"/>
      <c r="X584" s="863"/>
      <c r="Y584" s="43"/>
      <c r="Z584" s="48"/>
      <c r="AA584" s="155"/>
      <c r="AB584" s="49"/>
      <c r="AC584" s="864" t="str">
        <f>IFERROR(IF(AG584&lt;&gt;"",Z584*VLOOKUP(N584,【参考】数式用!$AG$2:$AL$48,MATCH(Y584,【参考】数式用!$AI$4:$AL$4,0)+2,0), ""), "")</f>
        <v/>
      </c>
      <c r="AD584" s="864"/>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7" t="str">
        <f>IF(基本情報入力シート!C610="","",基本情報入力シート!C610)</f>
        <v/>
      </c>
      <c r="C585" s="858"/>
      <c r="D585" s="858"/>
      <c r="E585" s="858"/>
      <c r="F585" s="858"/>
      <c r="G585" s="858"/>
      <c r="H585" s="858"/>
      <c r="I585" s="859"/>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0"/>
      <c r="R585" s="861"/>
      <c r="S585" s="154" t="str">
        <f>IFERROR(ROUNDDOWN(Q585*VLOOKUP(N585,【参考】数式用!$AR$2:$AW$48,MATCH(P585,【参考】数式用!$AT$4:$AW$4)+2,FALSE)*0.5, 0), "")</f>
        <v/>
      </c>
      <c r="T585" s="47"/>
      <c r="U585" s="156" t="str">
        <f>IFERROR(IF(AG585&lt;&gt;"",Q585*VLOOKUP(N585,【参考】数式用!$AG$2:$AL$48,MATCH(P585,【参考】数式用!$AI$4:$AL$4,0)+2,0), ""), "")</f>
        <v/>
      </c>
      <c r="V585" s="42"/>
      <c r="W585" s="862"/>
      <c r="X585" s="863"/>
      <c r="Y585" s="43"/>
      <c r="Z585" s="48"/>
      <c r="AA585" s="155"/>
      <c r="AB585" s="49"/>
      <c r="AC585" s="864" t="str">
        <f>IFERROR(IF(AG585&lt;&gt;"",Z585*VLOOKUP(N585,【参考】数式用!$AG$2:$AL$48,MATCH(Y585,【参考】数式用!$AI$4:$AL$4,0)+2,0), ""), "")</f>
        <v/>
      </c>
      <c r="AD585" s="864"/>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7" t="str">
        <f>IF(基本情報入力シート!C611="","",基本情報入力シート!C611)</f>
        <v/>
      </c>
      <c r="C586" s="858"/>
      <c r="D586" s="858"/>
      <c r="E586" s="858"/>
      <c r="F586" s="858"/>
      <c r="G586" s="858"/>
      <c r="H586" s="858"/>
      <c r="I586" s="859"/>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0"/>
      <c r="R586" s="861"/>
      <c r="S586" s="154" t="str">
        <f>IFERROR(ROUNDDOWN(Q586*VLOOKUP(N586,【参考】数式用!$AR$2:$AW$48,MATCH(P586,【参考】数式用!$AT$4:$AW$4)+2,FALSE)*0.5, 0), "")</f>
        <v/>
      </c>
      <c r="T586" s="47"/>
      <c r="U586" s="156" t="str">
        <f>IFERROR(IF(AG586&lt;&gt;"",Q586*VLOOKUP(N586,【参考】数式用!$AG$2:$AL$48,MATCH(P586,【参考】数式用!$AI$4:$AL$4,0)+2,0), ""), "")</f>
        <v/>
      </c>
      <c r="V586" s="42"/>
      <c r="W586" s="862"/>
      <c r="X586" s="863"/>
      <c r="Y586" s="43"/>
      <c r="Z586" s="48"/>
      <c r="AA586" s="155"/>
      <c r="AB586" s="49"/>
      <c r="AC586" s="864" t="str">
        <f>IFERROR(IF(AG586&lt;&gt;"",Z586*VLOOKUP(N586,【参考】数式用!$AG$2:$AL$48,MATCH(Y586,【参考】数式用!$AI$4:$AL$4,0)+2,0), ""), "")</f>
        <v/>
      </c>
      <c r="AD586" s="864"/>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7" t="str">
        <f>IF(基本情報入力シート!C612="","",基本情報入力シート!C612)</f>
        <v/>
      </c>
      <c r="C587" s="858"/>
      <c r="D587" s="858"/>
      <c r="E587" s="858"/>
      <c r="F587" s="858"/>
      <c r="G587" s="858"/>
      <c r="H587" s="858"/>
      <c r="I587" s="859"/>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0"/>
      <c r="R587" s="861"/>
      <c r="S587" s="154" t="str">
        <f>IFERROR(ROUNDDOWN(Q587*VLOOKUP(N587,【参考】数式用!$AR$2:$AW$48,MATCH(P587,【参考】数式用!$AT$4:$AW$4)+2,FALSE)*0.5, 0), "")</f>
        <v/>
      </c>
      <c r="T587" s="47"/>
      <c r="U587" s="156" t="str">
        <f>IFERROR(IF(AG587&lt;&gt;"",Q587*VLOOKUP(N587,【参考】数式用!$AG$2:$AL$48,MATCH(P587,【参考】数式用!$AI$4:$AL$4,0)+2,0), ""), "")</f>
        <v/>
      </c>
      <c r="V587" s="42"/>
      <c r="W587" s="862"/>
      <c r="X587" s="863"/>
      <c r="Y587" s="43"/>
      <c r="Z587" s="48"/>
      <c r="AA587" s="155"/>
      <c r="AB587" s="49"/>
      <c r="AC587" s="864" t="str">
        <f>IFERROR(IF(AG587&lt;&gt;"",Z587*VLOOKUP(N587,【参考】数式用!$AG$2:$AL$48,MATCH(Y587,【参考】数式用!$AI$4:$AL$4,0)+2,0), ""), "")</f>
        <v/>
      </c>
      <c r="AD587" s="864"/>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7" t="str">
        <f>IF(基本情報入力シート!C613="","",基本情報入力シート!C613)</f>
        <v/>
      </c>
      <c r="C588" s="858"/>
      <c r="D588" s="858"/>
      <c r="E588" s="858"/>
      <c r="F588" s="858"/>
      <c r="G588" s="858"/>
      <c r="H588" s="858"/>
      <c r="I588" s="859"/>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0"/>
      <c r="R588" s="861"/>
      <c r="S588" s="154" t="str">
        <f>IFERROR(ROUNDDOWN(Q588*VLOOKUP(N588,【参考】数式用!$AR$2:$AW$48,MATCH(P588,【参考】数式用!$AT$4:$AW$4)+2,FALSE)*0.5, 0), "")</f>
        <v/>
      </c>
      <c r="T588" s="47"/>
      <c r="U588" s="156" t="str">
        <f>IFERROR(IF(AG588&lt;&gt;"",Q588*VLOOKUP(N588,【参考】数式用!$AG$2:$AL$48,MATCH(P588,【参考】数式用!$AI$4:$AL$4,0)+2,0), ""), "")</f>
        <v/>
      </c>
      <c r="V588" s="42"/>
      <c r="W588" s="862"/>
      <c r="X588" s="863"/>
      <c r="Y588" s="43"/>
      <c r="Z588" s="48"/>
      <c r="AA588" s="155"/>
      <c r="AB588" s="49"/>
      <c r="AC588" s="864" t="str">
        <f>IFERROR(IF(AG588&lt;&gt;"",Z588*VLOOKUP(N588,【参考】数式用!$AG$2:$AL$48,MATCH(Y588,【参考】数式用!$AI$4:$AL$4,0)+2,0), ""), "")</f>
        <v/>
      </c>
      <c r="AD588" s="864"/>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7" t="str">
        <f>IF(基本情報入力シート!C614="","",基本情報入力シート!C614)</f>
        <v/>
      </c>
      <c r="C589" s="858"/>
      <c r="D589" s="858"/>
      <c r="E589" s="858"/>
      <c r="F589" s="858"/>
      <c r="G589" s="858"/>
      <c r="H589" s="858"/>
      <c r="I589" s="859"/>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0"/>
      <c r="R589" s="861"/>
      <c r="S589" s="154" t="str">
        <f>IFERROR(ROUNDDOWN(Q589*VLOOKUP(N589,【参考】数式用!$AR$2:$AW$48,MATCH(P589,【参考】数式用!$AT$4:$AW$4)+2,FALSE)*0.5, 0), "")</f>
        <v/>
      </c>
      <c r="T589" s="47"/>
      <c r="U589" s="156" t="str">
        <f>IFERROR(IF(AG589&lt;&gt;"",Q589*VLOOKUP(N589,【参考】数式用!$AG$2:$AL$48,MATCH(P589,【参考】数式用!$AI$4:$AL$4,0)+2,0), ""), "")</f>
        <v/>
      </c>
      <c r="V589" s="42"/>
      <c r="W589" s="862"/>
      <c r="X589" s="863"/>
      <c r="Y589" s="43"/>
      <c r="Z589" s="48"/>
      <c r="AA589" s="155"/>
      <c r="AB589" s="49"/>
      <c r="AC589" s="864" t="str">
        <f>IFERROR(IF(AG589&lt;&gt;"",Z589*VLOOKUP(N589,【参考】数式用!$AG$2:$AL$48,MATCH(Y589,【参考】数式用!$AI$4:$AL$4,0)+2,0), ""), "")</f>
        <v/>
      </c>
      <c r="AD589" s="864"/>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7" t="str">
        <f>IF(基本情報入力シート!C615="","",基本情報入力シート!C615)</f>
        <v/>
      </c>
      <c r="C590" s="858"/>
      <c r="D590" s="858"/>
      <c r="E590" s="858"/>
      <c r="F590" s="858"/>
      <c r="G590" s="858"/>
      <c r="H590" s="858"/>
      <c r="I590" s="859"/>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0"/>
      <c r="R590" s="861"/>
      <c r="S590" s="154" t="str">
        <f>IFERROR(ROUNDDOWN(Q590*VLOOKUP(N590,【参考】数式用!$AR$2:$AW$48,MATCH(P590,【参考】数式用!$AT$4:$AW$4)+2,FALSE)*0.5, 0), "")</f>
        <v/>
      </c>
      <c r="T590" s="47"/>
      <c r="U590" s="156" t="str">
        <f>IFERROR(IF(AG590&lt;&gt;"",Q590*VLOOKUP(N590,【参考】数式用!$AG$2:$AL$48,MATCH(P590,【参考】数式用!$AI$4:$AL$4,0)+2,0), ""), "")</f>
        <v/>
      </c>
      <c r="V590" s="42"/>
      <c r="W590" s="862"/>
      <c r="X590" s="863"/>
      <c r="Y590" s="43"/>
      <c r="Z590" s="48"/>
      <c r="AA590" s="155"/>
      <c r="AB590" s="49"/>
      <c r="AC590" s="864" t="str">
        <f>IFERROR(IF(AG590&lt;&gt;"",Z590*VLOOKUP(N590,【参考】数式用!$AG$2:$AL$48,MATCH(Y590,【参考】数式用!$AI$4:$AL$4,0)+2,0), ""), "")</f>
        <v/>
      </c>
      <c r="AD590" s="864"/>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7" t="str">
        <f>IF(基本情報入力シート!C616="","",基本情報入力シート!C616)</f>
        <v/>
      </c>
      <c r="C591" s="858"/>
      <c r="D591" s="858"/>
      <c r="E591" s="858"/>
      <c r="F591" s="858"/>
      <c r="G591" s="858"/>
      <c r="H591" s="858"/>
      <c r="I591" s="859"/>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0"/>
      <c r="R591" s="861"/>
      <c r="S591" s="154" t="str">
        <f>IFERROR(ROUNDDOWN(Q591*VLOOKUP(N591,【参考】数式用!$AR$2:$AW$48,MATCH(P591,【参考】数式用!$AT$4:$AW$4)+2,FALSE)*0.5, 0), "")</f>
        <v/>
      </c>
      <c r="T591" s="47"/>
      <c r="U591" s="156" t="str">
        <f>IFERROR(IF(AG591&lt;&gt;"",Q591*VLOOKUP(N591,【参考】数式用!$AG$2:$AL$48,MATCH(P591,【参考】数式用!$AI$4:$AL$4,0)+2,0), ""), "")</f>
        <v/>
      </c>
      <c r="V591" s="42"/>
      <c r="W591" s="862"/>
      <c r="X591" s="863"/>
      <c r="Y591" s="43"/>
      <c r="Z591" s="48"/>
      <c r="AA591" s="155"/>
      <c r="AB591" s="49"/>
      <c r="AC591" s="864" t="str">
        <f>IFERROR(IF(AG591&lt;&gt;"",Z591*VLOOKUP(N591,【参考】数式用!$AG$2:$AL$48,MATCH(Y591,【参考】数式用!$AI$4:$AL$4,0)+2,0), ""), "")</f>
        <v/>
      </c>
      <c r="AD591" s="864"/>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7" t="str">
        <f>IF(基本情報入力シート!C617="","",基本情報入力シート!C617)</f>
        <v/>
      </c>
      <c r="C592" s="858"/>
      <c r="D592" s="858"/>
      <c r="E592" s="858"/>
      <c r="F592" s="858"/>
      <c r="G592" s="858"/>
      <c r="H592" s="858"/>
      <c r="I592" s="859"/>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0"/>
      <c r="R592" s="861"/>
      <c r="S592" s="154" t="str">
        <f>IFERROR(ROUNDDOWN(Q592*VLOOKUP(N592,【参考】数式用!$AR$2:$AW$48,MATCH(P592,【参考】数式用!$AT$4:$AW$4)+2,FALSE)*0.5, 0), "")</f>
        <v/>
      </c>
      <c r="T592" s="47"/>
      <c r="U592" s="156" t="str">
        <f>IFERROR(IF(AG592&lt;&gt;"",Q592*VLOOKUP(N592,【参考】数式用!$AG$2:$AL$48,MATCH(P592,【参考】数式用!$AI$4:$AL$4,0)+2,0), ""), "")</f>
        <v/>
      </c>
      <c r="V592" s="42"/>
      <c r="W592" s="862"/>
      <c r="X592" s="863"/>
      <c r="Y592" s="43"/>
      <c r="Z592" s="48"/>
      <c r="AA592" s="155"/>
      <c r="AB592" s="49"/>
      <c r="AC592" s="864" t="str">
        <f>IFERROR(IF(AG592&lt;&gt;"",Z592*VLOOKUP(N592,【参考】数式用!$AG$2:$AL$48,MATCH(Y592,【参考】数式用!$AI$4:$AL$4,0)+2,0), ""), "")</f>
        <v/>
      </c>
      <c r="AD592" s="864"/>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7" t="str">
        <f>IF(基本情報入力シート!C618="","",基本情報入力シート!C618)</f>
        <v/>
      </c>
      <c r="C593" s="858"/>
      <c r="D593" s="858"/>
      <c r="E593" s="858"/>
      <c r="F593" s="858"/>
      <c r="G593" s="858"/>
      <c r="H593" s="858"/>
      <c r="I593" s="859"/>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0"/>
      <c r="R593" s="861"/>
      <c r="S593" s="154" t="str">
        <f>IFERROR(ROUNDDOWN(Q593*VLOOKUP(N593,【参考】数式用!$AR$2:$AW$48,MATCH(P593,【参考】数式用!$AT$4:$AW$4)+2,FALSE)*0.5, 0), "")</f>
        <v/>
      </c>
      <c r="T593" s="47"/>
      <c r="U593" s="156" t="str">
        <f>IFERROR(IF(AG593&lt;&gt;"",Q593*VLOOKUP(N593,【参考】数式用!$AG$2:$AL$48,MATCH(P593,【参考】数式用!$AI$4:$AL$4,0)+2,0), ""), "")</f>
        <v/>
      </c>
      <c r="V593" s="42"/>
      <c r="W593" s="862"/>
      <c r="X593" s="863"/>
      <c r="Y593" s="43"/>
      <c r="Z593" s="48"/>
      <c r="AA593" s="155"/>
      <c r="AB593" s="49"/>
      <c r="AC593" s="864" t="str">
        <f>IFERROR(IF(AG593&lt;&gt;"",Z593*VLOOKUP(N593,【参考】数式用!$AG$2:$AL$48,MATCH(Y593,【参考】数式用!$AI$4:$AL$4,0)+2,0), ""), "")</f>
        <v/>
      </c>
      <c r="AD593" s="864"/>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7" t="str">
        <f>IF(基本情報入力シート!C619="","",基本情報入力シート!C619)</f>
        <v/>
      </c>
      <c r="C594" s="858"/>
      <c r="D594" s="858"/>
      <c r="E594" s="858"/>
      <c r="F594" s="858"/>
      <c r="G594" s="858"/>
      <c r="H594" s="858"/>
      <c r="I594" s="859"/>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0"/>
      <c r="R594" s="861"/>
      <c r="S594" s="154" t="str">
        <f>IFERROR(ROUNDDOWN(Q594*VLOOKUP(N594,【参考】数式用!$AR$2:$AW$48,MATCH(P594,【参考】数式用!$AT$4:$AW$4)+2,FALSE)*0.5, 0), "")</f>
        <v/>
      </c>
      <c r="T594" s="47"/>
      <c r="U594" s="156" t="str">
        <f>IFERROR(IF(AG594&lt;&gt;"",Q594*VLOOKUP(N594,【参考】数式用!$AG$2:$AL$48,MATCH(P594,【参考】数式用!$AI$4:$AL$4,0)+2,0), ""), "")</f>
        <v/>
      </c>
      <c r="V594" s="42"/>
      <c r="W594" s="862"/>
      <c r="X594" s="863"/>
      <c r="Y594" s="43"/>
      <c r="Z594" s="48"/>
      <c r="AA594" s="155"/>
      <c r="AB594" s="49"/>
      <c r="AC594" s="864" t="str">
        <f>IFERROR(IF(AG594&lt;&gt;"",Z594*VLOOKUP(N594,【参考】数式用!$AG$2:$AL$48,MATCH(Y594,【参考】数式用!$AI$4:$AL$4,0)+2,0), ""), "")</f>
        <v/>
      </c>
      <c r="AD594" s="864"/>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7" t="str">
        <f>IF(基本情報入力シート!C620="","",基本情報入力シート!C620)</f>
        <v/>
      </c>
      <c r="C595" s="858"/>
      <c r="D595" s="858"/>
      <c r="E595" s="858"/>
      <c r="F595" s="858"/>
      <c r="G595" s="858"/>
      <c r="H595" s="858"/>
      <c r="I595" s="859"/>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0"/>
      <c r="R595" s="861"/>
      <c r="S595" s="154" t="str">
        <f>IFERROR(ROUNDDOWN(Q595*VLOOKUP(N595,【参考】数式用!$AR$2:$AW$48,MATCH(P595,【参考】数式用!$AT$4:$AW$4)+2,FALSE)*0.5, 0), "")</f>
        <v/>
      </c>
      <c r="T595" s="47"/>
      <c r="U595" s="156" t="str">
        <f>IFERROR(IF(AG595&lt;&gt;"",Q595*VLOOKUP(N595,【参考】数式用!$AG$2:$AL$48,MATCH(P595,【参考】数式用!$AI$4:$AL$4,0)+2,0), ""), "")</f>
        <v/>
      </c>
      <c r="V595" s="42"/>
      <c r="W595" s="862"/>
      <c r="X595" s="863"/>
      <c r="Y595" s="43"/>
      <c r="Z595" s="48"/>
      <c r="AA595" s="155"/>
      <c r="AB595" s="49"/>
      <c r="AC595" s="864" t="str">
        <f>IFERROR(IF(AG595&lt;&gt;"",Z595*VLOOKUP(N595,【参考】数式用!$AG$2:$AL$48,MATCH(Y595,【参考】数式用!$AI$4:$AL$4,0)+2,0), ""), "")</f>
        <v/>
      </c>
      <c r="AD595" s="864"/>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7" t="str">
        <f>IF(基本情報入力シート!C621="","",基本情報入力シート!C621)</f>
        <v/>
      </c>
      <c r="C596" s="858"/>
      <c r="D596" s="858"/>
      <c r="E596" s="858"/>
      <c r="F596" s="858"/>
      <c r="G596" s="858"/>
      <c r="H596" s="858"/>
      <c r="I596" s="859"/>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0"/>
      <c r="R596" s="861"/>
      <c r="S596" s="154" t="str">
        <f>IFERROR(ROUNDDOWN(Q596*VLOOKUP(N596,【参考】数式用!$AR$2:$AW$48,MATCH(P596,【参考】数式用!$AT$4:$AW$4)+2,FALSE)*0.5, 0), "")</f>
        <v/>
      </c>
      <c r="T596" s="47"/>
      <c r="U596" s="156" t="str">
        <f>IFERROR(IF(AG596&lt;&gt;"",Q596*VLOOKUP(N596,【参考】数式用!$AG$2:$AL$48,MATCH(P596,【参考】数式用!$AI$4:$AL$4,0)+2,0), ""), "")</f>
        <v/>
      </c>
      <c r="V596" s="42"/>
      <c r="W596" s="862"/>
      <c r="X596" s="863"/>
      <c r="Y596" s="43"/>
      <c r="Z596" s="48"/>
      <c r="AA596" s="155"/>
      <c r="AB596" s="49"/>
      <c r="AC596" s="864" t="str">
        <f>IFERROR(IF(AG596&lt;&gt;"",Z596*VLOOKUP(N596,【参考】数式用!$AG$2:$AL$48,MATCH(Y596,【参考】数式用!$AI$4:$AL$4,0)+2,0), ""), "")</f>
        <v/>
      </c>
      <c r="AD596" s="864"/>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7" t="str">
        <f>IF(基本情報入力シート!C622="","",基本情報入力シート!C622)</f>
        <v/>
      </c>
      <c r="C597" s="858"/>
      <c r="D597" s="858"/>
      <c r="E597" s="858"/>
      <c r="F597" s="858"/>
      <c r="G597" s="858"/>
      <c r="H597" s="858"/>
      <c r="I597" s="859"/>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0"/>
      <c r="R597" s="861"/>
      <c r="S597" s="154" t="str">
        <f>IFERROR(ROUNDDOWN(Q597*VLOOKUP(N597,【参考】数式用!$AR$2:$AW$48,MATCH(P597,【参考】数式用!$AT$4:$AW$4)+2,FALSE)*0.5, 0), "")</f>
        <v/>
      </c>
      <c r="T597" s="47"/>
      <c r="U597" s="156" t="str">
        <f>IFERROR(IF(AG597&lt;&gt;"",Q597*VLOOKUP(N597,【参考】数式用!$AG$2:$AL$48,MATCH(P597,【参考】数式用!$AI$4:$AL$4,0)+2,0), ""), "")</f>
        <v/>
      </c>
      <c r="V597" s="42"/>
      <c r="W597" s="862"/>
      <c r="X597" s="863"/>
      <c r="Y597" s="43"/>
      <c r="Z597" s="48"/>
      <c r="AA597" s="155"/>
      <c r="AB597" s="49"/>
      <c r="AC597" s="864" t="str">
        <f>IFERROR(IF(AG597&lt;&gt;"",Z597*VLOOKUP(N597,【参考】数式用!$AG$2:$AL$48,MATCH(Y597,【参考】数式用!$AI$4:$AL$4,0)+2,0), ""), "")</f>
        <v/>
      </c>
      <c r="AD597" s="864"/>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7" t="str">
        <f>IF(基本情報入力シート!C623="","",基本情報入力シート!C623)</f>
        <v/>
      </c>
      <c r="C598" s="858"/>
      <c r="D598" s="858"/>
      <c r="E598" s="858"/>
      <c r="F598" s="858"/>
      <c r="G598" s="858"/>
      <c r="H598" s="858"/>
      <c r="I598" s="859"/>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0"/>
      <c r="R598" s="861"/>
      <c r="S598" s="154" t="str">
        <f>IFERROR(ROUNDDOWN(Q598*VLOOKUP(N598,【参考】数式用!$AR$2:$AW$48,MATCH(P598,【参考】数式用!$AT$4:$AW$4)+2,FALSE)*0.5, 0), "")</f>
        <v/>
      </c>
      <c r="T598" s="47"/>
      <c r="U598" s="156" t="str">
        <f>IFERROR(IF(AG598&lt;&gt;"",Q598*VLOOKUP(N598,【参考】数式用!$AG$2:$AL$48,MATCH(P598,【参考】数式用!$AI$4:$AL$4,0)+2,0), ""), "")</f>
        <v/>
      </c>
      <c r="V598" s="42"/>
      <c r="W598" s="862"/>
      <c r="X598" s="863"/>
      <c r="Y598" s="43"/>
      <c r="Z598" s="48"/>
      <c r="AA598" s="155"/>
      <c r="AB598" s="49"/>
      <c r="AC598" s="864" t="str">
        <f>IFERROR(IF(AG598&lt;&gt;"",Z598*VLOOKUP(N598,【参考】数式用!$AG$2:$AL$48,MATCH(Y598,【参考】数式用!$AI$4:$AL$4,0)+2,0), ""), "")</f>
        <v/>
      </c>
      <c r="AD598" s="864"/>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7" t="str">
        <f>IF(基本情報入力シート!C624="","",基本情報入力シート!C624)</f>
        <v/>
      </c>
      <c r="C599" s="858"/>
      <c r="D599" s="858"/>
      <c r="E599" s="858"/>
      <c r="F599" s="858"/>
      <c r="G599" s="858"/>
      <c r="H599" s="858"/>
      <c r="I599" s="859"/>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0"/>
      <c r="R599" s="861"/>
      <c r="S599" s="154" t="str">
        <f>IFERROR(ROUNDDOWN(Q599*VLOOKUP(N599,【参考】数式用!$AR$2:$AW$48,MATCH(P599,【参考】数式用!$AT$4:$AW$4)+2,FALSE)*0.5, 0), "")</f>
        <v/>
      </c>
      <c r="T599" s="47"/>
      <c r="U599" s="156" t="str">
        <f>IFERROR(IF(AG599&lt;&gt;"",Q599*VLOOKUP(N599,【参考】数式用!$AG$2:$AL$48,MATCH(P599,【参考】数式用!$AI$4:$AL$4,0)+2,0), ""), "")</f>
        <v/>
      </c>
      <c r="V599" s="42"/>
      <c r="W599" s="862"/>
      <c r="X599" s="863"/>
      <c r="Y599" s="43"/>
      <c r="Z599" s="48"/>
      <c r="AA599" s="155"/>
      <c r="AB599" s="49"/>
      <c r="AC599" s="864" t="str">
        <f>IFERROR(IF(AG599&lt;&gt;"",Z599*VLOOKUP(N599,【参考】数式用!$AG$2:$AL$48,MATCH(Y599,【参考】数式用!$AI$4:$AL$4,0)+2,0), ""), "")</f>
        <v/>
      </c>
      <c r="AD599" s="864"/>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7" t="str">
        <f>IF(基本情報入力シート!C625="","",基本情報入力シート!C625)</f>
        <v/>
      </c>
      <c r="C600" s="858"/>
      <c r="D600" s="858"/>
      <c r="E600" s="858"/>
      <c r="F600" s="858"/>
      <c r="G600" s="858"/>
      <c r="H600" s="858"/>
      <c r="I600" s="859"/>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0"/>
      <c r="R600" s="861"/>
      <c r="S600" s="154" t="str">
        <f>IFERROR(ROUNDDOWN(Q600*VLOOKUP(N600,【参考】数式用!$AR$2:$AW$48,MATCH(P600,【参考】数式用!$AT$4:$AW$4)+2,FALSE)*0.5, 0), "")</f>
        <v/>
      </c>
      <c r="T600" s="47"/>
      <c r="U600" s="156" t="str">
        <f>IFERROR(IF(AG600&lt;&gt;"",Q600*VLOOKUP(N600,【参考】数式用!$AG$2:$AL$48,MATCH(P600,【参考】数式用!$AI$4:$AL$4,0)+2,0), ""), "")</f>
        <v/>
      </c>
      <c r="V600" s="42"/>
      <c r="W600" s="862"/>
      <c r="X600" s="863"/>
      <c r="Y600" s="43"/>
      <c r="Z600" s="48"/>
      <c r="AA600" s="155"/>
      <c r="AB600" s="49"/>
      <c r="AC600" s="864" t="str">
        <f>IFERROR(IF(AG600&lt;&gt;"",Z600*VLOOKUP(N600,【参考】数式用!$AG$2:$AL$48,MATCH(Y600,【参考】数式用!$AI$4:$AL$4,0)+2,0), ""), "")</f>
        <v/>
      </c>
      <c r="AD600" s="864"/>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7" t="str">
        <f>IF(基本情報入力シート!C626="","",基本情報入力シート!C626)</f>
        <v/>
      </c>
      <c r="C601" s="858"/>
      <c r="D601" s="858"/>
      <c r="E601" s="858"/>
      <c r="F601" s="858"/>
      <c r="G601" s="858"/>
      <c r="H601" s="858"/>
      <c r="I601" s="859"/>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0"/>
      <c r="R601" s="861"/>
      <c r="S601" s="154" t="str">
        <f>IFERROR(ROUNDDOWN(Q601*VLOOKUP(N601,【参考】数式用!$AR$2:$AW$48,MATCH(P601,【参考】数式用!$AT$4:$AW$4)+2,FALSE)*0.5, 0), "")</f>
        <v/>
      </c>
      <c r="T601" s="47"/>
      <c r="U601" s="156" t="str">
        <f>IFERROR(IF(AG601&lt;&gt;"",Q601*VLOOKUP(N601,【参考】数式用!$AG$2:$AL$48,MATCH(P601,【参考】数式用!$AI$4:$AL$4,0)+2,0), ""), "")</f>
        <v/>
      </c>
      <c r="V601" s="42"/>
      <c r="W601" s="862"/>
      <c r="X601" s="863"/>
      <c r="Y601" s="43"/>
      <c r="Z601" s="48"/>
      <c r="AA601" s="155"/>
      <c r="AB601" s="49"/>
      <c r="AC601" s="864" t="str">
        <f>IFERROR(IF(AG601&lt;&gt;"",Z601*VLOOKUP(N601,【参考】数式用!$AG$2:$AL$48,MATCH(Y601,【参考】数式用!$AI$4:$AL$4,0)+2,0), ""), "")</f>
        <v/>
      </c>
      <c r="AD601" s="864"/>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7" t="str">
        <f>IF(基本情報入力シート!C627="","",基本情報入力シート!C627)</f>
        <v/>
      </c>
      <c r="C602" s="858"/>
      <c r="D602" s="858"/>
      <c r="E602" s="858"/>
      <c r="F602" s="858"/>
      <c r="G602" s="858"/>
      <c r="H602" s="858"/>
      <c r="I602" s="859"/>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0"/>
      <c r="R602" s="861"/>
      <c r="S602" s="154" t="str">
        <f>IFERROR(ROUNDDOWN(Q602*VLOOKUP(N602,【参考】数式用!$AR$2:$AW$48,MATCH(P602,【参考】数式用!$AT$4:$AW$4)+2,FALSE)*0.5, 0), "")</f>
        <v/>
      </c>
      <c r="T602" s="47"/>
      <c r="U602" s="156" t="str">
        <f>IFERROR(IF(AG602&lt;&gt;"",Q602*VLOOKUP(N602,【参考】数式用!$AG$2:$AL$48,MATCH(P602,【参考】数式用!$AI$4:$AL$4,0)+2,0), ""), "")</f>
        <v/>
      </c>
      <c r="V602" s="42"/>
      <c r="W602" s="862"/>
      <c r="X602" s="863"/>
      <c r="Y602" s="43"/>
      <c r="Z602" s="48"/>
      <c r="AA602" s="155"/>
      <c r="AB602" s="49"/>
      <c r="AC602" s="864" t="str">
        <f>IFERROR(IF(AG602&lt;&gt;"",Z602*VLOOKUP(N602,【参考】数式用!$AG$2:$AL$48,MATCH(Y602,【参考】数式用!$AI$4:$AL$4,0)+2,0), ""), "")</f>
        <v/>
      </c>
      <c r="AD602" s="864"/>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7" t="str">
        <f>IF(基本情報入力シート!C628="","",基本情報入力シート!C628)</f>
        <v/>
      </c>
      <c r="C603" s="858"/>
      <c r="D603" s="858"/>
      <c r="E603" s="858"/>
      <c r="F603" s="858"/>
      <c r="G603" s="858"/>
      <c r="H603" s="858"/>
      <c r="I603" s="859"/>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0"/>
      <c r="R603" s="861"/>
      <c r="S603" s="154" t="str">
        <f>IFERROR(ROUNDDOWN(Q603*VLOOKUP(N603,【参考】数式用!$AR$2:$AW$48,MATCH(P603,【参考】数式用!$AT$4:$AW$4)+2,FALSE)*0.5, 0), "")</f>
        <v/>
      </c>
      <c r="T603" s="47"/>
      <c r="U603" s="156" t="str">
        <f>IFERROR(IF(AG603&lt;&gt;"",Q603*VLOOKUP(N603,【参考】数式用!$AG$2:$AL$48,MATCH(P603,【参考】数式用!$AI$4:$AL$4,0)+2,0), ""), "")</f>
        <v/>
      </c>
      <c r="V603" s="42"/>
      <c r="W603" s="862"/>
      <c r="X603" s="863"/>
      <c r="Y603" s="43"/>
      <c r="Z603" s="48"/>
      <c r="AA603" s="155"/>
      <c r="AB603" s="49"/>
      <c r="AC603" s="864" t="str">
        <f>IFERROR(IF(AG603&lt;&gt;"",Z603*VLOOKUP(N603,【参考】数式用!$AG$2:$AL$48,MATCH(Y603,【参考】数式用!$AI$4:$AL$4,0)+2,0), ""), "")</f>
        <v/>
      </c>
      <c r="AD603" s="864"/>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7" t="str">
        <f>IF(基本情報入力シート!C629="","",基本情報入力シート!C629)</f>
        <v/>
      </c>
      <c r="C604" s="858"/>
      <c r="D604" s="858"/>
      <c r="E604" s="858"/>
      <c r="F604" s="858"/>
      <c r="G604" s="858"/>
      <c r="H604" s="858"/>
      <c r="I604" s="859"/>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0"/>
      <c r="R604" s="861"/>
      <c r="S604" s="154" t="str">
        <f>IFERROR(ROUNDDOWN(Q604*VLOOKUP(N604,【参考】数式用!$AR$2:$AW$48,MATCH(P604,【参考】数式用!$AT$4:$AW$4)+2,FALSE)*0.5, 0), "")</f>
        <v/>
      </c>
      <c r="T604" s="47"/>
      <c r="U604" s="156" t="str">
        <f>IFERROR(IF(AG604&lt;&gt;"",Q604*VLOOKUP(N604,【参考】数式用!$AG$2:$AL$48,MATCH(P604,【参考】数式用!$AI$4:$AL$4,0)+2,0), ""), "")</f>
        <v/>
      </c>
      <c r="V604" s="42"/>
      <c r="W604" s="862"/>
      <c r="X604" s="863"/>
      <c r="Y604" s="43"/>
      <c r="Z604" s="48"/>
      <c r="AA604" s="155"/>
      <c r="AB604" s="49"/>
      <c r="AC604" s="864" t="str">
        <f>IFERROR(IF(AG604&lt;&gt;"",Z604*VLOOKUP(N604,【参考】数式用!$AG$2:$AL$48,MATCH(Y604,【参考】数式用!$AI$4:$AL$4,0)+2,0), ""), "")</f>
        <v/>
      </c>
      <c r="AD604" s="864"/>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7" t="str">
        <f>IF(基本情報入力シート!C630="","",基本情報入力シート!C630)</f>
        <v/>
      </c>
      <c r="C605" s="858"/>
      <c r="D605" s="858"/>
      <c r="E605" s="858"/>
      <c r="F605" s="858"/>
      <c r="G605" s="858"/>
      <c r="H605" s="858"/>
      <c r="I605" s="859"/>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0"/>
      <c r="R605" s="861"/>
      <c r="S605" s="154" t="str">
        <f>IFERROR(ROUNDDOWN(Q605*VLOOKUP(N605,【参考】数式用!$AR$2:$AW$48,MATCH(P605,【参考】数式用!$AT$4:$AW$4)+2,FALSE)*0.5, 0), "")</f>
        <v/>
      </c>
      <c r="T605" s="47"/>
      <c r="U605" s="156" t="str">
        <f>IFERROR(IF(AG605&lt;&gt;"",Q605*VLOOKUP(N605,【参考】数式用!$AG$2:$AL$48,MATCH(P605,【参考】数式用!$AI$4:$AL$4,0)+2,0), ""), "")</f>
        <v/>
      </c>
      <c r="V605" s="42"/>
      <c r="W605" s="862"/>
      <c r="X605" s="863"/>
      <c r="Y605" s="43"/>
      <c r="Z605" s="48"/>
      <c r="AA605" s="155"/>
      <c r="AB605" s="49"/>
      <c r="AC605" s="864" t="str">
        <f>IFERROR(IF(AG605&lt;&gt;"",Z605*VLOOKUP(N605,【参考】数式用!$AG$2:$AL$48,MATCH(Y605,【参考】数式用!$AI$4:$AL$4,0)+2,0), ""), "")</f>
        <v/>
      </c>
      <c r="AD605" s="864"/>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7" t="str">
        <f>IF(基本情報入力シート!C631="","",基本情報入力シート!C631)</f>
        <v/>
      </c>
      <c r="C606" s="858"/>
      <c r="D606" s="858"/>
      <c r="E606" s="858"/>
      <c r="F606" s="858"/>
      <c r="G606" s="858"/>
      <c r="H606" s="858"/>
      <c r="I606" s="859"/>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0"/>
      <c r="R606" s="861"/>
      <c r="S606" s="154" t="str">
        <f>IFERROR(ROUNDDOWN(Q606*VLOOKUP(N606,【参考】数式用!$AR$2:$AW$48,MATCH(P606,【参考】数式用!$AT$4:$AW$4)+2,FALSE)*0.5, 0), "")</f>
        <v/>
      </c>
      <c r="T606" s="47"/>
      <c r="U606" s="156" t="str">
        <f>IFERROR(IF(AG606&lt;&gt;"",Q606*VLOOKUP(N606,【参考】数式用!$AG$2:$AL$48,MATCH(P606,【参考】数式用!$AI$4:$AL$4,0)+2,0), ""), "")</f>
        <v/>
      </c>
      <c r="V606" s="42"/>
      <c r="W606" s="862"/>
      <c r="X606" s="863"/>
      <c r="Y606" s="43"/>
      <c r="Z606" s="48"/>
      <c r="AA606" s="155"/>
      <c r="AB606" s="49"/>
      <c r="AC606" s="864" t="str">
        <f>IFERROR(IF(AG606&lt;&gt;"",Z606*VLOOKUP(N606,【参考】数式用!$AG$2:$AL$48,MATCH(Y606,【参考】数式用!$AI$4:$AL$4,0)+2,0), ""), "")</f>
        <v/>
      </c>
      <c r="AD606" s="864"/>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7" t="str">
        <f>IF(基本情報入力シート!C632="","",基本情報入力シート!C632)</f>
        <v/>
      </c>
      <c r="C607" s="858"/>
      <c r="D607" s="858"/>
      <c r="E607" s="858"/>
      <c r="F607" s="858"/>
      <c r="G607" s="858"/>
      <c r="H607" s="858"/>
      <c r="I607" s="859"/>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0"/>
      <c r="R607" s="861"/>
      <c r="S607" s="154" t="str">
        <f>IFERROR(ROUNDDOWN(Q607*VLOOKUP(N607,【参考】数式用!$AR$2:$AW$48,MATCH(P607,【参考】数式用!$AT$4:$AW$4)+2,FALSE)*0.5, 0), "")</f>
        <v/>
      </c>
      <c r="T607" s="47"/>
      <c r="U607" s="156" t="str">
        <f>IFERROR(IF(AG607&lt;&gt;"",Q607*VLOOKUP(N607,【参考】数式用!$AG$2:$AL$48,MATCH(P607,【参考】数式用!$AI$4:$AL$4,0)+2,0), ""), "")</f>
        <v/>
      </c>
      <c r="V607" s="42"/>
      <c r="W607" s="862"/>
      <c r="X607" s="863"/>
      <c r="Y607" s="43"/>
      <c r="Z607" s="48"/>
      <c r="AA607" s="155"/>
      <c r="AB607" s="49"/>
      <c r="AC607" s="864" t="str">
        <f>IFERROR(IF(AG607&lt;&gt;"",Z607*VLOOKUP(N607,【参考】数式用!$AG$2:$AL$48,MATCH(Y607,【参考】数式用!$AI$4:$AL$4,0)+2,0), ""), "")</f>
        <v/>
      </c>
      <c r="AD607" s="864"/>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7" t="str">
        <f>IF(基本情報入力シート!C633="","",基本情報入力シート!C633)</f>
        <v/>
      </c>
      <c r="C608" s="858"/>
      <c r="D608" s="858"/>
      <c r="E608" s="858"/>
      <c r="F608" s="858"/>
      <c r="G608" s="858"/>
      <c r="H608" s="858"/>
      <c r="I608" s="859"/>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0"/>
      <c r="R608" s="861"/>
      <c r="S608" s="154" t="str">
        <f>IFERROR(ROUNDDOWN(Q608*VLOOKUP(N608,【参考】数式用!$AR$2:$AW$48,MATCH(P608,【参考】数式用!$AT$4:$AW$4)+2,FALSE)*0.5, 0), "")</f>
        <v/>
      </c>
      <c r="T608" s="47"/>
      <c r="U608" s="156" t="str">
        <f>IFERROR(IF(AG608&lt;&gt;"",Q608*VLOOKUP(N608,【参考】数式用!$AG$2:$AL$48,MATCH(P608,【参考】数式用!$AI$4:$AL$4,0)+2,0), ""), "")</f>
        <v/>
      </c>
      <c r="V608" s="42"/>
      <c r="W608" s="862"/>
      <c r="X608" s="863"/>
      <c r="Y608" s="43"/>
      <c r="Z608" s="48"/>
      <c r="AA608" s="155"/>
      <c r="AB608" s="49"/>
      <c r="AC608" s="864" t="str">
        <f>IFERROR(IF(AG608&lt;&gt;"",Z608*VLOOKUP(N608,【参考】数式用!$AG$2:$AL$48,MATCH(Y608,【参考】数式用!$AI$4:$AL$4,0)+2,0), ""), "")</f>
        <v/>
      </c>
      <c r="AD608" s="864"/>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7" t="str">
        <f>IF(基本情報入力シート!C634="","",基本情報入力シート!C634)</f>
        <v/>
      </c>
      <c r="C609" s="858"/>
      <c r="D609" s="858"/>
      <c r="E609" s="858"/>
      <c r="F609" s="858"/>
      <c r="G609" s="858"/>
      <c r="H609" s="858"/>
      <c r="I609" s="859"/>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0"/>
      <c r="R609" s="861"/>
      <c r="S609" s="154" t="str">
        <f>IFERROR(ROUNDDOWN(Q609*VLOOKUP(N609,【参考】数式用!$AR$2:$AW$48,MATCH(P609,【参考】数式用!$AT$4:$AW$4)+2,FALSE)*0.5, 0), "")</f>
        <v/>
      </c>
      <c r="T609" s="47"/>
      <c r="U609" s="156" t="str">
        <f>IFERROR(IF(AG609&lt;&gt;"",Q609*VLOOKUP(N609,【参考】数式用!$AG$2:$AL$48,MATCH(P609,【参考】数式用!$AI$4:$AL$4,0)+2,0), ""), "")</f>
        <v/>
      </c>
      <c r="V609" s="42"/>
      <c r="W609" s="862"/>
      <c r="X609" s="863"/>
      <c r="Y609" s="43"/>
      <c r="Z609" s="48"/>
      <c r="AA609" s="155"/>
      <c r="AB609" s="49"/>
      <c r="AC609" s="864" t="str">
        <f>IFERROR(IF(AG609&lt;&gt;"",Z609*VLOOKUP(N609,【参考】数式用!$AG$2:$AL$48,MATCH(Y609,【参考】数式用!$AI$4:$AL$4,0)+2,0), ""), "")</f>
        <v/>
      </c>
      <c r="AD609" s="864"/>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7" t="str">
        <f>IF(基本情報入力シート!C635="","",基本情報入力シート!C635)</f>
        <v/>
      </c>
      <c r="C610" s="858"/>
      <c r="D610" s="858"/>
      <c r="E610" s="858"/>
      <c r="F610" s="858"/>
      <c r="G610" s="858"/>
      <c r="H610" s="858"/>
      <c r="I610" s="859"/>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0"/>
      <c r="R610" s="861"/>
      <c r="S610" s="154" t="str">
        <f>IFERROR(ROUNDDOWN(Q610*VLOOKUP(N610,【参考】数式用!$AR$2:$AW$48,MATCH(P610,【参考】数式用!$AT$4:$AW$4)+2,FALSE)*0.5, 0), "")</f>
        <v/>
      </c>
      <c r="T610" s="47"/>
      <c r="U610" s="156" t="str">
        <f>IFERROR(IF(AG610&lt;&gt;"",Q610*VLOOKUP(N610,【参考】数式用!$AG$2:$AL$48,MATCH(P610,【参考】数式用!$AI$4:$AL$4,0)+2,0), ""), "")</f>
        <v/>
      </c>
      <c r="V610" s="42"/>
      <c r="W610" s="862"/>
      <c r="X610" s="863"/>
      <c r="Y610" s="43"/>
      <c r="Z610" s="48"/>
      <c r="AA610" s="155"/>
      <c r="AB610" s="49"/>
      <c r="AC610" s="864" t="str">
        <f>IFERROR(IF(AG610&lt;&gt;"",Z610*VLOOKUP(N610,【参考】数式用!$AG$2:$AL$48,MATCH(Y610,【参考】数式用!$AI$4:$AL$4,0)+2,0), ""), "")</f>
        <v/>
      </c>
      <c r="AD610" s="864"/>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7" t="str">
        <f>IF(基本情報入力シート!C636="","",基本情報入力シート!C636)</f>
        <v/>
      </c>
      <c r="C611" s="858"/>
      <c r="D611" s="858"/>
      <c r="E611" s="858"/>
      <c r="F611" s="858"/>
      <c r="G611" s="858"/>
      <c r="H611" s="858"/>
      <c r="I611" s="859"/>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0"/>
      <c r="R611" s="861"/>
      <c r="S611" s="154" t="str">
        <f>IFERROR(ROUNDDOWN(Q611*VLOOKUP(N611,【参考】数式用!$AR$2:$AW$48,MATCH(P611,【参考】数式用!$AT$4:$AW$4)+2,FALSE)*0.5, 0), "")</f>
        <v/>
      </c>
      <c r="T611" s="47"/>
      <c r="U611" s="156" t="str">
        <f>IFERROR(IF(AG611&lt;&gt;"",Q611*VLOOKUP(N611,【参考】数式用!$AG$2:$AL$48,MATCH(P611,【参考】数式用!$AI$4:$AL$4,0)+2,0), ""), "")</f>
        <v/>
      </c>
      <c r="V611" s="42"/>
      <c r="W611" s="862"/>
      <c r="X611" s="863"/>
      <c r="Y611" s="43"/>
      <c r="Z611" s="48"/>
      <c r="AA611" s="155"/>
      <c r="AB611" s="49"/>
      <c r="AC611" s="864" t="str">
        <f>IFERROR(IF(AG611&lt;&gt;"",Z611*VLOOKUP(N611,【参考】数式用!$AG$2:$AL$48,MATCH(Y611,【参考】数式用!$AI$4:$AL$4,0)+2,0), ""), "")</f>
        <v/>
      </c>
      <c r="AD611" s="864"/>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7" t="str">
        <f>IF(基本情報入力シート!C637="","",基本情報入力シート!C637)</f>
        <v/>
      </c>
      <c r="C612" s="858"/>
      <c r="D612" s="858"/>
      <c r="E612" s="858"/>
      <c r="F612" s="858"/>
      <c r="G612" s="858"/>
      <c r="H612" s="858"/>
      <c r="I612" s="859"/>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0"/>
      <c r="R612" s="861"/>
      <c r="S612" s="154" t="str">
        <f>IFERROR(ROUNDDOWN(Q612*VLOOKUP(N612,【参考】数式用!$AR$2:$AW$48,MATCH(P612,【参考】数式用!$AT$4:$AW$4)+2,FALSE)*0.5, 0), "")</f>
        <v/>
      </c>
      <c r="T612" s="47"/>
      <c r="U612" s="156" t="str">
        <f>IFERROR(IF(AG612&lt;&gt;"",Q612*VLOOKUP(N612,【参考】数式用!$AG$2:$AL$48,MATCH(P612,【参考】数式用!$AI$4:$AL$4,0)+2,0), ""), "")</f>
        <v/>
      </c>
      <c r="V612" s="42"/>
      <c r="W612" s="862"/>
      <c r="X612" s="863"/>
      <c r="Y612" s="43"/>
      <c r="Z612" s="48"/>
      <c r="AA612" s="155"/>
      <c r="AB612" s="49"/>
      <c r="AC612" s="864" t="str">
        <f>IFERROR(IF(AG612&lt;&gt;"",Z612*VLOOKUP(N612,【参考】数式用!$AG$2:$AL$48,MATCH(Y612,【参考】数式用!$AI$4:$AL$4,0)+2,0), ""), "")</f>
        <v/>
      </c>
      <c r="AD612" s="864"/>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7" t="str">
        <f>IF(基本情報入力シート!C638="","",基本情報入力シート!C638)</f>
        <v/>
      </c>
      <c r="C613" s="858"/>
      <c r="D613" s="858"/>
      <c r="E613" s="858"/>
      <c r="F613" s="858"/>
      <c r="G613" s="858"/>
      <c r="H613" s="858"/>
      <c r="I613" s="859"/>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0"/>
      <c r="R613" s="861"/>
      <c r="S613" s="154" t="str">
        <f>IFERROR(ROUNDDOWN(Q613*VLOOKUP(N613,【参考】数式用!$AR$2:$AW$48,MATCH(P613,【参考】数式用!$AT$4:$AW$4)+2,FALSE)*0.5, 0), "")</f>
        <v/>
      </c>
      <c r="T613" s="47"/>
      <c r="U613" s="156" t="str">
        <f>IFERROR(IF(AG613&lt;&gt;"",Q613*VLOOKUP(N613,【参考】数式用!$AG$2:$AL$48,MATCH(P613,【参考】数式用!$AI$4:$AL$4,0)+2,0), ""), "")</f>
        <v/>
      </c>
      <c r="V613" s="42"/>
      <c r="W613" s="862"/>
      <c r="X613" s="863"/>
      <c r="Y613" s="43"/>
      <c r="Z613" s="48"/>
      <c r="AA613" s="155"/>
      <c r="AB613" s="49"/>
      <c r="AC613" s="864" t="str">
        <f>IFERROR(IF(AG613&lt;&gt;"",Z613*VLOOKUP(N613,【参考】数式用!$AG$2:$AL$48,MATCH(Y613,【参考】数式用!$AI$4:$AL$4,0)+2,0), ""), "")</f>
        <v/>
      </c>
      <c r="AD613" s="864"/>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7" t="str">
        <f>IF(基本情報入力シート!C639="","",基本情報入力シート!C639)</f>
        <v/>
      </c>
      <c r="C614" s="858"/>
      <c r="D614" s="858"/>
      <c r="E614" s="858"/>
      <c r="F614" s="858"/>
      <c r="G614" s="858"/>
      <c r="H614" s="858"/>
      <c r="I614" s="859"/>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0"/>
      <c r="R614" s="861"/>
      <c r="S614" s="154" t="str">
        <f>IFERROR(ROUNDDOWN(Q614*VLOOKUP(N614,【参考】数式用!$AR$2:$AW$48,MATCH(P614,【参考】数式用!$AT$4:$AW$4)+2,FALSE)*0.5, 0), "")</f>
        <v/>
      </c>
      <c r="T614" s="47"/>
      <c r="U614" s="156" t="str">
        <f>IFERROR(IF(AG614&lt;&gt;"",Q614*VLOOKUP(N614,【参考】数式用!$AG$2:$AL$48,MATCH(P614,【参考】数式用!$AI$4:$AL$4,0)+2,0), ""), "")</f>
        <v/>
      </c>
      <c r="V614" s="42"/>
      <c r="W614" s="862"/>
      <c r="X614" s="863"/>
      <c r="Y614" s="43"/>
      <c r="Z614" s="48"/>
      <c r="AA614" s="155"/>
      <c r="AB614" s="49"/>
      <c r="AC614" s="864" t="str">
        <f>IFERROR(IF(AG614&lt;&gt;"",Z614*VLOOKUP(N614,【参考】数式用!$AG$2:$AL$48,MATCH(Y614,【参考】数式用!$AI$4:$AL$4,0)+2,0), ""), "")</f>
        <v/>
      </c>
      <c r="AD614" s="864"/>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7" t="str">
        <f>IF(基本情報入力シート!C640="","",基本情報入力シート!C640)</f>
        <v/>
      </c>
      <c r="C615" s="858"/>
      <c r="D615" s="858"/>
      <c r="E615" s="858"/>
      <c r="F615" s="858"/>
      <c r="G615" s="858"/>
      <c r="H615" s="858"/>
      <c r="I615" s="859"/>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0"/>
      <c r="R615" s="861"/>
      <c r="S615" s="154" t="str">
        <f>IFERROR(ROUNDDOWN(Q615*VLOOKUP(N615,【参考】数式用!$AR$2:$AW$48,MATCH(P615,【参考】数式用!$AT$4:$AW$4)+2,FALSE)*0.5, 0), "")</f>
        <v/>
      </c>
      <c r="T615" s="47"/>
      <c r="U615" s="156" t="str">
        <f>IFERROR(IF(AG615&lt;&gt;"",Q615*VLOOKUP(N615,【参考】数式用!$AG$2:$AL$48,MATCH(P615,【参考】数式用!$AI$4:$AL$4,0)+2,0), ""), "")</f>
        <v/>
      </c>
      <c r="V615" s="42"/>
      <c r="W615" s="862"/>
      <c r="X615" s="863"/>
      <c r="Y615" s="43"/>
      <c r="Z615" s="48"/>
      <c r="AA615" s="155"/>
      <c r="AB615" s="49"/>
      <c r="AC615" s="864" t="str">
        <f>IFERROR(IF(AG615&lt;&gt;"",Z615*VLOOKUP(N615,【参考】数式用!$AG$2:$AL$48,MATCH(Y615,【参考】数式用!$AI$4:$AL$4,0)+2,0), ""), "")</f>
        <v/>
      </c>
      <c r="AD615" s="864"/>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7" t="str">
        <f>IF(基本情報入力シート!C641="","",基本情報入力シート!C641)</f>
        <v/>
      </c>
      <c r="C616" s="858"/>
      <c r="D616" s="858"/>
      <c r="E616" s="858"/>
      <c r="F616" s="858"/>
      <c r="G616" s="858"/>
      <c r="H616" s="858"/>
      <c r="I616" s="859"/>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0"/>
      <c r="R616" s="861"/>
      <c r="S616" s="154" t="str">
        <f>IFERROR(ROUNDDOWN(Q616*VLOOKUP(N616,【参考】数式用!$AR$2:$AW$48,MATCH(P616,【参考】数式用!$AT$4:$AW$4)+2,FALSE)*0.5, 0), "")</f>
        <v/>
      </c>
      <c r="T616" s="47"/>
      <c r="U616" s="156" t="str">
        <f>IFERROR(IF(AG616&lt;&gt;"",Q616*VLOOKUP(N616,【参考】数式用!$AG$2:$AL$48,MATCH(P616,【参考】数式用!$AI$4:$AL$4,0)+2,0), ""), "")</f>
        <v/>
      </c>
      <c r="V616" s="42"/>
      <c r="W616" s="862"/>
      <c r="X616" s="863"/>
      <c r="Y616" s="43"/>
      <c r="Z616" s="48"/>
      <c r="AA616" s="155"/>
      <c r="AB616" s="49"/>
      <c r="AC616" s="864" t="str">
        <f>IFERROR(IF(AG616&lt;&gt;"",Z616*VLOOKUP(N616,【参考】数式用!$AG$2:$AL$48,MATCH(Y616,【参考】数式用!$AI$4:$AL$4,0)+2,0), ""), "")</f>
        <v/>
      </c>
      <c r="AD616" s="864"/>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7" t="str">
        <f>IF(基本情報入力シート!C642="","",基本情報入力シート!C642)</f>
        <v/>
      </c>
      <c r="C617" s="858"/>
      <c r="D617" s="858"/>
      <c r="E617" s="858"/>
      <c r="F617" s="858"/>
      <c r="G617" s="858"/>
      <c r="H617" s="858"/>
      <c r="I617" s="859"/>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0"/>
      <c r="R617" s="861"/>
      <c r="S617" s="154" t="str">
        <f>IFERROR(ROUNDDOWN(Q617*VLOOKUP(N617,【参考】数式用!$AR$2:$AW$48,MATCH(P617,【参考】数式用!$AT$4:$AW$4)+2,FALSE)*0.5, 0), "")</f>
        <v/>
      </c>
      <c r="T617" s="47"/>
      <c r="U617" s="156" t="str">
        <f>IFERROR(IF(AG617&lt;&gt;"",Q617*VLOOKUP(N617,【参考】数式用!$AG$2:$AL$48,MATCH(P617,【参考】数式用!$AI$4:$AL$4,0)+2,0), ""), "")</f>
        <v/>
      </c>
      <c r="V617" s="42"/>
      <c r="W617" s="862"/>
      <c r="X617" s="863"/>
      <c r="Y617" s="43"/>
      <c r="Z617" s="48"/>
      <c r="AA617" s="155"/>
      <c r="AB617" s="49"/>
      <c r="AC617" s="864" t="str">
        <f>IFERROR(IF(AG617&lt;&gt;"",Z617*VLOOKUP(N617,【参考】数式用!$AG$2:$AL$48,MATCH(Y617,【参考】数式用!$AI$4:$AL$4,0)+2,0), ""), "")</f>
        <v/>
      </c>
      <c r="AD617" s="864"/>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7" t="str">
        <f>IF(基本情報入力シート!C643="","",基本情報入力シート!C643)</f>
        <v/>
      </c>
      <c r="C618" s="858"/>
      <c r="D618" s="858"/>
      <c r="E618" s="858"/>
      <c r="F618" s="858"/>
      <c r="G618" s="858"/>
      <c r="H618" s="858"/>
      <c r="I618" s="859"/>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0"/>
      <c r="R618" s="861"/>
      <c r="S618" s="154" t="str">
        <f>IFERROR(ROUNDDOWN(Q618*VLOOKUP(N618,【参考】数式用!$AR$2:$AW$48,MATCH(P618,【参考】数式用!$AT$4:$AW$4)+2,FALSE)*0.5, 0), "")</f>
        <v/>
      </c>
      <c r="T618" s="47"/>
      <c r="U618" s="156" t="str">
        <f>IFERROR(IF(AG618&lt;&gt;"",Q618*VLOOKUP(N618,【参考】数式用!$AG$2:$AL$48,MATCH(P618,【参考】数式用!$AI$4:$AL$4,0)+2,0), ""), "")</f>
        <v/>
      </c>
      <c r="V618" s="42"/>
      <c r="W618" s="862"/>
      <c r="X618" s="863"/>
      <c r="Y618" s="43"/>
      <c r="Z618" s="48"/>
      <c r="AA618" s="155"/>
      <c r="AB618" s="49"/>
      <c r="AC618" s="864" t="str">
        <f>IFERROR(IF(AG618&lt;&gt;"",Z618*VLOOKUP(N618,【参考】数式用!$AG$2:$AL$48,MATCH(Y618,【参考】数式用!$AI$4:$AL$4,0)+2,0), ""), "")</f>
        <v/>
      </c>
      <c r="AD618" s="864"/>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7" t="str">
        <f>IF(基本情報入力シート!C644="","",基本情報入力シート!C644)</f>
        <v/>
      </c>
      <c r="C619" s="858"/>
      <c r="D619" s="858"/>
      <c r="E619" s="858"/>
      <c r="F619" s="858"/>
      <c r="G619" s="858"/>
      <c r="H619" s="858"/>
      <c r="I619" s="859"/>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0"/>
      <c r="R619" s="861"/>
      <c r="S619" s="154" t="str">
        <f>IFERROR(ROUNDDOWN(Q619*VLOOKUP(N619,【参考】数式用!$AR$2:$AW$48,MATCH(P619,【参考】数式用!$AT$4:$AW$4)+2,FALSE)*0.5, 0), "")</f>
        <v/>
      </c>
      <c r="T619" s="47"/>
      <c r="U619" s="156" t="str">
        <f>IFERROR(IF(AG619&lt;&gt;"",Q619*VLOOKUP(N619,【参考】数式用!$AG$2:$AL$48,MATCH(P619,【参考】数式用!$AI$4:$AL$4,0)+2,0), ""), "")</f>
        <v/>
      </c>
      <c r="V619" s="42"/>
      <c r="W619" s="862"/>
      <c r="X619" s="863"/>
      <c r="Y619" s="43"/>
      <c r="Z619" s="48"/>
      <c r="AA619" s="155"/>
      <c r="AB619" s="49"/>
      <c r="AC619" s="864" t="str">
        <f>IFERROR(IF(AG619&lt;&gt;"",Z619*VLOOKUP(N619,【参考】数式用!$AG$2:$AL$48,MATCH(Y619,【参考】数式用!$AI$4:$AL$4,0)+2,0), ""), "")</f>
        <v/>
      </c>
      <c r="AD619" s="864"/>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7" t="str">
        <f>IF(基本情報入力シート!C645="","",基本情報入力シート!C645)</f>
        <v/>
      </c>
      <c r="C620" s="858"/>
      <c r="D620" s="858"/>
      <c r="E620" s="858"/>
      <c r="F620" s="858"/>
      <c r="G620" s="858"/>
      <c r="H620" s="858"/>
      <c r="I620" s="859"/>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0"/>
      <c r="R620" s="861"/>
      <c r="S620" s="154" t="str">
        <f>IFERROR(ROUNDDOWN(Q620*VLOOKUP(N620,【参考】数式用!$AR$2:$AW$48,MATCH(P620,【参考】数式用!$AT$4:$AW$4)+2,FALSE)*0.5, 0), "")</f>
        <v/>
      </c>
      <c r="T620" s="47"/>
      <c r="U620" s="156" t="str">
        <f>IFERROR(IF(AG620&lt;&gt;"",Q620*VLOOKUP(N620,【参考】数式用!$AG$2:$AL$48,MATCH(P620,【参考】数式用!$AI$4:$AL$4,0)+2,0), ""), "")</f>
        <v/>
      </c>
      <c r="V620" s="42"/>
      <c r="W620" s="862"/>
      <c r="X620" s="863"/>
      <c r="Y620" s="43"/>
      <c r="Z620" s="48"/>
      <c r="AA620" s="155"/>
      <c r="AB620" s="49"/>
      <c r="AC620" s="864" t="str">
        <f>IFERROR(IF(AG620&lt;&gt;"",Z620*VLOOKUP(N620,【参考】数式用!$AG$2:$AL$48,MATCH(Y620,【参考】数式用!$AI$4:$AL$4,0)+2,0), ""), "")</f>
        <v/>
      </c>
      <c r="AD620" s="864"/>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7" t="str">
        <f>IF(基本情報入力シート!C646="","",基本情報入力シート!C646)</f>
        <v/>
      </c>
      <c r="C621" s="858"/>
      <c r="D621" s="858"/>
      <c r="E621" s="858"/>
      <c r="F621" s="858"/>
      <c r="G621" s="858"/>
      <c r="H621" s="858"/>
      <c r="I621" s="859"/>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0"/>
      <c r="R621" s="861"/>
      <c r="S621" s="154" t="str">
        <f>IFERROR(ROUNDDOWN(Q621*VLOOKUP(N621,【参考】数式用!$AR$2:$AW$48,MATCH(P621,【参考】数式用!$AT$4:$AW$4)+2,FALSE)*0.5, 0), "")</f>
        <v/>
      </c>
      <c r="T621" s="47"/>
      <c r="U621" s="156" t="str">
        <f>IFERROR(IF(AG621&lt;&gt;"",Q621*VLOOKUP(N621,【参考】数式用!$AG$2:$AL$48,MATCH(P621,【参考】数式用!$AI$4:$AL$4,0)+2,0), ""), "")</f>
        <v/>
      </c>
      <c r="V621" s="42"/>
      <c r="W621" s="862"/>
      <c r="X621" s="863"/>
      <c r="Y621" s="43"/>
      <c r="Z621" s="48"/>
      <c r="AA621" s="155"/>
      <c r="AB621" s="49"/>
      <c r="AC621" s="864" t="str">
        <f>IFERROR(IF(AG621&lt;&gt;"",Z621*VLOOKUP(N621,【参考】数式用!$AG$2:$AL$48,MATCH(Y621,【参考】数式用!$AI$4:$AL$4,0)+2,0), ""), "")</f>
        <v/>
      </c>
      <c r="AD621" s="864"/>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7" t="str">
        <f>IF(基本情報入力シート!C647="","",基本情報入力シート!C647)</f>
        <v/>
      </c>
      <c r="C622" s="858"/>
      <c r="D622" s="858"/>
      <c r="E622" s="858"/>
      <c r="F622" s="858"/>
      <c r="G622" s="858"/>
      <c r="H622" s="858"/>
      <c r="I622" s="859"/>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0"/>
      <c r="R622" s="861"/>
      <c r="S622" s="154" t="str">
        <f>IFERROR(ROUNDDOWN(Q622*VLOOKUP(N622,【参考】数式用!$AR$2:$AW$48,MATCH(P622,【参考】数式用!$AT$4:$AW$4)+2,FALSE)*0.5, 0), "")</f>
        <v/>
      </c>
      <c r="T622" s="47"/>
      <c r="U622" s="156" t="str">
        <f>IFERROR(IF(AG622&lt;&gt;"",Q622*VLOOKUP(N622,【参考】数式用!$AG$2:$AL$48,MATCH(P622,【参考】数式用!$AI$4:$AL$4,0)+2,0), ""), "")</f>
        <v/>
      </c>
      <c r="V622" s="42"/>
      <c r="W622" s="862"/>
      <c r="X622" s="863"/>
      <c r="Y622" s="43"/>
      <c r="Z622" s="48"/>
      <c r="AA622" s="155"/>
      <c r="AB622" s="49"/>
      <c r="AC622" s="864" t="str">
        <f>IFERROR(IF(AG622&lt;&gt;"",Z622*VLOOKUP(N622,【参考】数式用!$AG$2:$AL$48,MATCH(Y622,【参考】数式用!$AI$4:$AL$4,0)+2,0), ""), "")</f>
        <v/>
      </c>
      <c r="AD622" s="864"/>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7" t="str">
        <f>IF(基本情報入力シート!C648="","",基本情報入力シート!C648)</f>
        <v/>
      </c>
      <c r="C623" s="858"/>
      <c r="D623" s="858"/>
      <c r="E623" s="858"/>
      <c r="F623" s="858"/>
      <c r="G623" s="858"/>
      <c r="H623" s="858"/>
      <c r="I623" s="859"/>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0"/>
      <c r="R623" s="861"/>
      <c r="S623" s="154" t="str">
        <f>IFERROR(ROUNDDOWN(Q623*VLOOKUP(N623,【参考】数式用!$AR$2:$AW$48,MATCH(P623,【参考】数式用!$AT$4:$AW$4)+2,FALSE)*0.5, 0), "")</f>
        <v/>
      </c>
      <c r="T623" s="47"/>
      <c r="U623" s="156" t="str">
        <f>IFERROR(IF(AG623&lt;&gt;"",Q623*VLOOKUP(N623,【参考】数式用!$AG$2:$AL$48,MATCH(P623,【参考】数式用!$AI$4:$AL$4,0)+2,0), ""), "")</f>
        <v/>
      </c>
      <c r="V623" s="42"/>
      <c r="W623" s="862"/>
      <c r="X623" s="863"/>
      <c r="Y623" s="43"/>
      <c r="Z623" s="48"/>
      <c r="AA623" s="155"/>
      <c r="AB623" s="49"/>
      <c r="AC623" s="864" t="str">
        <f>IFERROR(IF(AG623&lt;&gt;"",Z623*VLOOKUP(N623,【参考】数式用!$AG$2:$AL$48,MATCH(Y623,【参考】数式用!$AI$4:$AL$4,0)+2,0), ""), "")</f>
        <v/>
      </c>
      <c r="AD623" s="864"/>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7" t="str">
        <f>IF(基本情報入力シート!C649="","",基本情報入力シート!C649)</f>
        <v/>
      </c>
      <c r="C624" s="858"/>
      <c r="D624" s="858"/>
      <c r="E624" s="858"/>
      <c r="F624" s="858"/>
      <c r="G624" s="858"/>
      <c r="H624" s="858"/>
      <c r="I624" s="859"/>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0"/>
      <c r="R624" s="861"/>
      <c r="S624" s="154" t="str">
        <f>IFERROR(ROUNDDOWN(Q624*VLOOKUP(N624,【参考】数式用!$AR$2:$AW$48,MATCH(P624,【参考】数式用!$AT$4:$AW$4)+2,FALSE)*0.5, 0), "")</f>
        <v/>
      </c>
      <c r="T624" s="47"/>
      <c r="U624" s="156" t="str">
        <f>IFERROR(IF(AG624&lt;&gt;"",Q624*VLOOKUP(N624,【参考】数式用!$AG$2:$AL$48,MATCH(P624,【参考】数式用!$AI$4:$AL$4,0)+2,0), ""), "")</f>
        <v/>
      </c>
      <c r="V624" s="42"/>
      <c r="W624" s="862"/>
      <c r="X624" s="863"/>
      <c r="Y624" s="43"/>
      <c r="Z624" s="48"/>
      <c r="AA624" s="155"/>
      <c r="AB624" s="49"/>
      <c r="AC624" s="864" t="str">
        <f>IFERROR(IF(AG624&lt;&gt;"",Z624*VLOOKUP(N624,【参考】数式用!$AG$2:$AL$48,MATCH(Y624,【参考】数式用!$AI$4:$AL$4,0)+2,0), ""), "")</f>
        <v/>
      </c>
      <c r="AD624" s="864"/>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7" t="str">
        <f>IF(基本情報入力シート!C650="","",基本情報入力シート!C650)</f>
        <v/>
      </c>
      <c r="C625" s="858"/>
      <c r="D625" s="858"/>
      <c r="E625" s="858"/>
      <c r="F625" s="858"/>
      <c r="G625" s="858"/>
      <c r="H625" s="858"/>
      <c r="I625" s="859"/>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0"/>
      <c r="R625" s="861"/>
      <c r="S625" s="154" t="str">
        <f>IFERROR(ROUNDDOWN(Q625*VLOOKUP(N625,【参考】数式用!$AR$2:$AW$48,MATCH(P625,【参考】数式用!$AT$4:$AW$4)+2,FALSE)*0.5, 0), "")</f>
        <v/>
      </c>
      <c r="T625" s="47"/>
      <c r="U625" s="156" t="str">
        <f>IFERROR(IF(AG625&lt;&gt;"",Q625*VLOOKUP(N625,【参考】数式用!$AG$2:$AL$48,MATCH(P625,【参考】数式用!$AI$4:$AL$4,0)+2,0), ""), "")</f>
        <v/>
      </c>
      <c r="V625" s="42"/>
      <c r="W625" s="862"/>
      <c r="X625" s="863"/>
      <c r="Y625" s="43"/>
      <c r="Z625" s="48"/>
      <c r="AA625" s="155"/>
      <c r="AB625" s="49"/>
      <c r="AC625" s="864" t="str">
        <f>IFERROR(IF(AG625&lt;&gt;"",Z625*VLOOKUP(N625,【参考】数式用!$AG$2:$AL$48,MATCH(Y625,【参考】数式用!$AI$4:$AL$4,0)+2,0), ""), "")</f>
        <v/>
      </c>
      <c r="AD625" s="864"/>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7" t="str">
        <f>IF(基本情報入力シート!C651="","",基本情報入力シート!C651)</f>
        <v/>
      </c>
      <c r="C626" s="858"/>
      <c r="D626" s="858"/>
      <c r="E626" s="858"/>
      <c r="F626" s="858"/>
      <c r="G626" s="858"/>
      <c r="H626" s="858"/>
      <c r="I626" s="859"/>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0"/>
      <c r="R626" s="861"/>
      <c r="S626" s="154" t="str">
        <f>IFERROR(ROUNDDOWN(Q626*VLOOKUP(N626,【参考】数式用!$AR$2:$AW$48,MATCH(P626,【参考】数式用!$AT$4:$AW$4)+2,FALSE)*0.5, 0), "")</f>
        <v/>
      </c>
      <c r="T626" s="47"/>
      <c r="U626" s="156" t="str">
        <f>IFERROR(IF(AG626&lt;&gt;"",Q626*VLOOKUP(N626,【参考】数式用!$AG$2:$AL$48,MATCH(P626,【参考】数式用!$AI$4:$AL$4,0)+2,0), ""), "")</f>
        <v/>
      </c>
      <c r="V626" s="42"/>
      <c r="W626" s="862"/>
      <c r="X626" s="863"/>
      <c r="Y626" s="43"/>
      <c r="Z626" s="48"/>
      <c r="AA626" s="155"/>
      <c r="AB626" s="49"/>
      <c r="AC626" s="864" t="str">
        <f>IFERROR(IF(AG626&lt;&gt;"",Z626*VLOOKUP(N626,【参考】数式用!$AG$2:$AL$48,MATCH(Y626,【参考】数式用!$AI$4:$AL$4,0)+2,0), ""), "")</f>
        <v/>
      </c>
      <c r="AD626" s="864"/>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7" t="str">
        <f>IF(基本情報入力シート!C652="","",基本情報入力シート!C652)</f>
        <v/>
      </c>
      <c r="C627" s="858"/>
      <c r="D627" s="858"/>
      <c r="E627" s="858"/>
      <c r="F627" s="858"/>
      <c r="G627" s="858"/>
      <c r="H627" s="858"/>
      <c r="I627" s="859"/>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0"/>
      <c r="R627" s="861"/>
      <c r="S627" s="154" t="str">
        <f>IFERROR(ROUNDDOWN(Q627*VLOOKUP(N627,【参考】数式用!$AR$2:$AW$48,MATCH(P627,【参考】数式用!$AT$4:$AW$4)+2,FALSE)*0.5, 0), "")</f>
        <v/>
      </c>
      <c r="T627" s="47"/>
      <c r="U627" s="156" t="str">
        <f>IFERROR(IF(AG627&lt;&gt;"",Q627*VLOOKUP(N627,【参考】数式用!$AG$2:$AL$48,MATCH(P627,【参考】数式用!$AI$4:$AL$4,0)+2,0), ""), "")</f>
        <v/>
      </c>
      <c r="V627" s="42"/>
      <c r="W627" s="862"/>
      <c r="X627" s="863"/>
      <c r="Y627" s="43"/>
      <c r="Z627" s="48"/>
      <c r="AA627" s="155"/>
      <c r="AB627" s="49"/>
      <c r="AC627" s="864" t="str">
        <f>IFERROR(IF(AG627&lt;&gt;"",Z627*VLOOKUP(N627,【参考】数式用!$AG$2:$AL$48,MATCH(Y627,【参考】数式用!$AI$4:$AL$4,0)+2,0), ""), "")</f>
        <v/>
      </c>
      <c r="AD627" s="864"/>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7" t="str">
        <f>IF(基本情報入力シート!C653="","",基本情報入力シート!C653)</f>
        <v/>
      </c>
      <c r="C628" s="858"/>
      <c r="D628" s="858"/>
      <c r="E628" s="858"/>
      <c r="F628" s="858"/>
      <c r="G628" s="858"/>
      <c r="H628" s="858"/>
      <c r="I628" s="859"/>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0"/>
      <c r="R628" s="861"/>
      <c r="S628" s="154" t="str">
        <f>IFERROR(ROUNDDOWN(Q628*VLOOKUP(N628,【参考】数式用!$AR$2:$AW$48,MATCH(P628,【参考】数式用!$AT$4:$AW$4)+2,FALSE)*0.5, 0), "")</f>
        <v/>
      </c>
      <c r="T628" s="47"/>
      <c r="U628" s="156" t="str">
        <f>IFERROR(IF(AG628&lt;&gt;"",Q628*VLOOKUP(N628,【参考】数式用!$AG$2:$AL$48,MATCH(P628,【参考】数式用!$AI$4:$AL$4,0)+2,0), ""), "")</f>
        <v/>
      </c>
      <c r="V628" s="42"/>
      <c r="W628" s="862"/>
      <c r="X628" s="863"/>
      <c r="Y628" s="43"/>
      <c r="Z628" s="48"/>
      <c r="AA628" s="155"/>
      <c r="AB628" s="49"/>
      <c r="AC628" s="864" t="str">
        <f>IFERROR(IF(AG628&lt;&gt;"",Z628*VLOOKUP(N628,【参考】数式用!$AG$2:$AL$48,MATCH(Y628,【参考】数式用!$AI$4:$AL$4,0)+2,0), ""), "")</f>
        <v/>
      </c>
      <c r="AD628" s="864"/>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7" t="str">
        <f>IF(基本情報入力シート!C654="","",基本情報入力シート!C654)</f>
        <v/>
      </c>
      <c r="C629" s="858"/>
      <c r="D629" s="858"/>
      <c r="E629" s="858"/>
      <c r="F629" s="858"/>
      <c r="G629" s="858"/>
      <c r="H629" s="858"/>
      <c r="I629" s="859"/>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0"/>
      <c r="R629" s="861"/>
      <c r="S629" s="154" t="str">
        <f>IFERROR(ROUNDDOWN(Q629*VLOOKUP(N629,【参考】数式用!$AR$2:$AW$48,MATCH(P629,【参考】数式用!$AT$4:$AW$4)+2,FALSE)*0.5, 0), "")</f>
        <v/>
      </c>
      <c r="T629" s="47"/>
      <c r="U629" s="156" t="str">
        <f>IFERROR(IF(AG629&lt;&gt;"",Q629*VLOOKUP(N629,【参考】数式用!$AG$2:$AL$48,MATCH(P629,【参考】数式用!$AI$4:$AL$4,0)+2,0), ""), "")</f>
        <v/>
      </c>
      <c r="V629" s="42"/>
      <c r="W629" s="862"/>
      <c r="X629" s="863"/>
      <c r="Y629" s="43"/>
      <c r="Z629" s="48"/>
      <c r="AA629" s="155"/>
      <c r="AB629" s="49"/>
      <c r="AC629" s="864" t="str">
        <f>IFERROR(IF(AG629&lt;&gt;"",Z629*VLOOKUP(N629,【参考】数式用!$AG$2:$AL$48,MATCH(Y629,【参考】数式用!$AI$4:$AL$4,0)+2,0), ""), "")</f>
        <v/>
      </c>
      <c r="AD629" s="864"/>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7" t="str">
        <f>IF(基本情報入力シート!C655="","",基本情報入力シート!C655)</f>
        <v/>
      </c>
      <c r="C630" s="858"/>
      <c r="D630" s="858"/>
      <c r="E630" s="858"/>
      <c r="F630" s="858"/>
      <c r="G630" s="858"/>
      <c r="H630" s="858"/>
      <c r="I630" s="859"/>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0"/>
      <c r="R630" s="861"/>
      <c r="S630" s="154" t="str">
        <f>IFERROR(ROUNDDOWN(Q630*VLOOKUP(N630,【参考】数式用!$AR$2:$AW$48,MATCH(P630,【参考】数式用!$AT$4:$AW$4)+2,FALSE)*0.5, 0), "")</f>
        <v/>
      </c>
      <c r="T630" s="47"/>
      <c r="U630" s="156" t="str">
        <f>IFERROR(IF(AG630&lt;&gt;"",Q630*VLOOKUP(N630,【参考】数式用!$AG$2:$AL$48,MATCH(P630,【参考】数式用!$AI$4:$AL$4,0)+2,0), ""), "")</f>
        <v/>
      </c>
      <c r="V630" s="42"/>
      <c r="W630" s="862"/>
      <c r="X630" s="863"/>
      <c r="Y630" s="43"/>
      <c r="Z630" s="48"/>
      <c r="AA630" s="155"/>
      <c r="AB630" s="49"/>
      <c r="AC630" s="864" t="str">
        <f>IFERROR(IF(AG630&lt;&gt;"",Z630*VLOOKUP(N630,【参考】数式用!$AG$2:$AL$48,MATCH(Y630,【参考】数式用!$AI$4:$AL$4,0)+2,0), ""), "")</f>
        <v/>
      </c>
      <c r="AD630" s="864"/>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7" t="str">
        <f>IF(基本情報入力シート!C656="","",基本情報入力シート!C656)</f>
        <v/>
      </c>
      <c r="C631" s="858"/>
      <c r="D631" s="858"/>
      <c r="E631" s="858"/>
      <c r="F631" s="858"/>
      <c r="G631" s="858"/>
      <c r="H631" s="858"/>
      <c r="I631" s="859"/>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0"/>
      <c r="R631" s="861"/>
      <c r="S631" s="154" t="str">
        <f>IFERROR(ROUNDDOWN(Q631*VLOOKUP(N631,【参考】数式用!$AR$2:$AW$48,MATCH(P631,【参考】数式用!$AT$4:$AW$4)+2,FALSE)*0.5, 0), "")</f>
        <v/>
      </c>
      <c r="T631" s="47"/>
      <c r="U631" s="156" t="str">
        <f>IFERROR(IF(AG631&lt;&gt;"",Q631*VLOOKUP(N631,【参考】数式用!$AG$2:$AL$48,MATCH(P631,【参考】数式用!$AI$4:$AL$4,0)+2,0), ""), "")</f>
        <v/>
      </c>
      <c r="V631" s="42"/>
      <c r="W631" s="862"/>
      <c r="X631" s="863"/>
      <c r="Y631" s="43"/>
      <c r="Z631" s="48"/>
      <c r="AA631" s="155"/>
      <c r="AB631" s="49"/>
      <c r="AC631" s="864" t="str">
        <f>IFERROR(IF(AG631&lt;&gt;"",Z631*VLOOKUP(N631,【参考】数式用!$AG$2:$AL$48,MATCH(Y631,【参考】数式用!$AI$4:$AL$4,0)+2,0), ""), "")</f>
        <v/>
      </c>
      <c r="AD631" s="864"/>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7" t="str">
        <f>IF(基本情報入力シート!C657="","",基本情報入力シート!C657)</f>
        <v/>
      </c>
      <c r="C632" s="858"/>
      <c r="D632" s="858"/>
      <c r="E632" s="858"/>
      <c r="F632" s="858"/>
      <c r="G632" s="858"/>
      <c r="H632" s="858"/>
      <c r="I632" s="859"/>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0"/>
      <c r="R632" s="861"/>
      <c r="S632" s="154" t="str">
        <f>IFERROR(ROUNDDOWN(Q632*VLOOKUP(N632,【参考】数式用!$AR$2:$AW$48,MATCH(P632,【参考】数式用!$AT$4:$AW$4)+2,FALSE)*0.5, 0), "")</f>
        <v/>
      </c>
      <c r="T632" s="47"/>
      <c r="U632" s="156" t="str">
        <f>IFERROR(IF(AG632&lt;&gt;"",Q632*VLOOKUP(N632,【参考】数式用!$AG$2:$AL$48,MATCH(P632,【参考】数式用!$AI$4:$AL$4,0)+2,0), ""), "")</f>
        <v/>
      </c>
      <c r="V632" s="42"/>
      <c r="W632" s="862"/>
      <c r="X632" s="863"/>
      <c r="Y632" s="43"/>
      <c r="Z632" s="48"/>
      <c r="AA632" s="155"/>
      <c r="AB632" s="49"/>
      <c r="AC632" s="864" t="str">
        <f>IFERROR(IF(AG632&lt;&gt;"",Z632*VLOOKUP(N632,【参考】数式用!$AG$2:$AL$48,MATCH(Y632,【参考】数式用!$AI$4:$AL$4,0)+2,0), ""), "")</f>
        <v/>
      </c>
      <c r="AD632" s="864"/>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7" t="str">
        <f>IF(基本情報入力シート!C658="","",基本情報入力シート!C658)</f>
        <v/>
      </c>
      <c r="C633" s="858"/>
      <c r="D633" s="858"/>
      <c r="E633" s="858"/>
      <c r="F633" s="858"/>
      <c r="G633" s="858"/>
      <c r="H633" s="858"/>
      <c r="I633" s="859"/>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0"/>
      <c r="R633" s="861"/>
      <c r="S633" s="154" t="str">
        <f>IFERROR(ROUNDDOWN(Q633*VLOOKUP(N633,【参考】数式用!$AR$2:$AW$48,MATCH(P633,【参考】数式用!$AT$4:$AW$4)+2,FALSE)*0.5, 0), "")</f>
        <v/>
      </c>
      <c r="T633" s="47"/>
      <c r="U633" s="156" t="str">
        <f>IFERROR(IF(AG633&lt;&gt;"",Q633*VLOOKUP(N633,【参考】数式用!$AG$2:$AL$48,MATCH(P633,【参考】数式用!$AI$4:$AL$4,0)+2,0), ""), "")</f>
        <v/>
      </c>
      <c r="V633" s="42"/>
      <c r="W633" s="862"/>
      <c r="X633" s="863"/>
      <c r="Y633" s="43"/>
      <c r="Z633" s="48"/>
      <c r="AA633" s="155"/>
      <c r="AB633" s="49"/>
      <c r="AC633" s="864" t="str">
        <f>IFERROR(IF(AG633&lt;&gt;"",Z633*VLOOKUP(N633,【参考】数式用!$AG$2:$AL$48,MATCH(Y633,【参考】数式用!$AI$4:$AL$4,0)+2,0), ""), "")</f>
        <v/>
      </c>
      <c r="AD633" s="864"/>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7" t="str">
        <f>IF(基本情報入力シート!C659="","",基本情報入力シート!C659)</f>
        <v/>
      </c>
      <c r="C634" s="858"/>
      <c r="D634" s="858"/>
      <c r="E634" s="858"/>
      <c r="F634" s="858"/>
      <c r="G634" s="858"/>
      <c r="H634" s="858"/>
      <c r="I634" s="859"/>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0"/>
      <c r="R634" s="861"/>
      <c r="S634" s="154" t="str">
        <f>IFERROR(ROUNDDOWN(Q634*VLOOKUP(N634,【参考】数式用!$AR$2:$AW$48,MATCH(P634,【参考】数式用!$AT$4:$AW$4)+2,FALSE)*0.5, 0), "")</f>
        <v/>
      </c>
      <c r="T634" s="47"/>
      <c r="U634" s="156" t="str">
        <f>IFERROR(IF(AG634&lt;&gt;"",Q634*VLOOKUP(N634,【参考】数式用!$AG$2:$AL$48,MATCH(P634,【参考】数式用!$AI$4:$AL$4,0)+2,0), ""), "")</f>
        <v/>
      </c>
      <c r="V634" s="42"/>
      <c r="W634" s="862"/>
      <c r="X634" s="863"/>
      <c r="Y634" s="43"/>
      <c r="Z634" s="48"/>
      <c r="AA634" s="155"/>
      <c r="AB634" s="49"/>
      <c r="AC634" s="864" t="str">
        <f>IFERROR(IF(AG634&lt;&gt;"",Z634*VLOOKUP(N634,【参考】数式用!$AG$2:$AL$48,MATCH(Y634,【参考】数式用!$AI$4:$AL$4,0)+2,0), ""), "")</f>
        <v/>
      </c>
      <c r="AD634" s="864"/>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7" t="str">
        <f>IF(基本情報入力シート!C660="","",基本情報入力シート!C660)</f>
        <v/>
      </c>
      <c r="C635" s="858"/>
      <c r="D635" s="858"/>
      <c r="E635" s="858"/>
      <c r="F635" s="858"/>
      <c r="G635" s="858"/>
      <c r="H635" s="858"/>
      <c r="I635" s="859"/>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0"/>
      <c r="R635" s="861"/>
      <c r="S635" s="154" t="str">
        <f>IFERROR(ROUNDDOWN(Q635*VLOOKUP(N635,【参考】数式用!$AR$2:$AW$48,MATCH(P635,【参考】数式用!$AT$4:$AW$4)+2,FALSE)*0.5, 0), "")</f>
        <v/>
      </c>
      <c r="T635" s="47"/>
      <c r="U635" s="156" t="str">
        <f>IFERROR(IF(AG635&lt;&gt;"",Q635*VLOOKUP(N635,【参考】数式用!$AG$2:$AL$48,MATCH(P635,【参考】数式用!$AI$4:$AL$4,0)+2,0), ""), "")</f>
        <v/>
      </c>
      <c r="V635" s="42"/>
      <c r="W635" s="862"/>
      <c r="X635" s="863"/>
      <c r="Y635" s="43"/>
      <c r="Z635" s="48"/>
      <c r="AA635" s="155"/>
      <c r="AB635" s="49"/>
      <c r="AC635" s="864" t="str">
        <f>IFERROR(IF(AG635&lt;&gt;"",Z635*VLOOKUP(N635,【参考】数式用!$AG$2:$AL$48,MATCH(Y635,【参考】数式用!$AI$4:$AL$4,0)+2,0), ""), "")</f>
        <v/>
      </c>
      <c r="AD635" s="864"/>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7" t="str">
        <f>IF(基本情報入力シート!C661="","",基本情報入力シート!C661)</f>
        <v/>
      </c>
      <c r="C636" s="858"/>
      <c r="D636" s="858"/>
      <c r="E636" s="858"/>
      <c r="F636" s="858"/>
      <c r="G636" s="858"/>
      <c r="H636" s="858"/>
      <c r="I636" s="859"/>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0"/>
      <c r="R636" s="861"/>
      <c r="S636" s="154" t="str">
        <f>IFERROR(ROUNDDOWN(Q636*VLOOKUP(N636,【参考】数式用!$AR$2:$AW$48,MATCH(P636,【参考】数式用!$AT$4:$AW$4)+2,FALSE)*0.5, 0), "")</f>
        <v/>
      </c>
      <c r="T636" s="47"/>
      <c r="U636" s="156" t="str">
        <f>IFERROR(IF(AG636&lt;&gt;"",Q636*VLOOKUP(N636,【参考】数式用!$AG$2:$AL$48,MATCH(P636,【参考】数式用!$AI$4:$AL$4,0)+2,0), ""), "")</f>
        <v/>
      </c>
      <c r="V636" s="42"/>
      <c r="W636" s="862"/>
      <c r="X636" s="863"/>
      <c r="Y636" s="43"/>
      <c r="Z636" s="48"/>
      <c r="AA636" s="155"/>
      <c r="AB636" s="49"/>
      <c r="AC636" s="864" t="str">
        <f>IFERROR(IF(AG636&lt;&gt;"",Z636*VLOOKUP(N636,【参考】数式用!$AG$2:$AL$48,MATCH(Y636,【参考】数式用!$AI$4:$AL$4,0)+2,0), ""), "")</f>
        <v/>
      </c>
      <c r="AD636" s="864"/>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7" t="str">
        <f>IF(基本情報入力シート!C662="","",基本情報入力シート!C662)</f>
        <v/>
      </c>
      <c r="C637" s="858"/>
      <c r="D637" s="858"/>
      <c r="E637" s="858"/>
      <c r="F637" s="858"/>
      <c r="G637" s="858"/>
      <c r="H637" s="858"/>
      <c r="I637" s="859"/>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0"/>
      <c r="R637" s="861"/>
      <c r="S637" s="154" t="str">
        <f>IFERROR(ROUNDDOWN(Q637*VLOOKUP(N637,【参考】数式用!$AR$2:$AW$48,MATCH(P637,【参考】数式用!$AT$4:$AW$4)+2,FALSE)*0.5, 0), "")</f>
        <v/>
      </c>
      <c r="T637" s="47"/>
      <c r="U637" s="156" t="str">
        <f>IFERROR(IF(AG637&lt;&gt;"",Q637*VLOOKUP(N637,【参考】数式用!$AG$2:$AL$48,MATCH(P637,【参考】数式用!$AI$4:$AL$4,0)+2,0), ""), "")</f>
        <v/>
      </c>
      <c r="V637" s="42"/>
      <c r="W637" s="862"/>
      <c r="X637" s="863"/>
      <c r="Y637" s="43"/>
      <c r="Z637" s="48"/>
      <c r="AA637" s="155"/>
      <c r="AB637" s="49"/>
      <c r="AC637" s="864" t="str">
        <f>IFERROR(IF(AG637&lt;&gt;"",Z637*VLOOKUP(N637,【参考】数式用!$AG$2:$AL$48,MATCH(Y637,【参考】数式用!$AI$4:$AL$4,0)+2,0), ""), "")</f>
        <v/>
      </c>
      <c r="AD637" s="864"/>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7" t="str">
        <f>IF(基本情報入力シート!C663="","",基本情報入力シート!C663)</f>
        <v/>
      </c>
      <c r="C638" s="858"/>
      <c r="D638" s="858"/>
      <c r="E638" s="858"/>
      <c r="F638" s="858"/>
      <c r="G638" s="858"/>
      <c r="H638" s="858"/>
      <c r="I638" s="859"/>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0"/>
      <c r="R638" s="861"/>
      <c r="S638" s="154" t="str">
        <f>IFERROR(ROUNDDOWN(Q638*VLOOKUP(N638,【参考】数式用!$AR$2:$AW$48,MATCH(P638,【参考】数式用!$AT$4:$AW$4)+2,FALSE)*0.5, 0), "")</f>
        <v/>
      </c>
      <c r="T638" s="47"/>
      <c r="U638" s="156" t="str">
        <f>IFERROR(IF(AG638&lt;&gt;"",Q638*VLOOKUP(N638,【参考】数式用!$AG$2:$AL$48,MATCH(P638,【参考】数式用!$AI$4:$AL$4,0)+2,0), ""), "")</f>
        <v/>
      </c>
      <c r="V638" s="42"/>
      <c r="W638" s="862"/>
      <c r="X638" s="863"/>
      <c r="Y638" s="43"/>
      <c r="Z638" s="48"/>
      <c r="AA638" s="155"/>
      <c r="AB638" s="49"/>
      <c r="AC638" s="864" t="str">
        <f>IFERROR(IF(AG638&lt;&gt;"",Z638*VLOOKUP(N638,【参考】数式用!$AG$2:$AL$48,MATCH(Y638,【参考】数式用!$AI$4:$AL$4,0)+2,0), ""), "")</f>
        <v/>
      </c>
      <c r="AD638" s="864"/>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7" t="str">
        <f>IF(基本情報入力シート!C664="","",基本情報入力シート!C664)</f>
        <v/>
      </c>
      <c r="C639" s="858"/>
      <c r="D639" s="858"/>
      <c r="E639" s="858"/>
      <c r="F639" s="858"/>
      <c r="G639" s="858"/>
      <c r="H639" s="858"/>
      <c r="I639" s="859"/>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0"/>
      <c r="R639" s="861"/>
      <c r="S639" s="154" t="str">
        <f>IFERROR(ROUNDDOWN(Q639*VLOOKUP(N639,【参考】数式用!$AR$2:$AW$48,MATCH(P639,【参考】数式用!$AT$4:$AW$4)+2,FALSE)*0.5, 0), "")</f>
        <v/>
      </c>
      <c r="T639" s="47"/>
      <c r="U639" s="156" t="str">
        <f>IFERROR(IF(AG639&lt;&gt;"",Q639*VLOOKUP(N639,【参考】数式用!$AG$2:$AL$48,MATCH(P639,【参考】数式用!$AI$4:$AL$4,0)+2,0), ""), "")</f>
        <v/>
      </c>
      <c r="V639" s="42"/>
      <c r="W639" s="862"/>
      <c r="X639" s="863"/>
      <c r="Y639" s="43"/>
      <c r="Z639" s="48"/>
      <c r="AA639" s="155"/>
      <c r="AB639" s="49"/>
      <c r="AC639" s="864" t="str">
        <f>IFERROR(IF(AG639&lt;&gt;"",Z639*VLOOKUP(N639,【参考】数式用!$AG$2:$AL$48,MATCH(Y639,【参考】数式用!$AI$4:$AL$4,0)+2,0), ""), "")</f>
        <v/>
      </c>
      <c r="AD639" s="864"/>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7" t="str">
        <f>IF(基本情報入力シート!C665="","",基本情報入力シート!C665)</f>
        <v/>
      </c>
      <c r="C640" s="858"/>
      <c r="D640" s="858"/>
      <c r="E640" s="858"/>
      <c r="F640" s="858"/>
      <c r="G640" s="858"/>
      <c r="H640" s="858"/>
      <c r="I640" s="859"/>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0"/>
      <c r="R640" s="861"/>
      <c r="S640" s="154" t="str">
        <f>IFERROR(ROUNDDOWN(Q640*VLOOKUP(N640,【参考】数式用!$AR$2:$AW$48,MATCH(P640,【参考】数式用!$AT$4:$AW$4)+2,FALSE)*0.5, 0), "")</f>
        <v/>
      </c>
      <c r="T640" s="47"/>
      <c r="U640" s="156" t="str">
        <f>IFERROR(IF(AG640&lt;&gt;"",Q640*VLOOKUP(N640,【参考】数式用!$AG$2:$AL$48,MATCH(P640,【参考】数式用!$AI$4:$AL$4,0)+2,0), ""), "")</f>
        <v/>
      </c>
      <c r="V640" s="42"/>
      <c r="W640" s="862"/>
      <c r="X640" s="863"/>
      <c r="Y640" s="43"/>
      <c r="Z640" s="48"/>
      <c r="AA640" s="155"/>
      <c r="AB640" s="49"/>
      <c r="AC640" s="864" t="str">
        <f>IFERROR(IF(AG640&lt;&gt;"",Z640*VLOOKUP(N640,【参考】数式用!$AG$2:$AL$48,MATCH(Y640,【参考】数式用!$AI$4:$AL$4,0)+2,0), ""), "")</f>
        <v/>
      </c>
      <c r="AD640" s="864"/>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7" t="str">
        <f>IF(基本情報入力シート!C666="","",基本情報入力シート!C666)</f>
        <v/>
      </c>
      <c r="C641" s="858"/>
      <c r="D641" s="858"/>
      <c r="E641" s="858"/>
      <c r="F641" s="858"/>
      <c r="G641" s="858"/>
      <c r="H641" s="858"/>
      <c r="I641" s="859"/>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0"/>
      <c r="R641" s="861"/>
      <c r="S641" s="154" t="str">
        <f>IFERROR(ROUNDDOWN(Q641*VLOOKUP(N641,【参考】数式用!$AR$2:$AW$48,MATCH(P641,【参考】数式用!$AT$4:$AW$4)+2,FALSE)*0.5, 0), "")</f>
        <v/>
      </c>
      <c r="T641" s="47"/>
      <c r="U641" s="156" t="str">
        <f>IFERROR(IF(AG641&lt;&gt;"",Q641*VLOOKUP(N641,【参考】数式用!$AG$2:$AL$48,MATCH(P641,【参考】数式用!$AI$4:$AL$4,0)+2,0), ""), "")</f>
        <v/>
      </c>
      <c r="V641" s="42"/>
      <c r="W641" s="862"/>
      <c r="X641" s="863"/>
      <c r="Y641" s="43"/>
      <c r="Z641" s="48"/>
      <c r="AA641" s="155"/>
      <c r="AB641" s="49"/>
      <c r="AC641" s="864" t="str">
        <f>IFERROR(IF(AG641&lt;&gt;"",Z641*VLOOKUP(N641,【参考】数式用!$AG$2:$AL$48,MATCH(Y641,【参考】数式用!$AI$4:$AL$4,0)+2,0), ""), "")</f>
        <v/>
      </c>
      <c r="AD641" s="864"/>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7" t="str">
        <f>IF(基本情報入力シート!C667="","",基本情報入力シート!C667)</f>
        <v/>
      </c>
      <c r="C642" s="858"/>
      <c r="D642" s="858"/>
      <c r="E642" s="858"/>
      <c r="F642" s="858"/>
      <c r="G642" s="858"/>
      <c r="H642" s="858"/>
      <c r="I642" s="859"/>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0"/>
      <c r="R642" s="861"/>
      <c r="S642" s="154" t="str">
        <f>IFERROR(ROUNDDOWN(Q642*VLOOKUP(N642,【参考】数式用!$AR$2:$AW$48,MATCH(P642,【参考】数式用!$AT$4:$AW$4)+2,FALSE)*0.5, 0), "")</f>
        <v/>
      </c>
      <c r="T642" s="47"/>
      <c r="U642" s="156" t="str">
        <f>IFERROR(IF(AG642&lt;&gt;"",Q642*VLOOKUP(N642,【参考】数式用!$AG$2:$AL$48,MATCH(P642,【参考】数式用!$AI$4:$AL$4,0)+2,0), ""), "")</f>
        <v/>
      </c>
      <c r="V642" s="42"/>
      <c r="W642" s="862"/>
      <c r="X642" s="863"/>
      <c r="Y642" s="43"/>
      <c r="Z642" s="48"/>
      <c r="AA642" s="155"/>
      <c r="AB642" s="49"/>
      <c r="AC642" s="864" t="str">
        <f>IFERROR(IF(AG642&lt;&gt;"",Z642*VLOOKUP(N642,【参考】数式用!$AG$2:$AL$48,MATCH(Y642,【参考】数式用!$AI$4:$AL$4,0)+2,0), ""), "")</f>
        <v/>
      </c>
      <c r="AD642" s="864"/>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7" t="str">
        <f>IF(基本情報入力シート!C668="","",基本情報入力シート!C668)</f>
        <v/>
      </c>
      <c r="C643" s="858"/>
      <c r="D643" s="858"/>
      <c r="E643" s="858"/>
      <c r="F643" s="858"/>
      <c r="G643" s="858"/>
      <c r="H643" s="858"/>
      <c r="I643" s="859"/>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0"/>
      <c r="R643" s="861"/>
      <c r="S643" s="154" t="str">
        <f>IFERROR(ROUNDDOWN(Q643*VLOOKUP(N643,【参考】数式用!$AR$2:$AW$48,MATCH(P643,【参考】数式用!$AT$4:$AW$4)+2,FALSE)*0.5, 0), "")</f>
        <v/>
      </c>
      <c r="T643" s="47"/>
      <c r="U643" s="156" t="str">
        <f>IFERROR(IF(AG643&lt;&gt;"",Q643*VLOOKUP(N643,【参考】数式用!$AG$2:$AL$48,MATCH(P643,【参考】数式用!$AI$4:$AL$4,0)+2,0), ""), "")</f>
        <v/>
      </c>
      <c r="V643" s="42"/>
      <c r="W643" s="862"/>
      <c r="X643" s="863"/>
      <c r="Y643" s="43"/>
      <c r="Z643" s="48"/>
      <c r="AA643" s="155"/>
      <c r="AB643" s="49"/>
      <c r="AC643" s="864" t="str">
        <f>IFERROR(IF(AG643&lt;&gt;"",Z643*VLOOKUP(N643,【参考】数式用!$AG$2:$AL$48,MATCH(Y643,【参考】数式用!$AI$4:$AL$4,0)+2,0), ""), "")</f>
        <v/>
      </c>
      <c r="AD643" s="864"/>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7" t="str">
        <f>IF(基本情報入力シート!C669="","",基本情報入力シート!C669)</f>
        <v/>
      </c>
      <c r="C644" s="858"/>
      <c r="D644" s="858"/>
      <c r="E644" s="858"/>
      <c r="F644" s="858"/>
      <c r="G644" s="858"/>
      <c r="H644" s="858"/>
      <c r="I644" s="859"/>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0"/>
      <c r="R644" s="861"/>
      <c r="S644" s="154" t="str">
        <f>IFERROR(ROUNDDOWN(Q644*VLOOKUP(N644,【参考】数式用!$AR$2:$AW$48,MATCH(P644,【参考】数式用!$AT$4:$AW$4)+2,FALSE)*0.5, 0), "")</f>
        <v/>
      </c>
      <c r="T644" s="47"/>
      <c r="U644" s="156" t="str">
        <f>IFERROR(IF(AG644&lt;&gt;"",Q644*VLOOKUP(N644,【参考】数式用!$AG$2:$AL$48,MATCH(P644,【参考】数式用!$AI$4:$AL$4,0)+2,0), ""), "")</f>
        <v/>
      </c>
      <c r="V644" s="42"/>
      <c r="W644" s="862"/>
      <c r="X644" s="863"/>
      <c r="Y644" s="43"/>
      <c r="Z644" s="48"/>
      <c r="AA644" s="155"/>
      <c r="AB644" s="49"/>
      <c r="AC644" s="864" t="str">
        <f>IFERROR(IF(AG644&lt;&gt;"",Z644*VLOOKUP(N644,【参考】数式用!$AG$2:$AL$48,MATCH(Y644,【参考】数式用!$AI$4:$AL$4,0)+2,0), ""), "")</f>
        <v/>
      </c>
      <c r="AD644" s="864"/>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7" t="str">
        <f>IF(基本情報入力シート!C670="","",基本情報入力シート!C670)</f>
        <v/>
      </c>
      <c r="C645" s="858"/>
      <c r="D645" s="858"/>
      <c r="E645" s="858"/>
      <c r="F645" s="858"/>
      <c r="G645" s="858"/>
      <c r="H645" s="858"/>
      <c r="I645" s="859"/>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0"/>
      <c r="R645" s="861"/>
      <c r="S645" s="154" t="str">
        <f>IFERROR(ROUNDDOWN(Q645*VLOOKUP(N645,【参考】数式用!$AR$2:$AW$48,MATCH(P645,【参考】数式用!$AT$4:$AW$4)+2,FALSE)*0.5, 0), "")</f>
        <v/>
      </c>
      <c r="T645" s="47"/>
      <c r="U645" s="156" t="str">
        <f>IFERROR(IF(AG645&lt;&gt;"",Q645*VLOOKUP(N645,【参考】数式用!$AG$2:$AL$48,MATCH(P645,【参考】数式用!$AI$4:$AL$4,0)+2,0), ""), "")</f>
        <v/>
      </c>
      <c r="V645" s="42"/>
      <c r="W645" s="862"/>
      <c r="X645" s="863"/>
      <c r="Y645" s="43"/>
      <c r="Z645" s="48"/>
      <c r="AA645" s="155"/>
      <c r="AB645" s="49"/>
      <c r="AC645" s="864" t="str">
        <f>IFERROR(IF(AG645&lt;&gt;"",Z645*VLOOKUP(N645,【参考】数式用!$AG$2:$AL$48,MATCH(Y645,【参考】数式用!$AI$4:$AL$4,0)+2,0), ""), "")</f>
        <v/>
      </c>
      <c r="AD645" s="864"/>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7" t="str">
        <f>IF(基本情報入力シート!C671="","",基本情報入力シート!C671)</f>
        <v/>
      </c>
      <c r="C646" s="858"/>
      <c r="D646" s="858"/>
      <c r="E646" s="858"/>
      <c r="F646" s="858"/>
      <c r="G646" s="858"/>
      <c r="H646" s="858"/>
      <c r="I646" s="859"/>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0"/>
      <c r="R646" s="861"/>
      <c r="S646" s="154" t="str">
        <f>IFERROR(ROUNDDOWN(Q646*VLOOKUP(N646,【参考】数式用!$AR$2:$AW$48,MATCH(P646,【参考】数式用!$AT$4:$AW$4)+2,FALSE)*0.5, 0), "")</f>
        <v/>
      </c>
      <c r="T646" s="47"/>
      <c r="U646" s="156" t="str">
        <f>IFERROR(IF(AG646&lt;&gt;"",Q646*VLOOKUP(N646,【参考】数式用!$AG$2:$AL$48,MATCH(P646,【参考】数式用!$AI$4:$AL$4,0)+2,0), ""), "")</f>
        <v/>
      </c>
      <c r="V646" s="42"/>
      <c r="W646" s="862"/>
      <c r="X646" s="863"/>
      <c r="Y646" s="43"/>
      <c r="Z646" s="48"/>
      <c r="AA646" s="155"/>
      <c r="AB646" s="49"/>
      <c r="AC646" s="864" t="str">
        <f>IFERROR(IF(AG646&lt;&gt;"",Z646*VLOOKUP(N646,【参考】数式用!$AG$2:$AL$48,MATCH(Y646,【参考】数式用!$AI$4:$AL$4,0)+2,0), ""), "")</f>
        <v/>
      </c>
      <c r="AD646" s="864"/>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7" t="str">
        <f>IF(基本情報入力シート!C672="","",基本情報入力シート!C672)</f>
        <v/>
      </c>
      <c r="C647" s="858"/>
      <c r="D647" s="858"/>
      <c r="E647" s="858"/>
      <c r="F647" s="858"/>
      <c r="G647" s="858"/>
      <c r="H647" s="858"/>
      <c r="I647" s="859"/>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0"/>
      <c r="R647" s="861"/>
      <c r="S647" s="154" t="str">
        <f>IFERROR(ROUNDDOWN(Q647*VLOOKUP(N647,【参考】数式用!$AR$2:$AW$48,MATCH(P647,【参考】数式用!$AT$4:$AW$4)+2,FALSE)*0.5, 0), "")</f>
        <v/>
      </c>
      <c r="T647" s="47"/>
      <c r="U647" s="156" t="str">
        <f>IFERROR(IF(AG647&lt;&gt;"",Q647*VLOOKUP(N647,【参考】数式用!$AG$2:$AL$48,MATCH(P647,【参考】数式用!$AI$4:$AL$4,0)+2,0), ""), "")</f>
        <v/>
      </c>
      <c r="V647" s="42"/>
      <c r="W647" s="862"/>
      <c r="X647" s="863"/>
      <c r="Y647" s="43"/>
      <c r="Z647" s="48"/>
      <c r="AA647" s="155"/>
      <c r="AB647" s="49"/>
      <c r="AC647" s="864" t="str">
        <f>IFERROR(IF(AG647&lt;&gt;"",Z647*VLOOKUP(N647,【参考】数式用!$AG$2:$AL$48,MATCH(Y647,【参考】数式用!$AI$4:$AL$4,0)+2,0), ""), "")</f>
        <v/>
      </c>
      <c r="AD647" s="864"/>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7" t="str">
        <f>IF(基本情報入力シート!C673="","",基本情報入力シート!C673)</f>
        <v/>
      </c>
      <c r="C648" s="858"/>
      <c r="D648" s="858"/>
      <c r="E648" s="858"/>
      <c r="F648" s="858"/>
      <c r="G648" s="858"/>
      <c r="H648" s="858"/>
      <c r="I648" s="859"/>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0"/>
      <c r="R648" s="861"/>
      <c r="S648" s="154" t="str">
        <f>IFERROR(ROUNDDOWN(Q648*VLOOKUP(N648,【参考】数式用!$AR$2:$AW$48,MATCH(P648,【参考】数式用!$AT$4:$AW$4)+2,FALSE)*0.5, 0), "")</f>
        <v/>
      </c>
      <c r="T648" s="47"/>
      <c r="U648" s="156" t="str">
        <f>IFERROR(IF(AG648&lt;&gt;"",Q648*VLOOKUP(N648,【参考】数式用!$AG$2:$AL$48,MATCH(P648,【参考】数式用!$AI$4:$AL$4,0)+2,0), ""), "")</f>
        <v/>
      </c>
      <c r="V648" s="42"/>
      <c r="W648" s="862"/>
      <c r="X648" s="863"/>
      <c r="Y648" s="43"/>
      <c r="Z648" s="48"/>
      <c r="AA648" s="155"/>
      <c r="AB648" s="49"/>
      <c r="AC648" s="864" t="str">
        <f>IFERROR(IF(AG648&lt;&gt;"",Z648*VLOOKUP(N648,【参考】数式用!$AG$2:$AL$48,MATCH(Y648,【参考】数式用!$AI$4:$AL$4,0)+2,0), ""), "")</f>
        <v/>
      </c>
      <c r="AD648" s="864"/>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7" t="str">
        <f>IF(基本情報入力シート!C674="","",基本情報入力シート!C674)</f>
        <v/>
      </c>
      <c r="C649" s="858"/>
      <c r="D649" s="858"/>
      <c r="E649" s="858"/>
      <c r="F649" s="858"/>
      <c r="G649" s="858"/>
      <c r="H649" s="858"/>
      <c r="I649" s="859"/>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0"/>
      <c r="R649" s="861"/>
      <c r="S649" s="154" t="str">
        <f>IFERROR(ROUNDDOWN(Q649*VLOOKUP(N649,【参考】数式用!$AR$2:$AW$48,MATCH(P649,【参考】数式用!$AT$4:$AW$4)+2,FALSE)*0.5, 0), "")</f>
        <v/>
      </c>
      <c r="T649" s="47"/>
      <c r="U649" s="156" t="str">
        <f>IFERROR(IF(AG649&lt;&gt;"",Q649*VLOOKUP(N649,【参考】数式用!$AG$2:$AL$48,MATCH(P649,【参考】数式用!$AI$4:$AL$4,0)+2,0), ""), "")</f>
        <v/>
      </c>
      <c r="V649" s="42"/>
      <c r="W649" s="862"/>
      <c r="X649" s="863"/>
      <c r="Y649" s="43"/>
      <c r="Z649" s="48"/>
      <c r="AA649" s="155"/>
      <c r="AB649" s="49"/>
      <c r="AC649" s="864" t="str">
        <f>IFERROR(IF(AG649&lt;&gt;"",Z649*VLOOKUP(N649,【参考】数式用!$AG$2:$AL$48,MATCH(Y649,【参考】数式用!$AI$4:$AL$4,0)+2,0), ""), "")</f>
        <v/>
      </c>
      <c r="AD649" s="864"/>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7" t="str">
        <f>IF(基本情報入力シート!C675="","",基本情報入力シート!C675)</f>
        <v/>
      </c>
      <c r="C650" s="858"/>
      <c r="D650" s="858"/>
      <c r="E650" s="858"/>
      <c r="F650" s="858"/>
      <c r="G650" s="858"/>
      <c r="H650" s="858"/>
      <c r="I650" s="859"/>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0"/>
      <c r="R650" s="861"/>
      <c r="S650" s="154" t="str">
        <f>IFERROR(ROUNDDOWN(Q650*VLOOKUP(N650,【参考】数式用!$AR$2:$AW$48,MATCH(P650,【参考】数式用!$AT$4:$AW$4)+2,FALSE)*0.5, 0), "")</f>
        <v/>
      </c>
      <c r="T650" s="47"/>
      <c r="U650" s="156" t="str">
        <f>IFERROR(IF(AG650&lt;&gt;"",Q650*VLOOKUP(N650,【参考】数式用!$AG$2:$AL$48,MATCH(P650,【参考】数式用!$AI$4:$AL$4,0)+2,0), ""), "")</f>
        <v/>
      </c>
      <c r="V650" s="42"/>
      <c r="W650" s="862"/>
      <c r="X650" s="863"/>
      <c r="Y650" s="43"/>
      <c r="Z650" s="48"/>
      <c r="AA650" s="155"/>
      <c r="AB650" s="49"/>
      <c r="AC650" s="864" t="str">
        <f>IFERROR(IF(AG650&lt;&gt;"",Z650*VLOOKUP(N650,【参考】数式用!$AG$2:$AL$48,MATCH(Y650,【参考】数式用!$AI$4:$AL$4,0)+2,0), ""), "")</f>
        <v/>
      </c>
      <c r="AD650" s="864"/>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7" t="str">
        <f>IF(基本情報入力シート!C676="","",基本情報入力シート!C676)</f>
        <v/>
      </c>
      <c r="C651" s="858"/>
      <c r="D651" s="858"/>
      <c r="E651" s="858"/>
      <c r="F651" s="858"/>
      <c r="G651" s="858"/>
      <c r="H651" s="858"/>
      <c r="I651" s="859"/>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0"/>
      <c r="R651" s="861"/>
      <c r="S651" s="154" t="str">
        <f>IFERROR(ROUNDDOWN(Q651*VLOOKUP(N651,【参考】数式用!$AR$2:$AW$48,MATCH(P651,【参考】数式用!$AT$4:$AW$4)+2,FALSE)*0.5, 0), "")</f>
        <v/>
      </c>
      <c r="T651" s="47"/>
      <c r="U651" s="156" t="str">
        <f>IFERROR(IF(AG651&lt;&gt;"",Q651*VLOOKUP(N651,【参考】数式用!$AG$2:$AL$48,MATCH(P651,【参考】数式用!$AI$4:$AL$4,0)+2,0), ""), "")</f>
        <v/>
      </c>
      <c r="V651" s="42"/>
      <c r="W651" s="862"/>
      <c r="X651" s="863"/>
      <c r="Y651" s="43"/>
      <c r="Z651" s="48"/>
      <c r="AA651" s="155"/>
      <c r="AB651" s="49"/>
      <c r="AC651" s="864" t="str">
        <f>IFERROR(IF(AG651&lt;&gt;"",Z651*VLOOKUP(N651,【参考】数式用!$AG$2:$AL$48,MATCH(Y651,【参考】数式用!$AI$4:$AL$4,0)+2,0), ""), "")</f>
        <v/>
      </c>
      <c r="AD651" s="864"/>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7" t="str">
        <f>IF(基本情報入力シート!C677="","",基本情報入力シート!C677)</f>
        <v/>
      </c>
      <c r="C652" s="858"/>
      <c r="D652" s="858"/>
      <c r="E652" s="858"/>
      <c r="F652" s="858"/>
      <c r="G652" s="858"/>
      <c r="H652" s="858"/>
      <c r="I652" s="859"/>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0"/>
      <c r="R652" s="861"/>
      <c r="S652" s="154" t="str">
        <f>IFERROR(ROUNDDOWN(Q652*VLOOKUP(N652,【参考】数式用!$AR$2:$AW$48,MATCH(P652,【参考】数式用!$AT$4:$AW$4)+2,FALSE)*0.5, 0), "")</f>
        <v/>
      </c>
      <c r="T652" s="47"/>
      <c r="U652" s="156" t="str">
        <f>IFERROR(IF(AG652&lt;&gt;"",Q652*VLOOKUP(N652,【参考】数式用!$AG$2:$AL$48,MATCH(P652,【参考】数式用!$AI$4:$AL$4,0)+2,0), ""), "")</f>
        <v/>
      </c>
      <c r="V652" s="42"/>
      <c r="W652" s="862"/>
      <c r="X652" s="863"/>
      <c r="Y652" s="43"/>
      <c r="Z652" s="48"/>
      <c r="AA652" s="155"/>
      <c r="AB652" s="49"/>
      <c r="AC652" s="864" t="str">
        <f>IFERROR(IF(AG652&lt;&gt;"",Z652*VLOOKUP(N652,【参考】数式用!$AG$2:$AL$48,MATCH(Y652,【参考】数式用!$AI$4:$AL$4,0)+2,0), ""), "")</f>
        <v/>
      </c>
      <c r="AD652" s="864"/>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7" t="str">
        <f>IF(基本情報入力シート!C678="","",基本情報入力シート!C678)</f>
        <v/>
      </c>
      <c r="C653" s="858"/>
      <c r="D653" s="858"/>
      <c r="E653" s="858"/>
      <c r="F653" s="858"/>
      <c r="G653" s="858"/>
      <c r="H653" s="858"/>
      <c r="I653" s="859"/>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0"/>
      <c r="R653" s="861"/>
      <c r="S653" s="154" t="str">
        <f>IFERROR(ROUNDDOWN(Q653*VLOOKUP(N653,【参考】数式用!$AR$2:$AW$48,MATCH(P653,【参考】数式用!$AT$4:$AW$4)+2,FALSE)*0.5, 0), "")</f>
        <v/>
      </c>
      <c r="T653" s="47"/>
      <c r="U653" s="156" t="str">
        <f>IFERROR(IF(AG653&lt;&gt;"",Q653*VLOOKUP(N653,【参考】数式用!$AG$2:$AL$48,MATCH(P653,【参考】数式用!$AI$4:$AL$4,0)+2,0), ""), "")</f>
        <v/>
      </c>
      <c r="V653" s="42"/>
      <c r="W653" s="862"/>
      <c r="X653" s="863"/>
      <c r="Y653" s="43"/>
      <c r="Z653" s="48"/>
      <c r="AA653" s="155"/>
      <c r="AB653" s="49"/>
      <c r="AC653" s="864" t="str">
        <f>IFERROR(IF(AG653&lt;&gt;"",Z653*VLOOKUP(N653,【参考】数式用!$AG$2:$AL$48,MATCH(Y653,【参考】数式用!$AI$4:$AL$4,0)+2,0), ""), "")</f>
        <v/>
      </c>
      <c r="AD653" s="864"/>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7" t="str">
        <f>IF(基本情報入力シート!C679="","",基本情報入力シート!C679)</f>
        <v/>
      </c>
      <c r="C654" s="858"/>
      <c r="D654" s="858"/>
      <c r="E654" s="858"/>
      <c r="F654" s="858"/>
      <c r="G654" s="858"/>
      <c r="H654" s="858"/>
      <c r="I654" s="859"/>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0"/>
      <c r="R654" s="861"/>
      <c r="S654" s="154" t="str">
        <f>IFERROR(ROUNDDOWN(Q654*VLOOKUP(N654,【参考】数式用!$AR$2:$AW$48,MATCH(P654,【参考】数式用!$AT$4:$AW$4)+2,FALSE)*0.5, 0), "")</f>
        <v/>
      </c>
      <c r="T654" s="47"/>
      <c r="U654" s="156" t="str">
        <f>IFERROR(IF(AG654&lt;&gt;"",Q654*VLOOKUP(N654,【参考】数式用!$AG$2:$AL$48,MATCH(P654,【参考】数式用!$AI$4:$AL$4,0)+2,0), ""), "")</f>
        <v/>
      </c>
      <c r="V654" s="42"/>
      <c r="W654" s="862"/>
      <c r="X654" s="863"/>
      <c r="Y654" s="43"/>
      <c r="Z654" s="48"/>
      <c r="AA654" s="155"/>
      <c r="AB654" s="49"/>
      <c r="AC654" s="864" t="str">
        <f>IFERROR(IF(AG654&lt;&gt;"",Z654*VLOOKUP(N654,【参考】数式用!$AG$2:$AL$48,MATCH(Y654,【参考】数式用!$AI$4:$AL$4,0)+2,0), ""), "")</f>
        <v/>
      </c>
      <c r="AD654" s="864"/>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7" t="str">
        <f>IF(基本情報入力シート!C680="","",基本情報入力シート!C680)</f>
        <v/>
      </c>
      <c r="C655" s="858"/>
      <c r="D655" s="858"/>
      <c r="E655" s="858"/>
      <c r="F655" s="858"/>
      <c r="G655" s="858"/>
      <c r="H655" s="858"/>
      <c r="I655" s="859"/>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0"/>
      <c r="R655" s="861"/>
      <c r="S655" s="154" t="str">
        <f>IFERROR(ROUNDDOWN(Q655*VLOOKUP(N655,【参考】数式用!$AR$2:$AW$48,MATCH(P655,【参考】数式用!$AT$4:$AW$4)+2,FALSE)*0.5, 0), "")</f>
        <v/>
      </c>
      <c r="T655" s="47"/>
      <c r="U655" s="156" t="str">
        <f>IFERROR(IF(AG655&lt;&gt;"",Q655*VLOOKUP(N655,【参考】数式用!$AG$2:$AL$48,MATCH(P655,【参考】数式用!$AI$4:$AL$4,0)+2,0), ""), "")</f>
        <v/>
      </c>
      <c r="V655" s="42"/>
      <c r="W655" s="862"/>
      <c r="X655" s="863"/>
      <c r="Y655" s="43"/>
      <c r="Z655" s="48"/>
      <c r="AA655" s="155"/>
      <c r="AB655" s="49"/>
      <c r="AC655" s="864" t="str">
        <f>IFERROR(IF(AG655&lt;&gt;"",Z655*VLOOKUP(N655,【参考】数式用!$AG$2:$AL$48,MATCH(Y655,【参考】数式用!$AI$4:$AL$4,0)+2,0), ""), "")</f>
        <v/>
      </c>
      <c r="AD655" s="864"/>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7" t="str">
        <f>IF(基本情報入力シート!C681="","",基本情報入力シート!C681)</f>
        <v/>
      </c>
      <c r="C656" s="858"/>
      <c r="D656" s="858"/>
      <c r="E656" s="858"/>
      <c r="F656" s="858"/>
      <c r="G656" s="858"/>
      <c r="H656" s="858"/>
      <c r="I656" s="859"/>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0"/>
      <c r="R656" s="861"/>
      <c r="S656" s="154" t="str">
        <f>IFERROR(ROUNDDOWN(Q656*VLOOKUP(N656,【参考】数式用!$AR$2:$AW$48,MATCH(P656,【参考】数式用!$AT$4:$AW$4)+2,FALSE)*0.5, 0), "")</f>
        <v/>
      </c>
      <c r="T656" s="47"/>
      <c r="U656" s="156" t="str">
        <f>IFERROR(IF(AG656&lt;&gt;"",Q656*VLOOKUP(N656,【参考】数式用!$AG$2:$AL$48,MATCH(P656,【参考】数式用!$AI$4:$AL$4,0)+2,0), ""), "")</f>
        <v/>
      </c>
      <c r="V656" s="42"/>
      <c r="W656" s="862"/>
      <c r="X656" s="863"/>
      <c r="Y656" s="43"/>
      <c r="Z656" s="48"/>
      <c r="AA656" s="155"/>
      <c r="AB656" s="49"/>
      <c r="AC656" s="864" t="str">
        <f>IFERROR(IF(AG656&lt;&gt;"",Z656*VLOOKUP(N656,【参考】数式用!$AG$2:$AL$48,MATCH(Y656,【参考】数式用!$AI$4:$AL$4,0)+2,0), ""), "")</f>
        <v/>
      </c>
      <c r="AD656" s="864"/>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7" t="str">
        <f>IF(基本情報入力シート!C682="","",基本情報入力シート!C682)</f>
        <v/>
      </c>
      <c r="C657" s="858"/>
      <c r="D657" s="858"/>
      <c r="E657" s="858"/>
      <c r="F657" s="858"/>
      <c r="G657" s="858"/>
      <c r="H657" s="858"/>
      <c r="I657" s="859"/>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0"/>
      <c r="R657" s="861"/>
      <c r="S657" s="154" t="str">
        <f>IFERROR(ROUNDDOWN(Q657*VLOOKUP(N657,【参考】数式用!$AR$2:$AW$48,MATCH(P657,【参考】数式用!$AT$4:$AW$4)+2,FALSE)*0.5, 0), "")</f>
        <v/>
      </c>
      <c r="T657" s="47"/>
      <c r="U657" s="156" t="str">
        <f>IFERROR(IF(AG657&lt;&gt;"",Q657*VLOOKUP(N657,【参考】数式用!$AG$2:$AL$48,MATCH(P657,【参考】数式用!$AI$4:$AL$4,0)+2,0), ""), "")</f>
        <v/>
      </c>
      <c r="V657" s="42"/>
      <c r="W657" s="862"/>
      <c r="X657" s="863"/>
      <c r="Y657" s="43"/>
      <c r="Z657" s="48"/>
      <c r="AA657" s="155"/>
      <c r="AB657" s="49"/>
      <c r="AC657" s="864" t="str">
        <f>IFERROR(IF(AG657&lt;&gt;"",Z657*VLOOKUP(N657,【参考】数式用!$AG$2:$AL$48,MATCH(Y657,【参考】数式用!$AI$4:$AL$4,0)+2,0), ""), "")</f>
        <v/>
      </c>
      <c r="AD657" s="864"/>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7" t="str">
        <f>IF(基本情報入力シート!C683="","",基本情報入力シート!C683)</f>
        <v/>
      </c>
      <c r="C658" s="858"/>
      <c r="D658" s="858"/>
      <c r="E658" s="858"/>
      <c r="F658" s="858"/>
      <c r="G658" s="858"/>
      <c r="H658" s="858"/>
      <c r="I658" s="859"/>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0"/>
      <c r="R658" s="861"/>
      <c r="S658" s="154" t="str">
        <f>IFERROR(ROUNDDOWN(Q658*VLOOKUP(N658,【参考】数式用!$AR$2:$AW$48,MATCH(P658,【参考】数式用!$AT$4:$AW$4)+2,FALSE)*0.5, 0), "")</f>
        <v/>
      </c>
      <c r="T658" s="47"/>
      <c r="U658" s="156" t="str">
        <f>IFERROR(IF(AG658&lt;&gt;"",Q658*VLOOKUP(N658,【参考】数式用!$AG$2:$AL$48,MATCH(P658,【参考】数式用!$AI$4:$AL$4,0)+2,0), ""), "")</f>
        <v/>
      </c>
      <c r="V658" s="42"/>
      <c r="W658" s="862"/>
      <c r="X658" s="863"/>
      <c r="Y658" s="43"/>
      <c r="Z658" s="48"/>
      <c r="AA658" s="155"/>
      <c r="AB658" s="49"/>
      <c r="AC658" s="864" t="str">
        <f>IFERROR(IF(AG658&lt;&gt;"",Z658*VLOOKUP(N658,【参考】数式用!$AG$2:$AL$48,MATCH(Y658,【参考】数式用!$AI$4:$AL$4,0)+2,0), ""), "")</f>
        <v/>
      </c>
      <c r="AD658" s="864"/>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7" t="str">
        <f>IF(基本情報入力シート!C684="","",基本情報入力シート!C684)</f>
        <v/>
      </c>
      <c r="C659" s="858"/>
      <c r="D659" s="858"/>
      <c r="E659" s="858"/>
      <c r="F659" s="858"/>
      <c r="G659" s="858"/>
      <c r="H659" s="858"/>
      <c r="I659" s="859"/>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0"/>
      <c r="R659" s="861"/>
      <c r="S659" s="154" t="str">
        <f>IFERROR(ROUNDDOWN(Q659*VLOOKUP(N659,【参考】数式用!$AR$2:$AW$48,MATCH(P659,【参考】数式用!$AT$4:$AW$4)+2,FALSE)*0.5, 0), "")</f>
        <v/>
      </c>
      <c r="T659" s="47"/>
      <c r="U659" s="156" t="str">
        <f>IFERROR(IF(AG659&lt;&gt;"",Q659*VLOOKUP(N659,【参考】数式用!$AG$2:$AL$48,MATCH(P659,【参考】数式用!$AI$4:$AL$4,0)+2,0), ""), "")</f>
        <v/>
      </c>
      <c r="V659" s="42"/>
      <c r="W659" s="862"/>
      <c r="X659" s="863"/>
      <c r="Y659" s="43"/>
      <c r="Z659" s="48"/>
      <c r="AA659" s="155"/>
      <c r="AB659" s="49"/>
      <c r="AC659" s="864" t="str">
        <f>IFERROR(IF(AG659&lt;&gt;"",Z659*VLOOKUP(N659,【参考】数式用!$AG$2:$AL$48,MATCH(Y659,【参考】数式用!$AI$4:$AL$4,0)+2,0), ""), "")</f>
        <v/>
      </c>
      <c r="AD659" s="864"/>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7" t="str">
        <f>IF(基本情報入力シート!C685="","",基本情報入力シート!C685)</f>
        <v/>
      </c>
      <c r="C660" s="858"/>
      <c r="D660" s="858"/>
      <c r="E660" s="858"/>
      <c r="F660" s="858"/>
      <c r="G660" s="858"/>
      <c r="H660" s="858"/>
      <c r="I660" s="859"/>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0"/>
      <c r="R660" s="861"/>
      <c r="S660" s="154" t="str">
        <f>IFERROR(ROUNDDOWN(Q660*VLOOKUP(N660,【参考】数式用!$AR$2:$AW$48,MATCH(P660,【参考】数式用!$AT$4:$AW$4)+2,FALSE)*0.5, 0), "")</f>
        <v/>
      </c>
      <c r="T660" s="47"/>
      <c r="U660" s="156" t="str">
        <f>IFERROR(IF(AG660&lt;&gt;"",Q660*VLOOKUP(N660,【参考】数式用!$AG$2:$AL$48,MATCH(P660,【参考】数式用!$AI$4:$AL$4,0)+2,0), ""), "")</f>
        <v/>
      </c>
      <c r="V660" s="42"/>
      <c r="W660" s="862"/>
      <c r="X660" s="863"/>
      <c r="Y660" s="43"/>
      <c r="Z660" s="48"/>
      <c r="AA660" s="155"/>
      <c r="AB660" s="49"/>
      <c r="AC660" s="864" t="str">
        <f>IFERROR(IF(AG660&lt;&gt;"",Z660*VLOOKUP(N660,【参考】数式用!$AG$2:$AL$48,MATCH(Y660,【参考】数式用!$AI$4:$AL$4,0)+2,0), ""), "")</f>
        <v/>
      </c>
      <c r="AD660" s="864"/>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7" t="str">
        <f>IF(基本情報入力シート!C686="","",基本情報入力シート!C686)</f>
        <v/>
      </c>
      <c r="C661" s="858"/>
      <c r="D661" s="858"/>
      <c r="E661" s="858"/>
      <c r="F661" s="858"/>
      <c r="G661" s="858"/>
      <c r="H661" s="858"/>
      <c r="I661" s="859"/>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0"/>
      <c r="R661" s="861"/>
      <c r="S661" s="154" t="str">
        <f>IFERROR(ROUNDDOWN(Q661*VLOOKUP(N661,【参考】数式用!$AR$2:$AW$48,MATCH(P661,【参考】数式用!$AT$4:$AW$4)+2,FALSE)*0.5, 0), "")</f>
        <v/>
      </c>
      <c r="T661" s="47"/>
      <c r="U661" s="156" t="str">
        <f>IFERROR(IF(AG661&lt;&gt;"",Q661*VLOOKUP(N661,【参考】数式用!$AG$2:$AL$48,MATCH(P661,【参考】数式用!$AI$4:$AL$4,0)+2,0), ""), "")</f>
        <v/>
      </c>
      <c r="V661" s="42"/>
      <c r="W661" s="862"/>
      <c r="X661" s="863"/>
      <c r="Y661" s="43"/>
      <c r="Z661" s="48"/>
      <c r="AA661" s="155"/>
      <c r="AB661" s="49"/>
      <c r="AC661" s="864" t="str">
        <f>IFERROR(IF(AG661&lt;&gt;"",Z661*VLOOKUP(N661,【参考】数式用!$AG$2:$AL$48,MATCH(Y661,【参考】数式用!$AI$4:$AL$4,0)+2,0), ""), "")</f>
        <v/>
      </c>
      <c r="AD661" s="864"/>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7" t="str">
        <f>IF(基本情報入力シート!C687="","",基本情報入力シート!C687)</f>
        <v/>
      </c>
      <c r="C662" s="858"/>
      <c r="D662" s="858"/>
      <c r="E662" s="858"/>
      <c r="F662" s="858"/>
      <c r="G662" s="858"/>
      <c r="H662" s="858"/>
      <c r="I662" s="859"/>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0"/>
      <c r="R662" s="861"/>
      <c r="S662" s="154" t="str">
        <f>IFERROR(ROUNDDOWN(Q662*VLOOKUP(N662,【参考】数式用!$AR$2:$AW$48,MATCH(P662,【参考】数式用!$AT$4:$AW$4)+2,FALSE)*0.5, 0), "")</f>
        <v/>
      </c>
      <c r="T662" s="47"/>
      <c r="U662" s="156" t="str">
        <f>IFERROR(IF(AG662&lt;&gt;"",Q662*VLOOKUP(N662,【参考】数式用!$AG$2:$AL$48,MATCH(P662,【参考】数式用!$AI$4:$AL$4,0)+2,0), ""), "")</f>
        <v/>
      </c>
      <c r="V662" s="42"/>
      <c r="W662" s="862"/>
      <c r="X662" s="863"/>
      <c r="Y662" s="43"/>
      <c r="Z662" s="48"/>
      <c r="AA662" s="155"/>
      <c r="AB662" s="49"/>
      <c r="AC662" s="864" t="str">
        <f>IFERROR(IF(AG662&lt;&gt;"",Z662*VLOOKUP(N662,【参考】数式用!$AG$2:$AL$48,MATCH(Y662,【参考】数式用!$AI$4:$AL$4,0)+2,0), ""), "")</f>
        <v/>
      </c>
      <c r="AD662" s="864"/>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7" t="str">
        <f>IF(基本情報入力シート!C688="","",基本情報入力シート!C688)</f>
        <v/>
      </c>
      <c r="C663" s="858"/>
      <c r="D663" s="858"/>
      <c r="E663" s="858"/>
      <c r="F663" s="858"/>
      <c r="G663" s="858"/>
      <c r="H663" s="858"/>
      <c r="I663" s="859"/>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0"/>
      <c r="R663" s="861"/>
      <c r="S663" s="154" t="str">
        <f>IFERROR(ROUNDDOWN(Q663*VLOOKUP(N663,【参考】数式用!$AR$2:$AW$48,MATCH(P663,【参考】数式用!$AT$4:$AW$4)+2,FALSE)*0.5, 0), "")</f>
        <v/>
      </c>
      <c r="T663" s="47"/>
      <c r="U663" s="156" t="str">
        <f>IFERROR(IF(AG663&lt;&gt;"",Q663*VLOOKUP(N663,【参考】数式用!$AG$2:$AL$48,MATCH(P663,【参考】数式用!$AI$4:$AL$4,0)+2,0), ""), "")</f>
        <v/>
      </c>
      <c r="V663" s="42"/>
      <c r="W663" s="862"/>
      <c r="X663" s="863"/>
      <c r="Y663" s="43"/>
      <c r="Z663" s="48"/>
      <c r="AA663" s="155"/>
      <c r="AB663" s="49"/>
      <c r="AC663" s="864" t="str">
        <f>IFERROR(IF(AG663&lt;&gt;"",Z663*VLOOKUP(N663,【参考】数式用!$AG$2:$AL$48,MATCH(Y663,【参考】数式用!$AI$4:$AL$4,0)+2,0), ""), "")</f>
        <v/>
      </c>
      <c r="AD663" s="864"/>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7" t="str">
        <f>IF(基本情報入力シート!C689="","",基本情報入力シート!C689)</f>
        <v/>
      </c>
      <c r="C664" s="858"/>
      <c r="D664" s="858"/>
      <c r="E664" s="858"/>
      <c r="F664" s="858"/>
      <c r="G664" s="858"/>
      <c r="H664" s="858"/>
      <c r="I664" s="859"/>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0"/>
      <c r="R664" s="861"/>
      <c r="S664" s="154" t="str">
        <f>IFERROR(ROUNDDOWN(Q664*VLOOKUP(N664,【参考】数式用!$AR$2:$AW$48,MATCH(P664,【参考】数式用!$AT$4:$AW$4)+2,FALSE)*0.5, 0), "")</f>
        <v/>
      </c>
      <c r="T664" s="47"/>
      <c r="U664" s="156" t="str">
        <f>IFERROR(IF(AG664&lt;&gt;"",Q664*VLOOKUP(N664,【参考】数式用!$AG$2:$AL$48,MATCH(P664,【参考】数式用!$AI$4:$AL$4,0)+2,0), ""), "")</f>
        <v/>
      </c>
      <c r="V664" s="42"/>
      <c r="W664" s="862"/>
      <c r="X664" s="863"/>
      <c r="Y664" s="43"/>
      <c r="Z664" s="48"/>
      <c r="AA664" s="155"/>
      <c r="AB664" s="49"/>
      <c r="AC664" s="864" t="str">
        <f>IFERROR(IF(AG664&lt;&gt;"",Z664*VLOOKUP(N664,【参考】数式用!$AG$2:$AL$48,MATCH(Y664,【参考】数式用!$AI$4:$AL$4,0)+2,0), ""), "")</f>
        <v/>
      </c>
      <c r="AD664" s="864"/>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7" t="str">
        <f>IF(基本情報入力シート!C690="","",基本情報入力シート!C690)</f>
        <v/>
      </c>
      <c r="C665" s="858"/>
      <c r="D665" s="858"/>
      <c r="E665" s="858"/>
      <c r="F665" s="858"/>
      <c r="G665" s="858"/>
      <c r="H665" s="858"/>
      <c r="I665" s="859"/>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0"/>
      <c r="R665" s="861"/>
      <c r="S665" s="154" t="str">
        <f>IFERROR(ROUNDDOWN(Q665*VLOOKUP(N665,【参考】数式用!$AR$2:$AW$48,MATCH(P665,【参考】数式用!$AT$4:$AW$4)+2,FALSE)*0.5, 0), "")</f>
        <v/>
      </c>
      <c r="T665" s="47"/>
      <c r="U665" s="156" t="str">
        <f>IFERROR(IF(AG665&lt;&gt;"",Q665*VLOOKUP(N665,【参考】数式用!$AG$2:$AL$48,MATCH(P665,【参考】数式用!$AI$4:$AL$4,0)+2,0), ""), "")</f>
        <v/>
      </c>
      <c r="V665" s="42"/>
      <c r="W665" s="862"/>
      <c r="X665" s="863"/>
      <c r="Y665" s="43"/>
      <c r="Z665" s="48"/>
      <c r="AA665" s="155"/>
      <c r="AB665" s="49"/>
      <c r="AC665" s="864" t="str">
        <f>IFERROR(IF(AG665&lt;&gt;"",Z665*VLOOKUP(N665,【参考】数式用!$AG$2:$AL$48,MATCH(Y665,【参考】数式用!$AI$4:$AL$4,0)+2,0), ""), "")</f>
        <v/>
      </c>
      <c r="AD665" s="864"/>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7" t="str">
        <f>IF(基本情報入力シート!C691="","",基本情報入力シート!C691)</f>
        <v/>
      </c>
      <c r="C666" s="858"/>
      <c r="D666" s="858"/>
      <c r="E666" s="858"/>
      <c r="F666" s="858"/>
      <c r="G666" s="858"/>
      <c r="H666" s="858"/>
      <c r="I666" s="859"/>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0"/>
      <c r="R666" s="861"/>
      <c r="S666" s="154" t="str">
        <f>IFERROR(ROUNDDOWN(Q666*VLOOKUP(N666,【参考】数式用!$AR$2:$AW$48,MATCH(P666,【参考】数式用!$AT$4:$AW$4)+2,FALSE)*0.5, 0), "")</f>
        <v/>
      </c>
      <c r="T666" s="47"/>
      <c r="U666" s="156" t="str">
        <f>IFERROR(IF(AG666&lt;&gt;"",Q666*VLOOKUP(N666,【参考】数式用!$AG$2:$AL$48,MATCH(P666,【参考】数式用!$AI$4:$AL$4,0)+2,0), ""), "")</f>
        <v/>
      </c>
      <c r="V666" s="42"/>
      <c r="W666" s="862"/>
      <c r="X666" s="863"/>
      <c r="Y666" s="43"/>
      <c r="Z666" s="48"/>
      <c r="AA666" s="155"/>
      <c r="AB666" s="49"/>
      <c r="AC666" s="864" t="str">
        <f>IFERROR(IF(AG666&lt;&gt;"",Z666*VLOOKUP(N666,【参考】数式用!$AG$2:$AL$48,MATCH(Y666,【参考】数式用!$AI$4:$AL$4,0)+2,0), ""), "")</f>
        <v/>
      </c>
      <c r="AD666" s="864"/>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7" t="str">
        <f>IF(基本情報入力シート!C692="","",基本情報入力シート!C692)</f>
        <v/>
      </c>
      <c r="C667" s="858"/>
      <c r="D667" s="858"/>
      <c r="E667" s="858"/>
      <c r="F667" s="858"/>
      <c r="G667" s="858"/>
      <c r="H667" s="858"/>
      <c r="I667" s="859"/>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0"/>
      <c r="R667" s="861"/>
      <c r="S667" s="154" t="str">
        <f>IFERROR(ROUNDDOWN(Q667*VLOOKUP(N667,【参考】数式用!$AR$2:$AW$48,MATCH(P667,【参考】数式用!$AT$4:$AW$4)+2,FALSE)*0.5, 0), "")</f>
        <v/>
      </c>
      <c r="T667" s="47"/>
      <c r="U667" s="156" t="str">
        <f>IFERROR(IF(AG667&lt;&gt;"",Q667*VLOOKUP(N667,【参考】数式用!$AG$2:$AL$48,MATCH(P667,【参考】数式用!$AI$4:$AL$4,0)+2,0), ""), "")</f>
        <v/>
      </c>
      <c r="V667" s="42"/>
      <c r="W667" s="862"/>
      <c r="X667" s="863"/>
      <c r="Y667" s="43"/>
      <c r="Z667" s="48"/>
      <c r="AA667" s="155"/>
      <c r="AB667" s="49"/>
      <c r="AC667" s="864" t="str">
        <f>IFERROR(IF(AG667&lt;&gt;"",Z667*VLOOKUP(N667,【参考】数式用!$AG$2:$AL$48,MATCH(Y667,【参考】数式用!$AI$4:$AL$4,0)+2,0), ""), "")</f>
        <v/>
      </c>
      <c r="AD667" s="864"/>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7" t="str">
        <f>IF(基本情報入力シート!C693="","",基本情報入力シート!C693)</f>
        <v/>
      </c>
      <c r="C668" s="858"/>
      <c r="D668" s="858"/>
      <c r="E668" s="858"/>
      <c r="F668" s="858"/>
      <c r="G668" s="858"/>
      <c r="H668" s="858"/>
      <c r="I668" s="859"/>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0"/>
      <c r="R668" s="861"/>
      <c r="S668" s="154" t="str">
        <f>IFERROR(ROUNDDOWN(Q668*VLOOKUP(N668,【参考】数式用!$AR$2:$AW$48,MATCH(P668,【参考】数式用!$AT$4:$AW$4)+2,FALSE)*0.5, 0), "")</f>
        <v/>
      </c>
      <c r="T668" s="47"/>
      <c r="U668" s="156" t="str">
        <f>IFERROR(IF(AG668&lt;&gt;"",Q668*VLOOKUP(N668,【参考】数式用!$AG$2:$AL$48,MATCH(P668,【参考】数式用!$AI$4:$AL$4,0)+2,0), ""), "")</f>
        <v/>
      </c>
      <c r="V668" s="42"/>
      <c r="W668" s="862"/>
      <c r="X668" s="863"/>
      <c r="Y668" s="43"/>
      <c r="Z668" s="48"/>
      <c r="AA668" s="155"/>
      <c r="AB668" s="49"/>
      <c r="AC668" s="864" t="str">
        <f>IFERROR(IF(AG668&lt;&gt;"",Z668*VLOOKUP(N668,【参考】数式用!$AG$2:$AL$48,MATCH(Y668,【参考】数式用!$AI$4:$AL$4,0)+2,0), ""), "")</f>
        <v/>
      </c>
      <c r="AD668" s="864"/>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7" t="str">
        <f>IF(基本情報入力シート!C694="","",基本情報入力シート!C694)</f>
        <v/>
      </c>
      <c r="C669" s="858"/>
      <c r="D669" s="858"/>
      <c r="E669" s="858"/>
      <c r="F669" s="858"/>
      <c r="G669" s="858"/>
      <c r="H669" s="858"/>
      <c r="I669" s="859"/>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0"/>
      <c r="R669" s="861"/>
      <c r="S669" s="154" t="str">
        <f>IFERROR(ROUNDDOWN(Q669*VLOOKUP(N669,【参考】数式用!$AR$2:$AW$48,MATCH(P669,【参考】数式用!$AT$4:$AW$4)+2,FALSE)*0.5, 0), "")</f>
        <v/>
      </c>
      <c r="T669" s="47"/>
      <c r="U669" s="156" t="str">
        <f>IFERROR(IF(AG669&lt;&gt;"",Q669*VLOOKUP(N669,【参考】数式用!$AG$2:$AL$48,MATCH(P669,【参考】数式用!$AI$4:$AL$4,0)+2,0), ""), "")</f>
        <v/>
      </c>
      <c r="V669" s="42"/>
      <c r="W669" s="862"/>
      <c r="X669" s="863"/>
      <c r="Y669" s="43"/>
      <c r="Z669" s="48"/>
      <c r="AA669" s="155"/>
      <c r="AB669" s="49"/>
      <c r="AC669" s="864" t="str">
        <f>IFERROR(IF(AG669&lt;&gt;"",Z669*VLOOKUP(N669,【参考】数式用!$AG$2:$AL$48,MATCH(Y669,【参考】数式用!$AI$4:$AL$4,0)+2,0), ""), "")</f>
        <v/>
      </c>
      <c r="AD669" s="864"/>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7" t="str">
        <f>IF(基本情報入力シート!C695="","",基本情報入力シート!C695)</f>
        <v/>
      </c>
      <c r="C670" s="858"/>
      <c r="D670" s="858"/>
      <c r="E670" s="858"/>
      <c r="F670" s="858"/>
      <c r="G670" s="858"/>
      <c r="H670" s="858"/>
      <c r="I670" s="859"/>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0"/>
      <c r="R670" s="861"/>
      <c r="S670" s="154" t="str">
        <f>IFERROR(ROUNDDOWN(Q670*VLOOKUP(N670,【参考】数式用!$AR$2:$AW$48,MATCH(P670,【参考】数式用!$AT$4:$AW$4)+2,FALSE)*0.5, 0), "")</f>
        <v/>
      </c>
      <c r="T670" s="47"/>
      <c r="U670" s="156" t="str">
        <f>IFERROR(IF(AG670&lt;&gt;"",Q670*VLOOKUP(N670,【参考】数式用!$AG$2:$AL$48,MATCH(P670,【参考】数式用!$AI$4:$AL$4,0)+2,0), ""), "")</f>
        <v/>
      </c>
      <c r="V670" s="42"/>
      <c r="W670" s="862"/>
      <c r="X670" s="863"/>
      <c r="Y670" s="43"/>
      <c r="Z670" s="48"/>
      <c r="AA670" s="155"/>
      <c r="AB670" s="49"/>
      <c r="AC670" s="864" t="str">
        <f>IFERROR(IF(AG670&lt;&gt;"",Z670*VLOOKUP(N670,【参考】数式用!$AG$2:$AL$48,MATCH(Y670,【参考】数式用!$AI$4:$AL$4,0)+2,0), ""), "")</f>
        <v/>
      </c>
      <c r="AD670" s="864"/>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7" t="str">
        <f>IF(基本情報入力シート!C696="","",基本情報入力シート!C696)</f>
        <v/>
      </c>
      <c r="C671" s="858"/>
      <c r="D671" s="858"/>
      <c r="E671" s="858"/>
      <c r="F671" s="858"/>
      <c r="G671" s="858"/>
      <c r="H671" s="858"/>
      <c r="I671" s="859"/>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0"/>
      <c r="R671" s="861"/>
      <c r="S671" s="154" t="str">
        <f>IFERROR(ROUNDDOWN(Q671*VLOOKUP(N671,【参考】数式用!$AR$2:$AW$48,MATCH(P671,【参考】数式用!$AT$4:$AW$4)+2,FALSE)*0.5, 0), "")</f>
        <v/>
      </c>
      <c r="T671" s="47"/>
      <c r="U671" s="156" t="str">
        <f>IFERROR(IF(AG671&lt;&gt;"",Q671*VLOOKUP(N671,【参考】数式用!$AG$2:$AL$48,MATCH(P671,【参考】数式用!$AI$4:$AL$4,0)+2,0), ""), "")</f>
        <v/>
      </c>
      <c r="V671" s="42"/>
      <c r="W671" s="862"/>
      <c r="X671" s="863"/>
      <c r="Y671" s="43"/>
      <c r="Z671" s="48"/>
      <c r="AA671" s="155"/>
      <c r="AB671" s="49"/>
      <c r="AC671" s="864" t="str">
        <f>IFERROR(IF(AG671&lt;&gt;"",Z671*VLOOKUP(N671,【参考】数式用!$AG$2:$AL$48,MATCH(Y671,【参考】数式用!$AI$4:$AL$4,0)+2,0), ""), "")</f>
        <v/>
      </c>
      <c r="AD671" s="864"/>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7" t="str">
        <f>IF(基本情報入力シート!C697="","",基本情報入力シート!C697)</f>
        <v/>
      </c>
      <c r="C672" s="858"/>
      <c r="D672" s="858"/>
      <c r="E672" s="858"/>
      <c r="F672" s="858"/>
      <c r="G672" s="858"/>
      <c r="H672" s="858"/>
      <c r="I672" s="859"/>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0"/>
      <c r="R672" s="861"/>
      <c r="S672" s="154" t="str">
        <f>IFERROR(ROUNDDOWN(Q672*VLOOKUP(N672,【参考】数式用!$AR$2:$AW$48,MATCH(P672,【参考】数式用!$AT$4:$AW$4)+2,FALSE)*0.5, 0), "")</f>
        <v/>
      </c>
      <c r="T672" s="47"/>
      <c r="U672" s="156" t="str">
        <f>IFERROR(IF(AG672&lt;&gt;"",Q672*VLOOKUP(N672,【参考】数式用!$AG$2:$AL$48,MATCH(P672,【参考】数式用!$AI$4:$AL$4,0)+2,0), ""), "")</f>
        <v/>
      </c>
      <c r="V672" s="42"/>
      <c r="W672" s="862"/>
      <c r="X672" s="863"/>
      <c r="Y672" s="43"/>
      <c r="Z672" s="48"/>
      <c r="AA672" s="155"/>
      <c r="AB672" s="49"/>
      <c r="AC672" s="864" t="str">
        <f>IFERROR(IF(AG672&lt;&gt;"",Z672*VLOOKUP(N672,【参考】数式用!$AG$2:$AL$48,MATCH(Y672,【参考】数式用!$AI$4:$AL$4,0)+2,0), ""), "")</f>
        <v/>
      </c>
      <c r="AD672" s="864"/>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7" t="str">
        <f>IF(基本情報入力シート!C698="","",基本情報入力シート!C698)</f>
        <v/>
      </c>
      <c r="C673" s="858"/>
      <c r="D673" s="858"/>
      <c r="E673" s="858"/>
      <c r="F673" s="858"/>
      <c r="G673" s="858"/>
      <c r="H673" s="858"/>
      <c r="I673" s="859"/>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0"/>
      <c r="R673" s="861"/>
      <c r="S673" s="154" t="str">
        <f>IFERROR(ROUNDDOWN(Q673*VLOOKUP(N673,【参考】数式用!$AR$2:$AW$48,MATCH(P673,【参考】数式用!$AT$4:$AW$4)+2,FALSE)*0.5, 0), "")</f>
        <v/>
      </c>
      <c r="T673" s="47"/>
      <c r="U673" s="156" t="str">
        <f>IFERROR(IF(AG673&lt;&gt;"",Q673*VLOOKUP(N673,【参考】数式用!$AG$2:$AL$48,MATCH(P673,【参考】数式用!$AI$4:$AL$4,0)+2,0), ""), "")</f>
        <v/>
      </c>
      <c r="V673" s="42"/>
      <c r="W673" s="862"/>
      <c r="X673" s="863"/>
      <c r="Y673" s="43"/>
      <c r="Z673" s="48"/>
      <c r="AA673" s="155"/>
      <c r="AB673" s="49"/>
      <c r="AC673" s="864" t="str">
        <f>IFERROR(IF(AG673&lt;&gt;"",Z673*VLOOKUP(N673,【参考】数式用!$AG$2:$AL$48,MATCH(Y673,【参考】数式用!$AI$4:$AL$4,0)+2,0), ""), "")</f>
        <v/>
      </c>
      <c r="AD673" s="864"/>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7" t="str">
        <f>IF(基本情報入力シート!C699="","",基本情報入力シート!C699)</f>
        <v/>
      </c>
      <c r="C674" s="858"/>
      <c r="D674" s="858"/>
      <c r="E674" s="858"/>
      <c r="F674" s="858"/>
      <c r="G674" s="858"/>
      <c r="H674" s="858"/>
      <c r="I674" s="859"/>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0"/>
      <c r="R674" s="861"/>
      <c r="S674" s="154" t="str">
        <f>IFERROR(ROUNDDOWN(Q674*VLOOKUP(N674,【参考】数式用!$AR$2:$AW$48,MATCH(P674,【参考】数式用!$AT$4:$AW$4)+2,FALSE)*0.5, 0), "")</f>
        <v/>
      </c>
      <c r="T674" s="47"/>
      <c r="U674" s="156" t="str">
        <f>IFERROR(IF(AG674&lt;&gt;"",Q674*VLOOKUP(N674,【参考】数式用!$AG$2:$AL$48,MATCH(P674,【参考】数式用!$AI$4:$AL$4,0)+2,0), ""), "")</f>
        <v/>
      </c>
      <c r="V674" s="42"/>
      <c r="W674" s="862"/>
      <c r="X674" s="863"/>
      <c r="Y674" s="43"/>
      <c r="Z674" s="48"/>
      <c r="AA674" s="155"/>
      <c r="AB674" s="49"/>
      <c r="AC674" s="864" t="str">
        <f>IFERROR(IF(AG674&lt;&gt;"",Z674*VLOOKUP(N674,【参考】数式用!$AG$2:$AL$48,MATCH(Y674,【参考】数式用!$AI$4:$AL$4,0)+2,0), ""), "")</f>
        <v/>
      </c>
      <c r="AD674" s="864"/>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7" t="str">
        <f>IF(基本情報入力シート!C700="","",基本情報入力シート!C700)</f>
        <v/>
      </c>
      <c r="C675" s="858"/>
      <c r="D675" s="858"/>
      <c r="E675" s="858"/>
      <c r="F675" s="858"/>
      <c r="G675" s="858"/>
      <c r="H675" s="858"/>
      <c r="I675" s="859"/>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0"/>
      <c r="R675" s="861"/>
      <c r="S675" s="154" t="str">
        <f>IFERROR(ROUNDDOWN(Q675*VLOOKUP(N675,【参考】数式用!$AR$2:$AW$48,MATCH(P675,【参考】数式用!$AT$4:$AW$4)+2,FALSE)*0.5, 0), "")</f>
        <v/>
      </c>
      <c r="T675" s="47"/>
      <c r="U675" s="156" t="str">
        <f>IFERROR(IF(AG675&lt;&gt;"",Q675*VLOOKUP(N675,【参考】数式用!$AG$2:$AL$48,MATCH(P675,【参考】数式用!$AI$4:$AL$4,0)+2,0), ""), "")</f>
        <v/>
      </c>
      <c r="V675" s="42"/>
      <c r="W675" s="862"/>
      <c r="X675" s="863"/>
      <c r="Y675" s="43"/>
      <c r="Z675" s="48"/>
      <c r="AA675" s="155"/>
      <c r="AB675" s="49"/>
      <c r="AC675" s="864" t="str">
        <f>IFERROR(IF(AG675&lt;&gt;"",Z675*VLOOKUP(N675,【参考】数式用!$AG$2:$AL$48,MATCH(Y675,【参考】数式用!$AI$4:$AL$4,0)+2,0), ""), "")</f>
        <v/>
      </c>
      <c r="AD675" s="864"/>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7" t="str">
        <f>IF(基本情報入力シート!C701="","",基本情報入力シート!C701)</f>
        <v/>
      </c>
      <c r="C676" s="858"/>
      <c r="D676" s="858"/>
      <c r="E676" s="858"/>
      <c r="F676" s="858"/>
      <c r="G676" s="858"/>
      <c r="H676" s="858"/>
      <c r="I676" s="859"/>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0"/>
      <c r="R676" s="861"/>
      <c r="S676" s="154" t="str">
        <f>IFERROR(ROUNDDOWN(Q676*VLOOKUP(N676,【参考】数式用!$AR$2:$AW$48,MATCH(P676,【参考】数式用!$AT$4:$AW$4)+2,FALSE)*0.5, 0), "")</f>
        <v/>
      </c>
      <c r="T676" s="47"/>
      <c r="U676" s="156" t="str">
        <f>IFERROR(IF(AG676&lt;&gt;"",Q676*VLOOKUP(N676,【参考】数式用!$AG$2:$AL$48,MATCH(P676,【参考】数式用!$AI$4:$AL$4,0)+2,0), ""), "")</f>
        <v/>
      </c>
      <c r="V676" s="42"/>
      <c r="W676" s="862"/>
      <c r="X676" s="863"/>
      <c r="Y676" s="43"/>
      <c r="Z676" s="48"/>
      <c r="AA676" s="155"/>
      <c r="AB676" s="49"/>
      <c r="AC676" s="864" t="str">
        <f>IFERROR(IF(AG676&lt;&gt;"",Z676*VLOOKUP(N676,【参考】数式用!$AG$2:$AL$48,MATCH(Y676,【参考】数式用!$AI$4:$AL$4,0)+2,0), ""), "")</f>
        <v/>
      </c>
      <c r="AD676" s="864"/>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7" t="str">
        <f>IF(基本情報入力シート!C702="","",基本情報入力シート!C702)</f>
        <v/>
      </c>
      <c r="C677" s="858"/>
      <c r="D677" s="858"/>
      <c r="E677" s="858"/>
      <c r="F677" s="858"/>
      <c r="G677" s="858"/>
      <c r="H677" s="858"/>
      <c r="I677" s="859"/>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0"/>
      <c r="R677" s="861"/>
      <c r="S677" s="154" t="str">
        <f>IFERROR(ROUNDDOWN(Q677*VLOOKUP(N677,【参考】数式用!$AR$2:$AW$48,MATCH(P677,【参考】数式用!$AT$4:$AW$4)+2,FALSE)*0.5, 0), "")</f>
        <v/>
      </c>
      <c r="T677" s="47"/>
      <c r="U677" s="156" t="str">
        <f>IFERROR(IF(AG677&lt;&gt;"",Q677*VLOOKUP(N677,【参考】数式用!$AG$2:$AL$48,MATCH(P677,【参考】数式用!$AI$4:$AL$4,0)+2,0), ""), "")</f>
        <v/>
      </c>
      <c r="V677" s="42"/>
      <c r="W677" s="862"/>
      <c r="X677" s="863"/>
      <c r="Y677" s="43"/>
      <c r="Z677" s="48"/>
      <c r="AA677" s="155"/>
      <c r="AB677" s="49"/>
      <c r="AC677" s="864" t="str">
        <f>IFERROR(IF(AG677&lt;&gt;"",Z677*VLOOKUP(N677,【参考】数式用!$AG$2:$AL$48,MATCH(Y677,【参考】数式用!$AI$4:$AL$4,0)+2,0), ""), "")</f>
        <v/>
      </c>
      <c r="AD677" s="864"/>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7" t="str">
        <f>IF(基本情報入力シート!C703="","",基本情報入力シート!C703)</f>
        <v/>
      </c>
      <c r="C678" s="858"/>
      <c r="D678" s="858"/>
      <c r="E678" s="858"/>
      <c r="F678" s="858"/>
      <c r="G678" s="858"/>
      <c r="H678" s="858"/>
      <c r="I678" s="859"/>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0"/>
      <c r="R678" s="861"/>
      <c r="S678" s="154" t="str">
        <f>IFERROR(ROUNDDOWN(Q678*VLOOKUP(N678,【参考】数式用!$AR$2:$AW$48,MATCH(P678,【参考】数式用!$AT$4:$AW$4)+2,FALSE)*0.5, 0), "")</f>
        <v/>
      </c>
      <c r="T678" s="47"/>
      <c r="U678" s="156" t="str">
        <f>IFERROR(IF(AG678&lt;&gt;"",Q678*VLOOKUP(N678,【参考】数式用!$AG$2:$AL$48,MATCH(P678,【参考】数式用!$AI$4:$AL$4,0)+2,0), ""), "")</f>
        <v/>
      </c>
      <c r="V678" s="42"/>
      <c r="W678" s="862"/>
      <c r="X678" s="863"/>
      <c r="Y678" s="43"/>
      <c r="Z678" s="48"/>
      <c r="AA678" s="155"/>
      <c r="AB678" s="49"/>
      <c r="AC678" s="864" t="str">
        <f>IFERROR(IF(AG678&lt;&gt;"",Z678*VLOOKUP(N678,【参考】数式用!$AG$2:$AL$48,MATCH(Y678,【参考】数式用!$AI$4:$AL$4,0)+2,0), ""), "")</f>
        <v/>
      </c>
      <c r="AD678" s="864"/>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7" t="str">
        <f>IF(基本情報入力シート!C704="","",基本情報入力シート!C704)</f>
        <v/>
      </c>
      <c r="C679" s="858"/>
      <c r="D679" s="858"/>
      <c r="E679" s="858"/>
      <c r="F679" s="858"/>
      <c r="G679" s="858"/>
      <c r="H679" s="858"/>
      <c r="I679" s="859"/>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0"/>
      <c r="R679" s="861"/>
      <c r="S679" s="154" t="str">
        <f>IFERROR(ROUNDDOWN(Q679*VLOOKUP(N679,【参考】数式用!$AR$2:$AW$48,MATCH(P679,【参考】数式用!$AT$4:$AW$4)+2,FALSE)*0.5, 0), "")</f>
        <v/>
      </c>
      <c r="T679" s="47"/>
      <c r="U679" s="156" t="str">
        <f>IFERROR(IF(AG679&lt;&gt;"",Q679*VLOOKUP(N679,【参考】数式用!$AG$2:$AL$48,MATCH(P679,【参考】数式用!$AI$4:$AL$4,0)+2,0), ""), "")</f>
        <v/>
      </c>
      <c r="V679" s="42"/>
      <c r="W679" s="862"/>
      <c r="X679" s="863"/>
      <c r="Y679" s="43"/>
      <c r="Z679" s="48"/>
      <c r="AA679" s="155"/>
      <c r="AB679" s="49"/>
      <c r="AC679" s="864" t="str">
        <f>IFERROR(IF(AG679&lt;&gt;"",Z679*VLOOKUP(N679,【参考】数式用!$AG$2:$AL$48,MATCH(Y679,【参考】数式用!$AI$4:$AL$4,0)+2,0), ""), "")</f>
        <v/>
      </c>
      <c r="AD679" s="864"/>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7" t="str">
        <f>IF(基本情報入力シート!C705="","",基本情報入力シート!C705)</f>
        <v/>
      </c>
      <c r="C680" s="858"/>
      <c r="D680" s="858"/>
      <c r="E680" s="858"/>
      <c r="F680" s="858"/>
      <c r="G680" s="858"/>
      <c r="H680" s="858"/>
      <c r="I680" s="859"/>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0"/>
      <c r="R680" s="861"/>
      <c r="S680" s="154" t="str">
        <f>IFERROR(ROUNDDOWN(Q680*VLOOKUP(N680,【参考】数式用!$AR$2:$AW$48,MATCH(P680,【参考】数式用!$AT$4:$AW$4)+2,FALSE)*0.5, 0), "")</f>
        <v/>
      </c>
      <c r="T680" s="47"/>
      <c r="U680" s="156" t="str">
        <f>IFERROR(IF(AG680&lt;&gt;"",Q680*VLOOKUP(N680,【参考】数式用!$AG$2:$AL$48,MATCH(P680,【参考】数式用!$AI$4:$AL$4,0)+2,0), ""), "")</f>
        <v/>
      </c>
      <c r="V680" s="42"/>
      <c r="W680" s="862"/>
      <c r="X680" s="863"/>
      <c r="Y680" s="43"/>
      <c r="Z680" s="48"/>
      <c r="AA680" s="155"/>
      <c r="AB680" s="49"/>
      <c r="AC680" s="864" t="str">
        <f>IFERROR(IF(AG680&lt;&gt;"",Z680*VLOOKUP(N680,【参考】数式用!$AG$2:$AL$48,MATCH(Y680,【参考】数式用!$AI$4:$AL$4,0)+2,0), ""), "")</f>
        <v/>
      </c>
      <c r="AD680" s="864"/>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7" t="str">
        <f>IF(基本情報入力シート!C706="","",基本情報入力シート!C706)</f>
        <v/>
      </c>
      <c r="C681" s="858"/>
      <c r="D681" s="858"/>
      <c r="E681" s="858"/>
      <c r="F681" s="858"/>
      <c r="G681" s="858"/>
      <c r="H681" s="858"/>
      <c r="I681" s="859"/>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0"/>
      <c r="R681" s="861"/>
      <c r="S681" s="154" t="str">
        <f>IFERROR(ROUNDDOWN(Q681*VLOOKUP(N681,【参考】数式用!$AR$2:$AW$48,MATCH(P681,【参考】数式用!$AT$4:$AW$4)+2,FALSE)*0.5, 0), "")</f>
        <v/>
      </c>
      <c r="T681" s="47"/>
      <c r="U681" s="156" t="str">
        <f>IFERROR(IF(AG681&lt;&gt;"",Q681*VLOOKUP(N681,【参考】数式用!$AG$2:$AL$48,MATCH(P681,【参考】数式用!$AI$4:$AL$4,0)+2,0), ""), "")</f>
        <v/>
      </c>
      <c r="V681" s="42"/>
      <c r="W681" s="862"/>
      <c r="X681" s="863"/>
      <c r="Y681" s="43"/>
      <c r="Z681" s="48"/>
      <c r="AA681" s="155"/>
      <c r="AB681" s="49"/>
      <c r="AC681" s="864" t="str">
        <f>IFERROR(IF(AG681&lt;&gt;"",Z681*VLOOKUP(N681,【参考】数式用!$AG$2:$AL$48,MATCH(Y681,【参考】数式用!$AI$4:$AL$4,0)+2,0), ""), "")</f>
        <v/>
      </c>
      <c r="AD681" s="864"/>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7" t="str">
        <f>IF(基本情報入力シート!C707="","",基本情報入力シート!C707)</f>
        <v/>
      </c>
      <c r="C682" s="858"/>
      <c r="D682" s="858"/>
      <c r="E682" s="858"/>
      <c r="F682" s="858"/>
      <c r="G682" s="858"/>
      <c r="H682" s="858"/>
      <c r="I682" s="859"/>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0"/>
      <c r="R682" s="861"/>
      <c r="S682" s="154" t="str">
        <f>IFERROR(ROUNDDOWN(Q682*VLOOKUP(N682,【参考】数式用!$AR$2:$AW$48,MATCH(P682,【参考】数式用!$AT$4:$AW$4)+2,FALSE)*0.5, 0), "")</f>
        <v/>
      </c>
      <c r="T682" s="47"/>
      <c r="U682" s="156" t="str">
        <f>IFERROR(IF(AG682&lt;&gt;"",Q682*VLOOKUP(N682,【参考】数式用!$AG$2:$AL$48,MATCH(P682,【参考】数式用!$AI$4:$AL$4,0)+2,0), ""), "")</f>
        <v/>
      </c>
      <c r="V682" s="42"/>
      <c r="W682" s="862"/>
      <c r="X682" s="863"/>
      <c r="Y682" s="43"/>
      <c r="Z682" s="48"/>
      <c r="AA682" s="155"/>
      <c r="AB682" s="49"/>
      <c r="AC682" s="864" t="str">
        <f>IFERROR(IF(AG682&lt;&gt;"",Z682*VLOOKUP(N682,【参考】数式用!$AG$2:$AL$48,MATCH(Y682,【参考】数式用!$AI$4:$AL$4,0)+2,0), ""), "")</f>
        <v/>
      </c>
      <c r="AD682" s="864"/>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7" t="str">
        <f>IF(基本情報入力シート!C708="","",基本情報入力シート!C708)</f>
        <v/>
      </c>
      <c r="C683" s="858"/>
      <c r="D683" s="858"/>
      <c r="E683" s="858"/>
      <c r="F683" s="858"/>
      <c r="G683" s="858"/>
      <c r="H683" s="858"/>
      <c r="I683" s="859"/>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0"/>
      <c r="R683" s="861"/>
      <c r="S683" s="154" t="str">
        <f>IFERROR(ROUNDDOWN(Q683*VLOOKUP(N683,【参考】数式用!$AR$2:$AW$48,MATCH(P683,【参考】数式用!$AT$4:$AW$4)+2,FALSE)*0.5, 0), "")</f>
        <v/>
      </c>
      <c r="T683" s="47"/>
      <c r="U683" s="156" t="str">
        <f>IFERROR(IF(AG683&lt;&gt;"",Q683*VLOOKUP(N683,【参考】数式用!$AG$2:$AL$48,MATCH(P683,【参考】数式用!$AI$4:$AL$4,0)+2,0), ""), "")</f>
        <v/>
      </c>
      <c r="V683" s="42"/>
      <c r="W683" s="862"/>
      <c r="X683" s="863"/>
      <c r="Y683" s="43"/>
      <c r="Z683" s="48"/>
      <c r="AA683" s="155"/>
      <c r="AB683" s="49"/>
      <c r="AC683" s="864" t="str">
        <f>IFERROR(IF(AG683&lt;&gt;"",Z683*VLOOKUP(N683,【参考】数式用!$AG$2:$AL$48,MATCH(Y683,【参考】数式用!$AI$4:$AL$4,0)+2,0), ""), "")</f>
        <v/>
      </c>
      <c r="AD683" s="864"/>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7" t="str">
        <f>IF(基本情報入力シート!C709="","",基本情報入力シート!C709)</f>
        <v/>
      </c>
      <c r="C684" s="858"/>
      <c r="D684" s="858"/>
      <c r="E684" s="858"/>
      <c r="F684" s="858"/>
      <c r="G684" s="858"/>
      <c r="H684" s="858"/>
      <c r="I684" s="859"/>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0"/>
      <c r="R684" s="861"/>
      <c r="S684" s="154" t="str">
        <f>IFERROR(ROUNDDOWN(Q684*VLOOKUP(N684,【参考】数式用!$AR$2:$AW$48,MATCH(P684,【参考】数式用!$AT$4:$AW$4)+2,FALSE)*0.5, 0), "")</f>
        <v/>
      </c>
      <c r="T684" s="47"/>
      <c r="U684" s="156" t="str">
        <f>IFERROR(IF(AG684&lt;&gt;"",Q684*VLOOKUP(N684,【参考】数式用!$AG$2:$AL$48,MATCH(P684,【参考】数式用!$AI$4:$AL$4,0)+2,0), ""), "")</f>
        <v/>
      </c>
      <c r="V684" s="42"/>
      <c r="W684" s="862"/>
      <c r="X684" s="863"/>
      <c r="Y684" s="43"/>
      <c r="Z684" s="48"/>
      <c r="AA684" s="155"/>
      <c r="AB684" s="49"/>
      <c r="AC684" s="864" t="str">
        <f>IFERROR(IF(AG684&lt;&gt;"",Z684*VLOOKUP(N684,【参考】数式用!$AG$2:$AL$48,MATCH(Y684,【参考】数式用!$AI$4:$AL$4,0)+2,0), ""), "")</f>
        <v/>
      </c>
      <c r="AD684" s="864"/>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7" t="str">
        <f>IF(基本情報入力シート!C710="","",基本情報入力シート!C710)</f>
        <v/>
      </c>
      <c r="C685" s="858"/>
      <c r="D685" s="858"/>
      <c r="E685" s="858"/>
      <c r="F685" s="858"/>
      <c r="G685" s="858"/>
      <c r="H685" s="858"/>
      <c r="I685" s="859"/>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0"/>
      <c r="R685" s="861"/>
      <c r="S685" s="154" t="str">
        <f>IFERROR(ROUNDDOWN(Q685*VLOOKUP(N685,【参考】数式用!$AR$2:$AW$48,MATCH(P685,【参考】数式用!$AT$4:$AW$4)+2,FALSE)*0.5, 0), "")</f>
        <v/>
      </c>
      <c r="T685" s="47"/>
      <c r="U685" s="156" t="str">
        <f>IFERROR(IF(AG685&lt;&gt;"",Q685*VLOOKUP(N685,【参考】数式用!$AG$2:$AL$48,MATCH(P685,【参考】数式用!$AI$4:$AL$4,0)+2,0), ""), "")</f>
        <v/>
      </c>
      <c r="V685" s="42"/>
      <c r="W685" s="862"/>
      <c r="X685" s="863"/>
      <c r="Y685" s="43"/>
      <c r="Z685" s="48"/>
      <c r="AA685" s="155"/>
      <c r="AB685" s="49"/>
      <c r="AC685" s="864" t="str">
        <f>IFERROR(IF(AG685&lt;&gt;"",Z685*VLOOKUP(N685,【参考】数式用!$AG$2:$AL$48,MATCH(Y685,【参考】数式用!$AI$4:$AL$4,0)+2,0), ""), "")</f>
        <v/>
      </c>
      <c r="AD685" s="864"/>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7" t="str">
        <f>IF(基本情報入力シート!C711="","",基本情報入力シート!C711)</f>
        <v/>
      </c>
      <c r="C686" s="858"/>
      <c r="D686" s="858"/>
      <c r="E686" s="858"/>
      <c r="F686" s="858"/>
      <c r="G686" s="858"/>
      <c r="H686" s="858"/>
      <c r="I686" s="859"/>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0"/>
      <c r="R686" s="861"/>
      <c r="S686" s="154" t="str">
        <f>IFERROR(ROUNDDOWN(Q686*VLOOKUP(N686,【参考】数式用!$AR$2:$AW$48,MATCH(P686,【参考】数式用!$AT$4:$AW$4)+2,FALSE)*0.5, 0), "")</f>
        <v/>
      </c>
      <c r="T686" s="47"/>
      <c r="U686" s="156" t="str">
        <f>IFERROR(IF(AG686&lt;&gt;"",Q686*VLOOKUP(N686,【参考】数式用!$AG$2:$AL$48,MATCH(P686,【参考】数式用!$AI$4:$AL$4,0)+2,0), ""), "")</f>
        <v/>
      </c>
      <c r="V686" s="42"/>
      <c r="W686" s="862"/>
      <c r="X686" s="863"/>
      <c r="Y686" s="43"/>
      <c r="Z686" s="48"/>
      <c r="AA686" s="155"/>
      <c r="AB686" s="49"/>
      <c r="AC686" s="864" t="str">
        <f>IFERROR(IF(AG686&lt;&gt;"",Z686*VLOOKUP(N686,【参考】数式用!$AG$2:$AL$48,MATCH(Y686,【参考】数式用!$AI$4:$AL$4,0)+2,0), ""), "")</f>
        <v/>
      </c>
      <c r="AD686" s="864"/>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7" t="str">
        <f>IF(基本情報入力シート!C712="","",基本情報入力シート!C712)</f>
        <v/>
      </c>
      <c r="C687" s="858"/>
      <c r="D687" s="858"/>
      <c r="E687" s="858"/>
      <c r="F687" s="858"/>
      <c r="G687" s="858"/>
      <c r="H687" s="858"/>
      <c r="I687" s="859"/>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0"/>
      <c r="R687" s="861"/>
      <c r="S687" s="154" t="str">
        <f>IFERROR(ROUNDDOWN(Q687*VLOOKUP(N687,【参考】数式用!$AR$2:$AW$48,MATCH(P687,【参考】数式用!$AT$4:$AW$4)+2,FALSE)*0.5, 0), "")</f>
        <v/>
      </c>
      <c r="T687" s="47"/>
      <c r="U687" s="156" t="str">
        <f>IFERROR(IF(AG687&lt;&gt;"",Q687*VLOOKUP(N687,【参考】数式用!$AG$2:$AL$48,MATCH(P687,【参考】数式用!$AI$4:$AL$4,0)+2,0), ""), "")</f>
        <v/>
      </c>
      <c r="V687" s="42"/>
      <c r="W687" s="862"/>
      <c r="X687" s="863"/>
      <c r="Y687" s="43"/>
      <c r="Z687" s="48"/>
      <c r="AA687" s="155"/>
      <c r="AB687" s="49"/>
      <c r="AC687" s="864" t="str">
        <f>IFERROR(IF(AG687&lt;&gt;"",Z687*VLOOKUP(N687,【参考】数式用!$AG$2:$AL$48,MATCH(Y687,【参考】数式用!$AI$4:$AL$4,0)+2,0), ""), "")</f>
        <v/>
      </c>
      <c r="AD687" s="864"/>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7" t="str">
        <f>IF(基本情報入力シート!C713="","",基本情報入力シート!C713)</f>
        <v/>
      </c>
      <c r="C688" s="858"/>
      <c r="D688" s="858"/>
      <c r="E688" s="858"/>
      <c r="F688" s="858"/>
      <c r="G688" s="858"/>
      <c r="H688" s="858"/>
      <c r="I688" s="859"/>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0"/>
      <c r="R688" s="861"/>
      <c r="S688" s="154" t="str">
        <f>IFERROR(ROUNDDOWN(Q688*VLOOKUP(N688,【参考】数式用!$AR$2:$AW$48,MATCH(P688,【参考】数式用!$AT$4:$AW$4)+2,FALSE)*0.5, 0), "")</f>
        <v/>
      </c>
      <c r="T688" s="47"/>
      <c r="U688" s="156" t="str">
        <f>IFERROR(IF(AG688&lt;&gt;"",Q688*VLOOKUP(N688,【参考】数式用!$AG$2:$AL$48,MATCH(P688,【参考】数式用!$AI$4:$AL$4,0)+2,0), ""), "")</f>
        <v/>
      </c>
      <c r="V688" s="42"/>
      <c r="W688" s="862"/>
      <c r="X688" s="863"/>
      <c r="Y688" s="43"/>
      <c r="Z688" s="48"/>
      <c r="AA688" s="155"/>
      <c r="AB688" s="49"/>
      <c r="AC688" s="864" t="str">
        <f>IFERROR(IF(AG688&lt;&gt;"",Z688*VLOOKUP(N688,【参考】数式用!$AG$2:$AL$48,MATCH(Y688,【参考】数式用!$AI$4:$AL$4,0)+2,0), ""), "")</f>
        <v/>
      </c>
      <c r="AD688" s="864"/>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7" t="str">
        <f>IF(基本情報入力シート!C714="","",基本情報入力シート!C714)</f>
        <v/>
      </c>
      <c r="C689" s="858"/>
      <c r="D689" s="858"/>
      <c r="E689" s="858"/>
      <c r="F689" s="858"/>
      <c r="G689" s="858"/>
      <c r="H689" s="858"/>
      <c r="I689" s="859"/>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0"/>
      <c r="R689" s="861"/>
      <c r="S689" s="154" t="str">
        <f>IFERROR(ROUNDDOWN(Q689*VLOOKUP(N689,【参考】数式用!$AR$2:$AW$48,MATCH(P689,【参考】数式用!$AT$4:$AW$4)+2,FALSE)*0.5, 0), "")</f>
        <v/>
      </c>
      <c r="T689" s="47"/>
      <c r="U689" s="156" t="str">
        <f>IFERROR(IF(AG689&lt;&gt;"",Q689*VLOOKUP(N689,【参考】数式用!$AG$2:$AL$48,MATCH(P689,【参考】数式用!$AI$4:$AL$4,0)+2,0), ""), "")</f>
        <v/>
      </c>
      <c r="V689" s="42"/>
      <c r="W689" s="862"/>
      <c r="X689" s="863"/>
      <c r="Y689" s="43"/>
      <c r="Z689" s="48"/>
      <c r="AA689" s="155"/>
      <c r="AB689" s="49"/>
      <c r="AC689" s="864" t="str">
        <f>IFERROR(IF(AG689&lt;&gt;"",Z689*VLOOKUP(N689,【参考】数式用!$AG$2:$AL$48,MATCH(Y689,【参考】数式用!$AI$4:$AL$4,0)+2,0), ""), "")</f>
        <v/>
      </c>
      <c r="AD689" s="864"/>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7" t="str">
        <f>IF(基本情報入力シート!C715="","",基本情報入力シート!C715)</f>
        <v/>
      </c>
      <c r="C690" s="858"/>
      <c r="D690" s="858"/>
      <c r="E690" s="858"/>
      <c r="F690" s="858"/>
      <c r="G690" s="858"/>
      <c r="H690" s="858"/>
      <c r="I690" s="859"/>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0"/>
      <c r="R690" s="861"/>
      <c r="S690" s="154" t="str">
        <f>IFERROR(ROUNDDOWN(Q690*VLOOKUP(N690,【参考】数式用!$AR$2:$AW$48,MATCH(P690,【参考】数式用!$AT$4:$AW$4)+2,FALSE)*0.5, 0), "")</f>
        <v/>
      </c>
      <c r="T690" s="47"/>
      <c r="U690" s="156" t="str">
        <f>IFERROR(IF(AG690&lt;&gt;"",Q690*VLOOKUP(N690,【参考】数式用!$AG$2:$AL$48,MATCH(P690,【参考】数式用!$AI$4:$AL$4,0)+2,0), ""), "")</f>
        <v/>
      </c>
      <c r="V690" s="42"/>
      <c r="W690" s="862"/>
      <c r="X690" s="863"/>
      <c r="Y690" s="43"/>
      <c r="Z690" s="48"/>
      <c r="AA690" s="155"/>
      <c r="AB690" s="49"/>
      <c r="AC690" s="864" t="str">
        <f>IFERROR(IF(AG690&lt;&gt;"",Z690*VLOOKUP(N690,【参考】数式用!$AG$2:$AL$48,MATCH(Y690,【参考】数式用!$AI$4:$AL$4,0)+2,0), ""), "")</f>
        <v/>
      </c>
      <c r="AD690" s="864"/>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7" t="str">
        <f>IF(基本情報入力シート!C716="","",基本情報入力シート!C716)</f>
        <v/>
      </c>
      <c r="C691" s="858"/>
      <c r="D691" s="858"/>
      <c r="E691" s="858"/>
      <c r="F691" s="858"/>
      <c r="G691" s="858"/>
      <c r="H691" s="858"/>
      <c r="I691" s="859"/>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0"/>
      <c r="R691" s="861"/>
      <c r="S691" s="154" t="str">
        <f>IFERROR(ROUNDDOWN(Q691*VLOOKUP(N691,【参考】数式用!$AR$2:$AW$48,MATCH(P691,【参考】数式用!$AT$4:$AW$4)+2,FALSE)*0.5, 0), "")</f>
        <v/>
      </c>
      <c r="T691" s="47"/>
      <c r="U691" s="156" t="str">
        <f>IFERROR(IF(AG691&lt;&gt;"",Q691*VLOOKUP(N691,【参考】数式用!$AG$2:$AL$48,MATCH(P691,【参考】数式用!$AI$4:$AL$4,0)+2,0), ""), "")</f>
        <v/>
      </c>
      <c r="V691" s="42"/>
      <c r="W691" s="862"/>
      <c r="X691" s="863"/>
      <c r="Y691" s="43"/>
      <c r="Z691" s="48"/>
      <c r="AA691" s="155"/>
      <c r="AB691" s="49"/>
      <c r="AC691" s="864" t="str">
        <f>IFERROR(IF(AG691&lt;&gt;"",Z691*VLOOKUP(N691,【参考】数式用!$AG$2:$AL$48,MATCH(Y691,【参考】数式用!$AI$4:$AL$4,0)+2,0), ""), "")</f>
        <v/>
      </c>
      <c r="AD691" s="864"/>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7" t="str">
        <f>IF(基本情報入力シート!C717="","",基本情報入力シート!C717)</f>
        <v/>
      </c>
      <c r="C692" s="858"/>
      <c r="D692" s="858"/>
      <c r="E692" s="858"/>
      <c r="F692" s="858"/>
      <c r="G692" s="858"/>
      <c r="H692" s="858"/>
      <c r="I692" s="859"/>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0"/>
      <c r="R692" s="861"/>
      <c r="S692" s="154" t="str">
        <f>IFERROR(ROUNDDOWN(Q692*VLOOKUP(N692,【参考】数式用!$AR$2:$AW$48,MATCH(P692,【参考】数式用!$AT$4:$AW$4)+2,FALSE)*0.5, 0), "")</f>
        <v/>
      </c>
      <c r="T692" s="47"/>
      <c r="U692" s="156" t="str">
        <f>IFERROR(IF(AG692&lt;&gt;"",Q692*VLOOKUP(N692,【参考】数式用!$AG$2:$AL$48,MATCH(P692,【参考】数式用!$AI$4:$AL$4,0)+2,0), ""), "")</f>
        <v/>
      </c>
      <c r="V692" s="42"/>
      <c r="W692" s="862"/>
      <c r="X692" s="863"/>
      <c r="Y692" s="43"/>
      <c r="Z692" s="48"/>
      <c r="AA692" s="155"/>
      <c r="AB692" s="49"/>
      <c r="AC692" s="864" t="str">
        <f>IFERROR(IF(AG692&lt;&gt;"",Z692*VLOOKUP(N692,【参考】数式用!$AG$2:$AL$48,MATCH(Y692,【参考】数式用!$AI$4:$AL$4,0)+2,0), ""), "")</f>
        <v/>
      </c>
      <c r="AD692" s="864"/>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7" t="str">
        <f>IF(基本情報入力シート!C718="","",基本情報入力シート!C718)</f>
        <v/>
      </c>
      <c r="C693" s="858"/>
      <c r="D693" s="858"/>
      <c r="E693" s="858"/>
      <c r="F693" s="858"/>
      <c r="G693" s="858"/>
      <c r="H693" s="858"/>
      <c r="I693" s="859"/>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0"/>
      <c r="R693" s="861"/>
      <c r="S693" s="154" t="str">
        <f>IFERROR(ROUNDDOWN(Q693*VLOOKUP(N693,【参考】数式用!$AR$2:$AW$48,MATCH(P693,【参考】数式用!$AT$4:$AW$4)+2,FALSE)*0.5, 0), "")</f>
        <v/>
      </c>
      <c r="T693" s="47"/>
      <c r="U693" s="156" t="str">
        <f>IFERROR(IF(AG693&lt;&gt;"",Q693*VLOOKUP(N693,【参考】数式用!$AG$2:$AL$48,MATCH(P693,【参考】数式用!$AI$4:$AL$4,0)+2,0), ""), "")</f>
        <v/>
      </c>
      <c r="V693" s="42"/>
      <c r="W693" s="862"/>
      <c r="X693" s="863"/>
      <c r="Y693" s="43"/>
      <c r="Z693" s="48"/>
      <c r="AA693" s="155"/>
      <c r="AB693" s="49"/>
      <c r="AC693" s="864" t="str">
        <f>IFERROR(IF(AG693&lt;&gt;"",Z693*VLOOKUP(N693,【参考】数式用!$AG$2:$AL$48,MATCH(Y693,【参考】数式用!$AI$4:$AL$4,0)+2,0), ""), "")</f>
        <v/>
      </c>
      <c r="AD693" s="864"/>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7" t="str">
        <f>IF(基本情報入力シート!C719="","",基本情報入力シート!C719)</f>
        <v/>
      </c>
      <c r="C694" s="858"/>
      <c r="D694" s="858"/>
      <c r="E694" s="858"/>
      <c r="F694" s="858"/>
      <c r="G694" s="858"/>
      <c r="H694" s="858"/>
      <c r="I694" s="859"/>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0"/>
      <c r="R694" s="861"/>
      <c r="S694" s="154" t="str">
        <f>IFERROR(ROUNDDOWN(Q694*VLOOKUP(N694,【参考】数式用!$AR$2:$AW$48,MATCH(P694,【参考】数式用!$AT$4:$AW$4)+2,FALSE)*0.5, 0), "")</f>
        <v/>
      </c>
      <c r="T694" s="47"/>
      <c r="U694" s="156" t="str">
        <f>IFERROR(IF(AG694&lt;&gt;"",Q694*VLOOKUP(N694,【参考】数式用!$AG$2:$AL$48,MATCH(P694,【参考】数式用!$AI$4:$AL$4,0)+2,0), ""), "")</f>
        <v/>
      </c>
      <c r="V694" s="42"/>
      <c r="W694" s="862"/>
      <c r="X694" s="863"/>
      <c r="Y694" s="43"/>
      <c r="Z694" s="48"/>
      <c r="AA694" s="155"/>
      <c r="AB694" s="49"/>
      <c r="AC694" s="864" t="str">
        <f>IFERROR(IF(AG694&lt;&gt;"",Z694*VLOOKUP(N694,【参考】数式用!$AG$2:$AL$48,MATCH(Y694,【参考】数式用!$AI$4:$AL$4,0)+2,0), ""), "")</f>
        <v/>
      </c>
      <c r="AD694" s="864"/>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7" t="str">
        <f>IF(基本情報入力シート!C720="","",基本情報入力シート!C720)</f>
        <v/>
      </c>
      <c r="C695" s="858"/>
      <c r="D695" s="858"/>
      <c r="E695" s="858"/>
      <c r="F695" s="858"/>
      <c r="G695" s="858"/>
      <c r="H695" s="858"/>
      <c r="I695" s="859"/>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0"/>
      <c r="R695" s="861"/>
      <c r="S695" s="154" t="str">
        <f>IFERROR(ROUNDDOWN(Q695*VLOOKUP(N695,【参考】数式用!$AR$2:$AW$48,MATCH(P695,【参考】数式用!$AT$4:$AW$4)+2,FALSE)*0.5, 0), "")</f>
        <v/>
      </c>
      <c r="T695" s="47"/>
      <c r="U695" s="156" t="str">
        <f>IFERROR(IF(AG695&lt;&gt;"",Q695*VLOOKUP(N695,【参考】数式用!$AG$2:$AL$48,MATCH(P695,【参考】数式用!$AI$4:$AL$4,0)+2,0), ""), "")</f>
        <v/>
      </c>
      <c r="V695" s="42"/>
      <c r="W695" s="862"/>
      <c r="X695" s="863"/>
      <c r="Y695" s="43"/>
      <c r="Z695" s="48"/>
      <c r="AA695" s="155"/>
      <c r="AB695" s="49"/>
      <c r="AC695" s="864" t="str">
        <f>IFERROR(IF(AG695&lt;&gt;"",Z695*VLOOKUP(N695,【参考】数式用!$AG$2:$AL$48,MATCH(Y695,【参考】数式用!$AI$4:$AL$4,0)+2,0), ""), "")</f>
        <v/>
      </c>
      <c r="AD695" s="864"/>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7" t="str">
        <f>IF(基本情報入力シート!C721="","",基本情報入力シート!C721)</f>
        <v/>
      </c>
      <c r="C696" s="858"/>
      <c r="D696" s="858"/>
      <c r="E696" s="858"/>
      <c r="F696" s="858"/>
      <c r="G696" s="858"/>
      <c r="H696" s="858"/>
      <c r="I696" s="859"/>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0"/>
      <c r="R696" s="861"/>
      <c r="S696" s="154" t="str">
        <f>IFERROR(ROUNDDOWN(Q696*VLOOKUP(N696,【参考】数式用!$AR$2:$AW$48,MATCH(P696,【参考】数式用!$AT$4:$AW$4)+2,FALSE)*0.5, 0), "")</f>
        <v/>
      </c>
      <c r="T696" s="47"/>
      <c r="U696" s="156" t="str">
        <f>IFERROR(IF(AG696&lt;&gt;"",Q696*VLOOKUP(N696,【参考】数式用!$AG$2:$AL$48,MATCH(P696,【参考】数式用!$AI$4:$AL$4,0)+2,0), ""), "")</f>
        <v/>
      </c>
      <c r="V696" s="42"/>
      <c r="W696" s="862"/>
      <c r="X696" s="863"/>
      <c r="Y696" s="43"/>
      <c r="Z696" s="48"/>
      <c r="AA696" s="155"/>
      <c r="AB696" s="49"/>
      <c r="AC696" s="864" t="str">
        <f>IFERROR(IF(AG696&lt;&gt;"",Z696*VLOOKUP(N696,【参考】数式用!$AG$2:$AL$48,MATCH(Y696,【参考】数式用!$AI$4:$AL$4,0)+2,0), ""), "")</f>
        <v/>
      </c>
      <c r="AD696" s="864"/>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7" t="str">
        <f>IF(基本情報入力シート!C722="","",基本情報入力シート!C722)</f>
        <v/>
      </c>
      <c r="C697" s="858"/>
      <c r="D697" s="858"/>
      <c r="E697" s="858"/>
      <c r="F697" s="858"/>
      <c r="G697" s="858"/>
      <c r="H697" s="858"/>
      <c r="I697" s="859"/>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0"/>
      <c r="R697" s="861"/>
      <c r="S697" s="154" t="str">
        <f>IFERROR(ROUNDDOWN(Q697*VLOOKUP(N697,【参考】数式用!$AR$2:$AW$48,MATCH(P697,【参考】数式用!$AT$4:$AW$4)+2,FALSE)*0.5, 0), "")</f>
        <v/>
      </c>
      <c r="T697" s="47"/>
      <c r="U697" s="156" t="str">
        <f>IFERROR(IF(AG697&lt;&gt;"",Q697*VLOOKUP(N697,【参考】数式用!$AG$2:$AL$48,MATCH(P697,【参考】数式用!$AI$4:$AL$4,0)+2,0), ""), "")</f>
        <v/>
      </c>
      <c r="V697" s="42"/>
      <c r="W697" s="862"/>
      <c r="X697" s="863"/>
      <c r="Y697" s="43"/>
      <c r="Z697" s="48"/>
      <c r="AA697" s="155"/>
      <c r="AB697" s="49"/>
      <c r="AC697" s="864" t="str">
        <f>IFERROR(IF(AG697&lt;&gt;"",Z697*VLOOKUP(N697,【参考】数式用!$AG$2:$AL$48,MATCH(Y697,【参考】数式用!$AI$4:$AL$4,0)+2,0), ""), "")</f>
        <v/>
      </c>
      <c r="AD697" s="864"/>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7" t="str">
        <f>IF(基本情報入力シート!C723="","",基本情報入力シート!C723)</f>
        <v/>
      </c>
      <c r="C698" s="858"/>
      <c r="D698" s="858"/>
      <c r="E698" s="858"/>
      <c r="F698" s="858"/>
      <c r="G698" s="858"/>
      <c r="H698" s="858"/>
      <c r="I698" s="859"/>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0"/>
      <c r="R698" s="861"/>
      <c r="S698" s="154" t="str">
        <f>IFERROR(ROUNDDOWN(Q698*VLOOKUP(N698,【参考】数式用!$AR$2:$AW$48,MATCH(P698,【参考】数式用!$AT$4:$AW$4)+2,FALSE)*0.5, 0), "")</f>
        <v/>
      </c>
      <c r="T698" s="47"/>
      <c r="U698" s="156" t="str">
        <f>IFERROR(IF(AG698&lt;&gt;"",Q698*VLOOKUP(N698,【参考】数式用!$AG$2:$AL$48,MATCH(P698,【参考】数式用!$AI$4:$AL$4,0)+2,0), ""), "")</f>
        <v/>
      </c>
      <c r="V698" s="42"/>
      <c r="W698" s="862"/>
      <c r="X698" s="863"/>
      <c r="Y698" s="43"/>
      <c r="Z698" s="48"/>
      <c r="AA698" s="155"/>
      <c r="AB698" s="49"/>
      <c r="AC698" s="864" t="str">
        <f>IFERROR(IF(AG698&lt;&gt;"",Z698*VLOOKUP(N698,【参考】数式用!$AG$2:$AL$48,MATCH(Y698,【参考】数式用!$AI$4:$AL$4,0)+2,0), ""), "")</f>
        <v/>
      </c>
      <c r="AD698" s="864"/>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7" t="str">
        <f>IF(基本情報入力シート!C724="","",基本情報入力シート!C724)</f>
        <v/>
      </c>
      <c r="C699" s="858"/>
      <c r="D699" s="858"/>
      <c r="E699" s="858"/>
      <c r="F699" s="858"/>
      <c r="G699" s="858"/>
      <c r="H699" s="858"/>
      <c r="I699" s="859"/>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0"/>
      <c r="R699" s="861"/>
      <c r="S699" s="154" t="str">
        <f>IFERROR(ROUNDDOWN(Q699*VLOOKUP(N699,【参考】数式用!$AR$2:$AW$48,MATCH(P699,【参考】数式用!$AT$4:$AW$4)+2,FALSE)*0.5, 0), "")</f>
        <v/>
      </c>
      <c r="T699" s="47"/>
      <c r="U699" s="156" t="str">
        <f>IFERROR(IF(AG699&lt;&gt;"",Q699*VLOOKUP(N699,【参考】数式用!$AG$2:$AL$48,MATCH(P699,【参考】数式用!$AI$4:$AL$4,0)+2,0), ""), "")</f>
        <v/>
      </c>
      <c r="V699" s="42"/>
      <c r="W699" s="862"/>
      <c r="X699" s="863"/>
      <c r="Y699" s="43"/>
      <c r="Z699" s="48"/>
      <c r="AA699" s="155"/>
      <c r="AB699" s="49"/>
      <c r="AC699" s="864" t="str">
        <f>IFERROR(IF(AG699&lt;&gt;"",Z699*VLOOKUP(N699,【参考】数式用!$AG$2:$AL$48,MATCH(Y699,【参考】数式用!$AI$4:$AL$4,0)+2,0), ""), "")</f>
        <v/>
      </c>
      <c r="AD699" s="864"/>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7" t="str">
        <f>IF(基本情報入力シート!C725="","",基本情報入力シート!C725)</f>
        <v/>
      </c>
      <c r="C700" s="858"/>
      <c r="D700" s="858"/>
      <c r="E700" s="858"/>
      <c r="F700" s="858"/>
      <c r="G700" s="858"/>
      <c r="H700" s="858"/>
      <c r="I700" s="859"/>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0"/>
      <c r="R700" s="861"/>
      <c r="S700" s="154" t="str">
        <f>IFERROR(ROUNDDOWN(Q700*VLOOKUP(N700,【参考】数式用!$AR$2:$AW$48,MATCH(P700,【参考】数式用!$AT$4:$AW$4)+2,FALSE)*0.5, 0), "")</f>
        <v/>
      </c>
      <c r="T700" s="47"/>
      <c r="U700" s="156" t="str">
        <f>IFERROR(IF(AG700&lt;&gt;"",Q700*VLOOKUP(N700,【参考】数式用!$AG$2:$AL$48,MATCH(P700,【参考】数式用!$AI$4:$AL$4,0)+2,0), ""), "")</f>
        <v/>
      </c>
      <c r="V700" s="42"/>
      <c r="W700" s="862"/>
      <c r="X700" s="863"/>
      <c r="Y700" s="43"/>
      <c r="Z700" s="48"/>
      <c r="AA700" s="155"/>
      <c r="AB700" s="49"/>
      <c r="AC700" s="864" t="str">
        <f>IFERROR(IF(AG700&lt;&gt;"",Z700*VLOOKUP(N700,【参考】数式用!$AG$2:$AL$48,MATCH(Y700,【参考】数式用!$AI$4:$AL$4,0)+2,0), ""), "")</f>
        <v/>
      </c>
      <c r="AD700" s="864"/>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7" t="str">
        <f>IF(基本情報入力シート!C726="","",基本情報入力シート!C726)</f>
        <v/>
      </c>
      <c r="C701" s="858"/>
      <c r="D701" s="858"/>
      <c r="E701" s="858"/>
      <c r="F701" s="858"/>
      <c r="G701" s="858"/>
      <c r="H701" s="858"/>
      <c r="I701" s="859"/>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0"/>
      <c r="R701" s="861"/>
      <c r="S701" s="154" t="str">
        <f>IFERROR(ROUNDDOWN(Q701*VLOOKUP(N701,【参考】数式用!$AR$2:$AW$48,MATCH(P701,【参考】数式用!$AT$4:$AW$4)+2,FALSE)*0.5, 0), "")</f>
        <v/>
      </c>
      <c r="T701" s="47"/>
      <c r="U701" s="156" t="str">
        <f>IFERROR(IF(AG701&lt;&gt;"",Q701*VLOOKUP(N701,【参考】数式用!$AG$2:$AL$48,MATCH(P701,【参考】数式用!$AI$4:$AL$4,0)+2,0), ""), "")</f>
        <v/>
      </c>
      <c r="V701" s="42"/>
      <c r="W701" s="862"/>
      <c r="X701" s="863"/>
      <c r="Y701" s="43"/>
      <c r="Z701" s="48"/>
      <c r="AA701" s="155"/>
      <c r="AB701" s="49"/>
      <c r="AC701" s="864" t="str">
        <f>IFERROR(IF(AG701&lt;&gt;"",Z701*VLOOKUP(N701,【参考】数式用!$AG$2:$AL$48,MATCH(Y701,【参考】数式用!$AI$4:$AL$4,0)+2,0), ""), "")</f>
        <v/>
      </c>
      <c r="AD701" s="864"/>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7" t="str">
        <f>IF(基本情報入力シート!C727="","",基本情報入力シート!C727)</f>
        <v/>
      </c>
      <c r="C702" s="858"/>
      <c r="D702" s="858"/>
      <c r="E702" s="858"/>
      <c r="F702" s="858"/>
      <c r="G702" s="858"/>
      <c r="H702" s="858"/>
      <c r="I702" s="859"/>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0"/>
      <c r="R702" s="861"/>
      <c r="S702" s="154" t="str">
        <f>IFERROR(ROUNDDOWN(Q702*VLOOKUP(N702,【参考】数式用!$AR$2:$AW$48,MATCH(P702,【参考】数式用!$AT$4:$AW$4)+2,FALSE)*0.5, 0), "")</f>
        <v/>
      </c>
      <c r="T702" s="47"/>
      <c r="U702" s="156" t="str">
        <f>IFERROR(IF(AG702&lt;&gt;"",Q702*VLOOKUP(N702,【参考】数式用!$AG$2:$AL$48,MATCH(P702,【参考】数式用!$AI$4:$AL$4,0)+2,0), ""), "")</f>
        <v/>
      </c>
      <c r="V702" s="42"/>
      <c r="W702" s="862"/>
      <c r="X702" s="863"/>
      <c r="Y702" s="43"/>
      <c r="Z702" s="48"/>
      <c r="AA702" s="155"/>
      <c r="AB702" s="49"/>
      <c r="AC702" s="864" t="str">
        <f>IFERROR(IF(AG702&lt;&gt;"",Z702*VLOOKUP(N702,【参考】数式用!$AG$2:$AL$48,MATCH(Y702,【参考】数式用!$AI$4:$AL$4,0)+2,0), ""), "")</f>
        <v/>
      </c>
      <c r="AD702" s="864"/>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7" t="str">
        <f>IF(基本情報入力シート!C728="","",基本情報入力シート!C728)</f>
        <v/>
      </c>
      <c r="C703" s="858"/>
      <c r="D703" s="858"/>
      <c r="E703" s="858"/>
      <c r="F703" s="858"/>
      <c r="G703" s="858"/>
      <c r="H703" s="858"/>
      <c r="I703" s="859"/>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0"/>
      <c r="R703" s="861"/>
      <c r="S703" s="154" t="str">
        <f>IFERROR(ROUNDDOWN(Q703*VLOOKUP(N703,【参考】数式用!$AR$2:$AW$48,MATCH(P703,【参考】数式用!$AT$4:$AW$4)+2,FALSE)*0.5, 0), "")</f>
        <v/>
      </c>
      <c r="T703" s="47"/>
      <c r="U703" s="156" t="str">
        <f>IFERROR(IF(AG703&lt;&gt;"",Q703*VLOOKUP(N703,【参考】数式用!$AG$2:$AL$48,MATCH(P703,【参考】数式用!$AI$4:$AL$4,0)+2,0), ""), "")</f>
        <v/>
      </c>
      <c r="V703" s="42"/>
      <c r="W703" s="862"/>
      <c r="X703" s="863"/>
      <c r="Y703" s="43"/>
      <c r="Z703" s="48"/>
      <c r="AA703" s="155"/>
      <c r="AB703" s="49"/>
      <c r="AC703" s="864" t="str">
        <f>IFERROR(IF(AG703&lt;&gt;"",Z703*VLOOKUP(N703,【参考】数式用!$AG$2:$AL$48,MATCH(Y703,【参考】数式用!$AI$4:$AL$4,0)+2,0), ""), "")</f>
        <v/>
      </c>
      <c r="AD703" s="864"/>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7" t="str">
        <f>IF(基本情報入力シート!C729="","",基本情報入力シート!C729)</f>
        <v/>
      </c>
      <c r="C704" s="858"/>
      <c r="D704" s="858"/>
      <c r="E704" s="858"/>
      <c r="F704" s="858"/>
      <c r="G704" s="858"/>
      <c r="H704" s="858"/>
      <c r="I704" s="859"/>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0"/>
      <c r="R704" s="861"/>
      <c r="S704" s="154" t="str">
        <f>IFERROR(ROUNDDOWN(Q704*VLOOKUP(N704,【参考】数式用!$AR$2:$AW$48,MATCH(P704,【参考】数式用!$AT$4:$AW$4)+2,FALSE)*0.5, 0), "")</f>
        <v/>
      </c>
      <c r="T704" s="47"/>
      <c r="U704" s="156" t="str">
        <f>IFERROR(IF(AG704&lt;&gt;"",Q704*VLOOKUP(N704,【参考】数式用!$AG$2:$AL$48,MATCH(P704,【参考】数式用!$AI$4:$AL$4,0)+2,0), ""), "")</f>
        <v/>
      </c>
      <c r="V704" s="42"/>
      <c r="W704" s="862"/>
      <c r="X704" s="863"/>
      <c r="Y704" s="43"/>
      <c r="Z704" s="48"/>
      <c r="AA704" s="155"/>
      <c r="AB704" s="49"/>
      <c r="AC704" s="864" t="str">
        <f>IFERROR(IF(AG704&lt;&gt;"",Z704*VLOOKUP(N704,【参考】数式用!$AG$2:$AL$48,MATCH(Y704,【参考】数式用!$AI$4:$AL$4,0)+2,0), ""), "")</f>
        <v/>
      </c>
      <c r="AD704" s="864"/>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7" t="str">
        <f>IF(基本情報入力シート!C730="","",基本情報入力シート!C730)</f>
        <v/>
      </c>
      <c r="C705" s="858"/>
      <c r="D705" s="858"/>
      <c r="E705" s="858"/>
      <c r="F705" s="858"/>
      <c r="G705" s="858"/>
      <c r="H705" s="858"/>
      <c r="I705" s="859"/>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0"/>
      <c r="R705" s="861"/>
      <c r="S705" s="154" t="str">
        <f>IFERROR(ROUNDDOWN(Q705*VLOOKUP(N705,【参考】数式用!$AR$2:$AW$48,MATCH(P705,【参考】数式用!$AT$4:$AW$4)+2,FALSE)*0.5, 0), "")</f>
        <v/>
      </c>
      <c r="T705" s="47"/>
      <c r="U705" s="156" t="str">
        <f>IFERROR(IF(AG705&lt;&gt;"",Q705*VLOOKUP(N705,【参考】数式用!$AG$2:$AL$48,MATCH(P705,【参考】数式用!$AI$4:$AL$4,0)+2,0), ""), "")</f>
        <v/>
      </c>
      <c r="V705" s="42"/>
      <c r="W705" s="862"/>
      <c r="X705" s="863"/>
      <c r="Y705" s="43"/>
      <c r="Z705" s="48"/>
      <c r="AA705" s="155"/>
      <c r="AB705" s="49"/>
      <c r="AC705" s="864" t="str">
        <f>IFERROR(IF(AG705&lt;&gt;"",Z705*VLOOKUP(N705,【参考】数式用!$AG$2:$AL$48,MATCH(Y705,【参考】数式用!$AI$4:$AL$4,0)+2,0), ""), "")</f>
        <v/>
      </c>
      <c r="AD705" s="864"/>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7" t="str">
        <f>IF(基本情報入力シート!C731="","",基本情報入力シート!C731)</f>
        <v/>
      </c>
      <c r="C706" s="858"/>
      <c r="D706" s="858"/>
      <c r="E706" s="858"/>
      <c r="F706" s="858"/>
      <c r="G706" s="858"/>
      <c r="H706" s="858"/>
      <c r="I706" s="859"/>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0"/>
      <c r="R706" s="861"/>
      <c r="S706" s="154" t="str">
        <f>IFERROR(ROUNDDOWN(Q706*VLOOKUP(N706,【参考】数式用!$AR$2:$AW$48,MATCH(P706,【参考】数式用!$AT$4:$AW$4)+2,FALSE)*0.5, 0), "")</f>
        <v/>
      </c>
      <c r="T706" s="47"/>
      <c r="U706" s="156" t="str">
        <f>IFERROR(IF(AG706&lt;&gt;"",Q706*VLOOKUP(N706,【参考】数式用!$AG$2:$AL$48,MATCH(P706,【参考】数式用!$AI$4:$AL$4,0)+2,0), ""), "")</f>
        <v/>
      </c>
      <c r="V706" s="42"/>
      <c r="W706" s="862"/>
      <c r="X706" s="863"/>
      <c r="Y706" s="43"/>
      <c r="Z706" s="48"/>
      <c r="AA706" s="155"/>
      <c r="AB706" s="49"/>
      <c r="AC706" s="864" t="str">
        <f>IFERROR(IF(AG706&lt;&gt;"",Z706*VLOOKUP(N706,【参考】数式用!$AG$2:$AL$48,MATCH(Y706,【参考】数式用!$AI$4:$AL$4,0)+2,0), ""), "")</f>
        <v/>
      </c>
      <c r="AD706" s="864"/>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7" t="str">
        <f>IF(基本情報入力シート!C732="","",基本情報入力シート!C732)</f>
        <v/>
      </c>
      <c r="C707" s="858"/>
      <c r="D707" s="858"/>
      <c r="E707" s="858"/>
      <c r="F707" s="858"/>
      <c r="G707" s="858"/>
      <c r="H707" s="858"/>
      <c r="I707" s="859"/>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0"/>
      <c r="R707" s="861"/>
      <c r="S707" s="154" t="str">
        <f>IFERROR(ROUNDDOWN(Q707*VLOOKUP(N707,【参考】数式用!$AR$2:$AW$48,MATCH(P707,【参考】数式用!$AT$4:$AW$4)+2,FALSE)*0.5, 0), "")</f>
        <v/>
      </c>
      <c r="T707" s="47"/>
      <c r="U707" s="156" t="str">
        <f>IFERROR(IF(AG707&lt;&gt;"",Q707*VLOOKUP(N707,【参考】数式用!$AG$2:$AL$48,MATCH(P707,【参考】数式用!$AI$4:$AL$4,0)+2,0), ""), "")</f>
        <v/>
      </c>
      <c r="V707" s="42"/>
      <c r="W707" s="862"/>
      <c r="X707" s="863"/>
      <c r="Y707" s="43"/>
      <c r="Z707" s="48"/>
      <c r="AA707" s="155"/>
      <c r="AB707" s="49"/>
      <c r="AC707" s="864" t="str">
        <f>IFERROR(IF(AG707&lt;&gt;"",Z707*VLOOKUP(N707,【参考】数式用!$AG$2:$AL$48,MATCH(Y707,【参考】数式用!$AI$4:$AL$4,0)+2,0), ""), "")</f>
        <v/>
      </c>
      <c r="AD707" s="864"/>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7" t="str">
        <f>IF(基本情報入力シート!C733="","",基本情報入力シート!C733)</f>
        <v/>
      </c>
      <c r="C708" s="858"/>
      <c r="D708" s="858"/>
      <c r="E708" s="858"/>
      <c r="F708" s="858"/>
      <c r="G708" s="858"/>
      <c r="H708" s="858"/>
      <c r="I708" s="859"/>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0"/>
      <c r="R708" s="861"/>
      <c r="S708" s="154" t="str">
        <f>IFERROR(ROUNDDOWN(Q708*VLOOKUP(N708,【参考】数式用!$AR$2:$AW$48,MATCH(P708,【参考】数式用!$AT$4:$AW$4)+2,FALSE)*0.5, 0), "")</f>
        <v/>
      </c>
      <c r="T708" s="47"/>
      <c r="U708" s="156" t="str">
        <f>IFERROR(IF(AG708&lt;&gt;"",Q708*VLOOKUP(N708,【参考】数式用!$AG$2:$AL$48,MATCH(P708,【参考】数式用!$AI$4:$AL$4,0)+2,0), ""), "")</f>
        <v/>
      </c>
      <c r="V708" s="42"/>
      <c r="W708" s="862"/>
      <c r="X708" s="863"/>
      <c r="Y708" s="43"/>
      <c r="Z708" s="48"/>
      <c r="AA708" s="155"/>
      <c r="AB708" s="49"/>
      <c r="AC708" s="864" t="str">
        <f>IFERROR(IF(AG708&lt;&gt;"",Z708*VLOOKUP(N708,【参考】数式用!$AG$2:$AL$48,MATCH(Y708,【参考】数式用!$AI$4:$AL$4,0)+2,0), ""), "")</f>
        <v/>
      </c>
      <c r="AD708" s="864"/>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7" t="str">
        <f>IF(基本情報入力シート!C734="","",基本情報入力シート!C734)</f>
        <v/>
      </c>
      <c r="C709" s="858"/>
      <c r="D709" s="858"/>
      <c r="E709" s="858"/>
      <c r="F709" s="858"/>
      <c r="G709" s="858"/>
      <c r="H709" s="858"/>
      <c r="I709" s="859"/>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0"/>
      <c r="R709" s="861"/>
      <c r="S709" s="154" t="str">
        <f>IFERROR(ROUNDDOWN(Q709*VLOOKUP(N709,【参考】数式用!$AR$2:$AW$48,MATCH(P709,【参考】数式用!$AT$4:$AW$4)+2,FALSE)*0.5, 0), "")</f>
        <v/>
      </c>
      <c r="T709" s="47"/>
      <c r="U709" s="156" t="str">
        <f>IFERROR(IF(AG709&lt;&gt;"",Q709*VLOOKUP(N709,【参考】数式用!$AG$2:$AL$48,MATCH(P709,【参考】数式用!$AI$4:$AL$4,0)+2,0), ""), "")</f>
        <v/>
      </c>
      <c r="V709" s="42"/>
      <c r="W709" s="862"/>
      <c r="X709" s="863"/>
      <c r="Y709" s="43"/>
      <c r="Z709" s="48"/>
      <c r="AA709" s="155"/>
      <c r="AB709" s="49"/>
      <c r="AC709" s="864" t="str">
        <f>IFERROR(IF(AG709&lt;&gt;"",Z709*VLOOKUP(N709,【参考】数式用!$AG$2:$AL$48,MATCH(Y709,【参考】数式用!$AI$4:$AL$4,0)+2,0), ""), "")</f>
        <v/>
      </c>
      <c r="AD709" s="864"/>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7" t="str">
        <f>IF(基本情報入力シート!C735="","",基本情報入力シート!C735)</f>
        <v/>
      </c>
      <c r="C710" s="858"/>
      <c r="D710" s="858"/>
      <c r="E710" s="858"/>
      <c r="F710" s="858"/>
      <c r="G710" s="858"/>
      <c r="H710" s="858"/>
      <c r="I710" s="859"/>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0"/>
      <c r="R710" s="861"/>
      <c r="S710" s="154" t="str">
        <f>IFERROR(ROUNDDOWN(Q710*VLOOKUP(N710,【参考】数式用!$AR$2:$AW$48,MATCH(P710,【参考】数式用!$AT$4:$AW$4)+2,FALSE)*0.5, 0), "")</f>
        <v/>
      </c>
      <c r="T710" s="47"/>
      <c r="U710" s="156" t="str">
        <f>IFERROR(IF(AG710&lt;&gt;"",Q710*VLOOKUP(N710,【参考】数式用!$AG$2:$AL$48,MATCH(P710,【参考】数式用!$AI$4:$AL$4,0)+2,0), ""), "")</f>
        <v/>
      </c>
      <c r="V710" s="42"/>
      <c r="W710" s="862"/>
      <c r="X710" s="863"/>
      <c r="Y710" s="43"/>
      <c r="Z710" s="48"/>
      <c r="AA710" s="155"/>
      <c r="AB710" s="49"/>
      <c r="AC710" s="864" t="str">
        <f>IFERROR(IF(AG710&lt;&gt;"",Z710*VLOOKUP(N710,【参考】数式用!$AG$2:$AL$48,MATCH(Y710,【参考】数式用!$AI$4:$AL$4,0)+2,0), ""), "")</f>
        <v/>
      </c>
      <c r="AD710" s="864"/>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7" t="str">
        <f>IF(基本情報入力シート!C736="","",基本情報入力シート!C736)</f>
        <v/>
      </c>
      <c r="C711" s="858"/>
      <c r="D711" s="858"/>
      <c r="E711" s="858"/>
      <c r="F711" s="858"/>
      <c r="G711" s="858"/>
      <c r="H711" s="858"/>
      <c r="I711" s="859"/>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0"/>
      <c r="R711" s="861"/>
      <c r="S711" s="154" t="str">
        <f>IFERROR(ROUNDDOWN(Q711*VLOOKUP(N711,【参考】数式用!$AR$2:$AW$48,MATCH(P711,【参考】数式用!$AT$4:$AW$4)+2,FALSE)*0.5, 0), "")</f>
        <v/>
      </c>
      <c r="T711" s="47"/>
      <c r="U711" s="156" t="str">
        <f>IFERROR(IF(AG711&lt;&gt;"",Q711*VLOOKUP(N711,【参考】数式用!$AG$2:$AL$48,MATCH(P711,【参考】数式用!$AI$4:$AL$4,0)+2,0), ""), "")</f>
        <v/>
      </c>
      <c r="V711" s="42"/>
      <c r="W711" s="862"/>
      <c r="X711" s="863"/>
      <c r="Y711" s="43"/>
      <c r="Z711" s="48"/>
      <c r="AA711" s="155"/>
      <c r="AB711" s="49"/>
      <c r="AC711" s="864" t="str">
        <f>IFERROR(IF(AG711&lt;&gt;"",Z711*VLOOKUP(N711,【参考】数式用!$AG$2:$AL$48,MATCH(Y711,【参考】数式用!$AI$4:$AL$4,0)+2,0), ""), "")</f>
        <v/>
      </c>
      <c r="AD711" s="864"/>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7" t="str">
        <f>IF(基本情報入力シート!C737="","",基本情報入力シート!C737)</f>
        <v/>
      </c>
      <c r="C712" s="858"/>
      <c r="D712" s="858"/>
      <c r="E712" s="858"/>
      <c r="F712" s="858"/>
      <c r="G712" s="858"/>
      <c r="H712" s="858"/>
      <c r="I712" s="859"/>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0"/>
      <c r="R712" s="861"/>
      <c r="S712" s="154" t="str">
        <f>IFERROR(ROUNDDOWN(Q712*VLOOKUP(N712,【参考】数式用!$AR$2:$AW$48,MATCH(P712,【参考】数式用!$AT$4:$AW$4)+2,FALSE)*0.5, 0), "")</f>
        <v/>
      </c>
      <c r="T712" s="47"/>
      <c r="U712" s="156" t="str">
        <f>IFERROR(IF(AG712&lt;&gt;"",Q712*VLOOKUP(N712,【参考】数式用!$AG$2:$AL$48,MATCH(P712,【参考】数式用!$AI$4:$AL$4,0)+2,0), ""), "")</f>
        <v/>
      </c>
      <c r="V712" s="42"/>
      <c r="W712" s="862"/>
      <c r="X712" s="863"/>
      <c r="Y712" s="43"/>
      <c r="Z712" s="48"/>
      <c r="AA712" s="155"/>
      <c r="AB712" s="49"/>
      <c r="AC712" s="864" t="str">
        <f>IFERROR(IF(AG712&lt;&gt;"",Z712*VLOOKUP(N712,【参考】数式用!$AG$2:$AL$48,MATCH(Y712,【参考】数式用!$AI$4:$AL$4,0)+2,0), ""), "")</f>
        <v/>
      </c>
      <c r="AD712" s="864"/>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7" t="str">
        <f>IF(基本情報入力シート!C738="","",基本情報入力シート!C738)</f>
        <v/>
      </c>
      <c r="C713" s="858"/>
      <c r="D713" s="858"/>
      <c r="E713" s="858"/>
      <c r="F713" s="858"/>
      <c r="G713" s="858"/>
      <c r="H713" s="858"/>
      <c r="I713" s="859"/>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0"/>
      <c r="R713" s="861"/>
      <c r="S713" s="154" t="str">
        <f>IFERROR(ROUNDDOWN(Q713*VLOOKUP(N713,【参考】数式用!$AR$2:$AW$48,MATCH(P713,【参考】数式用!$AT$4:$AW$4)+2,FALSE)*0.5, 0), "")</f>
        <v/>
      </c>
      <c r="T713" s="47"/>
      <c r="U713" s="156" t="str">
        <f>IFERROR(IF(AG713&lt;&gt;"",Q713*VLOOKUP(N713,【参考】数式用!$AG$2:$AL$48,MATCH(P713,【参考】数式用!$AI$4:$AL$4,0)+2,0), ""), "")</f>
        <v/>
      </c>
      <c r="V713" s="42"/>
      <c r="W713" s="862"/>
      <c r="X713" s="863"/>
      <c r="Y713" s="43"/>
      <c r="Z713" s="48"/>
      <c r="AA713" s="155"/>
      <c r="AB713" s="49"/>
      <c r="AC713" s="864" t="str">
        <f>IFERROR(IF(AG713&lt;&gt;"",Z713*VLOOKUP(N713,【参考】数式用!$AG$2:$AL$48,MATCH(Y713,【参考】数式用!$AI$4:$AL$4,0)+2,0), ""), "")</f>
        <v/>
      </c>
      <c r="AD713" s="864"/>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7" t="str">
        <f>IF(基本情報入力シート!C739="","",基本情報入力シート!C739)</f>
        <v/>
      </c>
      <c r="C714" s="858"/>
      <c r="D714" s="858"/>
      <c r="E714" s="858"/>
      <c r="F714" s="858"/>
      <c r="G714" s="858"/>
      <c r="H714" s="858"/>
      <c r="I714" s="859"/>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0"/>
      <c r="R714" s="861"/>
      <c r="S714" s="154" t="str">
        <f>IFERROR(ROUNDDOWN(Q714*VLOOKUP(N714,【参考】数式用!$AR$2:$AW$48,MATCH(P714,【参考】数式用!$AT$4:$AW$4)+2,FALSE)*0.5, 0), "")</f>
        <v/>
      </c>
      <c r="T714" s="47"/>
      <c r="U714" s="156" t="str">
        <f>IFERROR(IF(AG714&lt;&gt;"",Q714*VLOOKUP(N714,【参考】数式用!$AG$2:$AL$48,MATCH(P714,【参考】数式用!$AI$4:$AL$4,0)+2,0), ""), "")</f>
        <v/>
      </c>
      <c r="V714" s="42"/>
      <c r="W714" s="862"/>
      <c r="X714" s="863"/>
      <c r="Y714" s="43"/>
      <c r="Z714" s="48"/>
      <c r="AA714" s="155"/>
      <c r="AB714" s="49"/>
      <c r="AC714" s="864" t="str">
        <f>IFERROR(IF(AG714&lt;&gt;"",Z714*VLOOKUP(N714,【参考】数式用!$AG$2:$AL$48,MATCH(Y714,【参考】数式用!$AI$4:$AL$4,0)+2,0), ""), "")</f>
        <v/>
      </c>
      <c r="AD714" s="864"/>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7" t="str">
        <f>IF(基本情報入力シート!C740="","",基本情報入力シート!C740)</f>
        <v/>
      </c>
      <c r="C715" s="858"/>
      <c r="D715" s="858"/>
      <c r="E715" s="858"/>
      <c r="F715" s="858"/>
      <c r="G715" s="858"/>
      <c r="H715" s="858"/>
      <c r="I715" s="859"/>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0"/>
      <c r="R715" s="861"/>
      <c r="S715" s="154" t="str">
        <f>IFERROR(ROUNDDOWN(Q715*VLOOKUP(N715,【参考】数式用!$AR$2:$AW$48,MATCH(P715,【参考】数式用!$AT$4:$AW$4)+2,FALSE)*0.5, 0), "")</f>
        <v/>
      </c>
      <c r="T715" s="47"/>
      <c r="U715" s="156" t="str">
        <f>IFERROR(IF(AG715&lt;&gt;"",Q715*VLOOKUP(N715,【参考】数式用!$AG$2:$AL$48,MATCH(P715,【参考】数式用!$AI$4:$AL$4,0)+2,0), ""), "")</f>
        <v/>
      </c>
      <c r="V715" s="42"/>
      <c r="W715" s="862"/>
      <c r="X715" s="863"/>
      <c r="Y715" s="43"/>
      <c r="Z715" s="48"/>
      <c r="AA715" s="155"/>
      <c r="AB715" s="49"/>
      <c r="AC715" s="864" t="str">
        <f>IFERROR(IF(AG715&lt;&gt;"",Z715*VLOOKUP(N715,【参考】数式用!$AG$2:$AL$48,MATCH(Y715,【参考】数式用!$AI$4:$AL$4,0)+2,0), ""), "")</f>
        <v/>
      </c>
      <c r="AD715" s="864"/>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7" t="str">
        <f>IF(基本情報入力シート!C741="","",基本情報入力シート!C741)</f>
        <v/>
      </c>
      <c r="C716" s="858"/>
      <c r="D716" s="858"/>
      <c r="E716" s="858"/>
      <c r="F716" s="858"/>
      <c r="G716" s="858"/>
      <c r="H716" s="858"/>
      <c r="I716" s="859"/>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0"/>
      <c r="R716" s="861"/>
      <c r="S716" s="154" t="str">
        <f>IFERROR(ROUNDDOWN(Q716*VLOOKUP(N716,【参考】数式用!$AR$2:$AW$48,MATCH(P716,【参考】数式用!$AT$4:$AW$4)+2,FALSE)*0.5, 0), "")</f>
        <v/>
      </c>
      <c r="T716" s="47"/>
      <c r="U716" s="156" t="str">
        <f>IFERROR(IF(AG716&lt;&gt;"",Q716*VLOOKUP(N716,【参考】数式用!$AG$2:$AL$48,MATCH(P716,【参考】数式用!$AI$4:$AL$4,0)+2,0), ""), "")</f>
        <v/>
      </c>
      <c r="V716" s="42"/>
      <c r="W716" s="862"/>
      <c r="X716" s="863"/>
      <c r="Y716" s="43"/>
      <c r="Z716" s="48"/>
      <c r="AA716" s="155"/>
      <c r="AB716" s="49"/>
      <c r="AC716" s="864" t="str">
        <f>IFERROR(IF(AG716&lt;&gt;"",Z716*VLOOKUP(N716,【参考】数式用!$AG$2:$AL$48,MATCH(Y716,【参考】数式用!$AI$4:$AL$4,0)+2,0), ""), "")</f>
        <v/>
      </c>
      <c r="AD716" s="864"/>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7" t="str">
        <f>IF(基本情報入力シート!C742="","",基本情報入力シート!C742)</f>
        <v/>
      </c>
      <c r="C717" s="858"/>
      <c r="D717" s="858"/>
      <c r="E717" s="858"/>
      <c r="F717" s="858"/>
      <c r="G717" s="858"/>
      <c r="H717" s="858"/>
      <c r="I717" s="859"/>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0"/>
      <c r="R717" s="861"/>
      <c r="S717" s="154" t="str">
        <f>IFERROR(ROUNDDOWN(Q717*VLOOKUP(N717,【参考】数式用!$AR$2:$AW$48,MATCH(P717,【参考】数式用!$AT$4:$AW$4)+2,FALSE)*0.5, 0), "")</f>
        <v/>
      </c>
      <c r="T717" s="47"/>
      <c r="U717" s="156" t="str">
        <f>IFERROR(IF(AG717&lt;&gt;"",Q717*VLOOKUP(N717,【参考】数式用!$AG$2:$AL$48,MATCH(P717,【参考】数式用!$AI$4:$AL$4,0)+2,0), ""), "")</f>
        <v/>
      </c>
      <c r="V717" s="42"/>
      <c r="W717" s="862"/>
      <c r="X717" s="863"/>
      <c r="Y717" s="43"/>
      <c r="Z717" s="48"/>
      <c r="AA717" s="155"/>
      <c r="AB717" s="49"/>
      <c r="AC717" s="864" t="str">
        <f>IFERROR(IF(AG717&lt;&gt;"",Z717*VLOOKUP(N717,【参考】数式用!$AG$2:$AL$48,MATCH(Y717,【参考】数式用!$AI$4:$AL$4,0)+2,0), ""), "")</f>
        <v/>
      </c>
      <c r="AD717" s="864"/>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7" t="str">
        <f>IF(基本情報入力シート!C743="","",基本情報入力シート!C743)</f>
        <v/>
      </c>
      <c r="C718" s="858"/>
      <c r="D718" s="858"/>
      <c r="E718" s="858"/>
      <c r="F718" s="858"/>
      <c r="G718" s="858"/>
      <c r="H718" s="858"/>
      <c r="I718" s="859"/>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0"/>
      <c r="R718" s="861"/>
      <c r="S718" s="154" t="str">
        <f>IFERROR(ROUNDDOWN(Q718*VLOOKUP(N718,【参考】数式用!$AR$2:$AW$48,MATCH(P718,【参考】数式用!$AT$4:$AW$4)+2,FALSE)*0.5, 0), "")</f>
        <v/>
      </c>
      <c r="T718" s="47"/>
      <c r="U718" s="156" t="str">
        <f>IFERROR(IF(AG718&lt;&gt;"",Q718*VLOOKUP(N718,【参考】数式用!$AG$2:$AL$48,MATCH(P718,【参考】数式用!$AI$4:$AL$4,0)+2,0), ""), "")</f>
        <v/>
      </c>
      <c r="V718" s="42"/>
      <c r="W718" s="862"/>
      <c r="X718" s="863"/>
      <c r="Y718" s="43"/>
      <c r="Z718" s="48"/>
      <c r="AA718" s="155"/>
      <c r="AB718" s="49"/>
      <c r="AC718" s="864" t="str">
        <f>IFERROR(IF(AG718&lt;&gt;"",Z718*VLOOKUP(N718,【参考】数式用!$AG$2:$AL$48,MATCH(Y718,【参考】数式用!$AI$4:$AL$4,0)+2,0), ""), "")</f>
        <v/>
      </c>
      <c r="AD718" s="864"/>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7" t="str">
        <f>IF(基本情報入力シート!C744="","",基本情報入力シート!C744)</f>
        <v/>
      </c>
      <c r="C719" s="858"/>
      <c r="D719" s="858"/>
      <c r="E719" s="858"/>
      <c r="F719" s="858"/>
      <c r="G719" s="858"/>
      <c r="H719" s="858"/>
      <c r="I719" s="859"/>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0"/>
      <c r="R719" s="861"/>
      <c r="S719" s="154" t="str">
        <f>IFERROR(ROUNDDOWN(Q719*VLOOKUP(N719,【参考】数式用!$AR$2:$AW$48,MATCH(P719,【参考】数式用!$AT$4:$AW$4)+2,FALSE)*0.5, 0), "")</f>
        <v/>
      </c>
      <c r="T719" s="47"/>
      <c r="U719" s="156" t="str">
        <f>IFERROR(IF(AG719&lt;&gt;"",Q719*VLOOKUP(N719,【参考】数式用!$AG$2:$AL$48,MATCH(P719,【参考】数式用!$AI$4:$AL$4,0)+2,0), ""), "")</f>
        <v/>
      </c>
      <c r="V719" s="42"/>
      <c r="W719" s="862"/>
      <c r="X719" s="863"/>
      <c r="Y719" s="43"/>
      <c r="Z719" s="48"/>
      <c r="AA719" s="155"/>
      <c r="AB719" s="49"/>
      <c r="AC719" s="864" t="str">
        <f>IFERROR(IF(AG719&lt;&gt;"",Z719*VLOOKUP(N719,【参考】数式用!$AG$2:$AL$48,MATCH(Y719,【参考】数式用!$AI$4:$AL$4,0)+2,0), ""), "")</f>
        <v/>
      </c>
      <c r="AD719" s="864"/>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7" t="str">
        <f>IF(基本情報入力シート!C745="","",基本情報入力シート!C745)</f>
        <v/>
      </c>
      <c r="C720" s="858"/>
      <c r="D720" s="858"/>
      <c r="E720" s="858"/>
      <c r="F720" s="858"/>
      <c r="G720" s="858"/>
      <c r="H720" s="858"/>
      <c r="I720" s="859"/>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0"/>
      <c r="R720" s="861"/>
      <c r="S720" s="154" t="str">
        <f>IFERROR(ROUNDDOWN(Q720*VLOOKUP(N720,【参考】数式用!$AR$2:$AW$48,MATCH(P720,【参考】数式用!$AT$4:$AW$4)+2,FALSE)*0.5, 0), "")</f>
        <v/>
      </c>
      <c r="T720" s="47"/>
      <c r="U720" s="156" t="str">
        <f>IFERROR(IF(AG720&lt;&gt;"",Q720*VLOOKUP(N720,【参考】数式用!$AG$2:$AL$48,MATCH(P720,【参考】数式用!$AI$4:$AL$4,0)+2,0), ""), "")</f>
        <v/>
      </c>
      <c r="V720" s="42"/>
      <c r="W720" s="862"/>
      <c r="X720" s="863"/>
      <c r="Y720" s="43"/>
      <c r="Z720" s="48"/>
      <c r="AA720" s="155"/>
      <c r="AB720" s="49"/>
      <c r="AC720" s="864" t="str">
        <f>IFERROR(IF(AG720&lt;&gt;"",Z720*VLOOKUP(N720,【参考】数式用!$AG$2:$AL$48,MATCH(Y720,【参考】数式用!$AI$4:$AL$4,0)+2,0), ""), "")</f>
        <v/>
      </c>
      <c r="AD720" s="864"/>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7" t="str">
        <f>IF(基本情報入力シート!C746="","",基本情報入力シート!C746)</f>
        <v/>
      </c>
      <c r="C721" s="858"/>
      <c r="D721" s="858"/>
      <c r="E721" s="858"/>
      <c r="F721" s="858"/>
      <c r="G721" s="858"/>
      <c r="H721" s="858"/>
      <c r="I721" s="859"/>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0"/>
      <c r="R721" s="861"/>
      <c r="S721" s="154" t="str">
        <f>IFERROR(ROUNDDOWN(Q721*VLOOKUP(N721,【参考】数式用!$AR$2:$AW$48,MATCH(P721,【参考】数式用!$AT$4:$AW$4)+2,FALSE)*0.5, 0), "")</f>
        <v/>
      </c>
      <c r="T721" s="47"/>
      <c r="U721" s="156" t="str">
        <f>IFERROR(IF(AG721&lt;&gt;"",Q721*VLOOKUP(N721,【参考】数式用!$AG$2:$AL$48,MATCH(P721,【参考】数式用!$AI$4:$AL$4,0)+2,0), ""), "")</f>
        <v/>
      </c>
      <c r="V721" s="42"/>
      <c r="W721" s="862"/>
      <c r="X721" s="863"/>
      <c r="Y721" s="43"/>
      <c r="Z721" s="48"/>
      <c r="AA721" s="155"/>
      <c r="AB721" s="49"/>
      <c r="AC721" s="864" t="str">
        <f>IFERROR(IF(AG721&lt;&gt;"",Z721*VLOOKUP(N721,【参考】数式用!$AG$2:$AL$48,MATCH(Y721,【参考】数式用!$AI$4:$AL$4,0)+2,0), ""), "")</f>
        <v/>
      </c>
      <c r="AD721" s="864"/>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7" t="str">
        <f>IF(基本情報入力シート!C747="","",基本情報入力シート!C747)</f>
        <v/>
      </c>
      <c r="C722" s="858"/>
      <c r="D722" s="858"/>
      <c r="E722" s="858"/>
      <c r="F722" s="858"/>
      <c r="G722" s="858"/>
      <c r="H722" s="858"/>
      <c r="I722" s="859"/>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0"/>
      <c r="R722" s="861"/>
      <c r="S722" s="154" t="str">
        <f>IFERROR(ROUNDDOWN(Q722*VLOOKUP(N722,【参考】数式用!$AR$2:$AW$48,MATCH(P722,【参考】数式用!$AT$4:$AW$4)+2,FALSE)*0.5, 0), "")</f>
        <v/>
      </c>
      <c r="T722" s="47"/>
      <c r="U722" s="156" t="str">
        <f>IFERROR(IF(AG722&lt;&gt;"",Q722*VLOOKUP(N722,【参考】数式用!$AG$2:$AL$48,MATCH(P722,【参考】数式用!$AI$4:$AL$4,0)+2,0), ""), "")</f>
        <v/>
      </c>
      <c r="V722" s="42"/>
      <c r="W722" s="862"/>
      <c r="X722" s="863"/>
      <c r="Y722" s="43"/>
      <c r="Z722" s="48"/>
      <c r="AA722" s="155"/>
      <c r="AB722" s="49"/>
      <c r="AC722" s="864" t="str">
        <f>IFERROR(IF(AG722&lt;&gt;"",Z722*VLOOKUP(N722,【参考】数式用!$AG$2:$AL$48,MATCH(Y722,【参考】数式用!$AI$4:$AL$4,0)+2,0), ""), "")</f>
        <v/>
      </c>
      <c r="AD722" s="864"/>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7" t="str">
        <f>IF(基本情報入力シート!C748="","",基本情報入力シート!C748)</f>
        <v/>
      </c>
      <c r="C723" s="858"/>
      <c r="D723" s="858"/>
      <c r="E723" s="858"/>
      <c r="F723" s="858"/>
      <c r="G723" s="858"/>
      <c r="H723" s="858"/>
      <c r="I723" s="859"/>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0"/>
      <c r="R723" s="861"/>
      <c r="S723" s="154" t="str">
        <f>IFERROR(ROUNDDOWN(Q723*VLOOKUP(N723,【参考】数式用!$AR$2:$AW$48,MATCH(P723,【参考】数式用!$AT$4:$AW$4)+2,FALSE)*0.5, 0), "")</f>
        <v/>
      </c>
      <c r="T723" s="47"/>
      <c r="U723" s="156" t="str">
        <f>IFERROR(IF(AG723&lt;&gt;"",Q723*VLOOKUP(N723,【参考】数式用!$AG$2:$AL$48,MATCH(P723,【参考】数式用!$AI$4:$AL$4,0)+2,0), ""), "")</f>
        <v/>
      </c>
      <c r="V723" s="42"/>
      <c r="W723" s="862"/>
      <c r="X723" s="863"/>
      <c r="Y723" s="43"/>
      <c r="Z723" s="48"/>
      <c r="AA723" s="155"/>
      <c r="AB723" s="49"/>
      <c r="AC723" s="864" t="str">
        <f>IFERROR(IF(AG723&lt;&gt;"",Z723*VLOOKUP(N723,【参考】数式用!$AG$2:$AL$48,MATCH(Y723,【参考】数式用!$AI$4:$AL$4,0)+2,0), ""), "")</f>
        <v/>
      </c>
      <c r="AD723" s="864"/>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7" t="str">
        <f>IF(基本情報入力シート!C749="","",基本情報入力シート!C749)</f>
        <v/>
      </c>
      <c r="C724" s="858"/>
      <c r="D724" s="858"/>
      <c r="E724" s="858"/>
      <c r="F724" s="858"/>
      <c r="G724" s="858"/>
      <c r="H724" s="858"/>
      <c r="I724" s="859"/>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0"/>
      <c r="R724" s="861"/>
      <c r="S724" s="154" t="str">
        <f>IFERROR(ROUNDDOWN(Q724*VLOOKUP(N724,【参考】数式用!$AR$2:$AW$48,MATCH(P724,【参考】数式用!$AT$4:$AW$4)+2,FALSE)*0.5, 0), "")</f>
        <v/>
      </c>
      <c r="T724" s="47"/>
      <c r="U724" s="156" t="str">
        <f>IFERROR(IF(AG724&lt;&gt;"",Q724*VLOOKUP(N724,【参考】数式用!$AG$2:$AL$48,MATCH(P724,【参考】数式用!$AI$4:$AL$4,0)+2,0), ""), "")</f>
        <v/>
      </c>
      <c r="V724" s="42"/>
      <c r="W724" s="862"/>
      <c r="X724" s="863"/>
      <c r="Y724" s="43"/>
      <c r="Z724" s="48"/>
      <c r="AA724" s="155"/>
      <c r="AB724" s="49"/>
      <c r="AC724" s="864" t="str">
        <f>IFERROR(IF(AG724&lt;&gt;"",Z724*VLOOKUP(N724,【参考】数式用!$AG$2:$AL$48,MATCH(Y724,【参考】数式用!$AI$4:$AL$4,0)+2,0), ""), "")</f>
        <v/>
      </c>
      <c r="AD724" s="864"/>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7" t="str">
        <f>IF(基本情報入力シート!C750="","",基本情報入力シート!C750)</f>
        <v/>
      </c>
      <c r="C725" s="858"/>
      <c r="D725" s="858"/>
      <c r="E725" s="858"/>
      <c r="F725" s="858"/>
      <c r="G725" s="858"/>
      <c r="H725" s="858"/>
      <c r="I725" s="859"/>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0"/>
      <c r="R725" s="861"/>
      <c r="S725" s="154" t="str">
        <f>IFERROR(ROUNDDOWN(Q725*VLOOKUP(N725,【参考】数式用!$AR$2:$AW$48,MATCH(P725,【参考】数式用!$AT$4:$AW$4)+2,FALSE)*0.5, 0), "")</f>
        <v/>
      </c>
      <c r="T725" s="47"/>
      <c r="U725" s="156" t="str">
        <f>IFERROR(IF(AG725&lt;&gt;"",Q725*VLOOKUP(N725,【参考】数式用!$AG$2:$AL$48,MATCH(P725,【参考】数式用!$AI$4:$AL$4,0)+2,0), ""), "")</f>
        <v/>
      </c>
      <c r="V725" s="42"/>
      <c r="W725" s="862"/>
      <c r="X725" s="863"/>
      <c r="Y725" s="43"/>
      <c r="Z725" s="48"/>
      <c r="AA725" s="155"/>
      <c r="AB725" s="49"/>
      <c r="AC725" s="864" t="str">
        <f>IFERROR(IF(AG725&lt;&gt;"",Z725*VLOOKUP(N725,【参考】数式用!$AG$2:$AL$48,MATCH(Y725,【参考】数式用!$AI$4:$AL$4,0)+2,0), ""), "")</f>
        <v/>
      </c>
      <c r="AD725" s="864"/>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7" t="str">
        <f>IF(基本情報入力シート!C751="","",基本情報入力シート!C751)</f>
        <v/>
      </c>
      <c r="C726" s="858"/>
      <c r="D726" s="858"/>
      <c r="E726" s="858"/>
      <c r="F726" s="858"/>
      <c r="G726" s="858"/>
      <c r="H726" s="858"/>
      <c r="I726" s="859"/>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0"/>
      <c r="R726" s="861"/>
      <c r="S726" s="154" t="str">
        <f>IFERROR(ROUNDDOWN(Q726*VLOOKUP(N726,【参考】数式用!$AR$2:$AW$48,MATCH(P726,【参考】数式用!$AT$4:$AW$4)+2,FALSE)*0.5, 0), "")</f>
        <v/>
      </c>
      <c r="T726" s="47"/>
      <c r="U726" s="156" t="str">
        <f>IFERROR(IF(AG726&lt;&gt;"",Q726*VLOOKUP(N726,【参考】数式用!$AG$2:$AL$48,MATCH(P726,【参考】数式用!$AI$4:$AL$4,0)+2,0), ""), "")</f>
        <v/>
      </c>
      <c r="V726" s="42"/>
      <c r="W726" s="862"/>
      <c r="X726" s="863"/>
      <c r="Y726" s="43"/>
      <c r="Z726" s="48"/>
      <c r="AA726" s="155"/>
      <c r="AB726" s="49"/>
      <c r="AC726" s="864" t="str">
        <f>IFERROR(IF(AG726&lt;&gt;"",Z726*VLOOKUP(N726,【参考】数式用!$AG$2:$AL$48,MATCH(Y726,【参考】数式用!$AI$4:$AL$4,0)+2,0), ""), "")</f>
        <v/>
      </c>
      <c r="AD726" s="864"/>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7" t="str">
        <f>IF(基本情報入力シート!C752="","",基本情報入力シート!C752)</f>
        <v/>
      </c>
      <c r="C727" s="858"/>
      <c r="D727" s="858"/>
      <c r="E727" s="858"/>
      <c r="F727" s="858"/>
      <c r="G727" s="858"/>
      <c r="H727" s="858"/>
      <c r="I727" s="859"/>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0"/>
      <c r="R727" s="861"/>
      <c r="S727" s="154" t="str">
        <f>IFERROR(ROUNDDOWN(Q727*VLOOKUP(N727,【参考】数式用!$AR$2:$AW$48,MATCH(P727,【参考】数式用!$AT$4:$AW$4)+2,FALSE)*0.5, 0), "")</f>
        <v/>
      </c>
      <c r="T727" s="47"/>
      <c r="U727" s="156" t="str">
        <f>IFERROR(IF(AG727&lt;&gt;"",Q727*VLOOKUP(N727,【参考】数式用!$AG$2:$AL$48,MATCH(P727,【参考】数式用!$AI$4:$AL$4,0)+2,0), ""), "")</f>
        <v/>
      </c>
      <c r="V727" s="42"/>
      <c r="W727" s="862"/>
      <c r="X727" s="863"/>
      <c r="Y727" s="43"/>
      <c r="Z727" s="48"/>
      <c r="AA727" s="155"/>
      <c r="AB727" s="49"/>
      <c r="AC727" s="864" t="str">
        <f>IFERROR(IF(AG727&lt;&gt;"",Z727*VLOOKUP(N727,【参考】数式用!$AG$2:$AL$48,MATCH(Y727,【参考】数式用!$AI$4:$AL$4,0)+2,0), ""), "")</f>
        <v/>
      </c>
      <c r="AD727" s="864"/>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7" t="str">
        <f>IF(基本情報入力シート!C753="","",基本情報入力シート!C753)</f>
        <v/>
      </c>
      <c r="C728" s="858"/>
      <c r="D728" s="858"/>
      <c r="E728" s="858"/>
      <c r="F728" s="858"/>
      <c r="G728" s="858"/>
      <c r="H728" s="858"/>
      <c r="I728" s="859"/>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0"/>
      <c r="R728" s="861"/>
      <c r="S728" s="154" t="str">
        <f>IFERROR(ROUNDDOWN(Q728*VLOOKUP(N728,【参考】数式用!$AR$2:$AW$48,MATCH(P728,【参考】数式用!$AT$4:$AW$4)+2,FALSE)*0.5, 0), "")</f>
        <v/>
      </c>
      <c r="T728" s="47"/>
      <c r="U728" s="156" t="str">
        <f>IFERROR(IF(AG728&lt;&gt;"",Q728*VLOOKUP(N728,【参考】数式用!$AG$2:$AL$48,MATCH(P728,【参考】数式用!$AI$4:$AL$4,0)+2,0), ""), "")</f>
        <v/>
      </c>
      <c r="V728" s="42"/>
      <c r="W728" s="862"/>
      <c r="X728" s="863"/>
      <c r="Y728" s="43"/>
      <c r="Z728" s="48"/>
      <c r="AA728" s="155"/>
      <c r="AB728" s="49"/>
      <c r="AC728" s="864" t="str">
        <f>IFERROR(IF(AG728&lt;&gt;"",Z728*VLOOKUP(N728,【参考】数式用!$AG$2:$AL$48,MATCH(Y728,【参考】数式用!$AI$4:$AL$4,0)+2,0), ""), "")</f>
        <v/>
      </c>
      <c r="AD728" s="864"/>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7" t="str">
        <f>IF(基本情報入力シート!C754="","",基本情報入力シート!C754)</f>
        <v/>
      </c>
      <c r="C729" s="858"/>
      <c r="D729" s="858"/>
      <c r="E729" s="858"/>
      <c r="F729" s="858"/>
      <c r="G729" s="858"/>
      <c r="H729" s="858"/>
      <c r="I729" s="859"/>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0"/>
      <c r="R729" s="861"/>
      <c r="S729" s="154" t="str">
        <f>IFERROR(ROUNDDOWN(Q729*VLOOKUP(N729,【参考】数式用!$AR$2:$AW$48,MATCH(P729,【参考】数式用!$AT$4:$AW$4)+2,FALSE)*0.5, 0), "")</f>
        <v/>
      </c>
      <c r="T729" s="47"/>
      <c r="U729" s="156" t="str">
        <f>IFERROR(IF(AG729&lt;&gt;"",Q729*VLOOKUP(N729,【参考】数式用!$AG$2:$AL$48,MATCH(P729,【参考】数式用!$AI$4:$AL$4,0)+2,0), ""), "")</f>
        <v/>
      </c>
      <c r="V729" s="42"/>
      <c r="W729" s="862"/>
      <c r="X729" s="863"/>
      <c r="Y729" s="43"/>
      <c r="Z729" s="48"/>
      <c r="AA729" s="155"/>
      <c r="AB729" s="49"/>
      <c r="AC729" s="864" t="str">
        <f>IFERROR(IF(AG729&lt;&gt;"",Z729*VLOOKUP(N729,【参考】数式用!$AG$2:$AL$48,MATCH(Y729,【参考】数式用!$AI$4:$AL$4,0)+2,0), ""), "")</f>
        <v/>
      </c>
      <c r="AD729" s="864"/>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7" t="str">
        <f>IF(基本情報入力シート!C755="","",基本情報入力シート!C755)</f>
        <v/>
      </c>
      <c r="C730" s="858"/>
      <c r="D730" s="858"/>
      <c r="E730" s="858"/>
      <c r="F730" s="858"/>
      <c r="G730" s="858"/>
      <c r="H730" s="858"/>
      <c r="I730" s="859"/>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0"/>
      <c r="R730" s="861"/>
      <c r="S730" s="154" t="str">
        <f>IFERROR(ROUNDDOWN(Q730*VLOOKUP(N730,【参考】数式用!$AR$2:$AW$48,MATCH(P730,【参考】数式用!$AT$4:$AW$4)+2,FALSE)*0.5, 0), "")</f>
        <v/>
      </c>
      <c r="T730" s="47"/>
      <c r="U730" s="156" t="str">
        <f>IFERROR(IF(AG730&lt;&gt;"",Q730*VLOOKUP(N730,【参考】数式用!$AG$2:$AL$48,MATCH(P730,【参考】数式用!$AI$4:$AL$4,0)+2,0), ""), "")</f>
        <v/>
      </c>
      <c r="V730" s="42"/>
      <c r="W730" s="862"/>
      <c r="X730" s="863"/>
      <c r="Y730" s="43"/>
      <c r="Z730" s="48"/>
      <c r="AA730" s="155"/>
      <c r="AB730" s="49"/>
      <c r="AC730" s="864" t="str">
        <f>IFERROR(IF(AG730&lt;&gt;"",Z730*VLOOKUP(N730,【参考】数式用!$AG$2:$AL$48,MATCH(Y730,【参考】数式用!$AI$4:$AL$4,0)+2,0), ""), "")</f>
        <v/>
      </c>
      <c r="AD730" s="864"/>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7" t="str">
        <f>IF(基本情報入力シート!C756="","",基本情報入力シート!C756)</f>
        <v/>
      </c>
      <c r="C731" s="858"/>
      <c r="D731" s="858"/>
      <c r="E731" s="858"/>
      <c r="F731" s="858"/>
      <c r="G731" s="858"/>
      <c r="H731" s="858"/>
      <c r="I731" s="859"/>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0"/>
      <c r="R731" s="861"/>
      <c r="S731" s="154" t="str">
        <f>IFERROR(ROUNDDOWN(Q731*VLOOKUP(N731,【参考】数式用!$AR$2:$AW$48,MATCH(P731,【参考】数式用!$AT$4:$AW$4)+2,FALSE)*0.5, 0), "")</f>
        <v/>
      </c>
      <c r="T731" s="47"/>
      <c r="U731" s="156" t="str">
        <f>IFERROR(IF(AG731&lt;&gt;"",Q731*VLOOKUP(N731,【参考】数式用!$AG$2:$AL$48,MATCH(P731,【参考】数式用!$AI$4:$AL$4,0)+2,0), ""), "")</f>
        <v/>
      </c>
      <c r="V731" s="42"/>
      <c r="W731" s="862"/>
      <c r="X731" s="863"/>
      <c r="Y731" s="43"/>
      <c r="Z731" s="48"/>
      <c r="AA731" s="155"/>
      <c r="AB731" s="49"/>
      <c r="AC731" s="864" t="str">
        <f>IFERROR(IF(AG731&lt;&gt;"",Z731*VLOOKUP(N731,【参考】数式用!$AG$2:$AL$48,MATCH(Y731,【参考】数式用!$AI$4:$AL$4,0)+2,0), ""), "")</f>
        <v/>
      </c>
      <c r="AD731" s="864"/>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7" t="str">
        <f>IF(基本情報入力シート!C757="","",基本情報入力シート!C757)</f>
        <v/>
      </c>
      <c r="C732" s="858"/>
      <c r="D732" s="858"/>
      <c r="E732" s="858"/>
      <c r="F732" s="858"/>
      <c r="G732" s="858"/>
      <c r="H732" s="858"/>
      <c r="I732" s="859"/>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0"/>
      <c r="R732" s="861"/>
      <c r="S732" s="154" t="str">
        <f>IFERROR(ROUNDDOWN(Q732*VLOOKUP(N732,【参考】数式用!$AR$2:$AW$48,MATCH(P732,【参考】数式用!$AT$4:$AW$4)+2,FALSE)*0.5, 0), "")</f>
        <v/>
      </c>
      <c r="T732" s="47"/>
      <c r="U732" s="156" t="str">
        <f>IFERROR(IF(AG732&lt;&gt;"",Q732*VLOOKUP(N732,【参考】数式用!$AG$2:$AL$48,MATCH(P732,【参考】数式用!$AI$4:$AL$4,0)+2,0), ""), "")</f>
        <v/>
      </c>
      <c r="V732" s="42"/>
      <c r="W732" s="862"/>
      <c r="X732" s="863"/>
      <c r="Y732" s="43"/>
      <c r="Z732" s="48"/>
      <c r="AA732" s="155"/>
      <c r="AB732" s="49"/>
      <c r="AC732" s="864" t="str">
        <f>IFERROR(IF(AG732&lt;&gt;"",Z732*VLOOKUP(N732,【参考】数式用!$AG$2:$AL$48,MATCH(Y732,【参考】数式用!$AI$4:$AL$4,0)+2,0), ""), "")</f>
        <v/>
      </c>
      <c r="AD732" s="864"/>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7" t="str">
        <f>IF(基本情報入力シート!C758="","",基本情報入力シート!C758)</f>
        <v/>
      </c>
      <c r="C733" s="858"/>
      <c r="D733" s="858"/>
      <c r="E733" s="858"/>
      <c r="F733" s="858"/>
      <c r="G733" s="858"/>
      <c r="H733" s="858"/>
      <c r="I733" s="859"/>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0"/>
      <c r="R733" s="861"/>
      <c r="S733" s="154" t="str">
        <f>IFERROR(ROUNDDOWN(Q733*VLOOKUP(N733,【参考】数式用!$AR$2:$AW$48,MATCH(P733,【参考】数式用!$AT$4:$AW$4)+2,FALSE)*0.5, 0), "")</f>
        <v/>
      </c>
      <c r="T733" s="47"/>
      <c r="U733" s="156" t="str">
        <f>IFERROR(IF(AG733&lt;&gt;"",Q733*VLOOKUP(N733,【参考】数式用!$AG$2:$AL$48,MATCH(P733,【参考】数式用!$AI$4:$AL$4,0)+2,0), ""), "")</f>
        <v/>
      </c>
      <c r="V733" s="42"/>
      <c r="W733" s="862"/>
      <c r="X733" s="863"/>
      <c r="Y733" s="43"/>
      <c r="Z733" s="48"/>
      <c r="AA733" s="155"/>
      <c r="AB733" s="49"/>
      <c r="AC733" s="864" t="str">
        <f>IFERROR(IF(AG733&lt;&gt;"",Z733*VLOOKUP(N733,【参考】数式用!$AG$2:$AL$48,MATCH(Y733,【参考】数式用!$AI$4:$AL$4,0)+2,0), ""), "")</f>
        <v/>
      </c>
      <c r="AD733" s="864"/>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7" t="str">
        <f>IF(基本情報入力シート!C759="","",基本情報入力シート!C759)</f>
        <v/>
      </c>
      <c r="C734" s="858"/>
      <c r="D734" s="858"/>
      <c r="E734" s="858"/>
      <c r="F734" s="858"/>
      <c r="G734" s="858"/>
      <c r="H734" s="858"/>
      <c r="I734" s="859"/>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0"/>
      <c r="R734" s="861"/>
      <c r="S734" s="154" t="str">
        <f>IFERROR(ROUNDDOWN(Q734*VLOOKUP(N734,【参考】数式用!$AR$2:$AW$48,MATCH(P734,【参考】数式用!$AT$4:$AW$4)+2,FALSE)*0.5, 0), "")</f>
        <v/>
      </c>
      <c r="T734" s="47"/>
      <c r="U734" s="156" t="str">
        <f>IFERROR(IF(AG734&lt;&gt;"",Q734*VLOOKUP(N734,【参考】数式用!$AG$2:$AL$48,MATCH(P734,【参考】数式用!$AI$4:$AL$4,0)+2,0), ""), "")</f>
        <v/>
      </c>
      <c r="V734" s="42"/>
      <c r="W734" s="862"/>
      <c r="X734" s="863"/>
      <c r="Y734" s="43"/>
      <c r="Z734" s="48"/>
      <c r="AA734" s="155"/>
      <c r="AB734" s="49"/>
      <c r="AC734" s="864" t="str">
        <f>IFERROR(IF(AG734&lt;&gt;"",Z734*VLOOKUP(N734,【参考】数式用!$AG$2:$AL$48,MATCH(Y734,【参考】数式用!$AI$4:$AL$4,0)+2,0), ""), "")</f>
        <v/>
      </c>
      <c r="AD734" s="864"/>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7" t="str">
        <f>IF(基本情報入力シート!C760="","",基本情報入力シート!C760)</f>
        <v/>
      </c>
      <c r="C735" s="858"/>
      <c r="D735" s="858"/>
      <c r="E735" s="858"/>
      <c r="F735" s="858"/>
      <c r="G735" s="858"/>
      <c r="H735" s="858"/>
      <c r="I735" s="859"/>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0"/>
      <c r="R735" s="861"/>
      <c r="S735" s="154" t="str">
        <f>IFERROR(ROUNDDOWN(Q735*VLOOKUP(N735,【参考】数式用!$AR$2:$AW$48,MATCH(P735,【参考】数式用!$AT$4:$AW$4)+2,FALSE)*0.5, 0), "")</f>
        <v/>
      </c>
      <c r="T735" s="47"/>
      <c r="U735" s="156" t="str">
        <f>IFERROR(IF(AG735&lt;&gt;"",Q735*VLOOKUP(N735,【参考】数式用!$AG$2:$AL$48,MATCH(P735,【参考】数式用!$AI$4:$AL$4,0)+2,0), ""), "")</f>
        <v/>
      </c>
      <c r="V735" s="42"/>
      <c r="W735" s="862"/>
      <c r="X735" s="863"/>
      <c r="Y735" s="43"/>
      <c r="Z735" s="48"/>
      <c r="AA735" s="155"/>
      <c r="AB735" s="49"/>
      <c r="AC735" s="864" t="str">
        <f>IFERROR(IF(AG735&lt;&gt;"",Z735*VLOOKUP(N735,【参考】数式用!$AG$2:$AL$48,MATCH(Y735,【参考】数式用!$AI$4:$AL$4,0)+2,0), ""), "")</f>
        <v/>
      </c>
      <c r="AD735" s="864"/>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7" t="str">
        <f>IF(基本情報入力シート!C761="","",基本情報入力シート!C761)</f>
        <v/>
      </c>
      <c r="C736" s="858"/>
      <c r="D736" s="858"/>
      <c r="E736" s="858"/>
      <c r="F736" s="858"/>
      <c r="G736" s="858"/>
      <c r="H736" s="858"/>
      <c r="I736" s="859"/>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0"/>
      <c r="R736" s="861"/>
      <c r="S736" s="154" t="str">
        <f>IFERROR(ROUNDDOWN(Q736*VLOOKUP(N736,【参考】数式用!$AR$2:$AW$48,MATCH(P736,【参考】数式用!$AT$4:$AW$4)+2,FALSE)*0.5, 0), "")</f>
        <v/>
      </c>
      <c r="T736" s="47"/>
      <c r="U736" s="156" t="str">
        <f>IFERROR(IF(AG736&lt;&gt;"",Q736*VLOOKUP(N736,【参考】数式用!$AG$2:$AL$48,MATCH(P736,【参考】数式用!$AI$4:$AL$4,0)+2,0), ""), "")</f>
        <v/>
      </c>
      <c r="V736" s="42"/>
      <c r="W736" s="862"/>
      <c r="X736" s="863"/>
      <c r="Y736" s="43"/>
      <c r="Z736" s="48"/>
      <c r="AA736" s="155"/>
      <c r="AB736" s="49"/>
      <c r="AC736" s="864" t="str">
        <f>IFERROR(IF(AG736&lt;&gt;"",Z736*VLOOKUP(N736,【参考】数式用!$AG$2:$AL$48,MATCH(Y736,【参考】数式用!$AI$4:$AL$4,0)+2,0), ""), "")</f>
        <v/>
      </c>
      <c r="AD736" s="864"/>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7" t="str">
        <f>IF(基本情報入力シート!C762="","",基本情報入力シート!C762)</f>
        <v/>
      </c>
      <c r="C737" s="858"/>
      <c r="D737" s="858"/>
      <c r="E737" s="858"/>
      <c r="F737" s="858"/>
      <c r="G737" s="858"/>
      <c r="H737" s="858"/>
      <c r="I737" s="859"/>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0"/>
      <c r="R737" s="861"/>
      <c r="S737" s="154" t="str">
        <f>IFERROR(ROUNDDOWN(Q737*VLOOKUP(N737,【参考】数式用!$AR$2:$AW$48,MATCH(P737,【参考】数式用!$AT$4:$AW$4)+2,FALSE)*0.5, 0), "")</f>
        <v/>
      </c>
      <c r="T737" s="47"/>
      <c r="U737" s="156" t="str">
        <f>IFERROR(IF(AG737&lt;&gt;"",Q737*VLOOKUP(N737,【参考】数式用!$AG$2:$AL$48,MATCH(P737,【参考】数式用!$AI$4:$AL$4,0)+2,0), ""), "")</f>
        <v/>
      </c>
      <c r="V737" s="42"/>
      <c r="W737" s="862"/>
      <c r="X737" s="863"/>
      <c r="Y737" s="43"/>
      <c r="Z737" s="48"/>
      <c r="AA737" s="155"/>
      <c r="AB737" s="49"/>
      <c r="AC737" s="864" t="str">
        <f>IFERROR(IF(AG737&lt;&gt;"",Z737*VLOOKUP(N737,【参考】数式用!$AG$2:$AL$48,MATCH(Y737,【参考】数式用!$AI$4:$AL$4,0)+2,0), ""), "")</f>
        <v/>
      </c>
      <c r="AD737" s="864"/>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7" t="str">
        <f>IF(基本情報入力シート!C763="","",基本情報入力シート!C763)</f>
        <v/>
      </c>
      <c r="C738" s="858"/>
      <c r="D738" s="858"/>
      <c r="E738" s="858"/>
      <c r="F738" s="858"/>
      <c r="G738" s="858"/>
      <c r="H738" s="858"/>
      <c r="I738" s="859"/>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0"/>
      <c r="R738" s="861"/>
      <c r="S738" s="154" t="str">
        <f>IFERROR(ROUNDDOWN(Q738*VLOOKUP(N738,【参考】数式用!$AR$2:$AW$48,MATCH(P738,【参考】数式用!$AT$4:$AW$4)+2,FALSE)*0.5, 0), "")</f>
        <v/>
      </c>
      <c r="T738" s="47"/>
      <c r="U738" s="156" t="str">
        <f>IFERROR(IF(AG738&lt;&gt;"",Q738*VLOOKUP(N738,【参考】数式用!$AG$2:$AL$48,MATCH(P738,【参考】数式用!$AI$4:$AL$4,0)+2,0), ""), "")</f>
        <v/>
      </c>
      <c r="V738" s="42"/>
      <c r="W738" s="862"/>
      <c r="X738" s="863"/>
      <c r="Y738" s="43"/>
      <c r="Z738" s="48"/>
      <c r="AA738" s="155"/>
      <c r="AB738" s="49"/>
      <c r="AC738" s="864" t="str">
        <f>IFERROR(IF(AG738&lt;&gt;"",Z738*VLOOKUP(N738,【参考】数式用!$AG$2:$AL$48,MATCH(Y738,【参考】数式用!$AI$4:$AL$4,0)+2,0), ""), "")</f>
        <v/>
      </c>
      <c r="AD738" s="864"/>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7" t="str">
        <f>IF(基本情報入力シート!C764="","",基本情報入力シート!C764)</f>
        <v/>
      </c>
      <c r="C739" s="858"/>
      <c r="D739" s="858"/>
      <c r="E739" s="858"/>
      <c r="F739" s="858"/>
      <c r="G739" s="858"/>
      <c r="H739" s="858"/>
      <c r="I739" s="859"/>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0"/>
      <c r="R739" s="861"/>
      <c r="S739" s="154" t="str">
        <f>IFERROR(ROUNDDOWN(Q739*VLOOKUP(N739,【参考】数式用!$AR$2:$AW$48,MATCH(P739,【参考】数式用!$AT$4:$AW$4)+2,FALSE)*0.5, 0), "")</f>
        <v/>
      </c>
      <c r="T739" s="47"/>
      <c r="U739" s="156" t="str">
        <f>IFERROR(IF(AG739&lt;&gt;"",Q739*VLOOKUP(N739,【参考】数式用!$AG$2:$AL$48,MATCH(P739,【参考】数式用!$AI$4:$AL$4,0)+2,0), ""), "")</f>
        <v/>
      </c>
      <c r="V739" s="42"/>
      <c r="W739" s="862"/>
      <c r="X739" s="863"/>
      <c r="Y739" s="43"/>
      <c r="Z739" s="48"/>
      <c r="AA739" s="155"/>
      <c r="AB739" s="49"/>
      <c r="AC739" s="864" t="str">
        <f>IFERROR(IF(AG739&lt;&gt;"",Z739*VLOOKUP(N739,【参考】数式用!$AG$2:$AL$48,MATCH(Y739,【参考】数式用!$AI$4:$AL$4,0)+2,0), ""), "")</f>
        <v/>
      </c>
      <c r="AD739" s="864"/>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7" t="str">
        <f>IF(基本情報入力シート!C765="","",基本情報入力シート!C765)</f>
        <v/>
      </c>
      <c r="C740" s="858"/>
      <c r="D740" s="858"/>
      <c r="E740" s="858"/>
      <c r="F740" s="858"/>
      <c r="G740" s="858"/>
      <c r="H740" s="858"/>
      <c r="I740" s="859"/>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0"/>
      <c r="R740" s="861"/>
      <c r="S740" s="154" t="str">
        <f>IFERROR(ROUNDDOWN(Q740*VLOOKUP(N740,【参考】数式用!$AR$2:$AW$48,MATCH(P740,【参考】数式用!$AT$4:$AW$4)+2,FALSE)*0.5, 0), "")</f>
        <v/>
      </c>
      <c r="T740" s="47"/>
      <c r="U740" s="156" t="str">
        <f>IFERROR(IF(AG740&lt;&gt;"",Q740*VLOOKUP(N740,【参考】数式用!$AG$2:$AL$48,MATCH(P740,【参考】数式用!$AI$4:$AL$4,0)+2,0), ""), "")</f>
        <v/>
      </c>
      <c r="V740" s="42"/>
      <c r="W740" s="862"/>
      <c r="X740" s="863"/>
      <c r="Y740" s="43"/>
      <c r="Z740" s="48"/>
      <c r="AA740" s="155"/>
      <c r="AB740" s="49"/>
      <c r="AC740" s="864" t="str">
        <f>IFERROR(IF(AG740&lt;&gt;"",Z740*VLOOKUP(N740,【参考】数式用!$AG$2:$AL$48,MATCH(Y740,【参考】数式用!$AI$4:$AL$4,0)+2,0), ""), "")</f>
        <v/>
      </c>
      <c r="AD740" s="864"/>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7" t="str">
        <f>IF(基本情報入力シート!C766="","",基本情報入力シート!C766)</f>
        <v/>
      </c>
      <c r="C741" s="858"/>
      <c r="D741" s="858"/>
      <c r="E741" s="858"/>
      <c r="F741" s="858"/>
      <c r="G741" s="858"/>
      <c r="H741" s="858"/>
      <c r="I741" s="859"/>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0"/>
      <c r="R741" s="861"/>
      <c r="S741" s="154" t="str">
        <f>IFERROR(ROUNDDOWN(Q741*VLOOKUP(N741,【参考】数式用!$AR$2:$AW$48,MATCH(P741,【参考】数式用!$AT$4:$AW$4)+2,FALSE)*0.5, 0), "")</f>
        <v/>
      </c>
      <c r="T741" s="47"/>
      <c r="U741" s="156" t="str">
        <f>IFERROR(IF(AG741&lt;&gt;"",Q741*VLOOKUP(N741,【参考】数式用!$AG$2:$AL$48,MATCH(P741,【参考】数式用!$AI$4:$AL$4,0)+2,0), ""), "")</f>
        <v/>
      </c>
      <c r="V741" s="42"/>
      <c r="W741" s="862"/>
      <c r="X741" s="863"/>
      <c r="Y741" s="43"/>
      <c r="Z741" s="48"/>
      <c r="AA741" s="155"/>
      <c r="AB741" s="49"/>
      <c r="AC741" s="864" t="str">
        <f>IFERROR(IF(AG741&lt;&gt;"",Z741*VLOOKUP(N741,【参考】数式用!$AG$2:$AL$48,MATCH(Y741,【参考】数式用!$AI$4:$AL$4,0)+2,0), ""), "")</f>
        <v/>
      </c>
      <c r="AD741" s="864"/>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7" t="str">
        <f>IF(基本情報入力シート!C767="","",基本情報入力シート!C767)</f>
        <v/>
      </c>
      <c r="C742" s="858"/>
      <c r="D742" s="858"/>
      <c r="E742" s="858"/>
      <c r="F742" s="858"/>
      <c r="G742" s="858"/>
      <c r="H742" s="858"/>
      <c r="I742" s="859"/>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0"/>
      <c r="R742" s="861"/>
      <c r="S742" s="154" t="str">
        <f>IFERROR(ROUNDDOWN(Q742*VLOOKUP(N742,【参考】数式用!$AR$2:$AW$48,MATCH(P742,【参考】数式用!$AT$4:$AW$4)+2,FALSE)*0.5, 0), "")</f>
        <v/>
      </c>
      <c r="T742" s="47"/>
      <c r="U742" s="156" t="str">
        <f>IFERROR(IF(AG742&lt;&gt;"",Q742*VLOOKUP(N742,【参考】数式用!$AG$2:$AL$48,MATCH(P742,【参考】数式用!$AI$4:$AL$4,0)+2,0), ""), "")</f>
        <v/>
      </c>
      <c r="V742" s="42"/>
      <c r="W742" s="862"/>
      <c r="X742" s="863"/>
      <c r="Y742" s="43"/>
      <c r="Z742" s="48"/>
      <c r="AA742" s="155"/>
      <c r="AB742" s="49"/>
      <c r="AC742" s="864" t="str">
        <f>IFERROR(IF(AG742&lt;&gt;"",Z742*VLOOKUP(N742,【参考】数式用!$AG$2:$AL$48,MATCH(Y742,【参考】数式用!$AI$4:$AL$4,0)+2,0), ""), "")</f>
        <v/>
      </c>
      <c r="AD742" s="864"/>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7" t="str">
        <f>IF(基本情報入力シート!C768="","",基本情報入力シート!C768)</f>
        <v/>
      </c>
      <c r="C743" s="858"/>
      <c r="D743" s="858"/>
      <c r="E743" s="858"/>
      <c r="F743" s="858"/>
      <c r="G743" s="858"/>
      <c r="H743" s="858"/>
      <c r="I743" s="859"/>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0"/>
      <c r="R743" s="861"/>
      <c r="S743" s="154" t="str">
        <f>IFERROR(ROUNDDOWN(Q743*VLOOKUP(N743,【参考】数式用!$AR$2:$AW$48,MATCH(P743,【参考】数式用!$AT$4:$AW$4)+2,FALSE)*0.5, 0), "")</f>
        <v/>
      </c>
      <c r="T743" s="47"/>
      <c r="U743" s="156" t="str">
        <f>IFERROR(IF(AG743&lt;&gt;"",Q743*VLOOKUP(N743,【参考】数式用!$AG$2:$AL$48,MATCH(P743,【参考】数式用!$AI$4:$AL$4,0)+2,0), ""), "")</f>
        <v/>
      </c>
      <c r="V743" s="42"/>
      <c r="W743" s="862"/>
      <c r="X743" s="863"/>
      <c r="Y743" s="43"/>
      <c r="Z743" s="48"/>
      <c r="AA743" s="155"/>
      <c r="AB743" s="49"/>
      <c r="AC743" s="864" t="str">
        <f>IFERROR(IF(AG743&lt;&gt;"",Z743*VLOOKUP(N743,【参考】数式用!$AG$2:$AL$48,MATCH(Y743,【参考】数式用!$AI$4:$AL$4,0)+2,0), ""), "")</f>
        <v/>
      </c>
      <c r="AD743" s="864"/>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7" t="str">
        <f>IF(基本情報入力シート!C769="","",基本情報入力シート!C769)</f>
        <v/>
      </c>
      <c r="C744" s="858"/>
      <c r="D744" s="858"/>
      <c r="E744" s="858"/>
      <c r="F744" s="858"/>
      <c r="G744" s="858"/>
      <c r="H744" s="858"/>
      <c r="I744" s="859"/>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0"/>
      <c r="R744" s="861"/>
      <c r="S744" s="154" t="str">
        <f>IFERROR(ROUNDDOWN(Q744*VLOOKUP(N744,【参考】数式用!$AR$2:$AW$48,MATCH(P744,【参考】数式用!$AT$4:$AW$4)+2,FALSE)*0.5, 0), "")</f>
        <v/>
      </c>
      <c r="T744" s="47"/>
      <c r="U744" s="156" t="str">
        <f>IFERROR(IF(AG744&lt;&gt;"",Q744*VLOOKUP(N744,【参考】数式用!$AG$2:$AL$48,MATCH(P744,【参考】数式用!$AI$4:$AL$4,0)+2,0), ""), "")</f>
        <v/>
      </c>
      <c r="V744" s="42"/>
      <c r="W744" s="862"/>
      <c r="X744" s="863"/>
      <c r="Y744" s="43"/>
      <c r="Z744" s="48"/>
      <c r="AA744" s="155"/>
      <c r="AB744" s="49"/>
      <c r="AC744" s="864" t="str">
        <f>IFERROR(IF(AG744&lt;&gt;"",Z744*VLOOKUP(N744,【参考】数式用!$AG$2:$AL$48,MATCH(Y744,【参考】数式用!$AI$4:$AL$4,0)+2,0), ""), "")</f>
        <v/>
      </c>
      <c r="AD744" s="864"/>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7" t="str">
        <f>IF(基本情報入力シート!C770="","",基本情報入力シート!C770)</f>
        <v/>
      </c>
      <c r="C745" s="858"/>
      <c r="D745" s="858"/>
      <c r="E745" s="858"/>
      <c r="F745" s="858"/>
      <c r="G745" s="858"/>
      <c r="H745" s="858"/>
      <c r="I745" s="859"/>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0"/>
      <c r="R745" s="861"/>
      <c r="S745" s="154" t="str">
        <f>IFERROR(ROUNDDOWN(Q745*VLOOKUP(N745,【参考】数式用!$AR$2:$AW$48,MATCH(P745,【参考】数式用!$AT$4:$AW$4)+2,FALSE)*0.5, 0), "")</f>
        <v/>
      </c>
      <c r="T745" s="47"/>
      <c r="U745" s="156" t="str">
        <f>IFERROR(IF(AG745&lt;&gt;"",Q745*VLOOKUP(N745,【参考】数式用!$AG$2:$AL$48,MATCH(P745,【参考】数式用!$AI$4:$AL$4,0)+2,0), ""), "")</f>
        <v/>
      </c>
      <c r="V745" s="42"/>
      <c r="W745" s="862"/>
      <c r="X745" s="863"/>
      <c r="Y745" s="43"/>
      <c r="Z745" s="48"/>
      <c r="AA745" s="155"/>
      <c r="AB745" s="49"/>
      <c r="AC745" s="864" t="str">
        <f>IFERROR(IF(AG745&lt;&gt;"",Z745*VLOOKUP(N745,【参考】数式用!$AG$2:$AL$48,MATCH(Y745,【参考】数式用!$AI$4:$AL$4,0)+2,0), ""), "")</f>
        <v/>
      </c>
      <c r="AD745" s="864"/>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7" t="str">
        <f>IF(基本情報入力シート!C771="","",基本情報入力シート!C771)</f>
        <v/>
      </c>
      <c r="C746" s="858"/>
      <c r="D746" s="858"/>
      <c r="E746" s="858"/>
      <c r="F746" s="858"/>
      <c r="G746" s="858"/>
      <c r="H746" s="858"/>
      <c r="I746" s="859"/>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0"/>
      <c r="R746" s="861"/>
      <c r="S746" s="154" t="str">
        <f>IFERROR(ROUNDDOWN(Q746*VLOOKUP(N746,【参考】数式用!$AR$2:$AW$48,MATCH(P746,【参考】数式用!$AT$4:$AW$4)+2,FALSE)*0.5, 0), "")</f>
        <v/>
      </c>
      <c r="T746" s="47"/>
      <c r="U746" s="156" t="str">
        <f>IFERROR(IF(AG746&lt;&gt;"",Q746*VLOOKUP(N746,【参考】数式用!$AG$2:$AL$48,MATCH(P746,【参考】数式用!$AI$4:$AL$4,0)+2,0), ""), "")</f>
        <v/>
      </c>
      <c r="V746" s="42"/>
      <c r="W746" s="862"/>
      <c r="X746" s="863"/>
      <c r="Y746" s="43"/>
      <c r="Z746" s="48"/>
      <c r="AA746" s="155"/>
      <c r="AB746" s="49"/>
      <c r="AC746" s="864" t="str">
        <f>IFERROR(IF(AG746&lt;&gt;"",Z746*VLOOKUP(N746,【参考】数式用!$AG$2:$AL$48,MATCH(Y746,【参考】数式用!$AI$4:$AL$4,0)+2,0), ""), "")</f>
        <v/>
      </c>
      <c r="AD746" s="864"/>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7" t="str">
        <f>IF(基本情報入力シート!C772="","",基本情報入力シート!C772)</f>
        <v/>
      </c>
      <c r="C747" s="858"/>
      <c r="D747" s="858"/>
      <c r="E747" s="858"/>
      <c r="F747" s="858"/>
      <c r="G747" s="858"/>
      <c r="H747" s="858"/>
      <c r="I747" s="859"/>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0"/>
      <c r="R747" s="861"/>
      <c r="S747" s="154" t="str">
        <f>IFERROR(ROUNDDOWN(Q747*VLOOKUP(N747,【参考】数式用!$AR$2:$AW$48,MATCH(P747,【参考】数式用!$AT$4:$AW$4)+2,FALSE)*0.5, 0), "")</f>
        <v/>
      </c>
      <c r="T747" s="47"/>
      <c r="U747" s="156" t="str">
        <f>IFERROR(IF(AG747&lt;&gt;"",Q747*VLOOKUP(N747,【参考】数式用!$AG$2:$AL$48,MATCH(P747,【参考】数式用!$AI$4:$AL$4,0)+2,0), ""), "")</f>
        <v/>
      </c>
      <c r="V747" s="42"/>
      <c r="W747" s="862"/>
      <c r="X747" s="863"/>
      <c r="Y747" s="43"/>
      <c r="Z747" s="48"/>
      <c r="AA747" s="155"/>
      <c r="AB747" s="49"/>
      <c r="AC747" s="864" t="str">
        <f>IFERROR(IF(AG747&lt;&gt;"",Z747*VLOOKUP(N747,【参考】数式用!$AG$2:$AL$48,MATCH(Y747,【参考】数式用!$AI$4:$AL$4,0)+2,0), ""), "")</f>
        <v/>
      </c>
      <c r="AD747" s="864"/>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7" t="str">
        <f>IF(基本情報入力シート!C773="","",基本情報入力シート!C773)</f>
        <v/>
      </c>
      <c r="C748" s="858"/>
      <c r="D748" s="858"/>
      <c r="E748" s="858"/>
      <c r="F748" s="858"/>
      <c r="G748" s="858"/>
      <c r="H748" s="858"/>
      <c r="I748" s="859"/>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0"/>
      <c r="R748" s="861"/>
      <c r="S748" s="154" t="str">
        <f>IFERROR(ROUNDDOWN(Q748*VLOOKUP(N748,【参考】数式用!$AR$2:$AW$48,MATCH(P748,【参考】数式用!$AT$4:$AW$4)+2,FALSE)*0.5, 0), "")</f>
        <v/>
      </c>
      <c r="T748" s="47"/>
      <c r="U748" s="156" t="str">
        <f>IFERROR(IF(AG748&lt;&gt;"",Q748*VLOOKUP(N748,【参考】数式用!$AG$2:$AL$48,MATCH(P748,【参考】数式用!$AI$4:$AL$4,0)+2,0), ""), "")</f>
        <v/>
      </c>
      <c r="V748" s="42"/>
      <c r="W748" s="862"/>
      <c r="X748" s="863"/>
      <c r="Y748" s="43"/>
      <c r="Z748" s="48"/>
      <c r="AA748" s="155"/>
      <c r="AB748" s="49"/>
      <c r="AC748" s="864" t="str">
        <f>IFERROR(IF(AG748&lt;&gt;"",Z748*VLOOKUP(N748,【参考】数式用!$AG$2:$AL$48,MATCH(Y748,【参考】数式用!$AI$4:$AL$4,0)+2,0), ""), "")</f>
        <v/>
      </c>
      <c r="AD748" s="864"/>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7" t="str">
        <f>IF(基本情報入力シート!C774="","",基本情報入力シート!C774)</f>
        <v/>
      </c>
      <c r="C749" s="858"/>
      <c r="D749" s="858"/>
      <c r="E749" s="858"/>
      <c r="F749" s="858"/>
      <c r="G749" s="858"/>
      <c r="H749" s="858"/>
      <c r="I749" s="859"/>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0"/>
      <c r="R749" s="861"/>
      <c r="S749" s="154" t="str">
        <f>IFERROR(ROUNDDOWN(Q749*VLOOKUP(N749,【参考】数式用!$AR$2:$AW$48,MATCH(P749,【参考】数式用!$AT$4:$AW$4)+2,FALSE)*0.5, 0), "")</f>
        <v/>
      </c>
      <c r="T749" s="47"/>
      <c r="U749" s="156" t="str">
        <f>IFERROR(IF(AG749&lt;&gt;"",Q749*VLOOKUP(N749,【参考】数式用!$AG$2:$AL$48,MATCH(P749,【参考】数式用!$AI$4:$AL$4,0)+2,0), ""), "")</f>
        <v/>
      </c>
      <c r="V749" s="42"/>
      <c r="W749" s="862"/>
      <c r="X749" s="863"/>
      <c r="Y749" s="43"/>
      <c r="Z749" s="48"/>
      <c r="AA749" s="155"/>
      <c r="AB749" s="49"/>
      <c r="AC749" s="864" t="str">
        <f>IFERROR(IF(AG749&lt;&gt;"",Z749*VLOOKUP(N749,【参考】数式用!$AG$2:$AL$48,MATCH(Y749,【参考】数式用!$AI$4:$AL$4,0)+2,0), ""), "")</f>
        <v/>
      </c>
      <c r="AD749" s="864"/>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7" t="str">
        <f>IF(基本情報入力シート!C775="","",基本情報入力シート!C775)</f>
        <v/>
      </c>
      <c r="C750" s="858"/>
      <c r="D750" s="858"/>
      <c r="E750" s="858"/>
      <c r="F750" s="858"/>
      <c r="G750" s="858"/>
      <c r="H750" s="858"/>
      <c r="I750" s="859"/>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0"/>
      <c r="R750" s="861"/>
      <c r="S750" s="154" t="str">
        <f>IFERROR(ROUNDDOWN(Q750*VLOOKUP(N750,【参考】数式用!$AR$2:$AW$48,MATCH(P750,【参考】数式用!$AT$4:$AW$4)+2,FALSE)*0.5, 0), "")</f>
        <v/>
      </c>
      <c r="T750" s="47"/>
      <c r="U750" s="156" t="str">
        <f>IFERROR(IF(AG750&lt;&gt;"",Q750*VLOOKUP(N750,【参考】数式用!$AG$2:$AL$48,MATCH(P750,【参考】数式用!$AI$4:$AL$4,0)+2,0), ""), "")</f>
        <v/>
      </c>
      <c r="V750" s="42"/>
      <c r="W750" s="862"/>
      <c r="X750" s="863"/>
      <c r="Y750" s="43"/>
      <c r="Z750" s="48"/>
      <c r="AA750" s="155"/>
      <c r="AB750" s="49"/>
      <c r="AC750" s="864" t="str">
        <f>IFERROR(IF(AG750&lt;&gt;"",Z750*VLOOKUP(N750,【参考】数式用!$AG$2:$AL$48,MATCH(Y750,【参考】数式用!$AI$4:$AL$4,0)+2,0), ""), "")</f>
        <v/>
      </c>
      <c r="AD750" s="864"/>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7" t="str">
        <f>IF(基本情報入力シート!C776="","",基本情報入力シート!C776)</f>
        <v/>
      </c>
      <c r="C751" s="858"/>
      <c r="D751" s="858"/>
      <c r="E751" s="858"/>
      <c r="F751" s="858"/>
      <c r="G751" s="858"/>
      <c r="H751" s="858"/>
      <c r="I751" s="859"/>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0"/>
      <c r="R751" s="861"/>
      <c r="S751" s="154" t="str">
        <f>IFERROR(ROUNDDOWN(Q751*VLOOKUP(N751,【参考】数式用!$AR$2:$AW$48,MATCH(P751,【参考】数式用!$AT$4:$AW$4)+2,FALSE)*0.5, 0), "")</f>
        <v/>
      </c>
      <c r="T751" s="47"/>
      <c r="U751" s="156" t="str">
        <f>IFERROR(IF(AG751&lt;&gt;"",Q751*VLOOKUP(N751,【参考】数式用!$AG$2:$AL$48,MATCH(P751,【参考】数式用!$AI$4:$AL$4,0)+2,0), ""), "")</f>
        <v/>
      </c>
      <c r="V751" s="42"/>
      <c r="W751" s="862"/>
      <c r="X751" s="863"/>
      <c r="Y751" s="43"/>
      <c r="Z751" s="48"/>
      <c r="AA751" s="155"/>
      <c r="AB751" s="49"/>
      <c r="AC751" s="864" t="str">
        <f>IFERROR(IF(AG751&lt;&gt;"",Z751*VLOOKUP(N751,【参考】数式用!$AG$2:$AL$48,MATCH(Y751,【参考】数式用!$AI$4:$AL$4,0)+2,0), ""), "")</f>
        <v/>
      </c>
      <c r="AD751" s="864"/>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7" t="str">
        <f>IF(基本情報入力シート!C777="","",基本情報入力シート!C777)</f>
        <v/>
      </c>
      <c r="C752" s="858"/>
      <c r="D752" s="858"/>
      <c r="E752" s="858"/>
      <c r="F752" s="858"/>
      <c r="G752" s="858"/>
      <c r="H752" s="858"/>
      <c r="I752" s="859"/>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0"/>
      <c r="R752" s="861"/>
      <c r="S752" s="154" t="str">
        <f>IFERROR(ROUNDDOWN(Q752*VLOOKUP(N752,【参考】数式用!$AR$2:$AW$48,MATCH(P752,【参考】数式用!$AT$4:$AW$4)+2,FALSE)*0.5, 0), "")</f>
        <v/>
      </c>
      <c r="T752" s="47"/>
      <c r="U752" s="156" t="str">
        <f>IFERROR(IF(AG752&lt;&gt;"",Q752*VLOOKUP(N752,【参考】数式用!$AG$2:$AL$48,MATCH(P752,【参考】数式用!$AI$4:$AL$4,0)+2,0), ""), "")</f>
        <v/>
      </c>
      <c r="V752" s="42"/>
      <c r="W752" s="862"/>
      <c r="X752" s="863"/>
      <c r="Y752" s="43"/>
      <c r="Z752" s="48"/>
      <c r="AA752" s="155"/>
      <c r="AB752" s="49"/>
      <c r="AC752" s="864" t="str">
        <f>IFERROR(IF(AG752&lt;&gt;"",Z752*VLOOKUP(N752,【参考】数式用!$AG$2:$AL$48,MATCH(Y752,【参考】数式用!$AI$4:$AL$4,0)+2,0), ""), "")</f>
        <v/>
      </c>
      <c r="AD752" s="864"/>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7" t="str">
        <f>IF(基本情報入力シート!C778="","",基本情報入力シート!C778)</f>
        <v/>
      </c>
      <c r="C753" s="858"/>
      <c r="D753" s="858"/>
      <c r="E753" s="858"/>
      <c r="F753" s="858"/>
      <c r="G753" s="858"/>
      <c r="H753" s="858"/>
      <c r="I753" s="859"/>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0"/>
      <c r="R753" s="861"/>
      <c r="S753" s="154" t="str">
        <f>IFERROR(ROUNDDOWN(Q753*VLOOKUP(N753,【参考】数式用!$AR$2:$AW$48,MATCH(P753,【参考】数式用!$AT$4:$AW$4)+2,FALSE)*0.5, 0), "")</f>
        <v/>
      </c>
      <c r="T753" s="47"/>
      <c r="U753" s="156" t="str">
        <f>IFERROR(IF(AG753&lt;&gt;"",Q753*VLOOKUP(N753,【参考】数式用!$AG$2:$AL$48,MATCH(P753,【参考】数式用!$AI$4:$AL$4,0)+2,0), ""), "")</f>
        <v/>
      </c>
      <c r="V753" s="42"/>
      <c r="W753" s="862"/>
      <c r="X753" s="863"/>
      <c r="Y753" s="43"/>
      <c r="Z753" s="48"/>
      <c r="AA753" s="155"/>
      <c r="AB753" s="49"/>
      <c r="AC753" s="864" t="str">
        <f>IFERROR(IF(AG753&lt;&gt;"",Z753*VLOOKUP(N753,【参考】数式用!$AG$2:$AL$48,MATCH(Y753,【参考】数式用!$AI$4:$AL$4,0)+2,0), ""), "")</f>
        <v/>
      </c>
      <c r="AD753" s="864"/>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7" t="str">
        <f>IF(基本情報入力シート!C779="","",基本情報入力シート!C779)</f>
        <v/>
      </c>
      <c r="C754" s="858"/>
      <c r="D754" s="858"/>
      <c r="E754" s="858"/>
      <c r="F754" s="858"/>
      <c r="G754" s="858"/>
      <c r="H754" s="858"/>
      <c r="I754" s="859"/>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0"/>
      <c r="R754" s="861"/>
      <c r="S754" s="154" t="str">
        <f>IFERROR(ROUNDDOWN(Q754*VLOOKUP(N754,【参考】数式用!$AR$2:$AW$48,MATCH(P754,【参考】数式用!$AT$4:$AW$4)+2,FALSE)*0.5, 0), "")</f>
        <v/>
      </c>
      <c r="T754" s="47"/>
      <c r="U754" s="156" t="str">
        <f>IFERROR(IF(AG754&lt;&gt;"",Q754*VLOOKUP(N754,【参考】数式用!$AG$2:$AL$48,MATCH(P754,【参考】数式用!$AI$4:$AL$4,0)+2,0), ""), "")</f>
        <v/>
      </c>
      <c r="V754" s="42"/>
      <c r="W754" s="862"/>
      <c r="X754" s="863"/>
      <c r="Y754" s="43"/>
      <c r="Z754" s="48"/>
      <c r="AA754" s="155"/>
      <c r="AB754" s="49"/>
      <c r="AC754" s="864" t="str">
        <f>IFERROR(IF(AG754&lt;&gt;"",Z754*VLOOKUP(N754,【参考】数式用!$AG$2:$AL$48,MATCH(Y754,【参考】数式用!$AI$4:$AL$4,0)+2,0), ""), "")</f>
        <v/>
      </c>
      <c r="AD754" s="864"/>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7" t="str">
        <f>IF(基本情報入力シート!C780="","",基本情報入力シート!C780)</f>
        <v/>
      </c>
      <c r="C755" s="858"/>
      <c r="D755" s="858"/>
      <c r="E755" s="858"/>
      <c r="F755" s="858"/>
      <c r="G755" s="858"/>
      <c r="H755" s="858"/>
      <c r="I755" s="859"/>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0"/>
      <c r="R755" s="861"/>
      <c r="S755" s="154" t="str">
        <f>IFERROR(ROUNDDOWN(Q755*VLOOKUP(N755,【参考】数式用!$AR$2:$AW$48,MATCH(P755,【参考】数式用!$AT$4:$AW$4)+2,FALSE)*0.5, 0), "")</f>
        <v/>
      </c>
      <c r="T755" s="47"/>
      <c r="U755" s="156" t="str">
        <f>IFERROR(IF(AG755&lt;&gt;"",Q755*VLOOKUP(N755,【参考】数式用!$AG$2:$AL$48,MATCH(P755,【参考】数式用!$AI$4:$AL$4,0)+2,0), ""), "")</f>
        <v/>
      </c>
      <c r="V755" s="42"/>
      <c r="W755" s="862"/>
      <c r="X755" s="863"/>
      <c r="Y755" s="43"/>
      <c r="Z755" s="48"/>
      <c r="AA755" s="155"/>
      <c r="AB755" s="49"/>
      <c r="AC755" s="864" t="str">
        <f>IFERROR(IF(AG755&lt;&gt;"",Z755*VLOOKUP(N755,【参考】数式用!$AG$2:$AL$48,MATCH(Y755,【参考】数式用!$AI$4:$AL$4,0)+2,0), ""), "")</f>
        <v/>
      </c>
      <c r="AD755" s="864"/>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7" t="str">
        <f>IF(基本情報入力シート!C781="","",基本情報入力シート!C781)</f>
        <v/>
      </c>
      <c r="C756" s="858"/>
      <c r="D756" s="858"/>
      <c r="E756" s="858"/>
      <c r="F756" s="858"/>
      <c r="G756" s="858"/>
      <c r="H756" s="858"/>
      <c r="I756" s="859"/>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0"/>
      <c r="R756" s="861"/>
      <c r="S756" s="154" t="str">
        <f>IFERROR(ROUNDDOWN(Q756*VLOOKUP(N756,【参考】数式用!$AR$2:$AW$48,MATCH(P756,【参考】数式用!$AT$4:$AW$4)+2,FALSE)*0.5, 0), "")</f>
        <v/>
      </c>
      <c r="T756" s="47"/>
      <c r="U756" s="156" t="str">
        <f>IFERROR(IF(AG756&lt;&gt;"",Q756*VLOOKUP(N756,【参考】数式用!$AG$2:$AL$48,MATCH(P756,【参考】数式用!$AI$4:$AL$4,0)+2,0), ""), "")</f>
        <v/>
      </c>
      <c r="V756" s="42"/>
      <c r="W756" s="862"/>
      <c r="X756" s="863"/>
      <c r="Y756" s="43"/>
      <c r="Z756" s="48"/>
      <c r="AA756" s="155"/>
      <c r="AB756" s="49"/>
      <c r="AC756" s="864" t="str">
        <f>IFERROR(IF(AG756&lt;&gt;"",Z756*VLOOKUP(N756,【参考】数式用!$AG$2:$AL$48,MATCH(Y756,【参考】数式用!$AI$4:$AL$4,0)+2,0), ""), "")</f>
        <v/>
      </c>
      <c r="AD756" s="864"/>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7" t="str">
        <f>IF(基本情報入力シート!C782="","",基本情報入力シート!C782)</f>
        <v/>
      </c>
      <c r="C757" s="858"/>
      <c r="D757" s="858"/>
      <c r="E757" s="858"/>
      <c r="F757" s="858"/>
      <c r="G757" s="858"/>
      <c r="H757" s="858"/>
      <c r="I757" s="859"/>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0"/>
      <c r="R757" s="861"/>
      <c r="S757" s="154" t="str">
        <f>IFERROR(ROUNDDOWN(Q757*VLOOKUP(N757,【参考】数式用!$AR$2:$AW$48,MATCH(P757,【参考】数式用!$AT$4:$AW$4)+2,FALSE)*0.5, 0), "")</f>
        <v/>
      </c>
      <c r="T757" s="47"/>
      <c r="U757" s="156" t="str">
        <f>IFERROR(IF(AG757&lt;&gt;"",Q757*VLOOKUP(N757,【参考】数式用!$AG$2:$AL$48,MATCH(P757,【参考】数式用!$AI$4:$AL$4,0)+2,0), ""), "")</f>
        <v/>
      </c>
      <c r="V757" s="42"/>
      <c r="W757" s="862"/>
      <c r="X757" s="863"/>
      <c r="Y757" s="43"/>
      <c r="Z757" s="48"/>
      <c r="AA757" s="155"/>
      <c r="AB757" s="49"/>
      <c r="AC757" s="864" t="str">
        <f>IFERROR(IF(AG757&lt;&gt;"",Z757*VLOOKUP(N757,【参考】数式用!$AG$2:$AL$48,MATCH(Y757,【参考】数式用!$AI$4:$AL$4,0)+2,0), ""), "")</f>
        <v/>
      </c>
      <c r="AD757" s="864"/>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7" t="str">
        <f>IF(基本情報入力シート!C783="","",基本情報入力シート!C783)</f>
        <v/>
      </c>
      <c r="C758" s="858"/>
      <c r="D758" s="858"/>
      <c r="E758" s="858"/>
      <c r="F758" s="858"/>
      <c r="G758" s="858"/>
      <c r="H758" s="858"/>
      <c r="I758" s="859"/>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0"/>
      <c r="R758" s="861"/>
      <c r="S758" s="154" t="str">
        <f>IFERROR(ROUNDDOWN(Q758*VLOOKUP(N758,【参考】数式用!$AR$2:$AW$48,MATCH(P758,【参考】数式用!$AT$4:$AW$4)+2,FALSE)*0.5, 0), "")</f>
        <v/>
      </c>
      <c r="T758" s="47"/>
      <c r="U758" s="156" t="str">
        <f>IFERROR(IF(AG758&lt;&gt;"",Q758*VLOOKUP(N758,【参考】数式用!$AG$2:$AL$48,MATCH(P758,【参考】数式用!$AI$4:$AL$4,0)+2,0), ""), "")</f>
        <v/>
      </c>
      <c r="V758" s="42"/>
      <c r="W758" s="862"/>
      <c r="X758" s="863"/>
      <c r="Y758" s="43"/>
      <c r="Z758" s="48"/>
      <c r="AA758" s="155"/>
      <c r="AB758" s="49"/>
      <c r="AC758" s="864" t="str">
        <f>IFERROR(IF(AG758&lt;&gt;"",Z758*VLOOKUP(N758,【参考】数式用!$AG$2:$AL$48,MATCH(Y758,【参考】数式用!$AI$4:$AL$4,0)+2,0), ""), "")</f>
        <v/>
      </c>
      <c r="AD758" s="864"/>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7" t="str">
        <f>IF(基本情報入力シート!C784="","",基本情報入力シート!C784)</f>
        <v/>
      </c>
      <c r="C759" s="858"/>
      <c r="D759" s="858"/>
      <c r="E759" s="858"/>
      <c r="F759" s="858"/>
      <c r="G759" s="858"/>
      <c r="H759" s="858"/>
      <c r="I759" s="859"/>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0"/>
      <c r="R759" s="861"/>
      <c r="S759" s="154" t="str">
        <f>IFERROR(ROUNDDOWN(Q759*VLOOKUP(N759,【参考】数式用!$AR$2:$AW$48,MATCH(P759,【参考】数式用!$AT$4:$AW$4)+2,FALSE)*0.5, 0), "")</f>
        <v/>
      </c>
      <c r="T759" s="47"/>
      <c r="U759" s="156" t="str">
        <f>IFERROR(IF(AG759&lt;&gt;"",Q759*VLOOKUP(N759,【参考】数式用!$AG$2:$AL$48,MATCH(P759,【参考】数式用!$AI$4:$AL$4,0)+2,0), ""), "")</f>
        <v/>
      </c>
      <c r="V759" s="42"/>
      <c r="W759" s="862"/>
      <c r="X759" s="863"/>
      <c r="Y759" s="43"/>
      <c r="Z759" s="48"/>
      <c r="AA759" s="155"/>
      <c r="AB759" s="49"/>
      <c r="AC759" s="864" t="str">
        <f>IFERROR(IF(AG759&lt;&gt;"",Z759*VLOOKUP(N759,【参考】数式用!$AG$2:$AL$48,MATCH(Y759,【参考】数式用!$AI$4:$AL$4,0)+2,0), ""), "")</f>
        <v/>
      </c>
      <c r="AD759" s="864"/>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7" t="str">
        <f>IF(基本情報入力シート!C785="","",基本情報入力シート!C785)</f>
        <v/>
      </c>
      <c r="C760" s="858"/>
      <c r="D760" s="858"/>
      <c r="E760" s="858"/>
      <c r="F760" s="858"/>
      <c r="G760" s="858"/>
      <c r="H760" s="858"/>
      <c r="I760" s="859"/>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0"/>
      <c r="R760" s="861"/>
      <c r="S760" s="154" t="str">
        <f>IFERROR(ROUNDDOWN(Q760*VLOOKUP(N760,【参考】数式用!$AR$2:$AW$48,MATCH(P760,【参考】数式用!$AT$4:$AW$4)+2,FALSE)*0.5, 0), "")</f>
        <v/>
      </c>
      <c r="T760" s="47"/>
      <c r="U760" s="156" t="str">
        <f>IFERROR(IF(AG760&lt;&gt;"",Q760*VLOOKUP(N760,【参考】数式用!$AG$2:$AL$48,MATCH(P760,【参考】数式用!$AI$4:$AL$4,0)+2,0), ""), "")</f>
        <v/>
      </c>
      <c r="V760" s="42"/>
      <c r="W760" s="862"/>
      <c r="X760" s="863"/>
      <c r="Y760" s="43"/>
      <c r="Z760" s="48"/>
      <c r="AA760" s="155"/>
      <c r="AB760" s="49"/>
      <c r="AC760" s="864" t="str">
        <f>IFERROR(IF(AG760&lt;&gt;"",Z760*VLOOKUP(N760,【参考】数式用!$AG$2:$AL$48,MATCH(Y760,【参考】数式用!$AI$4:$AL$4,0)+2,0), ""), "")</f>
        <v/>
      </c>
      <c r="AD760" s="864"/>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7" t="str">
        <f>IF(基本情報入力シート!C786="","",基本情報入力シート!C786)</f>
        <v/>
      </c>
      <c r="C761" s="858"/>
      <c r="D761" s="858"/>
      <c r="E761" s="858"/>
      <c r="F761" s="858"/>
      <c r="G761" s="858"/>
      <c r="H761" s="858"/>
      <c r="I761" s="859"/>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0"/>
      <c r="R761" s="861"/>
      <c r="S761" s="154" t="str">
        <f>IFERROR(ROUNDDOWN(Q761*VLOOKUP(N761,【参考】数式用!$AR$2:$AW$48,MATCH(P761,【参考】数式用!$AT$4:$AW$4)+2,FALSE)*0.5, 0), "")</f>
        <v/>
      </c>
      <c r="T761" s="47"/>
      <c r="U761" s="156" t="str">
        <f>IFERROR(IF(AG761&lt;&gt;"",Q761*VLOOKUP(N761,【参考】数式用!$AG$2:$AL$48,MATCH(P761,【参考】数式用!$AI$4:$AL$4,0)+2,0), ""), "")</f>
        <v/>
      </c>
      <c r="V761" s="42"/>
      <c r="W761" s="862"/>
      <c r="X761" s="863"/>
      <c r="Y761" s="43"/>
      <c r="Z761" s="48"/>
      <c r="AA761" s="155"/>
      <c r="AB761" s="49"/>
      <c r="AC761" s="864" t="str">
        <f>IFERROR(IF(AG761&lt;&gt;"",Z761*VLOOKUP(N761,【参考】数式用!$AG$2:$AL$48,MATCH(Y761,【参考】数式用!$AI$4:$AL$4,0)+2,0), ""), "")</f>
        <v/>
      </c>
      <c r="AD761" s="864"/>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7" t="str">
        <f>IF(基本情報入力シート!C787="","",基本情報入力シート!C787)</f>
        <v/>
      </c>
      <c r="C762" s="858"/>
      <c r="D762" s="858"/>
      <c r="E762" s="858"/>
      <c r="F762" s="858"/>
      <c r="G762" s="858"/>
      <c r="H762" s="858"/>
      <c r="I762" s="859"/>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0"/>
      <c r="R762" s="861"/>
      <c r="S762" s="154" t="str">
        <f>IFERROR(ROUNDDOWN(Q762*VLOOKUP(N762,【参考】数式用!$AR$2:$AW$48,MATCH(P762,【参考】数式用!$AT$4:$AW$4)+2,FALSE)*0.5, 0), "")</f>
        <v/>
      </c>
      <c r="T762" s="47"/>
      <c r="U762" s="156" t="str">
        <f>IFERROR(IF(AG762&lt;&gt;"",Q762*VLOOKUP(N762,【参考】数式用!$AG$2:$AL$48,MATCH(P762,【参考】数式用!$AI$4:$AL$4,0)+2,0), ""), "")</f>
        <v/>
      </c>
      <c r="V762" s="42"/>
      <c r="W762" s="862"/>
      <c r="X762" s="863"/>
      <c r="Y762" s="43"/>
      <c r="Z762" s="48"/>
      <c r="AA762" s="155"/>
      <c r="AB762" s="49"/>
      <c r="AC762" s="864" t="str">
        <f>IFERROR(IF(AG762&lt;&gt;"",Z762*VLOOKUP(N762,【参考】数式用!$AG$2:$AL$48,MATCH(Y762,【参考】数式用!$AI$4:$AL$4,0)+2,0), ""), "")</f>
        <v/>
      </c>
      <c r="AD762" s="864"/>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7" t="str">
        <f>IF(基本情報入力シート!C788="","",基本情報入力シート!C788)</f>
        <v/>
      </c>
      <c r="C763" s="858"/>
      <c r="D763" s="858"/>
      <c r="E763" s="858"/>
      <c r="F763" s="858"/>
      <c r="G763" s="858"/>
      <c r="H763" s="858"/>
      <c r="I763" s="859"/>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0"/>
      <c r="R763" s="861"/>
      <c r="S763" s="154" t="str">
        <f>IFERROR(ROUNDDOWN(Q763*VLOOKUP(N763,【参考】数式用!$AR$2:$AW$48,MATCH(P763,【参考】数式用!$AT$4:$AW$4)+2,FALSE)*0.5, 0), "")</f>
        <v/>
      </c>
      <c r="T763" s="47"/>
      <c r="U763" s="156" t="str">
        <f>IFERROR(IF(AG763&lt;&gt;"",Q763*VLOOKUP(N763,【参考】数式用!$AG$2:$AL$48,MATCH(P763,【参考】数式用!$AI$4:$AL$4,0)+2,0), ""), "")</f>
        <v/>
      </c>
      <c r="V763" s="42"/>
      <c r="W763" s="862"/>
      <c r="X763" s="863"/>
      <c r="Y763" s="43"/>
      <c r="Z763" s="48"/>
      <c r="AA763" s="155"/>
      <c r="AB763" s="49"/>
      <c r="AC763" s="864" t="str">
        <f>IFERROR(IF(AG763&lt;&gt;"",Z763*VLOOKUP(N763,【参考】数式用!$AG$2:$AL$48,MATCH(Y763,【参考】数式用!$AI$4:$AL$4,0)+2,0), ""), "")</f>
        <v/>
      </c>
      <c r="AD763" s="864"/>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7" t="str">
        <f>IF(基本情報入力シート!C789="","",基本情報入力シート!C789)</f>
        <v/>
      </c>
      <c r="C764" s="858"/>
      <c r="D764" s="858"/>
      <c r="E764" s="858"/>
      <c r="F764" s="858"/>
      <c r="G764" s="858"/>
      <c r="H764" s="858"/>
      <c r="I764" s="859"/>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0"/>
      <c r="R764" s="861"/>
      <c r="S764" s="154" t="str">
        <f>IFERROR(ROUNDDOWN(Q764*VLOOKUP(N764,【参考】数式用!$AR$2:$AW$48,MATCH(P764,【参考】数式用!$AT$4:$AW$4)+2,FALSE)*0.5, 0), "")</f>
        <v/>
      </c>
      <c r="T764" s="47"/>
      <c r="U764" s="156" t="str">
        <f>IFERROR(IF(AG764&lt;&gt;"",Q764*VLOOKUP(N764,【参考】数式用!$AG$2:$AL$48,MATCH(P764,【参考】数式用!$AI$4:$AL$4,0)+2,0), ""), "")</f>
        <v/>
      </c>
      <c r="V764" s="42"/>
      <c r="W764" s="862"/>
      <c r="X764" s="863"/>
      <c r="Y764" s="43"/>
      <c r="Z764" s="48"/>
      <c r="AA764" s="155"/>
      <c r="AB764" s="49"/>
      <c r="AC764" s="864" t="str">
        <f>IFERROR(IF(AG764&lt;&gt;"",Z764*VLOOKUP(N764,【参考】数式用!$AG$2:$AL$48,MATCH(Y764,【参考】数式用!$AI$4:$AL$4,0)+2,0), ""), "")</f>
        <v/>
      </c>
      <c r="AD764" s="864"/>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7" t="str">
        <f>IF(基本情報入力シート!C790="","",基本情報入力シート!C790)</f>
        <v/>
      </c>
      <c r="C765" s="858"/>
      <c r="D765" s="858"/>
      <c r="E765" s="858"/>
      <c r="F765" s="858"/>
      <c r="G765" s="858"/>
      <c r="H765" s="858"/>
      <c r="I765" s="859"/>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0"/>
      <c r="R765" s="861"/>
      <c r="S765" s="154" t="str">
        <f>IFERROR(ROUNDDOWN(Q765*VLOOKUP(N765,【参考】数式用!$AR$2:$AW$48,MATCH(P765,【参考】数式用!$AT$4:$AW$4)+2,FALSE)*0.5, 0), "")</f>
        <v/>
      </c>
      <c r="T765" s="47"/>
      <c r="U765" s="156" t="str">
        <f>IFERROR(IF(AG765&lt;&gt;"",Q765*VLOOKUP(N765,【参考】数式用!$AG$2:$AL$48,MATCH(P765,【参考】数式用!$AI$4:$AL$4,0)+2,0), ""), "")</f>
        <v/>
      </c>
      <c r="V765" s="42"/>
      <c r="W765" s="862"/>
      <c r="X765" s="863"/>
      <c r="Y765" s="43"/>
      <c r="Z765" s="48"/>
      <c r="AA765" s="155"/>
      <c r="AB765" s="49"/>
      <c r="AC765" s="864" t="str">
        <f>IFERROR(IF(AG765&lt;&gt;"",Z765*VLOOKUP(N765,【参考】数式用!$AG$2:$AL$48,MATCH(Y765,【参考】数式用!$AI$4:$AL$4,0)+2,0), ""), "")</f>
        <v/>
      </c>
      <c r="AD765" s="864"/>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7" t="str">
        <f>IF(基本情報入力シート!C791="","",基本情報入力シート!C791)</f>
        <v/>
      </c>
      <c r="C766" s="858"/>
      <c r="D766" s="858"/>
      <c r="E766" s="858"/>
      <c r="F766" s="858"/>
      <c r="G766" s="858"/>
      <c r="H766" s="858"/>
      <c r="I766" s="859"/>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0"/>
      <c r="R766" s="861"/>
      <c r="S766" s="154" t="str">
        <f>IFERROR(ROUNDDOWN(Q766*VLOOKUP(N766,【参考】数式用!$AR$2:$AW$48,MATCH(P766,【参考】数式用!$AT$4:$AW$4)+2,FALSE)*0.5, 0), "")</f>
        <v/>
      </c>
      <c r="T766" s="47"/>
      <c r="U766" s="156" t="str">
        <f>IFERROR(IF(AG766&lt;&gt;"",Q766*VLOOKUP(N766,【参考】数式用!$AG$2:$AL$48,MATCH(P766,【参考】数式用!$AI$4:$AL$4,0)+2,0), ""), "")</f>
        <v/>
      </c>
      <c r="V766" s="42"/>
      <c r="W766" s="862"/>
      <c r="X766" s="863"/>
      <c r="Y766" s="43"/>
      <c r="Z766" s="48"/>
      <c r="AA766" s="155"/>
      <c r="AB766" s="49"/>
      <c r="AC766" s="864" t="str">
        <f>IFERROR(IF(AG766&lt;&gt;"",Z766*VLOOKUP(N766,【参考】数式用!$AG$2:$AL$48,MATCH(Y766,【参考】数式用!$AI$4:$AL$4,0)+2,0), ""), "")</f>
        <v/>
      </c>
      <c r="AD766" s="864"/>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7" t="str">
        <f>IF(基本情報入力シート!C792="","",基本情報入力シート!C792)</f>
        <v/>
      </c>
      <c r="C767" s="858"/>
      <c r="D767" s="858"/>
      <c r="E767" s="858"/>
      <c r="F767" s="858"/>
      <c r="G767" s="858"/>
      <c r="H767" s="858"/>
      <c r="I767" s="859"/>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0"/>
      <c r="R767" s="861"/>
      <c r="S767" s="154" t="str">
        <f>IFERROR(ROUNDDOWN(Q767*VLOOKUP(N767,【参考】数式用!$AR$2:$AW$48,MATCH(P767,【参考】数式用!$AT$4:$AW$4)+2,FALSE)*0.5, 0), "")</f>
        <v/>
      </c>
      <c r="T767" s="47"/>
      <c r="U767" s="156" t="str">
        <f>IFERROR(IF(AG767&lt;&gt;"",Q767*VLOOKUP(N767,【参考】数式用!$AG$2:$AL$48,MATCH(P767,【参考】数式用!$AI$4:$AL$4,0)+2,0), ""), "")</f>
        <v/>
      </c>
      <c r="V767" s="42"/>
      <c r="W767" s="862"/>
      <c r="X767" s="863"/>
      <c r="Y767" s="43"/>
      <c r="Z767" s="48"/>
      <c r="AA767" s="155"/>
      <c r="AB767" s="49"/>
      <c r="AC767" s="864" t="str">
        <f>IFERROR(IF(AG767&lt;&gt;"",Z767*VLOOKUP(N767,【参考】数式用!$AG$2:$AL$48,MATCH(Y767,【参考】数式用!$AI$4:$AL$4,0)+2,0), ""), "")</f>
        <v/>
      </c>
      <c r="AD767" s="864"/>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7" t="str">
        <f>IF(基本情報入力シート!C793="","",基本情報入力シート!C793)</f>
        <v/>
      </c>
      <c r="C768" s="858"/>
      <c r="D768" s="858"/>
      <c r="E768" s="858"/>
      <c r="F768" s="858"/>
      <c r="G768" s="858"/>
      <c r="H768" s="858"/>
      <c r="I768" s="859"/>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0"/>
      <c r="R768" s="861"/>
      <c r="S768" s="154" t="str">
        <f>IFERROR(ROUNDDOWN(Q768*VLOOKUP(N768,【参考】数式用!$AR$2:$AW$48,MATCH(P768,【参考】数式用!$AT$4:$AW$4)+2,FALSE)*0.5, 0), "")</f>
        <v/>
      </c>
      <c r="T768" s="47"/>
      <c r="U768" s="156" t="str">
        <f>IFERROR(IF(AG768&lt;&gt;"",Q768*VLOOKUP(N768,【参考】数式用!$AG$2:$AL$48,MATCH(P768,【参考】数式用!$AI$4:$AL$4,0)+2,0), ""), "")</f>
        <v/>
      </c>
      <c r="V768" s="42"/>
      <c r="W768" s="862"/>
      <c r="X768" s="863"/>
      <c r="Y768" s="43"/>
      <c r="Z768" s="48"/>
      <c r="AA768" s="155"/>
      <c r="AB768" s="49"/>
      <c r="AC768" s="864" t="str">
        <f>IFERROR(IF(AG768&lt;&gt;"",Z768*VLOOKUP(N768,【参考】数式用!$AG$2:$AL$48,MATCH(Y768,【参考】数式用!$AI$4:$AL$4,0)+2,0), ""), "")</f>
        <v/>
      </c>
      <c r="AD768" s="864"/>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7" t="str">
        <f>IF(基本情報入力シート!C794="","",基本情報入力シート!C794)</f>
        <v/>
      </c>
      <c r="C769" s="858"/>
      <c r="D769" s="858"/>
      <c r="E769" s="858"/>
      <c r="F769" s="858"/>
      <c r="G769" s="858"/>
      <c r="H769" s="858"/>
      <c r="I769" s="859"/>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0"/>
      <c r="R769" s="861"/>
      <c r="S769" s="154" t="str">
        <f>IFERROR(ROUNDDOWN(Q769*VLOOKUP(N769,【参考】数式用!$AR$2:$AW$48,MATCH(P769,【参考】数式用!$AT$4:$AW$4)+2,FALSE)*0.5, 0), "")</f>
        <v/>
      </c>
      <c r="T769" s="47"/>
      <c r="U769" s="156" t="str">
        <f>IFERROR(IF(AG769&lt;&gt;"",Q769*VLOOKUP(N769,【参考】数式用!$AG$2:$AL$48,MATCH(P769,【参考】数式用!$AI$4:$AL$4,0)+2,0), ""), "")</f>
        <v/>
      </c>
      <c r="V769" s="42"/>
      <c r="W769" s="862"/>
      <c r="X769" s="863"/>
      <c r="Y769" s="43"/>
      <c r="Z769" s="48"/>
      <c r="AA769" s="155"/>
      <c r="AB769" s="49"/>
      <c r="AC769" s="864" t="str">
        <f>IFERROR(IF(AG769&lt;&gt;"",Z769*VLOOKUP(N769,【参考】数式用!$AG$2:$AL$48,MATCH(Y769,【参考】数式用!$AI$4:$AL$4,0)+2,0), ""), "")</f>
        <v/>
      </c>
      <c r="AD769" s="864"/>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7" t="str">
        <f>IF(基本情報入力シート!C795="","",基本情報入力シート!C795)</f>
        <v/>
      </c>
      <c r="C770" s="858"/>
      <c r="D770" s="858"/>
      <c r="E770" s="858"/>
      <c r="F770" s="858"/>
      <c r="G770" s="858"/>
      <c r="H770" s="858"/>
      <c r="I770" s="859"/>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0"/>
      <c r="R770" s="861"/>
      <c r="S770" s="154" t="str">
        <f>IFERROR(ROUNDDOWN(Q770*VLOOKUP(N770,【参考】数式用!$AR$2:$AW$48,MATCH(P770,【参考】数式用!$AT$4:$AW$4)+2,FALSE)*0.5, 0), "")</f>
        <v/>
      </c>
      <c r="T770" s="47"/>
      <c r="U770" s="156" t="str">
        <f>IFERROR(IF(AG770&lt;&gt;"",Q770*VLOOKUP(N770,【参考】数式用!$AG$2:$AL$48,MATCH(P770,【参考】数式用!$AI$4:$AL$4,0)+2,0), ""), "")</f>
        <v/>
      </c>
      <c r="V770" s="42"/>
      <c r="W770" s="862"/>
      <c r="X770" s="863"/>
      <c r="Y770" s="43"/>
      <c r="Z770" s="48"/>
      <c r="AA770" s="155"/>
      <c r="AB770" s="49"/>
      <c r="AC770" s="864" t="str">
        <f>IFERROR(IF(AG770&lt;&gt;"",Z770*VLOOKUP(N770,【参考】数式用!$AG$2:$AL$48,MATCH(Y770,【参考】数式用!$AI$4:$AL$4,0)+2,0), ""), "")</f>
        <v/>
      </c>
      <c r="AD770" s="864"/>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7" t="str">
        <f>IF(基本情報入力シート!C796="","",基本情報入力シート!C796)</f>
        <v/>
      </c>
      <c r="C771" s="858"/>
      <c r="D771" s="858"/>
      <c r="E771" s="858"/>
      <c r="F771" s="858"/>
      <c r="G771" s="858"/>
      <c r="H771" s="858"/>
      <c r="I771" s="859"/>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0"/>
      <c r="R771" s="861"/>
      <c r="S771" s="154" t="str">
        <f>IFERROR(ROUNDDOWN(Q771*VLOOKUP(N771,【参考】数式用!$AR$2:$AW$48,MATCH(P771,【参考】数式用!$AT$4:$AW$4)+2,FALSE)*0.5, 0), "")</f>
        <v/>
      </c>
      <c r="T771" s="47"/>
      <c r="U771" s="156" t="str">
        <f>IFERROR(IF(AG771&lt;&gt;"",Q771*VLOOKUP(N771,【参考】数式用!$AG$2:$AL$48,MATCH(P771,【参考】数式用!$AI$4:$AL$4,0)+2,0), ""), "")</f>
        <v/>
      </c>
      <c r="V771" s="42"/>
      <c r="W771" s="862"/>
      <c r="X771" s="863"/>
      <c r="Y771" s="43"/>
      <c r="Z771" s="48"/>
      <c r="AA771" s="155"/>
      <c r="AB771" s="49"/>
      <c r="AC771" s="864" t="str">
        <f>IFERROR(IF(AG771&lt;&gt;"",Z771*VLOOKUP(N771,【参考】数式用!$AG$2:$AL$48,MATCH(Y771,【参考】数式用!$AI$4:$AL$4,0)+2,0), ""), "")</f>
        <v/>
      </c>
      <c r="AD771" s="864"/>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7" t="str">
        <f>IF(基本情報入力シート!C797="","",基本情報入力シート!C797)</f>
        <v/>
      </c>
      <c r="C772" s="858"/>
      <c r="D772" s="858"/>
      <c r="E772" s="858"/>
      <c r="F772" s="858"/>
      <c r="G772" s="858"/>
      <c r="H772" s="858"/>
      <c r="I772" s="859"/>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0"/>
      <c r="R772" s="861"/>
      <c r="S772" s="154" t="str">
        <f>IFERROR(ROUNDDOWN(Q772*VLOOKUP(N772,【参考】数式用!$AR$2:$AW$48,MATCH(P772,【参考】数式用!$AT$4:$AW$4)+2,FALSE)*0.5, 0), "")</f>
        <v/>
      </c>
      <c r="T772" s="47"/>
      <c r="U772" s="156" t="str">
        <f>IFERROR(IF(AG772&lt;&gt;"",Q772*VLOOKUP(N772,【参考】数式用!$AG$2:$AL$48,MATCH(P772,【参考】数式用!$AI$4:$AL$4,0)+2,0), ""), "")</f>
        <v/>
      </c>
      <c r="V772" s="42"/>
      <c r="W772" s="862"/>
      <c r="X772" s="863"/>
      <c r="Y772" s="43"/>
      <c r="Z772" s="48"/>
      <c r="AA772" s="155"/>
      <c r="AB772" s="49"/>
      <c r="AC772" s="864" t="str">
        <f>IFERROR(IF(AG772&lt;&gt;"",Z772*VLOOKUP(N772,【参考】数式用!$AG$2:$AL$48,MATCH(Y772,【参考】数式用!$AI$4:$AL$4,0)+2,0), ""), "")</f>
        <v/>
      </c>
      <c r="AD772" s="864"/>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7" t="str">
        <f>IF(基本情報入力シート!C798="","",基本情報入力シート!C798)</f>
        <v/>
      </c>
      <c r="C773" s="858"/>
      <c r="D773" s="858"/>
      <c r="E773" s="858"/>
      <c r="F773" s="858"/>
      <c r="G773" s="858"/>
      <c r="H773" s="858"/>
      <c r="I773" s="859"/>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0"/>
      <c r="R773" s="861"/>
      <c r="S773" s="154" t="str">
        <f>IFERROR(ROUNDDOWN(Q773*VLOOKUP(N773,【参考】数式用!$AR$2:$AW$48,MATCH(P773,【参考】数式用!$AT$4:$AW$4)+2,FALSE)*0.5, 0), "")</f>
        <v/>
      </c>
      <c r="T773" s="47"/>
      <c r="U773" s="156" t="str">
        <f>IFERROR(IF(AG773&lt;&gt;"",Q773*VLOOKUP(N773,【参考】数式用!$AG$2:$AL$48,MATCH(P773,【参考】数式用!$AI$4:$AL$4,0)+2,0), ""), "")</f>
        <v/>
      </c>
      <c r="V773" s="42"/>
      <c r="W773" s="862"/>
      <c r="X773" s="863"/>
      <c r="Y773" s="43"/>
      <c r="Z773" s="48"/>
      <c r="AA773" s="155"/>
      <c r="AB773" s="49"/>
      <c r="AC773" s="864" t="str">
        <f>IFERROR(IF(AG773&lt;&gt;"",Z773*VLOOKUP(N773,【参考】数式用!$AG$2:$AL$48,MATCH(Y773,【参考】数式用!$AI$4:$AL$4,0)+2,0), ""), "")</f>
        <v/>
      </c>
      <c r="AD773" s="864"/>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7" t="str">
        <f>IF(基本情報入力シート!C799="","",基本情報入力シート!C799)</f>
        <v/>
      </c>
      <c r="C774" s="858"/>
      <c r="D774" s="858"/>
      <c r="E774" s="858"/>
      <c r="F774" s="858"/>
      <c r="G774" s="858"/>
      <c r="H774" s="858"/>
      <c r="I774" s="859"/>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0"/>
      <c r="R774" s="861"/>
      <c r="S774" s="154" t="str">
        <f>IFERROR(ROUNDDOWN(Q774*VLOOKUP(N774,【参考】数式用!$AR$2:$AW$48,MATCH(P774,【参考】数式用!$AT$4:$AW$4)+2,FALSE)*0.5, 0), "")</f>
        <v/>
      </c>
      <c r="T774" s="47"/>
      <c r="U774" s="156" t="str">
        <f>IFERROR(IF(AG774&lt;&gt;"",Q774*VLOOKUP(N774,【参考】数式用!$AG$2:$AL$48,MATCH(P774,【参考】数式用!$AI$4:$AL$4,0)+2,0), ""), "")</f>
        <v/>
      </c>
      <c r="V774" s="42"/>
      <c r="W774" s="862"/>
      <c r="X774" s="863"/>
      <c r="Y774" s="43"/>
      <c r="Z774" s="48"/>
      <c r="AA774" s="155"/>
      <c r="AB774" s="49"/>
      <c r="AC774" s="864" t="str">
        <f>IFERROR(IF(AG774&lt;&gt;"",Z774*VLOOKUP(N774,【参考】数式用!$AG$2:$AL$48,MATCH(Y774,【参考】数式用!$AI$4:$AL$4,0)+2,0), ""), "")</f>
        <v/>
      </c>
      <c r="AD774" s="864"/>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7" t="str">
        <f>IF(基本情報入力シート!C800="","",基本情報入力シート!C800)</f>
        <v/>
      </c>
      <c r="C775" s="858"/>
      <c r="D775" s="858"/>
      <c r="E775" s="858"/>
      <c r="F775" s="858"/>
      <c r="G775" s="858"/>
      <c r="H775" s="858"/>
      <c r="I775" s="859"/>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0"/>
      <c r="R775" s="861"/>
      <c r="S775" s="154" t="str">
        <f>IFERROR(ROUNDDOWN(Q775*VLOOKUP(N775,【参考】数式用!$AR$2:$AW$48,MATCH(P775,【参考】数式用!$AT$4:$AW$4)+2,FALSE)*0.5, 0), "")</f>
        <v/>
      </c>
      <c r="T775" s="47"/>
      <c r="U775" s="156" t="str">
        <f>IFERROR(IF(AG775&lt;&gt;"",Q775*VLOOKUP(N775,【参考】数式用!$AG$2:$AL$48,MATCH(P775,【参考】数式用!$AI$4:$AL$4,0)+2,0), ""), "")</f>
        <v/>
      </c>
      <c r="V775" s="42"/>
      <c r="W775" s="862"/>
      <c r="X775" s="863"/>
      <c r="Y775" s="43"/>
      <c r="Z775" s="48"/>
      <c r="AA775" s="155"/>
      <c r="AB775" s="49"/>
      <c r="AC775" s="864" t="str">
        <f>IFERROR(IF(AG775&lt;&gt;"",Z775*VLOOKUP(N775,【参考】数式用!$AG$2:$AL$48,MATCH(Y775,【参考】数式用!$AI$4:$AL$4,0)+2,0), ""), "")</f>
        <v/>
      </c>
      <c r="AD775" s="864"/>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7" t="str">
        <f>IF(基本情報入力シート!C801="","",基本情報入力シート!C801)</f>
        <v/>
      </c>
      <c r="C776" s="858"/>
      <c r="D776" s="858"/>
      <c r="E776" s="858"/>
      <c r="F776" s="858"/>
      <c r="G776" s="858"/>
      <c r="H776" s="858"/>
      <c r="I776" s="859"/>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0"/>
      <c r="R776" s="861"/>
      <c r="S776" s="154" t="str">
        <f>IFERROR(ROUNDDOWN(Q776*VLOOKUP(N776,【参考】数式用!$AR$2:$AW$48,MATCH(P776,【参考】数式用!$AT$4:$AW$4)+2,FALSE)*0.5, 0), "")</f>
        <v/>
      </c>
      <c r="T776" s="47"/>
      <c r="U776" s="156" t="str">
        <f>IFERROR(IF(AG776&lt;&gt;"",Q776*VLOOKUP(N776,【参考】数式用!$AG$2:$AL$48,MATCH(P776,【参考】数式用!$AI$4:$AL$4,0)+2,0), ""), "")</f>
        <v/>
      </c>
      <c r="V776" s="42"/>
      <c r="W776" s="862"/>
      <c r="X776" s="863"/>
      <c r="Y776" s="43"/>
      <c r="Z776" s="48"/>
      <c r="AA776" s="155"/>
      <c r="AB776" s="49"/>
      <c r="AC776" s="864" t="str">
        <f>IFERROR(IF(AG776&lt;&gt;"",Z776*VLOOKUP(N776,【参考】数式用!$AG$2:$AL$48,MATCH(Y776,【参考】数式用!$AI$4:$AL$4,0)+2,0), ""), "")</f>
        <v/>
      </c>
      <c r="AD776" s="864"/>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7" t="str">
        <f>IF(基本情報入力シート!C802="","",基本情報入力シート!C802)</f>
        <v/>
      </c>
      <c r="C777" s="858"/>
      <c r="D777" s="858"/>
      <c r="E777" s="858"/>
      <c r="F777" s="858"/>
      <c r="G777" s="858"/>
      <c r="H777" s="858"/>
      <c r="I777" s="859"/>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0"/>
      <c r="R777" s="861"/>
      <c r="S777" s="154" t="str">
        <f>IFERROR(ROUNDDOWN(Q777*VLOOKUP(N777,【参考】数式用!$AR$2:$AW$48,MATCH(P777,【参考】数式用!$AT$4:$AW$4)+2,FALSE)*0.5, 0), "")</f>
        <v/>
      </c>
      <c r="T777" s="47"/>
      <c r="U777" s="156" t="str">
        <f>IFERROR(IF(AG777&lt;&gt;"",Q777*VLOOKUP(N777,【参考】数式用!$AG$2:$AL$48,MATCH(P777,【参考】数式用!$AI$4:$AL$4,0)+2,0), ""), "")</f>
        <v/>
      </c>
      <c r="V777" s="42"/>
      <c r="W777" s="862"/>
      <c r="X777" s="863"/>
      <c r="Y777" s="43"/>
      <c r="Z777" s="48"/>
      <c r="AA777" s="155"/>
      <c r="AB777" s="49"/>
      <c r="AC777" s="864" t="str">
        <f>IFERROR(IF(AG777&lt;&gt;"",Z777*VLOOKUP(N777,【参考】数式用!$AG$2:$AL$48,MATCH(Y777,【参考】数式用!$AI$4:$AL$4,0)+2,0), ""), "")</f>
        <v/>
      </c>
      <c r="AD777" s="864"/>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7" t="str">
        <f>IF(基本情報入力シート!C803="","",基本情報入力シート!C803)</f>
        <v/>
      </c>
      <c r="C778" s="858"/>
      <c r="D778" s="858"/>
      <c r="E778" s="858"/>
      <c r="F778" s="858"/>
      <c r="G778" s="858"/>
      <c r="H778" s="858"/>
      <c r="I778" s="859"/>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0"/>
      <c r="R778" s="861"/>
      <c r="S778" s="154" t="str">
        <f>IFERROR(ROUNDDOWN(Q778*VLOOKUP(N778,【参考】数式用!$AR$2:$AW$48,MATCH(P778,【参考】数式用!$AT$4:$AW$4)+2,FALSE)*0.5, 0), "")</f>
        <v/>
      </c>
      <c r="T778" s="47"/>
      <c r="U778" s="156" t="str">
        <f>IFERROR(IF(AG778&lt;&gt;"",Q778*VLOOKUP(N778,【参考】数式用!$AG$2:$AL$48,MATCH(P778,【参考】数式用!$AI$4:$AL$4,0)+2,0), ""), "")</f>
        <v/>
      </c>
      <c r="V778" s="42"/>
      <c r="W778" s="862"/>
      <c r="X778" s="863"/>
      <c r="Y778" s="43"/>
      <c r="Z778" s="48"/>
      <c r="AA778" s="155"/>
      <c r="AB778" s="49"/>
      <c r="AC778" s="864" t="str">
        <f>IFERROR(IF(AG778&lt;&gt;"",Z778*VLOOKUP(N778,【参考】数式用!$AG$2:$AL$48,MATCH(Y778,【参考】数式用!$AI$4:$AL$4,0)+2,0), ""), "")</f>
        <v/>
      </c>
      <c r="AD778" s="864"/>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7" t="str">
        <f>IF(基本情報入力シート!C804="","",基本情報入力シート!C804)</f>
        <v/>
      </c>
      <c r="C779" s="858"/>
      <c r="D779" s="858"/>
      <c r="E779" s="858"/>
      <c r="F779" s="858"/>
      <c r="G779" s="858"/>
      <c r="H779" s="858"/>
      <c r="I779" s="859"/>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0"/>
      <c r="R779" s="861"/>
      <c r="S779" s="154" t="str">
        <f>IFERROR(ROUNDDOWN(Q779*VLOOKUP(N779,【参考】数式用!$AR$2:$AW$48,MATCH(P779,【参考】数式用!$AT$4:$AW$4)+2,FALSE)*0.5, 0), "")</f>
        <v/>
      </c>
      <c r="T779" s="47"/>
      <c r="U779" s="156" t="str">
        <f>IFERROR(IF(AG779&lt;&gt;"",Q779*VLOOKUP(N779,【参考】数式用!$AG$2:$AL$48,MATCH(P779,【参考】数式用!$AI$4:$AL$4,0)+2,0), ""), "")</f>
        <v/>
      </c>
      <c r="V779" s="42"/>
      <c r="W779" s="862"/>
      <c r="X779" s="863"/>
      <c r="Y779" s="43"/>
      <c r="Z779" s="48"/>
      <c r="AA779" s="155"/>
      <c r="AB779" s="49"/>
      <c r="AC779" s="864" t="str">
        <f>IFERROR(IF(AG779&lt;&gt;"",Z779*VLOOKUP(N779,【参考】数式用!$AG$2:$AL$48,MATCH(Y779,【参考】数式用!$AI$4:$AL$4,0)+2,0), ""), "")</f>
        <v/>
      </c>
      <c r="AD779" s="864"/>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7" t="str">
        <f>IF(基本情報入力シート!C805="","",基本情報入力シート!C805)</f>
        <v/>
      </c>
      <c r="C780" s="858"/>
      <c r="D780" s="858"/>
      <c r="E780" s="858"/>
      <c r="F780" s="858"/>
      <c r="G780" s="858"/>
      <c r="H780" s="858"/>
      <c r="I780" s="859"/>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0"/>
      <c r="R780" s="861"/>
      <c r="S780" s="154" t="str">
        <f>IFERROR(ROUNDDOWN(Q780*VLOOKUP(N780,【参考】数式用!$AR$2:$AW$48,MATCH(P780,【参考】数式用!$AT$4:$AW$4)+2,FALSE)*0.5, 0), "")</f>
        <v/>
      </c>
      <c r="T780" s="47"/>
      <c r="U780" s="156" t="str">
        <f>IFERROR(IF(AG780&lt;&gt;"",Q780*VLOOKUP(N780,【参考】数式用!$AG$2:$AL$48,MATCH(P780,【参考】数式用!$AI$4:$AL$4,0)+2,0), ""), "")</f>
        <v/>
      </c>
      <c r="V780" s="42"/>
      <c r="W780" s="862"/>
      <c r="X780" s="863"/>
      <c r="Y780" s="43"/>
      <c r="Z780" s="48"/>
      <c r="AA780" s="155"/>
      <c r="AB780" s="49"/>
      <c r="AC780" s="864" t="str">
        <f>IFERROR(IF(AG780&lt;&gt;"",Z780*VLOOKUP(N780,【参考】数式用!$AG$2:$AL$48,MATCH(Y780,【参考】数式用!$AI$4:$AL$4,0)+2,0), ""), "")</f>
        <v/>
      </c>
      <c r="AD780" s="864"/>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7" t="str">
        <f>IF(基本情報入力シート!C806="","",基本情報入力シート!C806)</f>
        <v/>
      </c>
      <c r="C781" s="858"/>
      <c r="D781" s="858"/>
      <c r="E781" s="858"/>
      <c r="F781" s="858"/>
      <c r="G781" s="858"/>
      <c r="H781" s="858"/>
      <c r="I781" s="859"/>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0"/>
      <c r="R781" s="861"/>
      <c r="S781" s="154" t="str">
        <f>IFERROR(ROUNDDOWN(Q781*VLOOKUP(N781,【参考】数式用!$AR$2:$AW$48,MATCH(P781,【参考】数式用!$AT$4:$AW$4)+2,FALSE)*0.5, 0), "")</f>
        <v/>
      </c>
      <c r="T781" s="47"/>
      <c r="U781" s="156" t="str">
        <f>IFERROR(IF(AG781&lt;&gt;"",Q781*VLOOKUP(N781,【参考】数式用!$AG$2:$AL$48,MATCH(P781,【参考】数式用!$AI$4:$AL$4,0)+2,0), ""), "")</f>
        <v/>
      </c>
      <c r="V781" s="42"/>
      <c r="W781" s="862"/>
      <c r="X781" s="863"/>
      <c r="Y781" s="43"/>
      <c r="Z781" s="48"/>
      <c r="AA781" s="155"/>
      <c r="AB781" s="49"/>
      <c r="AC781" s="864" t="str">
        <f>IFERROR(IF(AG781&lt;&gt;"",Z781*VLOOKUP(N781,【参考】数式用!$AG$2:$AL$48,MATCH(Y781,【参考】数式用!$AI$4:$AL$4,0)+2,0), ""), "")</f>
        <v/>
      </c>
      <c r="AD781" s="864"/>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7" t="str">
        <f>IF(基本情報入力シート!C807="","",基本情報入力シート!C807)</f>
        <v/>
      </c>
      <c r="C782" s="858"/>
      <c r="D782" s="858"/>
      <c r="E782" s="858"/>
      <c r="F782" s="858"/>
      <c r="G782" s="858"/>
      <c r="H782" s="858"/>
      <c r="I782" s="859"/>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0"/>
      <c r="R782" s="861"/>
      <c r="S782" s="154" t="str">
        <f>IFERROR(ROUNDDOWN(Q782*VLOOKUP(N782,【参考】数式用!$AR$2:$AW$48,MATCH(P782,【参考】数式用!$AT$4:$AW$4)+2,FALSE)*0.5, 0), "")</f>
        <v/>
      </c>
      <c r="T782" s="47"/>
      <c r="U782" s="156" t="str">
        <f>IFERROR(IF(AG782&lt;&gt;"",Q782*VLOOKUP(N782,【参考】数式用!$AG$2:$AL$48,MATCH(P782,【参考】数式用!$AI$4:$AL$4,0)+2,0), ""), "")</f>
        <v/>
      </c>
      <c r="V782" s="42"/>
      <c r="W782" s="862"/>
      <c r="X782" s="863"/>
      <c r="Y782" s="43"/>
      <c r="Z782" s="48"/>
      <c r="AA782" s="155"/>
      <c r="AB782" s="49"/>
      <c r="AC782" s="864" t="str">
        <f>IFERROR(IF(AG782&lt;&gt;"",Z782*VLOOKUP(N782,【参考】数式用!$AG$2:$AL$48,MATCH(Y782,【参考】数式用!$AI$4:$AL$4,0)+2,0), ""), "")</f>
        <v/>
      </c>
      <c r="AD782" s="864"/>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7" t="str">
        <f>IF(基本情報入力シート!C808="","",基本情報入力シート!C808)</f>
        <v/>
      </c>
      <c r="C783" s="858"/>
      <c r="D783" s="858"/>
      <c r="E783" s="858"/>
      <c r="F783" s="858"/>
      <c r="G783" s="858"/>
      <c r="H783" s="858"/>
      <c r="I783" s="859"/>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0"/>
      <c r="R783" s="861"/>
      <c r="S783" s="154" t="str">
        <f>IFERROR(ROUNDDOWN(Q783*VLOOKUP(N783,【参考】数式用!$AR$2:$AW$48,MATCH(P783,【参考】数式用!$AT$4:$AW$4)+2,FALSE)*0.5, 0), "")</f>
        <v/>
      </c>
      <c r="T783" s="47"/>
      <c r="U783" s="156" t="str">
        <f>IFERROR(IF(AG783&lt;&gt;"",Q783*VLOOKUP(N783,【参考】数式用!$AG$2:$AL$48,MATCH(P783,【参考】数式用!$AI$4:$AL$4,0)+2,0), ""), "")</f>
        <v/>
      </c>
      <c r="V783" s="42"/>
      <c r="W783" s="862"/>
      <c r="X783" s="863"/>
      <c r="Y783" s="43"/>
      <c r="Z783" s="48"/>
      <c r="AA783" s="155"/>
      <c r="AB783" s="49"/>
      <c r="AC783" s="864" t="str">
        <f>IFERROR(IF(AG783&lt;&gt;"",Z783*VLOOKUP(N783,【参考】数式用!$AG$2:$AL$48,MATCH(Y783,【参考】数式用!$AI$4:$AL$4,0)+2,0), ""), "")</f>
        <v/>
      </c>
      <c r="AD783" s="864"/>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7" t="str">
        <f>IF(基本情報入力シート!C809="","",基本情報入力シート!C809)</f>
        <v/>
      </c>
      <c r="C784" s="858"/>
      <c r="D784" s="858"/>
      <c r="E784" s="858"/>
      <c r="F784" s="858"/>
      <c r="G784" s="858"/>
      <c r="H784" s="858"/>
      <c r="I784" s="859"/>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0"/>
      <c r="R784" s="861"/>
      <c r="S784" s="154" t="str">
        <f>IFERROR(ROUNDDOWN(Q784*VLOOKUP(N784,【参考】数式用!$AR$2:$AW$48,MATCH(P784,【参考】数式用!$AT$4:$AW$4)+2,FALSE)*0.5, 0), "")</f>
        <v/>
      </c>
      <c r="T784" s="47"/>
      <c r="U784" s="156" t="str">
        <f>IFERROR(IF(AG784&lt;&gt;"",Q784*VLOOKUP(N784,【参考】数式用!$AG$2:$AL$48,MATCH(P784,【参考】数式用!$AI$4:$AL$4,0)+2,0), ""), "")</f>
        <v/>
      </c>
      <c r="V784" s="42"/>
      <c r="W784" s="862"/>
      <c r="X784" s="863"/>
      <c r="Y784" s="43"/>
      <c r="Z784" s="48"/>
      <c r="AA784" s="155"/>
      <c r="AB784" s="49"/>
      <c r="AC784" s="864" t="str">
        <f>IFERROR(IF(AG784&lt;&gt;"",Z784*VLOOKUP(N784,【参考】数式用!$AG$2:$AL$48,MATCH(Y784,【参考】数式用!$AI$4:$AL$4,0)+2,0), ""), "")</f>
        <v/>
      </c>
      <c r="AD784" s="864"/>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7" t="str">
        <f>IF(基本情報入力シート!C810="","",基本情報入力シート!C810)</f>
        <v/>
      </c>
      <c r="C785" s="858"/>
      <c r="D785" s="858"/>
      <c r="E785" s="858"/>
      <c r="F785" s="858"/>
      <c r="G785" s="858"/>
      <c r="H785" s="858"/>
      <c r="I785" s="859"/>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0"/>
      <c r="R785" s="861"/>
      <c r="S785" s="154" t="str">
        <f>IFERROR(ROUNDDOWN(Q785*VLOOKUP(N785,【参考】数式用!$AR$2:$AW$48,MATCH(P785,【参考】数式用!$AT$4:$AW$4)+2,FALSE)*0.5, 0), "")</f>
        <v/>
      </c>
      <c r="T785" s="47"/>
      <c r="U785" s="156" t="str">
        <f>IFERROR(IF(AG785&lt;&gt;"",Q785*VLOOKUP(N785,【参考】数式用!$AG$2:$AL$48,MATCH(P785,【参考】数式用!$AI$4:$AL$4,0)+2,0), ""), "")</f>
        <v/>
      </c>
      <c r="V785" s="42"/>
      <c r="W785" s="862"/>
      <c r="X785" s="863"/>
      <c r="Y785" s="43"/>
      <c r="Z785" s="48"/>
      <c r="AA785" s="155"/>
      <c r="AB785" s="49"/>
      <c r="AC785" s="864" t="str">
        <f>IFERROR(IF(AG785&lt;&gt;"",Z785*VLOOKUP(N785,【参考】数式用!$AG$2:$AL$48,MATCH(Y785,【参考】数式用!$AI$4:$AL$4,0)+2,0), ""), "")</f>
        <v/>
      </c>
      <c r="AD785" s="864"/>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7" t="str">
        <f>IF(基本情報入力シート!C811="","",基本情報入力シート!C811)</f>
        <v/>
      </c>
      <c r="C786" s="858"/>
      <c r="D786" s="858"/>
      <c r="E786" s="858"/>
      <c r="F786" s="858"/>
      <c r="G786" s="858"/>
      <c r="H786" s="858"/>
      <c r="I786" s="859"/>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0"/>
      <c r="R786" s="861"/>
      <c r="S786" s="154" t="str">
        <f>IFERROR(ROUNDDOWN(Q786*VLOOKUP(N786,【参考】数式用!$AR$2:$AW$48,MATCH(P786,【参考】数式用!$AT$4:$AW$4)+2,FALSE)*0.5, 0), "")</f>
        <v/>
      </c>
      <c r="T786" s="47"/>
      <c r="U786" s="156" t="str">
        <f>IFERROR(IF(AG786&lt;&gt;"",Q786*VLOOKUP(N786,【参考】数式用!$AG$2:$AL$48,MATCH(P786,【参考】数式用!$AI$4:$AL$4,0)+2,0), ""), "")</f>
        <v/>
      </c>
      <c r="V786" s="42"/>
      <c r="W786" s="862"/>
      <c r="X786" s="863"/>
      <c r="Y786" s="43"/>
      <c r="Z786" s="48"/>
      <c r="AA786" s="155"/>
      <c r="AB786" s="49"/>
      <c r="AC786" s="864" t="str">
        <f>IFERROR(IF(AG786&lt;&gt;"",Z786*VLOOKUP(N786,【参考】数式用!$AG$2:$AL$48,MATCH(Y786,【参考】数式用!$AI$4:$AL$4,0)+2,0), ""), "")</f>
        <v/>
      </c>
      <c r="AD786" s="864"/>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7" t="str">
        <f>IF(基本情報入力シート!C812="","",基本情報入力シート!C812)</f>
        <v/>
      </c>
      <c r="C787" s="858"/>
      <c r="D787" s="858"/>
      <c r="E787" s="858"/>
      <c r="F787" s="858"/>
      <c r="G787" s="858"/>
      <c r="H787" s="858"/>
      <c r="I787" s="859"/>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0"/>
      <c r="R787" s="861"/>
      <c r="S787" s="154" t="str">
        <f>IFERROR(ROUNDDOWN(Q787*VLOOKUP(N787,【参考】数式用!$AR$2:$AW$48,MATCH(P787,【参考】数式用!$AT$4:$AW$4)+2,FALSE)*0.5, 0), "")</f>
        <v/>
      </c>
      <c r="T787" s="47"/>
      <c r="U787" s="156" t="str">
        <f>IFERROR(IF(AG787&lt;&gt;"",Q787*VLOOKUP(N787,【参考】数式用!$AG$2:$AL$48,MATCH(P787,【参考】数式用!$AI$4:$AL$4,0)+2,0), ""), "")</f>
        <v/>
      </c>
      <c r="V787" s="42"/>
      <c r="W787" s="862"/>
      <c r="X787" s="863"/>
      <c r="Y787" s="43"/>
      <c r="Z787" s="48"/>
      <c r="AA787" s="155"/>
      <c r="AB787" s="49"/>
      <c r="AC787" s="864" t="str">
        <f>IFERROR(IF(AG787&lt;&gt;"",Z787*VLOOKUP(N787,【参考】数式用!$AG$2:$AL$48,MATCH(Y787,【参考】数式用!$AI$4:$AL$4,0)+2,0), ""), "")</f>
        <v/>
      </c>
      <c r="AD787" s="864"/>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7" t="str">
        <f>IF(基本情報入力シート!C813="","",基本情報入力シート!C813)</f>
        <v/>
      </c>
      <c r="C788" s="858"/>
      <c r="D788" s="858"/>
      <c r="E788" s="858"/>
      <c r="F788" s="858"/>
      <c r="G788" s="858"/>
      <c r="H788" s="858"/>
      <c r="I788" s="859"/>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0"/>
      <c r="R788" s="861"/>
      <c r="S788" s="154" t="str">
        <f>IFERROR(ROUNDDOWN(Q788*VLOOKUP(N788,【参考】数式用!$AR$2:$AW$48,MATCH(P788,【参考】数式用!$AT$4:$AW$4)+2,FALSE)*0.5, 0), "")</f>
        <v/>
      </c>
      <c r="T788" s="47"/>
      <c r="U788" s="156" t="str">
        <f>IFERROR(IF(AG788&lt;&gt;"",Q788*VLOOKUP(N788,【参考】数式用!$AG$2:$AL$48,MATCH(P788,【参考】数式用!$AI$4:$AL$4,0)+2,0), ""), "")</f>
        <v/>
      </c>
      <c r="V788" s="42"/>
      <c r="W788" s="862"/>
      <c r="X788" s="863"/>
      <c r="Y788" s="43"/>
      <c r="Z788" s="48"/>
      <c r="AA788" s="155"/>
      <c r="AB788" s="49"/>
      <c r="AC788" s="864" t="str">
        <f>IFERROR(IF(AG788&lt;&gt;"",Z788*VLOOKUP(N788,【参考】数式用!$AG$2:$AL$48,MATCH(Y788,【参考】数式用!$AI$4:$AL$4,0)+2,0), ""), "")</f>
        <v/>
      </c>
      <c r="AD788" s="864"/>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7" t="str">
        <f>IF(基本情報入力シート!C814="","",基本情報入力シート!C814)</f>
        <v/>
      </c>
      <c r="C789" s="858"/>
      <c r="D789" s="858"/>
      <c r="E789" s="858"/>
      <c r="F789" s="858"/>
      <c r="G789" s="858"/>
      <c r="H789" s="858"/>
      <c r="I789" s="859"/>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0"/>
      <c r="R789" s="861"/>
      <c r="S789" s="154" t="str">
        <f>IFERROR(ROUNDDOWN(Q789*VLOOKUP(N789,【参考】数式用!$AR$2:$AW$48,MATCH(P789,【参考】数式用!$AT$4:$AW$4)+2,FALSE)*0.5, 0), "")</f>
        <v/>
      </c>
      <c r="T789" s="47"/>
      <c r="U789" s="156" t="str">
        <f>IFERROR(IF(AG789&lt;&gt;"",Q789*VLOOKUP(N789,【参考】数式用!$AG$2:$AL$48,MATCH(P789,【参考】数式用!$AI$4:$AL$4,0)+2,0), ""), "")</f>
        <v/>
      </c>
      <c r="V789" s="42"/>
      <c r="W789" s="862"/>
      <c r="X789" s="863"/>
      <c r="Y789" s="43"/>
      <c r="Z789" s="48"/>
      <c r="AA789" s="155"/>
      <c r="AB789" s="49"/>
      <c r="AC789" s="864" t="str">
        <f>IFERROR(IF(AG789&lt;&gt;"",Z789*VLOOKUP(N789,【参考】数式用!$AG$2:$AL$48,MATCH(Y789,【参考】数式用!$AI$4:$AL$4,0)+2,0), ""), "")</f>
        <v/>
      </c>
      <c r="AD789" s="864"/>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7" t="str">
        <f>IF(基本情報入力シート!C815="","",基本情報入力シート!C815)</f>
        <v/>
      </c>
      <c r="C790" s="858"/>
      <c r="D790" s="858"/>
      <c r="E790" s="858"/>
      <c r="F790" s="858"/>
      <c r="G790" s="858"/>
      <c r="H790" s="858"/>
      <c r="I790" s="859"/>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0"/>
      <c r="R790" s="861"/>
      <c r="S790" s="154" t="str">
        <f>IFERROR(ROUNDDOWN(Q790*VLOOKUP(N790,【参考】数式用!$AR$2:$AW$48,MATCH(P790,【参考】数式用!$AT$4:$AW$4)+2,FALSE)*0.5, 0), "")</f>
        <v/>
      </c>
      <c r="T790" s="47"/>
      <c r="U790" s="156" t="str">
        <f>IFERROR(IF(AG790&lt;&gt;"",Q790*VLOOKUP(N790,【参考】数式用!$AG$2:$AL$48,MATCH(P790,【参考】数式用!$AI$4:$AL$4,0)+2,0), ""), "")</f>
        <v/>
      </c>
      <c r="V790" s="42"/>
      <c r="W790" s="862"/>
      <c r="X790" s="863"/>
      <c r="Y790" s="43"/>
      <c r="Z790" s="48"/>
      <c r="AA790" s="155"/>
      <c r="AB790" s="49"/>
      <c r="AC790" s="864" t="str">
        <f>IFERROR(IF(AG790&lt;&gt;"",Z790*VLOOKUP(N790,【参考】数式用!$AG$2:$AL$48,MATCH(Y790,【参考】数式用!$AI$4:$AL$4,0)+2,0), ""), "")</f>
        <v/>
      </c>
      <c r="AD790" s="864"/>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7" t="str">
        <f>IF(基本情報入力シート!C816="","",基本情報入力シート!C816)</f>
        <v/>
      </c>
      <c r="C791" s="858"/>
      <c r="D791" s="858"/>
      <c r="E791" s="858"/>
      <c r="F791" s="858"/>
      <c r="G791" s="858"/>
      <c r="H791" s="858"/>
      <c r="I791" s="859"/>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0"/>
      <c r="R791" s="861"/>
      <c r="S791" s="154" t="str">
        <f>IFERROR(ROUNDDOWN(Q791*VLOOKUP(N791,【参考】数式用!$AR$2:$AW$48,MATCH(P791,【参考】数式用!$AT$4:$AW$4)+2,FALSE)*0.5, 0), "")</f>
        <v/>
      </c>
      <c r="T791" s="47"/>
      <c r="U791" s="156" t="str">
        <f>IFERROR(IF(AG791&lt;&gt;"",Q791*VLOOKUP(N791,【参考】数式用!$AG$2:$AL$48,MATCH(P791,【参考】数式用!$AI$4:$AL$4,0)+2,0), ""), "")</f>
        <v/>
      </c>
      <c r="V791" s="42"/>
      <c r="W791" s="862"/>
      <c r="X791" s="863"/>
      <c r="Y791" s="43"/>
      <c r="Z791" s="48"/>
      <c r="AA791" s="155"/>
      <c r="AB791" s="49"/>
      <c r="AC791" s="864" t="str">
        <f>IFERROR(IF(AG791&lt;&gt;"",Z791*VLOOKUP(N791,【参考】数式用!$AG$2:$AL$48,MATCH(Y791,【参考】数式用!$AI$4:$AL$4,0)+2,0), ""), "")</f>
        <v/>
      </c>
      <c r="AD791" s="864"/>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7" t="str">
        <f>IF(基本情報入力シート!C817="","",基本情報入力シート!C817)</f>
        <v/>
      </c>
      <c r="C792" s="858"/>
      <c r="D792" s="858"/>
      <c r="E792" s="858"/>
      <c r="F792" s="858"/>
      <c r="G792" s="858"/>
      <c r="H792" s="858"/>
      <c r="I792" s="859"/>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0"/>
      <c r="R792" s="861"/>
      <c r="S792" s="154" t="str">
        <f>IFERROR(ROUNDDOWN(Q792*VLOOKUP(N792,【参考】数式用!$AR$2:$AW$48,MATCH(P792,【参考】数式用!$AT$4:$AW$4)+2,FALSE)*0.5, 0), "")</f>
        <v/>
      </c>
      <c r="T792" s="47"/>
      <c r="U792" s="156" t="str">
        <f>IFERROR(IF(AG792&lt;&gt;"",Q792*VLOOKUP(N792,【参考】数式用!$AG$2:$AL$48,MATCH(P792,【参考】数式用!$AI$4:$AL$4,0)+2,0), ""), "")</f>
        <v/>
      </c>
      <c r="V792" s="42"/>
      <c r="W792" s="862"/>
      <c r="X792" s="863"/>
      <c r="Y792" s="43"/>
      <c r="Z792" s="48"/>
      <c r="AA792" s="155"/>
      <c r="AB792" s="49"/>
      <c r="AC792" s="864" t="str">
        <f>IFERROR(IF(AG792&lt;&gt;"",Z792*VLOOKUP(N792,【参考】数式用!$AG$2:$AL$48,MATCH(Y792,【参考】数式用!$AI$4:$AL$4,0)+2,0), ""), "")</f>
        <v/>
      </c>
      <c r="AD792" s="864"/>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7" t="str">
        <f>IF(基本情報入力シート!C818="","",基本情報入力シート!C818)</f>
        <v/>
      </c>
      <c r="C793" s="858"/>
      <c r="D793" s="858"/>
      <c r="E793" s="858"/>
      <c r="F793" s="858"/>
      <c r="G793" s="858"/>
      <c r="H793" s="858"/>
      <c r="I793" s="859"/>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0"/>
      <c r="R793" s="861"/>
      <c r="S793" s="154" t="str">
        <f>IFERROR(ROUNDDOWN(Q793*VLOOKUP(N793,【参考】数式用!$AR$2:$AW$48,MATCH(P793,【参考】数式用!$AT$4:$AW$4)+2,FALSE)*0.5, 0), "")</f>
        <v/>
      </c>
      <c r="T793" s="47"/>
      <c r="U793" s="156" t="str">
        <f>IFERROR(IF(AG793&lt;&gt;"",Q793*VLOOKUP(N793,【参考】数式用!$AG$2:$AL$48,MATCH(P793,【参考】数式用!$AI$4:$AL$4,0)+2,0), ""), "")</f>
        <v/>
      </c>
      <c r="V793" s="42"/>
      <c r="W793" s="862"/>
      <c r="X793" s="863"/>
      <c r="Y793" s="43"/>
      <c r="Z793" s="48"/>
      <c r="AA793" s="155"/>
      <c r="AB793" s="49"/>
      <c r="AC793" s="864" t="str">
        <f>IFERROR(IF(AG793&lt;&gt;"",Z793*VLOOKUP(N793,【参考】数式用!$AG$2:$AL$48,MATCH(Y793,【参考】数式用!$AI$4:$AL$4,0)+2,0), ""), "")</f>
        <v/>
      </c>
      <c r="AD793" s="864"/>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7" t="str">
        <f>IF(基本情報入力シート!C819="","",基本情報入力シート!C819)</f>
        <v/>
      </c>
      <c r="C794" s="858"/>
      <c r="D794" s="858"/>
      <c r="E794" s="858"/>
      <c r="F794" s="858"/>
      <c r="G794" s="858"/>
      <c r="H794" s="858"/>
      <c r="I794" s="859"/>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0"/>
      <c r="R794" s="861"/>
      <c r="S794" s="154" t="str">
        <f>IFERROR(ROUNDDOWN(Q794*VLOOKUP(N794,【参考】数式用!$AR$2:$AW$48,MATCH(P794,【参考】数式用!$AT$4:$AW$4)+2,FALSE)*0.5, 0), "")</f>
        <v/>
      </c>
      <c r="T794" s="47"/>
      <c r="U794" s="156" t="str">
        <f>IFERROR(IF(AG794&lt;&gt;"",Q794*VLOOKUP(N794,【参考】数式用!$AG$2:$AL$48,MATCH(P794,【参考】数式用!$AI$4:$AL$4,0)+2,0), ""), "")</f>
        <v/>
      </c>
      <c r="V794" s="42"/>
      <c r="W794" s="862"/>
      <c r="X794" s="863"/>
      <c r="Y794" s="43"/>
      <c r="Z794" s="48"/>
      <c r="AA794" s="155"/>
      <c r="AB794" s="49"/>
      <c r="AC794" s="864" t="str">
        <f>IFERROR(IF(AG794&lt;&gt;"",Z794*VLOOKUP(N794,【参考】数式用!$AG$2:$AL$48,MATCH(Y794,【参考】数式用!$AI$4:$AL$4,0)+2,0), ""), "")</f>
        <v/>
      </c>
      <c r="AD794" s="864"/>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7" t="str">
        <f>IF(基本情報入力シート!C820="","",基本情報入力シート!C820)</f>
        <v/>
      </c>
      <c r="C795" s="858"/>
      <c r="D795" s="858"/>
      <c r="E795" s="858"/>
      <c r="F795" s="858"/>
      <c r="G795" s="858"/>
      <c r="H795" s="858"/>
      <c r="I795" s="859"/>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0"/>
      <c r="R795" s="861"/>
      <c r="S795" s="154" t="str">
        <f>IFERROR(ROUNDDOWN(Q795*VLOOKUP(N795,【参考】数式用!$AR$2:$AW$48,MATCH(P795,【参考】数式用!$AT$4:$AW$4)+2,FALSE)*0.5, 0), "")</f>
        <v/>
      </c>
      <c r="T795" s="47"/>
      <c r="U795" s="156" t="str">
        <f>IFERROR(IF(AG795&lt;&gt;"",Q795*VLOOKUP(N795,【参考】数式用!$AG$2:$AL$48,MATCH(P795,【参考】数式用!$AI$4:$AL$4,0)+2,0), ""), "")</f>
        <v/>
      </c>
      <c r="V795" s="42"/>
      <c r="W795" s="862"/>
      <c r="X795" s="863"/>
      <c r="Y795" s="43"/>
      <c r="Z795" s="48"/>
      <c r="AA795" s="155"/>
      <c r="AB795" s="49"/>
      <c r="AC795" s="864" t="str">
        <f>IFERROR(IF(AG795&lt;&gt;"",Z795*VLOOKUP(N795,【参考】数式用!$AG$2:$AL$48,MATCH(Y795,【参考】数式用!$AI$4:$AL$4,0)+2,0), ""), "")</f>
        <v/>
      </c>
      <c r="AD795" s="864"/>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7" t="str">
        <f>IF(基本情報入力シート!C821="","",基本情報入力シート!C821)</f>
        <v/>
      </c>
      <c r="C796" s="858"/>
      <c r="D796" s="858"/>
      <c r="E796" s="858"/>
      <c r="F796" s="858"/>
      <c r="G796" s="858"/>
      <c r="H796" s="858"/>
      <c r="I796" s="859"/>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0"/>
      <c r="R796" s="861"/>
      <c r="S796" s="154" t="str">
        <f>IFERROR(ROUNDDOWN(Q796*VLOOKUP(N796,【参考】数式用!$AR$2:$AW$48,MATCH(P796,【参考】数式用!$AT$4:$AW$4)+2,FALSE)*0.5, 0), "")</f>
        <v/>
      </c>
      <c r="T796" s="47"/>
      <c r="U796" s="156" t="str">
        <f>IFERROR(IF(AG796&lt;&gt;"",Q796*VLOOKUP(N796,【参考】数式用!$AG$2:$AL$48,MATCH(P796,【参考】数式用!$AI$4:$AL$4,0)+2,0), ""), "")</f>
        <v/>
      </c>
      <c r="V796" s="42"/>
      <c r="W796" s="862"/>
      <c r="X796" s="863"/>
      <c r="Y796" s="43"/>
      <c r="Z796" s="48"/>
      <c r="AA796" s="155"/>
      <c r="AB796" s="49"/>
      <c r="AC796" s="864" t="str">
        <f>IFERROR(IF(AG796&lt;&gt;"",Z796*VLOOKUP(N796,【参考】数式用!$AG$2:$AL$48,MATCH(Y796,【参考】数式用!$AI$4:$AL$4,0)+2,0), ""), "")</f>
        <v/>
      </c>
      <c r="AD796" s="864"/>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7" t="str">
        <f>IF(基本情報入力シート!C822="","",基本情報入力シート!C822)</f>
        <v/>
      </c>
      <c r="C797" s="858"/>
      <c r="D797" s="858"/>
      <c r="E797" s="858"/>
      <c r="F797" s="858"/>
      <c r="G797" s="858"/>
      <c r="H797" s="858"/>
      <c r="I797" s="859"/>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0"/>
      <c r="R797" s="861"/>
      <c r="S797" s="154" t="str">
        <f>IFERROR(ROUNDDOWN(Q797*VLOOKUP(N797,【参考】数式用!$AR$2:$AW$48,MATCH(P797,【参考】数式用!$AT$4:$AW$4)+2,FALSE)*0.5, 0), "")</f>
        <v/>
      </c>
      <c r="T797" s="47"/>
      <c r="U797" s="156" t="str">
        <f>IFERROR(IF(AG797&lt;&gt;"",Q797*VLOOKUP(N797,【参考】数式用!$AG$2:$AL$48,MATCH(P797,【参考】数式用!$AI$4:$AL$4,0)+2,0), ""), "")</f>
        <v/>
      </c>
      <c r="V797" s="42"/>
      <c r="W797" s="862"/>
      <c r="X797" s="863"/>
      <c r="Y797" s="43"/>
      <c r="Z797" s="48"/>
      <c r="AA797" s="155"/>
      <c r="AB797" s="49"/>
      <c r="AC797" s="864" t="str">
        <f>IFERROR(IF(AG797&lt;&gt;"",Z797*VLOOKUP(N797,【参考】数式用!$AG$2:$AL$48,MATCH(Y797,【参考】数式用!$AI$4:$AL$4,0)+2,0), ""), "")</f>
        <v/>
      </c>
      <c r="AD797" s="864"/>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7" t="str">
        <f>IF(基本情報入力シート!C823="","",基本情報入力シート!C823)</f>
        <v/>
      </c>
      <c r="C798" s="858"/>
      <c r="D798" s="858"/>
      <c r="E798" s="858"/>
      <c r="F798" s="858"/>
      <c r="G798" s="858"/>
      <c r="H798" s="858"/>
      <c r="I798" s="859"/>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0"/>
      <c r="R798" s="861"/>
      <c r="S798" s="154" t="str">
        <f>IFERROR(ROUNDDOWN(Q798*VLOOKUP(N798,【参考】数式用!$AR$2:$AW$48,MATCH(P798,【参考】数式用!$AT$4:$AW$4)+2,FALSE)*0.5, 0), "")</f>
        <v/>
      </c>
      <c r="T798" s="47"/>
      <c r="U798" s="156" t="str">
        <f>IFERROR(IF(AG798&lt;&gt;"",Q798*VLOOKUP(N798,【参考】数式用!$AG$2:$AL$48,MATCH(P798,【参考】数式用!$AI$4:$AL$4,0)+2,0), ""), "")</f>
        <v/>
      </c>
      <c r="V798" s="42"/>
      <c r="W798" s="862"/>
      <c r="X798" s="863"/>
      <c r="Y798" s="43"/>
      <c r="Z798" s="48"/>
      <c r="AA798" s="155"/>
      <c r="AB798" s="49"/>
      <c r="AC798" s="864" t="str">
        <f>IFERROR(IF(AG798&lt;&gt;"",Z798*VLOOKUP(N798,【参考】数式用!$AG$2:$AL$48,MATCH(Y798,【参考】数式用!$AI$4:$AL$4,0)+2,0), ""), "")</f>
        <v/>
      </c>
      <c r="AD798" s="864"/>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7" t="str">
        <f>IF(基本情報入力シート!C824="","",基本情報入力シート!C824)</f>
        <v/>
      </c>
      <c r="C799" s="858"/>
      <c r="D799" s="858"/>
      <c r="E799" s="858"/>
      <c r="F799" s="858"/>
      <c r="G799" s="858"/>
      <c r="H799" s="858"/>
      <c r="I799" s="859"/>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0"/>
      <c r="R799" s="861"/>
      <c r="S799" s="154" t="str">
        <f>IFERROR(ROUNDDOWN(Q799*VLOOKUP(N799,【参考】数式用!$AR$2:$AW$48,MATCH(P799,【参考】数式用!$AT$4:$AW$4)+2,FALSE)*0.5, 0), "")</f>
        <v/>
      </c>
      <c r="T799" s="47"/>
      <c r="U799" s="156" t="str">
        <f>IFERROR(IF(AG799&lt;&gt;"",Q799*VLOOKUP(N799,【参考】数式用!$AG$2:$AL$48,MATCH(P799,【参考】数式用!$AI$4:$AL$4,0)+2,0), ""), "")</f>
        <v/>
      </c>
      <c r="V799" s="42"/>
      <c r="W799" s="862"/>
      <c r="X799" s="863"/>
      <c r="Y799" s="43"/>
      <c r="Z799" s="48"/>
      <c r="AA799" s="155"/>
      <c r="AB799" s="49"/>
      <c r="AC799" s="864" t="str">
        <f>IFERROR(IF(AG799&lt;&gt;"",Z799*VLOOKUP(N799,【参考】数式用!$AG$2:$AL$48,MATCH(Y799,【参考】数式用!$AI$4:$AL$4,0)+2,0), ""), "")</f>
        <v/>
      </c>
      <c r="AD799" s="864"/>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7" t="str">
        <f>IF(基本情報入力シート!C825="","",基本情報入力シート!C825)</f>
        <v/>
      </c>
      <c r="C800" s="858"/>
      <c r="D800" s="858"/>
      <c r="E800" s="858"/>
      <c r="F800" s="858"/>
      <c r="G800" s="858"/>
      <c r="H800" s="858"/>
      <c r="I800" s="859"/>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0"/>
      <c r="R800" s="861"/>
      <c r="S800" s="154" t="str">
        <f>IFERROR(ROUNDDOWN(Q800*VLOOKUP(N800,【参考】数式用!$AR$2:$AW$48,MATCH(P800,【参考】数式用!$AT$4:$AW$4)+2,FALSE)*0.5, 0), "")</f>
        <v/>
      </c>
      <c r="T800" s="47"/>
      <c r="U800" s="156" t="str">
        <f>IFERROR(IF(AG800&lt;&gt;"",Q800*VLOOKUP(N800,【参考】数式用!$AG$2:$AL$48,MATCH(P800,【参考】数式用!$AI$4:$AL$4,0)+2,0), ""), "")</f>
        <v/>
      </c>
      <c r="V800" s="42"/>
      <c r="W800" s="862"/>
      <c r="X800" s="863"/>
      <c r="Y800" s="43"/>
      <c r="Z800" s="48"/>
      <c r="AA800" s="155"/>
      <c r="AB800" s="49"/>
      <c r="AC800" s="864" t="str">
        <f>IFERROR(IF(AG800&lt;&gt;"",Z800*VLOOKUP(N800,【参考】数式用!$AG$2:$AL$48,MATCH(Y800,【参考】数式用!$AI$4:$AL$4,0)+2,0), ""), "")</f>
        <v/>
      </c>
      <c r="AD800" s="864"/>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7" t="str">
        <f>IF(基本情報入力シート!C826="","",基本情報入力シート!C826)</f>
        <v/>
      </c>
      <c r="C801" s="858"/>
      <c r="D801" s="858"/>
      <c r="E801" s="858"/>
      <c r="F801" s="858"/>
      <c r="G801" s="858"/>
      <c r="H801" s="858"/>
      <c r="I801" s="859"/>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0"/>
      <c r="R801" s="861"/>
      <c r="S801" s="154" t="str">
        <f>IFERROR(ROUNDDOWN(Q801*VLOOKUP(N801,【参考】数式用!$AR$2:$AW$48,MATCH(P801,【参考】数式用!$AT$4:$AW$4)+2,FALSE)*0.5, 0), "")</f>
        <v/>
      </c>
      <c r="T801" s="47"/>
      <c r="U801" s="156" t="str">
        <f>IFERROR(IF(AG801&lt;&gt;"",Q801*VLOOKUP(N801,【参考】数式用!$AG$2:$AL$48,MATCH(P801,【参考】数式用!$AI$4:$AL$4,0)+2,0), ""), "")</f>
        <v/>
      </c>
      <c r="V801" s="42"/>
      <c r="W801" s="862"/>
      <c r="X801" s="863"/>
      <c r="Y801" s="43"/>
      <c r="Z801" s="48"/>
      <c r="AA801" s="155"/>
      <c r="AB801" s="49"/>
      <c r="AC801" s="864" t="str">
        <f>IFERROR(IF(AG801&lt;&gt;"",Z801*VLOOKUP(N801,【参考】数式用!$AG$2:$AL$48,MATCH(Y801,【参考】数式用!$AI$4:$AL$4,0)+2,0), ""), "")</f>
        <v/>
      </c>
      <c r="AD801" s="864"/>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7" t="str">
        <f>IF(基本情報入力シート!C827="","",基本情報入力シート!C827)</f>
        <v/>
      </c>
      <c r="C802" s="858"/>
      <c r="D802" s="858"/>
      <c r="E802" s="858"/>
      <c r="F802" s="858"/>
      <c r="G802" s="858"/>
      <c r="H802" s="858"/>
      <c r="I802" s="859"/>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0"/>
      <c r="R802" s="861"/>
      <c r="S802" s="154" t="str">
        <f>IFERROR(ROUNDDOWN(Q802*VLOOKUP(N802,【参考】数式用!$AR$2:$AW$48,MATCH(P802,【参考】数式用!$AT$4:$AW$4)+2,FALSE)*0.5, 0), "")</f>
        <v/>
      </c>
      <c r="T802" s="47"/>
      <c r="U802" s="156" t="str">
        <f>IFERROR(IF(AG802&lt;&gt;"",Q802*VLOOKUP(N802,【参考】数式用!$AG$2:$AL$48,MATCH(P802,【参考】数式用!$AI$4:$AL$4,0)+2,0), ""), "")</f>
        <v/>
      </c>
      <c r="V802" s="42"/>
      <c r="W802" s="862"/>
      <c r="X802" s="863"/>
      <c r="Y802" s="43"/>
      <c r="Z802" s="48"/>
      <c r="AA802" s="155"/>
      <c r="AB802" s="49"/>
      <c r="AC802" s="864" t="str">
        <f>IFERROR(IF(AG802&lt;&gt;"",Z802*VLOOKUP(N802,【参考】数式用!$AG$2:$AL$48,MATCH(Y802,【参考】数式用!$AI$4:$AL$4,0)+2,0), ""), "")</f>
        <v/>
      </c>
      <c r="AD802" s="864"/>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7" t="str">
        <f>IF(基本情報入力シート!C828="","",基本情報入力シート!C828)</f>
        <v/>
      </c>
      <c r="C803" s="858"/>
      <c r="D803" s="858"/>
      <c r="E803" s="858"/>
      <c r="F803" s="858"/>
      <c r="G803" s="858"/>
      <c r="H803" s="858"/>
      <c r="I803" s="859"/>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0"/>
      <c r="R803" s="861"/>
      <c r="S803" s="154" t="str">
        <f>IFERROR(ROUNDDOWN(Q803*VLOOKUP(N803,【参考】数式用!$AR$2:$AW$48,MATCH(P803,【参考】数式用!$AT$4:$AW$4)+2,FALSE)*0.5, 0), "")</f>
        <v/>
      </c>
      <c r="T803" s="47"/>
      <c r="U803" s="156" t="str">
        <f>IFERROR(IF(AG803&lt;&gt;"",Q803*VLOOKUP(N803,【参考】数式用!$AG$2:$AL$48,MATCH(P803,【参考】数式用!$AI$4:$AL$4,0)+2,0), ""), "")</f>
        <v/>
      </c>
      <c r="V803" s="42"/>
      <c r="W803" s="862"/>
      <c r="X803" s="863"/>
      <c r="Y803" s="43"/>
      <c r="Z803" s="48"/>
      <c r="AA803" s="155"/>
      <c r="AB803" s="49"/>
      <c r="AC803" s="864" t="str">
        <f>IFERROR(IF(AG803&lt;&gt;"",Z803*VLOOKUP(N803,【参考】数式用!$AG$2:$AL$48,MATCH(Y803,【参考】数式用!$AI$4:$AL$4,0)+2,0), ""), "")</f>
        <v/>
      </c>
      <c r="AD803" s="864"/>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7" t="str">
        <f>IF(基本情報入力シート!C829="","",基本情報入力シート!C829)</f>
        <v/>
      </c>
      <c r="C804" s="858"/>
      <c r="D804" s="858"/>
      <c r="E804" s="858"/>
      <c r="F804" s="858"/>
      <c r="G804" s="858"/>
      <c r="H804" s="858"/>
      <c r="I804" s="859"/>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0"/>
      <c r="R804" s="861"/>
      <c r="S804" s="154" t="str">
        <f>IFERROR(ROUNDDOWN(Q804*VLOOKUP(N804,【参考】数式用!$AR$2:$AW$48,MATCH(P804,【参考】数式用!$AT$4:$AW$4)+2,FALSE)*0.5, 0), "")</f>
        <v/>
      </c>
      <c r="T804" s="47"/>
      <c r="U804" s="156" t="str">
        <f>IFERROR(IF(AG804&lt;&gt;"",Q804*VLOOKUP(N804,【参考】数式用!$AG$2:$AL$48,MATCH(P804,【参考】数式用!$AI$4:$AL$4,0)+2,0), ""), "")</f>
        <v/>
      </c>
      <c r="V804" s="42"/>
      <c r="W804" s="862"/>
      <c r="X804" s="863"/>
      <c r="Y804" s="43"/>
      <c r="Z804" s="48"/>
      <c r="AA804" s="155"/>
      <c r="AB804" s="49"/>
      <c r="AC804" s="864" t="str">
        <f>IFERROR(IF(AG804&lt;&gt;"",Z804*VLOOKUP(N804,【参考】数式用!$AG$2:$AL$48,MATCH(Y804,【参考】数式用!$AI$4:$AL$4,0)+2,0), ""), "")</f>
        <v/>
      </c>
      <c r="AD804" s="864"/>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7" t="str">
        <f>IF(基本情報入力シート!C830="","",基本情報入力シート!C830)</f>
        <v/>
      </c>
      <c r="C805" s="858"/>
      <c r="D805" s="858"/>
      <c r="E805" s="858"/>
      <c r="F805" s="858"/>
      <c r="G805" s="858"/>
      <c r="H805" s="858"/>
      <c r="I805" s="859"/>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0"/>
      <c r="R805" s="861"/>
      <c r="S805" s="154" t="str">
        <f>IFERROR(ROUNDDOWN(Q805*VLOOKUP(N805,【参考】数式用!$AR$2:$AW$48,MATCH(P805,【参考】数式用!$AT$4:$AW$4)+2,FALSE)*0.5, 0), "")</f>
        <v/>
      </c>
      <c r="T805" s="47"/>
      <c r="U805" s="156" t="str">
        <f>IFERROR(IF(AG805&lt;&gt;"",Q805*VLOOKUP(N805,【参考】数式用!$AG$2:$AL$48,MATCH(P805,【参考】数式用!$AI$4:$AL$4,0)+2,0), ""), "")</f>
        <v/>
      </c>
      <c r="V805" s="42"/>
      <c r="W805" s="862"/>
      <c r="X805" s="863"/>
      <c r="Y805" s="43"/>
      <c r="Z805" s="48"/>
      <c r="AA805" s="155"/>
      <c r="AB805" s="49"/>
      <c r="AC805" s="864" t="str">
        <f>IFERROR(IF(AG805&lt;&gt;"",Z805*VLOOKUP(N805,【参考】数式用!$AG$2:$AL$48,MATCH(Y805,【参考】数式用!$AI$4:$AL$4,0)+2,0), ""), "")</f>
        <v/>
      </c>
      <c r="AD805" s="864"/>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7" t="str">
        <f>IF(基本情報入力シート!C831="","",基本情報入力シート!C831)</f>
        <v/>
      </c>
      <c r="C806" s="858"/>
      <c r="D806" s="858"/>
      <c r="E806" s="858"/>
      <c r="F806" s="858"/>
      <c r="G806" s="858"/>
      <c r="H806" s="858"/>
      <c r="I806" s="859"/>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0"/>
      <c r="R806" s="861"/>
      <c r="S806" s="154" t="str">
        <f>IFERROR(ROUNDDOWN(Q806*VLOOKUP(N806,【参考】数式用!$AR$2:$AW$48,MATCH(P806,【参考】数式用!$AT$4:$AW$4)+2,FALSE)*0.5, 0), "")</f>
        <v/>
      </c>
      <c r="T806" s="47"/>
      <c r="U806" s="156" t="str">
        <f>IFERROR(IF(AG806&lt;&gt;"",Q806*VLOOKUP(N806,【参考】数式用!$AG$2:$AL$48,MATCH(P806,【参考】数式用!$AI$4:$AL$4,0)+2,0), ""), "")</f>
        <v/>
      </c>
      <c r="V806" s="42"/>
      <c r="W806" s="862"/>
      <c r="X806" s="863"/>
      <c r="Y806" s="43"/>
      <c r="Z806" s="48"/>
      <c r="AA806" s="155"/>
      <c r="AB806" s="49"/>
      <c r="AC806" s="864" t="str">
        <f>IFERROR(IF(AG806&lt;&gt;"",Z806*VLOOKUP(N806,【参考】数式用!$AG$2:$AL$48,MATCH(Y806,【参考】数式用!$AI$4:$AL$4,0)+2,0), ""), "")</f>
        <v/>
      </c>
      <c r="AD806" s="864"/>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7" t="str">
        <f>IF(基本情報入力シート!C832="","",基本情報入力シート!C832)</f>
        <v/>
      </c>
      <c r="C807" s="858"/>
      <c r="D807" s="858"/>
      <c r="E807" s="858"/>
      <c r="F807" s="858"/>
      <c r="G807" s="858"/>
      <c r="H807" s="858"/>
      <c r="I807" s="859"/>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0"/>
      <c r="R807" s="861"/>
      <c r="S807" s="154" t="str">
        <f>IFERROR(ROUNDDOWN(Q807*VLOOKUP(N807,【参考】数式用!$AR$2:$AW$48,MATCH(P807,【参考】数式用!$AT$4:$AW$4)+2,FALSE)*0.5, 0), "")</f>
        <v/>
      </c>
      <c r="T807" s="47"/>
      <c r="U807" s="156" t="str">
        <f>IFERROR(IF(AG807&lt;&gt;"",Q807*VLOOKUP(N807,【参考】数式用!$AG$2:$AL$48,MATCH(P807,【参考】数式用!$AI$4:$AL$4,0)+2,0), ""), "")</f>
        <v/>
      </c>
      <c r="V807" s="42"/>
      <c r="W807" s="862"/>
      <c r="X807" s="863"/>
      <c r="Y807" s="43"/>
      <c r="Z807" s="48"/>
      <c r="AA807" s="155"/>
      <c r="AB807" s="49"/>
      <c r="AC807" s="864" t="str">
        <f>IFERROR(IF(AG807&lt;&gt;"",Z807*VLOOKUP(N807,【参考】数式用!$AG$2:$AL$48,MATCH(Y807,【参考】数式用!$AI$4:$AL$4,0)+2,0), ""), "")</f>
        <v/>
      </c>
      <c r="AD807" s="864"/>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7" t="str">
        <f>IF(基本情報入力シート!C833="","",基本情報入力シート!C833)</f>
        <v/>
      </c>
      <c r="C808" s="858"/>
      <c r="D808" s="858"/>
      <c r="E808" s="858"/>
      <c r="F808" s="858"/>
      <c r="G808" s="858"/>
      <c r="H808" s="858"/>
      <c r="I808" s="859"/>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0"/>
      <c r="R808" s="861"/>
      <c r="S808" s="154" t="str">
        <f>IFERROR(ROUNDDOWN(Q808*VLOOKUP(N808,【参考】数式用!$AR$2:$AW$48,MATCH(P808,【参考】数式用!$AT$4:$AW$4)+2,FALSE)*0.5, 0), "")</f>
        <v/>
      </c>
      <c r="T808" s="47"/>
      <c r="U808" s="156" t="str">
        <f>IFERROR(IF(AG808&lt;&gt;"",Q808*VLOOKUP(N808,【参考】数式用!$AG$2:$AL$48,MATCH(P808,【参考】数式用!$AI$4:$AL$4,0)+2,0), ""), "")</f>
        <v/>
      </c>
      <c r="V808" s="42"/>
      <c r="W808" s="862"/>
      <c r="X808" s="863"/>
      <c r="Y808" s="43"/>
      <c r="Z808" s="48"/>
      <c r="AA808" s="155"/>
      <c r="AB808" s="49"/>
      <c r="AC808" s="864" t="str">
        <f>IFERROR(IF(AG808&lt;&gt;"",Z808*VLOOKUP(N808,【参考】数式用!$AG$2:$AL$48,MATCH(Y808,【参考】数式用!$AI$4:$AL$4,0)+2,0), ""), "")</f>
        <v/>
      </c>
      <c r="AD808" s="864"/>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7" t="str">
        <f>IF(基本情報入力シート!C834="","",基本情報入力シート!C834)</f>
        <v/>
      </c>
      <c r="C809" s="858"/>
      <c r="D809" s="858"/>
      <c r="E809" s="858"/>
      <c r="F809" s="858"/>
      <c r="G809" s="858"/>
      <c r="H809" s="858"/>
      <c r="I809" s="859"/>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0"/>
      <c r="R809" s="861"/>
      <c r="S809" s="154" t="str">
        <f>IFERROR(ROUNDDOWN(Q809*VLOOKUP(N809,【参考】数式用!$AR$2:$AW$48,MATCH(P809,【参考】数式用!$AT$4:$AW$4)+2,FALSE)*0.5, 0), "")</f>
        <v/>
      </c>
      <c r="T809" s="47"/>
      <c r="U809" s="156" t="str">
        <f>IFERROR(IF(AG809&lt;&gt;"",Q809*VLOOKUP(N809,【参考】数式用!$AG$2:$AL$48,MATCH(P809,【参考】数式用!$AI$4:$AL$4,0)+2,0), ""), "")</f>
        <v/>
      </c>
      <c r="V809" s="42"/>
      <c r="W809" s="862"/>
      <c r="X809" s="863"/>
      <c r="Y809" s="43"/>
      <c r="Z809" s="48"/>
      <c r="AA809" s="155"/>
      <c r="AB809" s="49"/>
      <c r="AC809" s="864" t="str">
        <f>IFERROR(IF(AG809&lt;&gt;"",Z809*VLOOKUP(N809,【参考】数式用!$AG$2:$AL$48,MATCH(Y809,【参考】数式用!$AI$4:$AL$4,0)+2,0), ""), "")</f>
        <v/>
      </c>
      <c r="AD809" s="864"/>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7" t="str">
        <f>IF(基本情報入力シート!C835="","",基本情報入力シート!C835)</f>
        <v/>
      </c>
      <c r="C810" s="858"/>
      <c r="D810" s="858"/>
      <c r="E810" s="858"/>
      <c r="F810" s="858"/>
      <c r="G810" s="858"/>
      <c r="H810" s="858"/>
      <c r="I810" s="859"/>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0"/>
      <c r="R810" s="861"/>
      <c r="S810" s="154" t="str">
        <f>IFERROR(ROUNDDOWN(Q810*VLOOKUP(N810,【参考】数式用!$AR$2:$AW$48,MATCH(P810,【参考】数式用!$AT$4:$AW$4)+2,FALSE)*0.5, 0), "")</f>
        <v/>
      </c>
      <c r="T810" s="47"/>
      <c r="U810" s="156" t="str">
        <f>IFERROR(IF(AG810&lt;&gt;"",Q810*VLOOKUP(N810,【参考】数式用!$AG$2:$AL$48,MATCH(P810,【参考】数式用!$AI$4:$AL$4,0)+2,0), ""), "")</f>
        <v/>
      </c>
      <c r="V810" s="42"/>
      <c r="W810" s="862"/>
      <c r="X810" s="863"/>
      <c r="Y810" s="43"/>
      <c r="Z810" s="48"/>
      <c r="AA810" s="155"/>
      <c r="AB810" s="49"/>
      <c r="AC810" s="864" t="str">
        <f>IFERROR(IF(AG810&lt;&gt;"",Z810*VLOOKUP(N810,【参考】数式用!$AG$2:$AL$48,MATCH(Y810,【参考】数式用!$AI$4:$AL$4,0)+2,0), ""), "")</f>
        <v/>
      </c>
      <c r="AD810" s="864"/>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7" t="str">
        <f>IF(基本情報入力シート!C836="","",基本情報入力シート!C836)</f>
        <v/>
      </c>
      <c r="C811" s="858"/>
      <c r="D811" s="858"/>
      <c r="E811" s="858"/>
      <c r="F811" s="858"/>
      <c r="G811" s="858"/>
      <c r="H811" s="858"/>
      <c r="I811" s="859"/>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0"/>
      <c r="R811" s="861"/>
      <c r="S811" s="154" t="str">
        <f>IFERROR(ROUNDDOWN(Q811*VLOOKUP(N811,【参考】数式用!$AR$2:$AW$48,MATCH(P811,【参考】数式用!$AT$4:$AW$4)+2,FALSE)*0.5, 0), "")</f>
        <v/>
      </c>
      <c r="T811" s="47"/>
      <c r="U811" s="156" t="str">
        <f>IFERROR(IF(AG811&lt;&gt;"",Q811*VLOOKUP(N811,【参考】数式用!$AG$2:$AL$48,MATCH(P811,【参考】数式用!$AI$4:$AL$4,0)+2,0), ""), "")</f>
        <v/>
      </c>
      <c r="V811" s="42"/>
      <c r="W811" s="862"/>
      <c r="X811" s="863"/>
      <c r="Y811" s="43"/>
      <c r="Z811" s="48"/>
      <c r="AA811" s="155"/>
      <c r="AB811" s="49"/>
      <c r="AC811" s="864" t="str">
        <f>IFERROR(IF(AG811&lt;&gt;"",Z811*VLOOKUP(N811,【参考】数式用!$AG$2:$AL$48,MATCH(Y811,【参考】数式用!$AI$4:$AL$4,0)+2,0), ""), "")</f>
        <v/>
      </c>
      <c r="AD811" s="864"/>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7" t="str">
        <f>IF(基本情報入力シート!C837="","",基本情報入力シート!C837)</f>
        <v/>
      </c>
      <c r="C812" s="858"/>
      <c r="D812" s="858"/>
      <c r="E812" s="858"/>
      <c r="F812" s="858"/>
      <c r="G812" s="858"/>
      <c r="H812" s="858"/>
      <c r="I812" s="859"/>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0"/>
      <c r="R812" s="861"/>
      <c r="S812" s="154" t="str">
        <f>IFERROR(ROUNDDOWN(Q812*VLOOKUP(N812,【参考】数式用!$AR$2:$AW$48,MATCH(P812,【参考】数式用!$AT$4:$AW$4)+2,FALSE)*0.5, 0), "")</f>
        <v/>
      </c>
      <c r="T812" s="47"/>
      <c r="U812" s="156" t="str">
        <f>IFERROR(IF(AG812&lt;&gt;"",Q812*VLOOKUP(N812,【参考】数式用!$AG$2:$AL$48,MATCH(P812,【参考】数式用!$AI$4:$AL$4,0)+2,0), ""), "")</f>
        <v/>
      </c>
      <c r="V812" s="42"/>
      <c r="W812" s="862"/>
      <c r="X812" s="863"/>
      <c r="Y812" s="43"/>
      <c r="Z812" s="48"/>
      <c r="AA812" s="155"/>
      <c r="AB812" s="49"/>
      <c r="AC812" s="864" t="str">
        <f>IFERROR(IF(AG812&lt;&gt;"",Z812*VLOOKUP(N812,【参考】数式用!$AG$2:$AL$48,MATCH(Y812,【参考】数式用!$AI$4:$AL$4,0)+2,0), ""), "")</f>
        <v/>
      </c>
      <c r="AD812" s="864"/>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7" t="str">
        <f>IF(基本情報入力シート!C838="","",基本情報入力シート!C838)</f>
        <v/>
      </c>
      <c r="C813" s="858"/>
      <c r="D813" s="858"/>
      <c r="E813" s="858"/>
      <c r="F813" s="858"/>
      <c r="G813" s="858"/>
      <c r="H813" s="858"/>
      <c r="I813" s="859"/>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0"/>
      <c r="R813" s="861"/>
      <c r="S813" s="154" t="str">
        <f>IFERROR(ROUNDDOWN(Q813*VLOOKUP(N813,【参考】数式用!$AR$2:$AW$48,MATCH(P813,【参考】数式用!$AT$4:$AW$4)+2,FALSE)*0.5, 0), "")</f>
        <v/>
      </c>
      <c r="T813" s="47"/>
      <c r="U813" s="156" t="str">
        <f>IFERROR(IF(AG813&lt;&gt;"",Q813*VLOOKUP(N813,【参考】数式用!$AG$2:$AL$48,MATCH(P813,【参考】数式用!$AI$4:$AL$4,0)+2,0), ""), "")</f>
        <v/>
      </c>
      <c r="V813" s="42"/>
      <c r="W813" s="862"/>
      <c r="X813" s="863"/>
      <c r="Y813" s="43"/>
      <c r="Z813" s="48"/>
      <c r="AA813" s="155"/>
      <c r="AB813" s="49"/>
      <c r="AC813" s="864" t="str">
        <f>IFERROR(IF(AG813&lt;&gt;"",Z813*VLOOKUP(N813,【参考】数式用!$AG$2:$AL$48,MATCH(Y813,【参考】数式用!$AI$4:$AL$4,0)+2,0), ""), "")</f>
        <v/>
      </c>
      <c r="AD813" s="864"/>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7" t="str">
        <f>IF(基本情報入力シート!C839="","",基本情報入力シート!C839)</f>
        <v/>
      </c>
      <c r="C814" s="858"/>
      <c r="D814" s="858"/>
      <c r="E814" s="858"/>
      <c r="F814" s="858"/>
      <c r="G814" s="858"/>
      <c r="H814" s="858"/>
      <c r="I814" s="859"/>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0"/>
      <c r="R814" s="861"/>
      <c r="S814" s="154" t="str">
        <f>IFERROR(ROUNDDOWN(Q814*VLOOKUP(N814,【参考】数式用!$AR$2:$AW$48,MATCH(P814,【参考】数式用!$AT$4:$AW$4)+2,FALSE)*0.5, 0), "")</f>
        <v/>
      </c>
      <c r="T814" s="47"/>
      <c r="U814" s="156" t="str">
        <f>IFERROR(IF(AG814&lt;&gt;"",Q814*VLOOKUP(N814,【参考】数式用!$AG$2:$AL$48,MATCH(P814,【参考】数式用!$AI$4:$AL$4,0)+2,0), ""), "")</f>
        <v/>
      </c>
      <c r="V814" s="42"/>
      <c r="W814" s="862"/>
      <c r="X814" s="863"/>
      <c r="Y814" s="43"/>
      <c r="Z814" s="48"/>
      <c r="AA814" s="155"/>
      <c r="AB814" s="49"/>
      <c r="AC814" s="864" t="str">
        <f>IFERROR(IF(AG814&lt;&gt;"",Z814*VLOOKUP(N814,【参考】数式用!$AG$2:$AL$48,MATCH(Y814,【参考】数式用!$AI$4:$AL$4,0)+2,0), ""), "")</f>
        <v/>
      </c>
      <c r="AD814" s="864"/>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7" t="str">
        <f>IF(基本情報入力シート!C840="","",基本情報入力シート!C840)</f>
        <v/>
      </c>
      <c r="C815" s="858"/>
      <c r="D815" s="858"/>
      <c r="E815" s="858"/>
      <c r="F815" s="858"/>
      <c r="G815" s="858"/>
      <c r="H815" s="858"/>
      <c r="I815" s="859"/>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0"/>
      <c r="R815" s="861"/>
      <c r="S815" s="154" t="str">
        <f>IFERROR(ROUNDDOWN(Q815*VLOOKUP(N815,【参考】数式用!$AR$2:$AW$48,MATCH(P815,【参考】数式用!$AT$4:$AW$4)+2,FALSE)*0.5, 0), "")</f>
        <v/>
      </c>
      <c r="T815" s="47"/>
      <c r="U815" s="156" t="str">
        <f>IFERROR(IF(AG815&lt;&gt;"",Q815*VLOOKUP(N815,【参考】数式用!$AG$2:$AL$48,MATCH(P815,【参考】数式用!$AI$4:$AL$4,0)+2,0), ""), "")</f>
        <v/>
      </c>
      <c r="V815" s="42"/>
      <c r="W815" s="862"/>
      <c r="X815" s="863"/>
      <c r="Y815" s="43"/>
      <c r="Z815" s="48"/>
      <c r="AA815" s="155"/>
      <c r="AB815" s="49"/>
      <c r="AC815" s="864" t="str">
        <f>IFERROR(IF(AG815&lt;&gt;"",Z815*VLOOKUP(N815,【参考】数式用!$AG$2:$AL$48,MATCH(Y815,【参考】数式用!$AI$4:$AL$4,0)+2,0), ""), "")</f>
        <v/>
      </c>
      <c r="AD815" s="864"/>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7" t="str">
        <f>IF(基本情報入力シート!C841="","",基本情報入力シート!C841)</f>
        <v/>
      </c>
      <c r="C816" s="858"/>
      <c r="D816" s="858"/>
      <c r="E816" s="858"/>
      <c r="F816" s="858"/>
      <c r="G816" s="858"/>
      <c r="H816" s="858"/>
      <c r="I816" s="859"/>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0"/>
      <c r="R816" s="861"/>
      <c r="S816" s="154" t="str">
        <f>IFERROR(ROUNDDOWN(Q816*VLOOKUP(N816,【参考】数式用!$AR$2:$AW$48,MATCH(P816,【参考】数式用!$AT$4:$AW$4)+2,FALSE)*0.5, 0), "")</f>
        <v/>
      </c>
      <c r="T816" s="47"/>
      <c r="U816" s="156" t="str">
        <f>IFERROR(IF(AG816&lt;&gt;"",Q816*VLOOKUP(N816,【参考】数式用!$AG$2:$AL$48,MATCH(P816,【参考】数式用!$AI$4:$AL$4,0)+2,0), ""), "")</f>
        <v/>
      </c>
      <c r="V816" s="42"/>
      <c r="W816" s="862"/>
      <c r="X816" s="863"/>
      <c r="Y816" s="43"/>
      <c r="Z816" s="48"/>
      <c r="AA816" s="155"/>
      <c r="AB816" s="49"/>
      <c r="AC816" s="864" t="str">
        <f>IFERROR(IF(AG816&lt;&gt;"",Z816*VLOOKUP(N816,【参考】数式用!$AG$2:$AL$48,MATCH(Y816,【参考】数式用!$AI$4:$AL$4,0)+2,0), ""), "")</f>
        <v/>
      </c>
      <c r="AD816" s="864"/>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7" t="str">
        <f>IF(基本情報入力シート!C842="","",基本情報入力シート!C842)</f>
        <v/>
      </c>
      <c r="C817" s="858"/>
      <c r="D817" s="858"/>
      <c r="E817" s="858"/>
      <c r="F817" s="858"/>
      <c r="G817" s="858"/>
      <c r="H817" s="858"/>
      <c r="I817" s="859"/>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0"/>
      <c r="R817" s="861"/>
      <c r="S817" s="154" t="str">
        <f>IFERROR(ROUNDDOWN(Q817*VLOOKUP(N817,【参考】数式用!$AR$2:$AW$48,MATCH(P817,【参考】数式用!$AT$4:$AW$4)+2,FALSE)*0.5, 0), "")</f>
        <v/>
      </c>
      <c r="T817" s="47"/>
      <c r="U817" s="156" t="str">
        <f>IFERROR(IF(AG817&lt;&gt;"",Q817*VLOOKUP(N817,【参考】数式用!$AG$2:$AL$48,MATCH(P817,【参考】数式用!$AI$4:$AL$4,0)+2,0), ""), "")</f>
        <v/>
      </c>
      <c r="V817" s="42"/>
      <c r="W817" s="862"/>
      <c r="X817" s="863"/>
      <c r="Y817" s="43"/>
      <c r="Z817" s="48"/>
      <c r="AA817" s="155"/>
      <c r="AB817" s="49"/>
      <c r="AC817" s="864" t="str">
        <f>IFERROR(IF(AG817&lt;&gt;"",Z817*VLOOKUP(N817,【参考】数式用!$AG$2:$AL$48,MATCH(Y817,【参考】数式用!$AI$4:$AL$4,0)+2,0), ""), "")</f>
        <v/>
      </c>
      <c r="AD817" s="864"/>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7" t="str">
        <f>IF(基本情報入力シート!C843="","",基本情報入力シート!C843)</f>
        <v/>
      </c>
      <c r="C818" s="858"/>
      <c r="D818" s="858"/>
      <c r="E818" s="858"/>
      <c r="F818" s="858"/>
      <c r="G818" s="858"/>
      <c r="H818" s="858"/>
      <c r="I818" s="859"/>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0"/>
      <c r="R818" s="861"/>
      <c r="S818" s="154" t="str">
        <f>IFERROR(ROUNDDOWN(Q818*VLOOKUP(N818,【参考】数式用!$AR$2:$AW$48,MATCH(P818,【参考】数式用!$AT$4:$AW$4)+2,FALSE)*0.5, 0), "")</f>
        <v/>
      </c>
      <c r="T818" s="47"/>
      <c r="U818" s="156" t="str">
        <f>IFERROR(IF(AG818&lt;&gt;"",Q818*VLOOKUP(N818,【参考】数式用!$AG$2:$AL$48,MATCH(P818,【参考】数式用!$AI$4:$AL$4,0)+2,0), ""), "")</f>
        <v/>
      </c>
      <c r="V818" s="42"/>
      <c r="W818" s="862"/>
      <c r="X818" s="863"/>
      <c r="Y818" s="43"/>
      <c r="Z818" s="48"/>
      <c r="AA818" s="155"/>
      <c r="AB818" s="49"/>
      <c r="AC818" s="864" t="str">
        <f>IFERROR(IF(AG818&lt;&gt;"",Z818*VLOOKUP(N818,【参考】数式用!$AG$2:$AL$48,MATCH(Y818,【参考】数式用!$AI$4:$AL$4,0)+2,0), ""), "")</f>
        <v/>
      </c>
      <c r="AD818" s="864"/>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7" t="str">
        <f>IF(基本情報入力シート!C844="","",基本情報入力シート!C844)</f>
        <v/>
      </c>
      <c r="C819" s="858"/>
      <c r="D819" s="858"/>
      <c r="E819" s="858"/>
      <c r="F819" s="858"/>
      <c r="G819" s="858"/>
      <c r="H819" s="858"/>
      <c r="I819" s="859"/>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0"/>
      <c r="R819" s="861"/>
      <c r="S819" s="154" t="str">
        <f>IFERROR(ROUNDDOWN(Q819*VLOOKUP(N819,【参考】数式用!$AR$2:$AW$48,MATCH(P819,【参考】数式用!$AT$4:$AW$4)+2,FALSE)*0.5, 0), "")</f>
        <v/>
      </c>
      <c r="T819" s="47"/>
      <c r="U819" s="156" t="str">
        <f>IFERROR(IF(AG819&lt;&gt;"",Q819*VLOOKUP(N819,【参考】数式用!$AG$2:$AL$48,MATCH(P819,【参考】数式用!$AI$4:$AL$4,0)+2,0), ""), "")</f>
        <v/>
      </c>
      <c r="V819" s="42"/>
      <c r="W819" s="862"/>
      <c r="X819" s="863"/>
      <c r="Y819" s="43"/>
      <c r="Z819" s="48"/>
      <c r="AA819" s="155"/>
      <c r="AB819" s="49"/>
      <c r="AC819" s="864" t="str">
        <f>IFERROR(IF(AG819&lt;&gt;"",Z819*VLOOKUP(N819,【参考】数式用!$AG$2:$AL$48,MATCH(Y819,【参考】数式用!$AI$4:$AL$4,0)+2,0), ""), "")</f>
        <v/>
      </c>
      <c r="AD819" s="864"/>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7" t="str">
        <f>IF(基本情報入力シート!C845="","",基本情報入力シート!C845)</f>
        <v/>
      </c>
      <c r="C820" s="858"/>
      <c r="D820" s="858"/>
      <c r="E820" s="858"/>
      <c r="F820" s="858"/>
      <c r="G820" s="858"/>
      <c r="H820" s="858"/>
      <c r="I820" s="859"/>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0"/>
      <c r="R820" s="861"/>
      <c r="S820" s="154" t="str">
        <f>IFERROR(ROUNDDOWN(Q820*VLOOKUP(N820,【参考】数式用!$AR$2:$AW$48,MATCH(P820,【参考】数式用!$AT$4:$AW$4)+2,FALSE)*0.5, 0), "")</f>
        <v/>
      </c>
      <c r="T820" s="47"/>
      <c r="U820" s="156" t="str">
        <f>IFERROR(IF(AG820&lt;&gt;"",Q820*VLOOKUP(N820,【参考】数式用!$AG$2:$AL$48,MATCH(P820,【参考】数式用!$AI$4:$AL$4,0)+2,0), ""), "")</f>
        <v/>
      </c>
      <c r="V820" s="42"/>
      <c r="W820" s="862"/>
      <c r="X820" s="863"/>
      <c r="Y820" s="43"/>
      <c r="Z820" s="48"/>
      <c r="AA820" s="155"/>
      <c r="AB820" s="49"/>
      <c r="AC820" s="864" t="str">
        <f>IFERROR(IF(AG820&lt;&gt;"",Z820*VLOOKUP(N820,【参考】数式用!$AG$2:$AL$48,MATCH(Y820,【参考】数式用!$AI$4:$AL$4,0)+2,0), ""), "")</f>
        <v/>
      </c>
      <c r="AD820" s="864"/>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7" t="str">
        <f>IF(基本情報入力シート!C846="","",基本情報入力シート!C846)</f>
        <v/>
      </c>
      <c r="C821" s="858"/>
      <c r="D821" s="858"/>
      <c r="E821" s="858"/>
      <c r="F821" s="858"/>
      <c r="G821" s="858"/>
      <c r="H821" s="858"/>
      <c r="I821" s="859"/>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0"/>
      <c r="R821" s="861"/>
      <c r="S821" s="154" t="str">
        <f>IFERROR(ROUNDDOWN(Q821*VLOOKUP(N821,【参考】数式用!$AR$2:$AW$48,MATCH(P821,【参考】数式用!$AT$4:$AW$4)+2,FALSE)*0.5, 0), "")</f>
        <v/>
      </c>
      <c r="T821" s="47"/>
      <c r="U821" s="156" t="str">
        <f>IFERROR(IF(AG821&lt;&gt;"",Q821*VLOOKUP(N821,【参考】数式用!$AG$2:$AL$48,MATCH(P821,【参考】数式用!$AI$4:$AL$4,0)+2,0), ""), "")</f>
        <v/>
      </c>
      <c r="V821" s="42"/>
      <c r="W821" s="862"/>
      <c r="X821" s="863"/>
      <c r="Y821" s="43"/>
      <c r="Z821" s="48"/>
      <c r="AA821" s="155"/>
      <c r="AB821" s="49"/>
      <c r="AC821" s="864" t="str">
        <f>IFERROR(IF(AG821&lt;&gt;"",Z821*VLOOKUP(N821,【参考】数式用!$AG$2:$AL$48,MATCH(Y821,【参考】数式用!$AI$4:$AL$4,0)+2,0), ""), "")</f>
        <v/>
      </c>
      <c r="AD821" s="864"/>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7" t="str">
        <f>IF(基本情報入力シート!C847="","",基本情報入力シート!C847)</f>
        <v/>
      </c>
      <c r="C822" s="858"/>
      <c r="D822" s="858"/>
      <c r="E822" s="858"/>
      <c r="F822" s="858"/>
      <c r="G822" s="858"/>
      <c r="H822" s="858"/>
      <c r="I822" s="859"/>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0"/>
      <c r="R822" s="861"/>
      <c r="S822" s="154" t="str">
        <f>IFERROR(ROUNDDOWN(Q822*VLOOKUP(N822,【参考】数式用!$AR$2:$AW$48,MATCH(P822,【参考】数式用!$AT$4:$AW$4)+2,FALSE)*0.5, 0), "")</f>
        <v/>
      </c>
      <c r="T822" s="47"/>
      <c r="U822" s="156" t="str">
        <f>IFERROR(IF(AG822&lt;&gt;"",Q822*VLOOKUP(N822,【参考】数式用!$AG$2:$AL$48,MATCH(P822,【参考】数式用!$AI$4:$AL$4,0)+2,0), ""), "")</f>
        <v/>
      </c>
      <c r="V822" s="42"/>
      <c r="W822" s="862"/>
      <c r="X822" s="863"/>
      <c r="Y822" s="43"/>
      <c r="Z822" s="48"/>
      <c r="AA822" s="155"/>
      <c r="AB822" s="49"/>
      <c r="AC822" s="864" t="str">
        <f>IFERROR(IF(AG822&lt;&gt;"",Z822*VLOOKUP(N822,【参考】数式用!$AG$2:$AL$48,MATCH(Y822,【参考】数式用!$AI$4:$AL$4,0)+2,0), ""), "")</f>
        <v/>
      </c>
      <c r="AD822" s="864"/>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7" t="str">
        <f>IF(基本情報入力シート!C848="","",基本情報入力シート!C848)</f>
        <v/>
      </c>
      <c r="C823" s="858"/>
      <c r="D823" s="858"/>
      <c r="E823" s="858"/>
      <c r="F823" s="858"/>
      <c r="G823" s="858"/>
      <c r="H823" s="858"/>
      <c r="I823" s="859"/>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0"/>
      <c r="R823" s="861"/>
      <c r="S823" s="154" t="str">
        <f>IFERROR(ROUNDDOWN(Q823*VLOOKUP(N823,【参考】数式用!$AR$2:$AW$48,MATCH(P823,【参考】数式用!$AT$4:$AW$4)+2,FALSE)*0.5, 0), "")</f>
        <v/>
      </c>
      <c r="T823" s="47"/>
      <c r="U823" s="156" t="str">
        <f>IFERROR(IF(AG823&lt;&gt;"",Q823*VLOOKUP(N823,【参考】数式用!$AG$2:$AL$48,MATCH(P823,【参考】数式用!$AI$4:$AL$4,0)+2,0), ""), "")</f>
        <v/>
      </c>
      <c r="V823" s="42"/>
      <c r="W823" s="862"/>
      <c r="X823" s="863"/>
      <c r="Y823" s="43"/>
      <c r="Z823" s="48"/>
      <c r="AA823" s="155"/>
      <c r="AB823" s="49"/>
      <c r="AC823" s="864" t="str">
        <f>IFERROR(IF(AG823&lt;&gt;"",Z823*VLOOKUP(N823,【参考】数式用!$AG$2:$AL$48,MATCH(Y823,【参考】数式用!$AI$4:$AL$4,0)+2,0), ""), "")</f>
        <v/>
      </c>
      <c r="AD823" s="864"/>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7" t="str">
        <f>IF(基本情報入力シート!C849="","",基本情報入力シート!C849)</f>
        <v/>
      </c>
      <c r="C824" s="858"/>
      <c r="D824" s="858"/>
      <c r="E824" s="858"/>
      <c r="F824" s="858"/>
      <c r="G824" s="858"/>
      <c r="H824" s="858"/>
      <c r="I824" s="859"/>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0"/>
      <c r="R824" s="861"/>
      <c r="S824" s="154" t="str">
        <f>IFERROR(ROUNDDOWN(Q824*VLOOKUP(N824,【参考】数式用!$AR$2:$AW$48,MATCH(P824,【参考】数式用!$AT$4:$AW$4)+2,FALSE)*0.5, 0), "")</f>
        <v/>
      </c>
      <c r="T824" s="47"/>
      <c r="U824" s="156" t="str">
        <f>IFERROR(IF(AG824&lt;&gt;"",Q824*VLOOKUP(N824,【参考】数式用!$AG$2:$AL$48,MATCH(P824,【参考】数式用!$AI$4:$AL$4,0)+2,0), ""), "")</f>
        <v/>
      </c>
      <c r="V824" s="42"/>
      <c r="W824" s="862"/>
      <c r="X824" s="863"/>
      <c r="Y824" s="43"/>
      <c r="Z824" s="48"/>
      <c r="AA824" s="155"/>
      <c r="AB824" s="49"/>
      <c r="AC824" s="864" t="str">
        <f>IFERROR(IF(AG824&lt;&gt;"",Z824*VLOOKUP(N824,【参考】数式用!$AG$2:$AL$48,MATCH(Y824,【参考】数式用!$AI$4:$AL$4,0)+2,0), ""), "")</f>
        <v/>
      </c>
      <c r="AD824" s="864"/>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7" t="str">
        <f>IF(基本情報入力シート!C850="","",基本情報入力シート!C850)</f>
        <v/>
      </c>
      <c r="C825" s="858"/>
      <c r="D825" s="858"/>
      <c r="E825" s="858"/>
      <c r="F825" s="858"/>
      <c r="G825" s="858"/>
      <c r="H825" s="858"/>
      <c r="I825" s="859"/>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0"/>
      <c r="R825" s="861"/>
      <c r="S825" s="154" t="str">
        <f>IFERROR(ROUNDDOWN(Q825*VLOOKUP(N825,【参考】数式用!$AR$2:$AW$48,MATCH(P825,【参考】数式用!$AT$4:$AW$4)+2,FALSE)*0.5, 0), "")</f>
        <v/>
      </c>
      <c r="T825" s="47"/>
      <c r="U825" s="156" t="str">
        <f>IFERROR(IF(AG825&lt;&gt;"",Q825*VLOOKUP(N825,【参考】数式用!$AG$2:$AL$48,MATCH(P825,【参考】数式用!$AI$4:$AL$4,0)+2,0), ""), "")</f>
        <v/>
      </c>
      <c r="V825" s="42"/>
      <c r="W825" s="862"/>
      <c r="X825" s="863"/>
      <c r="Y825" s="43"/>
      <c r="Z825" s="48"/>
      <c r="AA825" s="155"/>
      <c r="AB825" s="49"/>
      <c r="AC825" s="864" t="str">
        <f>IFERROR(IF(AG825&lt;&gt;"",Z825*VLOOKUP(N825,【参考】数式用!$AG$2:$AL$48,MATCH(Y825,【参考】数式用!$AI$4:$AL$4,0)+2,0), ""), "")</f>
        <v/>
      </c>
      <c r="AD825" s="864"/>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7" t="str">
        <f>IF(基本情報入力シート!C851="","",基本情報入力シート!C851)</f>
        <v/>
      </c>
      <c r="C826" s="858"/>
      <c r="D826" s="858"/>
      <c r="E826" s="858"/>
      <c r="F826" s="858"/>
      <c r="G826" s="858"/>
      <c r="H826" s="858"/>
      <c r="I826" s="859"/>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0"/>
      <c r="R826" s="861"/>
      <c r="S826" s="154" t="str">
        <f>IFERROR(ROUNDDOWN(Q826*VLOOKUP(N826,【参考】数式用!$AR$2:$AW$48,MATCH(P826,【参考】数式用!$AT$4:$AW$4)+2,FALSE)*0.5, 0), "")</f>
        <v/>
      </c>
      <c r="T826" s="47"/>
      <c r="U826" s="156" t="str">
        <f>IFERROR(IF(AG826&lt;&gt;"",Q826*VLOOKUP(N826,【参考】数式用!$AG$2:$AL$48,MATCH(P826,【参考】数式用!$AI$4:$AL$4,0)+2,0), ""), "")</f>
        <v/>
      </c>
      <c r="V826" s="42"/>
      <c r="W826" s="862"/>
      <c r="X826" s="863"/>
      <c r="Y826" s="43"/>
      <c r="Z826" s="48"/>
      <c r="AA826" s="155"/>
      <c r="AB826" s="49"/>
      <c r="AC826" s="864" t="str">
        <f>IFERROR(IF(AG826&lt;&gt;"",Z826*VLOOKUP(N826,【参考】数式用!$AG$2:$AL$48,MATCH(Y826,【参考】数式用!$AI$4:$AL$4,0)+2,0), ""), "")</f>
        <v/>
      </c>
      <c r="AD826" s="864"/>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7" t="str">
        <f>IF(基本情報入力シート!C852="","",基本情報入力シート!C852)</f>
        <v/>
      </c>
      <c r="C827" s="858"/>
      <c r="D827" s="858"/>
      <c r="E827" s="858"/>
      <c r="F827" s="858"/>
      <c r="G827" s="858"/>
      <c r="H827" s="858"/>
      <c r="I827" s="859"/>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0"/>
      <c r="R827" s="861"/>
      <c r="S827" s="154" t="str">
        <f>IFERROR(ROUNDDOWN(Q827*VLOOKUP(N827,【参考】数式用!$AR$2:$AW$48,MATCH(P827,【参考】数式用!$AT$4:$AW$4)+2,FALSE)*0.5, 0), "")</f>
        <v/>
      </c>
      <c r="T827" s="47"/>
      <c r="U827" s="156" t="str">
        <f>IFERROR(IF(AG827&lt;&gt;"",Q827*VLOOKUP(N827,【参考】数式用!$AG$2:$AL$48,MATCH(P827,【参考】数式用!$AI$4:$AL$4,0)+2,0), ""), "")</f>
        <v/>
      </c>
      <c r="V827" s="42"/>
      <c r="W827" s="862"/>
      <c r="X827" s="863"/>
      <c r="Y827" s="43"/>
      <c r="Z827" s="48"/>
      <c r="AA827" s="155"/>
      <c r="AB827" s="49"/>
      <c r="AC827" s="864" t="str">
        <f>IFERROR(IF(AG827&lt;&gt;"",Z827*VLOOKUP(N827,【参考】数式用!$AG$2:$AL$48,MATCH(Y827,【参考】数式用!$AI$4:$AL$4,0)+2,0), ""), "")</f>
        <v/>
      </c>
      <c r="AD827" s="864"/>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7" t="str">
        <f>IF(基本情報入力シート!C853="","",基本情報入力シート!C853)</f>
        <v/>
      </c>
      <c r="C828" s="858"/>
      <c r="D828" s="858"/>
      <c r="E828" s="858"/>
      <c r="F828" s="858"/>
      <c r="G828" s="858"/>
      <c r="H828" s="858"/>
      <c r="I828" s="859"/>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0"/>
      <c r="R828" s="861"/>
      <c r="S828" s="154" t="str">
        <f>IFERROR(ROUNDDOWN(Q828*VLOOKUP(N828,【参考】数式用!$AR$2:$AW$48,MATCH(P828,【参考】数式用!$AT$4:$AW$4)+2,FALSE)*0.5, 0), "")</f>
        <v/>
      </c>
      <c r="T828" s="47"/>
      <c r="U828" s="156" t="str">
        <f>IFERROR(IF(AG828&lt;&gt;"",Q828*VLOOKUP(N828,【参考】数式用!$AG$2:$AL$48,MATCH(P828,【参考】数式用!$AI$4:$AL$4,0)+2,0), ""), "")</f>
        <v/>
      </c>
      <c r="V828" s="42"/>
      <c r="W828" s="862"/>
      <c r="X828" s="863"/>
      <c r="Y828" s="43"/>
      <c r="Z828" s="48"/>
      <c r="AA828" s="155"/>
      <c r="AB828" s="49"/>
      <c r="AC828" s="864" t="str">
        <f>IFERROR(IF(AG828&lt;&gt;"",Z828*VLOOKUP(N828,【参考】数式用!$AG$2:$AL$48,MATCH(Y828,【参考】数式用!$AI$4:$AL$4,0)+2,0), ""), "")</f>
        <v/>
      </c>
      <c r="AD828" s="864"/>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7" t="str">
        <f>IF(基本情報入力シート!C854="","",基本情報入力シート!C854)</f>
        <v/>
      </c>
      <c r="C829" s="858"/>
      <c r="D829" s="858"/>
      <c r="E829" s="858"/>
      <c r="F829" s="858"/>
      <c r="G829" s="858"/>
      <c r="H829" s="858"/>
      <c r="I829" s="859"/>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0"/>
      <c r="R829" s="861"/>
      <c r="S829" s="154" t="str">
        <f>IFERROR(ROUNDDOWN(Q829*VLOOKUP(N829,【参考】数式用!$AR$2:$AW$48,MATCH(P829,【参考】数式用!$AT$4:$AW$4)+2,FALSE)*0.5, 0), "")</f>
        <v/>
      </c>
      <c r="T829" s="47"/>
      <c r="U829" s="156" t="str">
        <f>IFERROR(IF(AG829&lt;&gt;"",Q829*VLOOKUP(N829,【参考】数式用!$AG$2:$AL$48,MATCH(P829,【参考】数式用!$AI$4:$AL$4,0)+2,0), ""), "")</f>
        <v/>
      </c>
      <c r="V829" s="42"/>
      <c r="W829" s="862"/>
      <c r="X829" s="863"/>
      <c r="Y829" s="43"/>
      <c r="Z829" s="48"/>
      <c r="AA829" s="155"/>
      <c r="AB829" s="49"/>
      <c r="AC829" s="864" t="str">
        <f>IFERROR(IF(AG829&lt;&gt;"",Z829*VLOOKUP(N829,【参考】数式用!$AG$2:$AL$48,MATCH(Y829,【参考】数式用!$AI$4:$AL$4,0)+2,0), ""), "")</f>
        <v/>
      </c>
      <c r="AD829" s="864"/>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7" t="str">
        <f>IF(基本情報入力シート!C855="","",基本情報入力シート!C855)</f>
        <v/>
      </c>
      <c r="C830" s="858"/>
      <c r="D830" s="858"/>
      <c r="E830" s="858"/>
      <c r="F830" s="858"/>
      <c r="G830" s="858"/>
      <c r="H830" s="858"/>
      <c r="I830" s="859"/>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0"/>
      <c r="R830" s="861"/>
      <c r="S830" s="154" t="str">
        <f>IFERROR(ROUNDDOWN(Q830*VLOOKUP(N830,【参考】数式用!$AR$2:$AW$48,MATCH(P830,【参考】数式用!$AT$4:$AW$4)+2,FALSE)*0.5, 0), "")</f>
        <v/>
      </c>
      <c r="T830" s="47"/>
      <c r="U830" s="156" t="str">
        <f>IFERROR(IF(AG830&lt;&gt;"",Q830*VLOOKUP(N830,【参考】数式用!$AG$2:$AL$48,MATCH(P830,【参考】数式用!$AI$4:$AL$4,0)+2,0), ""), "")</f>
        <v/>
      </c>
      <c r="V830" s="42"/>
      <c r="W830" s="862"/>
      <c r="X830" s="863"/>
      <c r="Y830" s="43"/>
      <c r="Z830" s="48"/>
      <c r="AA830" s="155"/>
      <c r="AB830" s="49"/>
      <c r="AC830" s="864" t="str">
        <f>IFERROR(IF(AG830&lt;&gt;"",Z830*VLOOKUP(N830,【参考】数式用!$AG$2:$AL$48,MATCH(Y830,【参考】数式用!$AI$4:$AL$4,0)+2,0), ""), "")</f>
        <v/>
      </c>
      <c r="AD830" s="864"/>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7" t="str">
        <f>IF(基本情報入力シート!C856="","",基本情報入力シート!C856)</f>
        <v/>
      </c>
      <c r="C831" s="858"/>
      <c r="D831" s="858"/>
      <c r="E831" s="858"/>
      <c r="F831" s="858"/>
      <c r="G831" s="858"/>
      <c r="H831" s="858"/>
      <c r="I831" s="859"/>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0"/>
      <c r="R831" s="861"/>
      <c r="S831" s="154" t="str">
        <f>IFERROR(ROUNDDOWN(Q831*VLOOKUP(N831,【参考】数式用!$AR$2:$AW$48,MATCH(P831,【参考】数式用!$AT$4:$AW$4)+2,FALSE)*0.5, 0), "")</f>
        <v/>
      </c>
      <c r="T831" s="47"/>
      <c r="U831" s="156" t="str">
        <f>IFERROR(IF(AG831&lt;&gt;"",Q831*VLOOKUP(N831,【参考】数式用!$AG$2:$AL$48,MATCH(P831,【参考】数式用!$AI$4:$AL$4,0)+2,0), ""), "")</f>
        <v/>
      </c>
      <c r="V831" s="42"/>
      <c r="W831" s="862"/>
      <c r="X831" s="863"/>
      <c r="Y831" s="43"/>
      <c r="Z831" s="48"/>
      <c r="AA831" s="155"/>
      <c r="AB831" s="49"/>
      <c r="AC831" s="864" t="str">
        <f>IFERROR(IF(AG831&lt;&gt;"",Z831*VLOOKUP(N831,【参考】数式用!$AG$2:$AL$48,MATCH(Y831,【参考】数式用!$AI$4:$AL$4,0)+2,0), ""), "")</f>
        <v/>
      </c>
      <c r="AD831" s="864"/>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7" t="str">
        <f>IF(基本情報入力シート!C857="","",基本情報入力シート!C857)</f>
        <v/>
      </c>
      <c r="C832" s="858"/>
      <c r="D832" s="858"/>
      <c r="E832" s="858"/>
      <c r="F832" s="858"/>
      <c r="G832" s="858"/>
      <c r="H832" s="858"/>
      <c r="I832" s="859"/>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0"/>
      <c r="R832" s="861"/>
      <c r="S832" s="154" t="str">
        <f>IFERROR(ROUNDDOWN(Q832*VLOOKUP(N832,【参考】数式用!$AR$2:$AW$48,MATCH(P832,【参考】数式用!$AT$4:$AW$4)+2,FALSE)*0.5, 0), "")</f>
        <v/>
      </c>
      <c r="T832" s="47"/>
      <c r="U832" s="156" t="str">
        <f>IFERROR(IF(AG832&lt;&gt;"",Q832*VLOOKUP(N832,【参考】数式用!$AG$2:$AL$48,MATCH(P832,【参考】数式用!$AI$4:$AL$4,0)+2,0), ""), "")</f>
        <v/>
      </c>
      <c r="V832" s="42"/>
      <c r="W832" s="862"/>
      <c r="X832" s="863"/>
      <c r="Y832" s="43"/>
      <c r="Z832" s="48"/>
      <c r="AA832" s="155"/>
      <c r="AB832" s="49"/>
      <c r="AC832" s="864" t="str">
        <f>IFERROR(IF(AG832&lt;&gt;"",Z832*VLOOKUP(N832,【参考】数式用!$AG$2:$AL$48,MATCH(Y832,【参考】数式用!$AI$4:$AL$4,0)+2,0), ""), "")</f>
        <v/>
      </c>
      <c r="AD832" s="864"/>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7" t="str">
        <f>IF(基本情報入力シート!C858="","",基本情報入力シート!C858)</f>
        <v/>
      </c>
      <c r="C833" s="858"/>
      <c r="D833" s="858"/>
      <c r="E833" s="858"/>
      <c r="F833" s="858"/>
      <c r="G833" s="858"/>
      <c r="H833" s="858"/>
      <c r="I833" s="859"/>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0"/>
      <c r="R833" s="861"/>
      <c r="S833" s="154" t="str">
        <f>IFERROR(ROUNDDOWN(Q833*VLOOKUP(N833,【参考】数式用!$AR$2:$AW$48,MATCH(P833,【参考】数式用!$AT$4:$AW$4)+2,FALSE)*0.5, 0), "")</f>
        <v/>
      </c>
      <c r="T833" s="47"/>
      <c r="U833" s="156" t="str">
        <f>IFERROR(IF(AG833&lt;&gt;"",Q833*VLOOKUP(N833,【参考】数式用!$AG$2:$AL$48,MATCH(P833,【参考】数式用!$AI$4:$AL$4,0)+2,0), ""), "")</f>
        <v/>
      </c>
      <c r="V833" s="42"/>
      <c r="W833" s="862"/>
      <c r="X833" s="863"/>
      <c r="Y833" s="43"/>
      <c r="Z833" s="48"/>
      <c r="AA833" s="155"/>
      <c r="AB833" s="49"/>
      <c r="AC833" s="864" t="str">
        <f>IFERROR(IF(AG833&lt;&gt;"",Z833*VLOOKUP(N833,【参考】数式用!$AG$2:$AL$48,MATCH(Y833,【参考】数式用!$AI$4:$AL$4,0)+2,0), ""), "")</f>
        <v/>
      </c>
      <c r="AD833" s="864"/>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7" t="str">
        <f>IF(基本情報入力シート!C859="","",基本情報入力シート!C859)</f>
        <v/>
      </c>
      <c r="C834" s="858"/>
      <c r="D834" s="858"/>
      <c r="E834" s="858"/>
      <c r="F834" s="858"/>
      <c r="G834" s="858"/>
      <c r="H834" s="858"/>
      <c r="I834" s="859"/>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0"/>
      <c r="R834" s="861"/>
      <c r="S834" s="154" t="str">
        <f>IFERROR(ROUNDDOWN(Q834*VLOOKUP(N834,【参考】数式用!$AR$2:$AW$48,MATCH(P834,【参考】数式用!$AT$4:$AW$4)+2,FALSE)*0.5, 0), "")</f>
        <v/>
      </c>
      <c r="T834" s="47"/>
      <c r="U834" s="156" t="str">
        <f>IFERROR(IF(AG834&lt;&gt;"",Q834*VLOOKUP(N834,【参考】数式用!$AG$2:$AL$48,MATCH(P834,【参考】数式用!$AI$4:$AL$4,0)+2,0), ""), "")</f>
        <v/>
      </c>
      <c r="V834" s="42"/>
      <c r="W834" s="862"/>
      <c r="X834" s="863"/>
      <c r="Y834" s="43"/>
      <c r="Z834" s="48"/>
      <c r="AA834" s="155"/>
      <c r="AB834" s="49"/>
      <c r="AC834" s="864" t="str">
        <f>IFERROR(IF(AG834&lt;&gt;"",Z834*VLOOKUP(N834,【参考】数式用!$AG$2:$AL$48,MATCH(Y834,【参考】数式用!$AI$4:$AL$4,0)+2,0), ""), "")</f>
        <v/>
      </c>
      <c r="AD834" s="864"/>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7" t="str">
        <f>IF(基本情報入力シート!C860="","",基本情報入力シート!C860)</f>
        <v/>
      </c>
      <c r="C835" s="858"/>
      <c r="D835" s="858"/>
      <c r="E835" s="858"/>
      <c r="F835" s="858"/>
      <c r="G835" s="858"/>
      <c r="H835" s="858"/>
      <c r="I835" s="859"/>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0"/>
      <c r="R835" s="861"/>
      <c r="S835" s="154" t="str">
        <f>IFERROR(ROUNDDOWN(Q835*VLOOKUP(N835,【参考】数式用!$AR$2:$AW$48,MATCH(P835,【参考】数式用!$AT$4:$AW$4)+2,FALSE)*0.5, 0), "")</f>
        <v/>
      </c>
      <c r="T835" s="47"/>
      <c r="U835" s="156" t="str">
        <f>IFERROR(IF(AG835&lt;&gt;"",Q835*VLOOKUP(N835,【参考】数式用!$AG$2:$AL$48,MATCH(P835,【参考】数式用!$AI$4:$AL$4,0)+2,0), ""), "")</f>
        <v/>
      </c>
      <c r="V835" s="42"/>
      <c r="W835" s="862"/>
      <c r="X835" s="863"/>
      <c r="Y835" s="43"/>
      <c r="Z835" s="48"/>
      <c r="AA835" s="155"/>
      <c r="AB835" s="49"/>
      <c r="AC835" s="864" t="str">
        <f>IFERROR(IF(AG835&lt;&gt;"",Z835*VLOOKUP(N835,【参考】数式用!$AG$2:$AL$48,MATCH(Y835,【参考】数式用!$AI$4:$AL$4,0)+2,0), ""), "")</f>
        <v/>
      </c>
      <c r="AD835" s="864"/>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7" t="str">
        <f>IF(基本情報入力シート!C861="","",基本情報入力シート!C861)</f>
        <v/>
      </c>
      <c r="C836" s="858"/>
      <c r="D836" s="858"/>
      <c r="E836" s="858"/>
      <c r="F836" s="858"/>
      <c r="G836" s="858"/>
      <c r="H836" s="858"/>
      <c r="I836" s="859"/>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0"/>
      <c r="R836" s="861"/>
      <c r="S836" s="154" t="str">
        <f>IFERROR(ROUNDDOWN(Q836*VLOOKUP(N836,【参考】数式用!$AR$2:$AW$48,MATCH(P836,【参考】数式用!$AT$4:$AW$4)+2,FALSE)*0.5, 0), "")</f>
        <v/>
      </c>
      <c r="T836" s="47"/>
      <c r="U836" s="156" t="str">
        <f>IFERROR(IF(AG836&lt;&gt;"",Q836*VLOOKUP(N836,【参考】数式用!$AG$2:$AL$48,MATCH(P836,【参考】数式用!$AI$4:$AL$4,0)+2,0), ""), "")</f>
        <v/>
      </c>
      <c r="V836" s="42"/>
      <c r="W836" s="862"/>
      <c r="X836" s="863"/>
      <c r="Y836" s="43"/>
      <c r="Z836" s="48"/>
      <c r="AA836" s="155"/>
      <c r="AB836" s="49"/>
      <c r="AC836" s="864" t="str">
        <f>IFERROR(IF(AG836&lt;&gt;"",Z836*VLOOKUP(N836,【参考】数式用!$AG$2:$AL$48,MATCH(Y836,【参考】数式用!$AI$4:$AL$4,0)+2,0), ""), "")</f>
        <v/>
      </c>
      <c r="AD836" s="864"/>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7" t="str">
        <f>IF(基本情報入力シート!C862="","",基本情報入力シート!C862)</f>
        <v/>
      </c>
      <c r="C837" s="858"/>
      <c r="D837" s="858"/>
      <c r="E837" s="858"/>
      <c r="F837" s="858"/>
      <c r="G837" s="858"/>
      <c r="H837" s="858"/>
      <c r="I837" s="859"/>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0"/>
      <c r="R837" s="861"/>
      <c r="S837" s="154" t="str">
        <f>IFERROR(ROUNDDOWN(Q837*VLOOKUP(N837,【参考】数式用!$AR$2:$AW$48,MATCH(P837,【参考】数式用!$AT$4:$AW$4)+2,FALSE)*0.5, 0), "")</f>
        <v/>
      </c>
      <c r="T837" s="47"/>
      <c r="U837" s="156" t="str">
        <f>IFERROR(IF(AG837&lt;&gt;"",Q837*VLOOKUP(N837,【参考】数式用!$AG$2:$AL$48,MATCH(P837,【参考】数式用!$AI$4:$AL$4,0)+2,0), ""), "")</f>
        <v/>
      </c>
      <c r="V837" s="42"/>
      <c r="W837" s="862"/>
      <c r="X837" s="863"/>
      <c r="Y837" s="43"/>
      <c r="Z837" s="48"/>
      <c r="AA837" s="155"/>
      <c r="AB837" s="49"/>
      <c r="AC837" s="864" t="str">
        <f>IFERROR(IF(AG837&lt;&gt;"",Z837*VLOOKUP(N837,【参考】数式用!$AG$2:$AL$48,MATCH(Y837,【参考】数式用!$AI$4:$AL$4,0)+2,0), ""), "")</f>
        <v/>
      </c>
      <c r="AD837" s="864"/>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7" t="str">
        <f>IF(基本情報入力シート!C863="","",基本情報入力シート!C863)</f>
        <v/>
      </c>
      <c r="C838" s="858"/>
      <c r="D838" s="858"/>
      <c r="E838" s="858"/>
      <c r="F838" s="858"/>
      <c r="G838" s="858"/>
      <c r="H838" s="858"/>
      <c r="I838" s="859"/>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0"/>
      <c r="R838" s="861"/>
      <c r="S838" s="154" t="str">
        <f>IFERROR(ROUNDDOWN(Q838*VLOOKUP(N838,【参考】数式用!$AR$2:$AW$48,MATCH(P838,【参考】数式用!$AT$4:$AW$4)+2,FALSE)*0.5, 0), "")</f>
        <v/>
      </c>
      <c r="T838" s="47"/>
      <c r="U838" s="156" t="str">
        <f>IFERROR(IF(AG838&lt;&gt;"",Q838*VLOOKUP(N838,【参考】数式用!$AG$2:$AL$48,MATCH(P838,【参考】数式用!$AI$4:$AL$4,0)+2,0), ""), "")</f>
        <v/>
      </c>
      <c r="V838" s="42"/>
      <c r="W838" s="862"/>
      <c r="X838" s="863"/>
      <c r="Y838" s="43"/>
      <c r="Z838" s="48"/>
      <c r="AA838" s="155"/>
      <c r="AB838" s="49"/>
      <c r="AC838" s="864" t="str">
        <f>IFERROR(IF(AG838&lt;&gt;"",Z838*VLOOKUP(N838,【参考】数式用!$AG$2:$AL$48,MATCH(Y838,【参考】数式用!$AI$4:$AL$4,0)+2,0), ""), "")</f>
        <v/>
      </c>
      <c r="AD838" s="864"/>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7" t="str">
        <f>IF(基本情報入力シート!C864="","",基本情報入力シート!C864)</f>
        <v/>
      </c>
      <c r="C839" s="858"/>
      <c r="D839" s="858"/>
      <c r="E839" s="858"/>
      <c r="F839" s="858"/>
      <c r="G839" s="858"/>
      <c r="H839" s="858"/>
      <c r="I839" s="859"/>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0"/>
      <c r="R839" s="861"/>
      <c r="S839" s="154" t="str">
        <f>IFERROR(ROUNDDOWN(Q839*VLOOKUP(N839,【参考】数式用!$AR$2:$AW$48,MATCH(P839,【参考】数式用!$AT$4:$AW$4)+2,FALSE)*0.5, 0), "")</f>
        <v/>
      </c>
      <c r="T839" s="47"/>
      <c r="U839" s="156" t="str">
        <f>IFERROR(IF(AG839&lt;&gt;"",Q839*VLOOKUP(N839,【参考】数式用!$AG$2:$AL$48,MATCH(P839,【参考】数式用!$AI$4:$AL$4,0)+2,0), ""), "")</f>
        <v/>
      </c>
      <c r="V839" s="42"/>
      <c r="W839" s="862"/>
      <c r="X839" s="863"/>
      <c r="Y839" s="43"/>
      <c r="Z839" s="48"/>
      <c r="AA839" s="155"/>
      <c r="AB839" s="49"/>
      <c r="AC839" s="864" t="str">
        <f>IFERROR(IF(AG839&lt;&gt;"",Z839*VLOOKUP(N839,【参考】数式用!$AG$2:$AL$48,MATCH(Y839,【参考】数式用!$AI$4:$AL$4,0)+2,0), ""), "")</f>
        <v/>
      </c>
      <c r="AD839" s="864"/>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7" t="str">
        <f>IF(基本情報入力シート!C865="","",基本情報入力シート!C865)</f>
        <v/>
      </c>
      <c r="C840" s="858"/>
      <c r="D840" s="858"/>
      <c r="E840" s="858"/>
      <c r="F840" s="858"/>
      <c r="G840" s="858"/>
      <c r="H840" s="858"/>
      <c r="I840" s="859"/>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0"/>
      <c r="R840" s="861"/>
      <c r="S840" s="154" t="str">
        <f>IFERROR(ROUNDDOWN(Q840*VLOOKUP(N840,【参考】数式用!$AR$2:$AW$48,MATCH(P840,【参考】数式用!$AT$4:$AW$4)+2,FALSE)*0.5, 0), "")</f>
        <v/>
      </c>
      <c r="T840" s="47"/>
      <c r="U840" s="156" t="str">
        <f>IFERROR(IF(AG840&lt;&gt;"",Q840*VLOOKUP(N840,【参考】数式用!$AG$2:$AL$48,MATCH(P840,【参考】数式用!$AI$4:$AL$4,0)+2,0), ""), "")</f>
        <v/>
      </c>
      <c r="V840" s="42"/>
      <c r="W840" s="862"/>
      <c r="X840" s="863"/>
      <c r="Y840" s="43"/>
      <c r="Z840" s="48"/>
      <c r="AA840" s="155"/>
      <c r="AB840" s="49"/>
      <c r="AC840" s="864" t="str">
        <f>IFERROR(IF(AG840&lt;&gt;"",Z840*VLOOKUP(N840,【参考】数式用!$AG$2:$AL$48,MATCH(Y840,【参考】数式用!$AI$4:$AL$4,0)+2,0), ""), "")</f>
        <v/>
      </c>
      <c r="AD840" s="864"/>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7" t="str">
        <f>IF(基本情報入力シート!C866="","",基本情報入力シート!C866)</f>
        <v/>
      </c>
      <c r="C841" s="858"/>
      <c r="D841" s="858"/>
      <c r="E841" s="858"/>
      <c r="F841" s="858"/>
      <c r="G841" s="858"/>
      <c r="H841" s="858"/>
      <c r="I841" s="859"/>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0"/>
      <c r="R841" s="861"/>
      <c r="S841" s="154" t="str">
        <f>IFERROR(ROUNDDOWN(Q841*VLOOKUP(N841,【参考】数式用!$AR$2:$AW$48,MATCH(P841,【参考】数式用!$AT$4:$AW$4)+2,FALSE)*0.5, 0), "")</f>
        <v/>
      </c>
      <c r="T841" s="47"/>
      <c r="U841" s="156" t="str">
        <f>IFERROR(IF(AG841&lt;&gt;"",Q841*VLOOKUP(N841,【参考】数式用!$AG$2:$AL$48,MATCH(P841,【参考】数式用!$AI$4:$AL$4,0)+2,0), ""), "")</f>
        <v/>
      </c>
      <c r="V841" s="42"/>
      <c r="W841" s="862"/>
      <c r="X841" s="863"/>
      <c r="Y841" s="43"/>
      <c r="Z841" s="48"/>
      <c r="AA841" s="155"/>
      <c r="AB841" s="49"/>
      <c r="AC841" s="864" t="str">
        <f>IFERROR(IF(AG841&lt;&gt;"",Z841*VLOOKUP(N841,【参考】数式用!$AG$2:$AL$48,MATCH(Y841,【参考】数式用!$AI$4:$AL$4,0)+2,0), ""), "")</f>
        <v/>
      </c>
      <c r="AD841" s="864"/>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7" t="str">
        <f>IF(基本情報入力シート!C867="","",基本情報入力シート!C867)</f>
        <v/>
      </c>
      <c r="C842" s="858"/>
      <c r="D842" s="858"/>
      <c r="E842" s="858"/>
      <c r="F842" s="858"/>
      <c r="G842" s="858"/>
      <c r="H842" s="858"/>
      <c r="I842" s="859"/>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0"/>
      <c r="R842" s="861"/>
      <c r="S842" s="154" t="str">
        <f>IFERROR(ROUNDDOWN(Q842*VLOOKUP(N842,【参考】数式用!$AR$2:$AW$48,MATCH(P842,【参考】数式用!$AT$4:$AW$4)+2,FALSE)*0.5, 0), "")</f>
        <v/>
      </c>
      <c r="T842" s="47"/>
      <c r="U842" s="156" t="str">
        <f>IFERROR(IF(AG842&lt;&gt;"",Q842*VLOOKUP(N842,【参考】数式用!$AG$2:$AL$48,MATCH(P842,【参考】数式用!$AI$4:$AL$4,0)+2,0), ""), "")</f>
        <v/>
      </c>
      <c r="V842" s="42"/>
      <c r="W842" s="862"/>
      <c r="X842" s="863"/>
      <c r="Y842" s="43"/>
      <c r="Z842" s="48"/>
      <c r="AA842" s="155"/>
      <c r="AB842" s="49"/>
      <c r="AC842" s="864" t="str">
        <f>IFERROR(IF(AG842&lt;&gt;"",Z842*VLOOKUP(N842,【参考】数式用!$AG$2:$AL$48,MATCH(Y842,【参考】数式用!$AI$4:$AL$4,0)+2,0), ""), "")</f>
        <v/>
      </c>
      <c r="AD842" s="864"/>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7" t="str">
        <f>IF(基本情報入力シート!C868="","",基本情報入力シート!C868)</f>
        <v/>
      </c>
      <c r="C843" s="858"/>
      <c r="D843" s="858"/>
      <c r="E843" s="858"/>
      <c r="F843" s="858"/>
      <c r="G843" s="858"/>
      <c r="H843" s="858"/>
      <c r="I843" s="859"/>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0"/>
      <c r="R843" s="861"/>
      <c r="S843" s="154" t="str">
        <f>IFERROR(ROUNDDOWN(Q843*VLOOKUP(N843,【参考】数式用!$AR$2:$AW$48,MATCH(P843,【参考】数式用!$AT$4:$AW$4)+2,FALSE)*0.5, 0), "")</f>
        <v/>
      </c>
      <c r="T843" s="47"/>
      <c r="U843" s="156" t="str">
        <f>IFERROR(IF(AG843&lt;&gt;"",Q843*VLOOKUP(N843,【参考】数式用!$AG$2:$AL$48,MATCH(P843,【参考】数式用!$AI$4:$AL$4,0)+2,0), ""), "")</f>
        <v/>
      </c>
      <c r="V843" s="42"/>
      <c r="W843" s="862"/>
      <c r="X843" s="863"/>
      <c r="Y843" s="43"/>
      <c r="Z843" s="48"/>
      <c r="AA843" s="155"/>
      <c r="AB843" s="49"/>
      <c r="AC843" s="864" t="str">
        <f>IFERROR(IF(AG843&lt;&gt;"",Z843*VLOOKUP(N843,【参考】数式用!$AG$2:$AL$48,MATCH(Y843,【参考】数式用!$AI$4:$AL$4,0)+2,0), ""), "")</f>
        <v/>
      </c>
      <c r="AD843" s="864"/>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7" t="str">
        <f>IF(基本情報入力シート!C869="","",基本情報入力シート!C869)</f>
        <v/>
      </c>
      <c r="C844" s="858"/>
      <c r="D844" s="858"/>
      <c r="E844" s="858"/>
      <c r="F844" s="858"/>
      <c r="G844" s="858"/>
      <c r="H844" s="858"/>
      <c r="I844" s="859"/>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0"/>
      <c r="R844" s="861"/>
      <c r="S844" s="154" t="str">
        <f>IFERROR(ROUNDDOWN(Q844*VLOOKUP(N844,【参考】数式用!$AR$2:$AW$48,MATCH(P844,【参考】数式用!$AT$4:$AW$4)+2,FALSE)*0.5, 0), "")</f>
        <v/>
      </c>
      <c r="T844" s="47"/>
      <c r="U844" s="156" t="str">
        <f>IFERROR(IF(AG844&lt;&gt;"",Q844*VLOOKUP(N844,【参考】数式用!$AG$2:$AL$48,MATCH(P844,【参考】数式用!$AI$4:$AL$4,0)+2,0), ""), "")</f>
        <v/>
      </c>
      <c r="V844" s="42"/>
      <c r="W844" s="862"/>
      <c r="X844" s="863"/>
      <c r="Y844" s="43"/>
      <c r="Z844" s="48"/>
      <c r="AA844" s="155"/>
      <c r="AB844" s="49"/>
      <c r="AC844" s="864" t="str">
        <f>IFERROR(IF(AG844&lt;&gt;"",Z844*VLOOKUP(N844,【参考】数式用!$AG$2:$AL$48,MATCH(Y844,【参考】数式用!$AI$4:$AL$4,0)+2,0), ""), "")</f>
        <v/>
      </c>
      <c r="AD844" s="864"/>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7" t="str">
        <f>IF(基本情報入力シート!C870="","",基本情報入力シート!C870)</f>
        <v/>
      </c>
      <c r="C845" s="858"/>
      <c r="D845" s="858"/>
      <c r="E845" s="858"/>
      <c r="F845" s="858"/>
      <c r="G845" s="858"/>
      <c r="H845" s="858"/>
      <c r="I845" s="859"/>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0"/>
      <c r="R845" s="861"/>
      <c r="S845" s="154" t="str">
        <f>IFERROR(ROUNDDOWN(Q845*VLOOKUP(N845,【参考】数式用!$AR$2:$AW$48,MATCH(P845,【参考】数式用!$AT$4:$AW$4)+2,FALSE)*0.5, 0), "")</f>
        <v/>
      </c>
      <c r="T845" s="47"/>
      <c r="U845" s="156" t="str">
        <f>IFERROR(IF(AG845&lt;&gt;"",Q845*VLOOKUP(N845,【参考】数式用!$AG$2:$AL$48,MATCH(P845,【参考】数式用!$AI$4:$AL$4,0)+2,0), ""), "")</f>
        <v/>
      </c>
      <c r="V845" s="42"/>
      <c r="W845" s="862"/>
      <c r="X845" s="863"/>
      <c r="Y845" s="43"/>
      <c r="Z845" s="48"/>
      <c r="AA845" s="155"/>
      <c r="AB845" s="49"/>
      <c r="AC845" s="864" t="str">
        <f>IFERROR(IF(AG845&lt;&gt;"",Z845*VLOOKUP(N845,【参考】数式用!$AG$2:$AL$48,MATCH(Y845,【参考】数式用!$AI$4:$AL$4,0)+2,0), ""), "")</f>
        <v/>
      </c>
      <c r="AD845" s="864"/>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7" t="str">
        <f>IF(基本情報入力シート!C871="","",基本情報入力シート!C871)</f>
        <v/>
      </c>
      <c r="C846" s="858"/>
      <c r="D846" s="858"/>
      <c r="E846" s="858"/>
      <c r="F846" s="858"/>
      <c r="G846" s="858"/>
      <c r="H846" s="858"/>
      <c r="I846" s="859"/>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0"/>
      <c r="R846" s="861"/>
      <c r="S846" s="154" t="str">
        <f>IFERROR(ROUNDDOWN(Q846*VLOOKUP(N846,【参考】数式用!$AR$2:$AW$48,MATCH(P846,【参考】数式用!$AT$4:$AW$4)+2,FALSE)*0.5, 0), "")</f>
        <v/>
      </c>
      <c r="T846" s="47"/>
      <c r="U846" s="156" t="str">
        <f>IFERROR(IF(AG846&lt;&gt;"",Q846*VLOOKUP(N846,【参考】数式用!$AG$2:$AL$48,MATCH(P846,【参考】数式用!$AI$4:$AL$4,0)+2,0), ""), "")</f>
        <v/>
      </c>
      <c r="V846" s="42"/>
      <c r="W846" s="862"/>
      <c r="X846" s="863"/>
      <c r="Y846" s="43"/>
      <c r="Z846" s="48"/>
      <c r="AA846" s="155"/>
      <c r="AB846" s="49"/>
      <c r="AC846" s="864" t="str">
        <f>IFERROR(IF(AG846&lt;&gt;"",Z846*VLOOKUP(N846,【参考】数式用!$AG$2:$AL$48,MATCH(Y846,【参考】数式用!$AI$4:$AL$4,0)+2,0), ""), "")</f>
        <v/>
      </c>
      <c r="AD846" s="864"/>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7" t="str">
        <f>IF(基本情報入力シート!C872="","",基本情報入力シート!C872)</f>
        <v/>
      </c>
      <c r="C847" s="858"/>
      <c r="D847" s="858"/>
      <c r="E847" s="858"/>
      <c r="F847" s="858"/>
      <c r="G847" s="858"/>
      <c r="H847" s="858"/>
      <c r="I847" s="859"/>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0"/>
      <c r="R847" s="861"/>
      <c r="S847" s="154" t="str">
        <f>IFERROR(ROUNDDOWN(Q847*VLOOKUP(N847,【参考】数式用!$AR$2:$AW$48,MATCH(P847,【参考】数式用!$AT$4:$AW$4)+2,FALSE)*0.5, 0), "")</f>
        <v/>
      </c>
      <c r="T847" s="47"/>
      <c r="U847" s="156" t="str">
        <f>IFERROR(IF(AG847&lt;&gt;"",Q847*VLOOKUP(N847,【参考】数式用!$AG$2:$AL$48,MATCH(P847,【参考】数式用!$AI$4:$AL$4,0)+2,0), ""), "")</f>
        <v/>
      </c>
      <c r="V847" s="42"/>
      <c r="W847" s="862"/>
      <c r="X847" s="863"/>
      <c r="Y847" s="43"/>
      <c r="Z847" s="48"/>
      <c r="AA847" s="155"/>
      <c r="AB847" s="49"/>
      <c r="AC847" s="864" t="str">
        <f>IFERROR(IF(AG847&lt;&gt;"",Z847*VLOOKUP(N847,【参考】数式用!$AG$2:$AL$48,MATCH(Y847,【参考】数式用!$AI$4:$AL$4,0)+2,0), ""), "")</f>
        <v/>
      </c>
      <c r="AD847" s="864"/>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7" t="str">
        <f>IF(基本情報入力シート!C873="","",基本情報入力シート!C873)</f>
        <v/>
      </c>
      <c r="C848" s="858"/>
      <c r="D848" s="858"/>
      <c r="E848" s="858"/>
      <c r="F848" s="858"/>
      <c r="G848" s="858"/>
      <c r="H848" s="858"/>
      <c r="I848" s="859"/>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0"/>
      <c r="R848" s="861"/>
      <c r="S848" s="154" t="str">
        <f>IFERROR(ROUNDDOWN(Q848*VLOOKUP(N848,【参考】数式用!$AR$2:$AW$48,MATCH(P848,【参考】数式用!$AT$4:$AW$4)+2,FALSE)*0.5, 0), "")</f>
        <v/>
      </c>
      <c r="T848" s="47"/>
      <c r="U848" s="156" t="str">
        <f>IFERROR(IF(AG848&lt;&gt;"",Q848*VLOOKUP(N848,【参考】数式用!$AG$2:$AL$48,MATCH(P848,【参考】数式用!$AI$4:$AL$4,0)+2,0), ""), "")</f>
        <v/>
      </c>
      <c r="V848" s="42"/>
      <c r="W848" s="862"/>
      <c r="X848" s="863"/>
      <c r="Y848" s="43"/>
      <c r="Z848" s="48"/>
      <c r="AA848" s="155"/>
      <c r="AB848" s="49"/>
      <c r="AC848" s="864" t="str">
        <f>IFERROR(IF(AG848&lt;&gt;"",Z848*VLOOKUP(N848,【参考】数式用!$AG$2:$AL$48,MATCH(Y848,【参考】数式用!$AI$4:$AL$4,0)+2,0), ""), "")</f>
        <v/>
      </c>
      <c r="AD848" s="864"/>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7" t="str">
        <f>IF(基本情報入力シート!C874="","",基本情報入力シート!C874)</f>
        <v/>
      </c>
      <c r="C849" s="858"/>
      <c r="D849" s="858"/>
      <c r="E849" s="858"/>
      <c r="F849" s="858"/>
      <c r="G849" s="858"/>
      <c r="H849" s="858"/>
      <c r="I849" s="859"/>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0"/>
      <c r="R849" s="861"/>
      <c r="S849" s="154" t="str">
        <f>IFERROR(ROUNDDOWN(Q849*VLOOKUP(N849,【参考】数式用!$AR$2:$AW$48,MATCH(P849,【参考】数式用!$AT$4:$AW$4)+2,FALSE)*0.5, 0), "")</f>
        <v/>
      </c>
      <c r="T849" s="47"/>
      <c r="U849" s="156" t="str">
        <f>IFERROR(IF(AG849&lt;&gt;"",Q849*VLOOKUP(N849,【参考】数式用!$AG$2:$AL$48,MATCH(P849,【参考】数式用!$AI$4:$AL$4,0)+2,0), ""), "")</f>
        <v/>
      </c>
      <c r="V849" s="42"/>
      <c r="W849" s="862"/>
      <c r="X849" s="863"/>
      <c r="Y849" s="43"/>
      <c r="Z849" s="48"/>
      <c r="AA849" s="155"/>
      <c r="AB849" s="49"/>
      <c r="AC849" s="864" t="str">
        <f>IFERROR(IF(AG849&lt;&gt;"",Z849*VLOOKUP(N849,【参考】数式用!$AG$2:$AL$48,MATCH(Y849,【参考】数式用!$AI$4:$AL$4,0)+2,0), ""), "")</f>
        <v/>
      </c>
      <c r="AD849" s="864"/>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7" t="str">
        <f>IF(基本情報入力シート!C875="","",基本情報入力シート!C875)</f>
        <v/>
      </c>
      <c r="C850" s="858"/>
      <c r="D850" s="858"/>
      <c r="E850" s="858"/>
      <c r="F850" s="858"/>
      <c r="G850" s="858"/>
      <c r="H850" s="858"/>
      <c r="I850" s="859"/>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0"/>
      <c r="R850" s="861"/>
      <c r="S850" s="154" t="str">
        <f>IFERROR(ROUNDDOWN(Q850*VLOOKUP(N850,【参考】数式用!$AR$2:$AW$48,MATCH(P850,【参考】数式用!$AT$4:$AW$4)+2,FALSE)*0.5, 0), "")</f>
        <v/>
      </c>
      <c r="T850" s="47"/>
      <c r="U850" s="156" t="str">
        <f>IFERROR(IF(AG850&lt;&gt;"",Q850*VLOOKUP(N850,【参考】数式用!$AG$2:$AL$48,MATCH(P850,【参考】数式用!$AI$4:$AL$4,0)+2,0), ""), "")</f>
        <v/>
      </c>
      <c r="V850" s="42"/>
      <c r="W850" s="862"/>
      <c r="X850" s="863"/>
      <c r="Y850" s="43"/>
      <c r="Z850" s="48"/>
      <c r="AA850" s="155"/>
      <c r="AB850" s="49"/>
      <c r="AC850" s="864" t="str">
        <f>IFERROR(IF(AG850&lt;&gt;"",Z850*VLOOKUP(N850,【参考】数式用!$AG$2:$AL$48,MATCH(Y850,【参考】数式用!$AI$4:$AL$4,0)+2,0), ""), "")</f>
        <v/>
      </c>
      <c r="AD850" s="864"/>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7" t="str">
        <f>IF(基本情報入力シート!C876="","",基本情報入力シート!C876)</f>
        <v/>
      </c>
      <c r="C851" s="858"/>
      <c r="D851" s="858"/>
      <c r="E851" s="858"/>
      <c r="F851" s="858"/>
      <c r="G851" s="858"/>
      <c r="H851" s="858"/>
      <c r="I851" s="859"/>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0"/>
      <c r="R851" s="861"/>
      <c r="S851" s="154" t="str">
        <f>IFERROR(ROUNDDOWN(Q851*VLOOKUP(N851,【参考】数式用!$AR$2:$AW$48,MATCH(P851,【参考】数式用!$AT$4:$AW$4)+2,FALSE)*0.5, 0), "")</f>
        <v/>
      </c>
      <c r="T851" s="47"/>
      <c r="U851" s="156" t="str">
        <f>IFERROR(IF(AG851&lt;&gt;"",Q851*VLOOKUP(N851,【参考】数式用!$AG$2:$AL$48,MATCH(P851,【参考】数式用!$AI$4:$AL$4,0)+2,0), ""), "")</f>
        <v/>
      </c>
      <c r="V851" s="42"/>
      <c r="W851" s="862"/>
      <c r="X851" s="863"/>
      <c r="Y851" s="43"/>
      <c r="Z851" s="48"/>
      <c r="AA851" s="155"/>
      <c r="AB851" s="49"/>
      <c r="AC851" s="864" t="str">
        <f>IFERROR(IF(AG851&lt;&gt;"",Z851*VLOOKUP(N851,【参考】数式用!$AG$2:$AL$48,MATCH(Y851,【参考】数式用!$AI$4:$AL$4,0)+2,0), ""), "")</f>
        <v/>
      </c>
      <c r="AD851" s="864"/>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7" t="str">
        <f>IF(基本情報入力シート!C877="","",基本情報入力シート!C877)</f>
        <v/>
      </c>
      <c r="C852" s="858"/>
      <c r="D852" s="858"/>
      <c r="E852" s="858"/>
      <c r="F852" s="858"/>
      <c r="G852" s="858"/>
      <c r="H852" s="858"/>
      <c r="I852" s="859"/>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0"/>
      <c r="R852" s="861"/>
      <c r="S852" s="154" t="str">
        <f>IFERROR(ROUNDDOWN(Q852*VLOOKUP(N852,【参考】数式用!$AR$2:$AW$48,MATCH(P852,【参考】数式用!$AT$4:$AW$4)+2,FALSE)*0.5, 0), "")</f>
        <v/>
      </c>
      <c r="T852" s="47"/>
      <c r="U852" s="156" t="str">
        <f>IFERROR(IF(AG852&lt;&gt;"",Q852*VLOOKUP(N852,【参考】数式用!$AG$2:$AL$48,MATCH(P852,【参考】数式用!$AI$4:$AL$4,0)+2,0), ""), "")</f>
        <v/>
      </c>
      <c r="V852" s="42"/>
      <c r="W852" s="862"/>
      <c r="X852" s="863"/>
      <c r="Y852" s="43"/>
      <c r="Z852" s="48"/>
      <c r="AA852" s="155"/>
      <c r="AB852" s="49"/>
      <c r="AC852" s="864" t="str">
        <f>IFERROR(IF(AG852&lt;&gt;"",Z852*VLOOKUP(N852,【参考】数式用!$AG$2:$AL$48,MATCH(Y852,【参考】数式用!$AI$4:$AL$4,0)+2,0), ""), "")</f>
        <v/>
      </c>
      <c r="AD852" s="864"/>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7" t="str">
        <f>IF(基本情報入力シート!C878="","",基本情報入力シート!C878)</f>
        <v/>
      </c>
      <c r="C853" s="858"/>
      <c r="D853" s="858"/>
      <c r="E853" s="858"/>
      <c r="F853" s="858"/>
      <c r="G853" s="858"/>
      <c r="H853" s="858"/>
      <c r="I853" s="859"/>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0"/>
      <c r="R853" s="861"/>
      <c r="S853" s="154" t="str">
        <f>IFERROR(ROUNDDOWN(Q853*VLOOKUP(N853,【参考】数式用!$AR$2:$AW$48,MATCH(P853,【参考】数式用!$AT$4:$AW$4)+2,FALSE)*0.5, 0), "")</f>
        <v/>
      </c>
      <c r="T853" s="47"/>
      <c r="U853" s="156" t="str">
        <f>IFERROR(IF(AG853&lt;&gt;"",Q853*VLOOKUP(N853,【参考】数式用!$AG$2:$AL$48,MATCH(P853,【参考】数式用!$AI$4:$AL$4,0)+2,0), ""), "")</f>
        <v/>
      </c>
      <c r="V853" s="42"/>
      <c r="W853" s="862"/>
      <c r="X853" s="863"/>
      <c r="Y853" s="43"/>
      <c r="Z853" s="48"/>
      <c r="AA853" s="155"/>
      <c r="AB853" s="49"/>
      <c r="AC853" s="864" t="str">
        <f>IFERROR(IF(AG853&lt;&gt;"",Z853*VLOOKUP(N853,【参考】数式用!$AG$2:$AL$48,MATCH(Y853,【参考】数式用!$AI$4:$AL$4,0)+2,0), ""), "")</f>
        <v/>
      </c>
      <c r="AD853" s="864"/>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7" t="str">
        <f>IF(基本情報入力シート!C879="","",基本情報入力シート!C879)</f>
        <v/>
      </c>
      <c r="C854" s="858"/>
      <c r="D854" s="858"/>
      <c r="E854" s="858"/>
      <c r="F854" s="858"/>
      <c r="G854" s="858"/>
      <c r="H854" s="858"/>
      <c r="I854" s="859"/>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0"/>
      <c r="R854" s="861"/>
      <c r="S854" s="154" t="str">
        <f>IFERROR(ROUNDDOWN(Q854*VLOOKUP(N854,【参考】数式用!$AR$2:$AW$48,MATCH(P854,【参考】数式用!$AT$4:$AW$4)+2,FALSE)*0.5, 0), "")</f>
        <v/>
      </c>
      <c r="T854" s="47"/>
      <c r="U854" s="156" t="str">
        <f>IFERROR(IF(AG854&lt;&gt;"",Q854*VLOOKUP(N854,【参考】数式用!$AG$2:$AL$48,MATCH(P854,【参考】数式用!$AI$4:$AL$4,0)+2,0), ""), "")</f>
        <v/>
      </c>
      <c r="V854" s="42"/>
      <c r="W854" s="862"/>
      <c r="X854" s="863"/>
      <c r="Y854" s="43"/>
      <c r="Z854" s="48"/>
      <c r="AA854" s="155"/>
      <c r="AB854" s="49"/>
      <c r="AC854" s="864" t="str">
        <f>IFERROR(IF(AG854&lt;&gt;"",Z854*VLOOKUP(N854,【参考】数式用!$AG$2:$AL$48,MATCH(Y854,【参考】数式用!$AI$4:$AL$4,0)+2,0), ""), "")</f>
        <v/>
      </c>
      <c r="AD854" s="864"/>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7" t="str">
        <f>IF(基本情報入力シート!C880="","",基本情報入力シート!C880)</f>
        <v/>
      </c>
      <c r="C855" s="858"/>
      <c r="D855" s="858"/>
      <c r="E855" s="858"/>
      <c r="F855" s="858"/>
      <c r="G855" s="858"/>
      <c r="H855" s="858"/>
      <c r="I855" s="859"/>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0"/>
      <c r="R855" s="861"/>
      <c r="S855" s="154" t="str">
        <f>IFERROR(ROUNDDOWN(Q855*VLOOKUP(N855,【参考】数式用!$AR$2:$AW$48,MATCH(P855,【参考】数式用!$AT$4:$AW$4)+2,FALSE)*0.5, 0), "")</f>
        <v/>
      </c>
      <c r="T855" s="47"/>
      <c r="U855" s="156" t="str">
        <f>IFERROR(IF(AG855&lt;&gt;"",Q855*VLOOKUP(N855,【参考】数式用!$AG$2:$AL$48,MATCH(P855,【参考】数式用!$AI$4:$AL$4,0)+2,0), ""), "")</f>
        <v/>
      </c>
      <c r="V855" s="42"/>
      <c r="W855" s="862"/>
      <c r="X855" s="863"/>
      <c r="Y855" s="43"/>
      <c r="Z855" s="48"/>
      <c r="AA855" s="155"/>
      <c r="AB855" s="49"/>
      <c r="AC855" s="864" t="str">
        <f>IFERROR(IF(AG855&lt;&gt;"",Z855*VLOOKUP(N855,【参考】数式用!$AG$2:$AL$48,MATCH(Y855,【参考】数式用!$AI$4:$AL$4,0)+2,0), ""), "")</f>
        <v/>
      </c>
      <c r="AD855" s="864"/>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7" t="str">
        <f>IF(基本情報入力シート!C881="","",基本情報入力シート!C881)</f>
        <v/>
      </c>
      <c r="C856" s="858"/>
      <c r="D856" s="858"/>
      <c r="E856" s="858"/>
      <c r="F856" s="858"/>
      <c r="G856" s="858"/>
      <c r="H856" s="858"/>
      <c r="I856" s="859"/>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0"/>
      <c r="R856" s="861"/>
      <c r="S856" s="154" t="str">
        <f>IFERROR(ROUNDDOWN(Q856*VLOOKUP(N856,【参考】数式用!$AR$2:$AW$48,MATCH(P856,【参考】数式用!$AT$4:$AW$4)+2,FALSE)*0.5, 0), "")</f>
        <v/>
      </c>
      <c r="T856" s="47"/>
      <c r="U856" s="156" t="str">
        <f>IFERROR(IF(AG856&lt;&gt;"",Q856*VLOOKUP(N856,【参考】数式用!$AG$2:$AL$48,MATCH(P856,【参考】数式用!$AI$4:$AL$4,0)+2,0), ""), "")</f>
        <v/>
      </c>
      <c r="V856" s="42"/>
      <c r="W856" s="862"/>
      <c r="X856" s="863"/>
      <c r="Y856" s="43"/>
      <c r="Z856" s="48"/>
      <c r="AA856" s="155"/>
      <c r="AB856" s="49"/>
      <c r="AC856" s="864" t="str">
        <f>IFERROR(IF(AG856&lt;&gt;"",Z856*VLOOKUP(N856,【参考】数式用!$AG$2:$AL$48,MATCH(Y856,【参考】数式用!$AI$4:$AL$4,0)+2,0), ""), "")</f>
        <v/>
      </c>
      <c r="AD856" s="864"/>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7" t="str">
        <f>IF(基本情報入力シート!C882="","",基本情報入力シート!C882)</f>
        <v/>
      </c>
      <c r="C857" s="858"/>
      <c r="D857" s="858"/>
      <c r="E857" s="858"/>
      <c r="F857" s="858"/>
      <c r="G857" s="858"/>
      <c r="H857" s="858"/>
      <c r="I857" s="859"/>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0"/>
      <c r="R857" s="861"/>
      <c r="S857" s="154" t="str">
        <f>IFERROR(ROUNDDOWN(Q857*VLOOKUP(N857,【参考】数式用!$AR$2:$AW$48,MATCH(P857,【参考】数式用!$AT$4:$AW$4)+2,FALSE)*0.5, 0), "")</f>
        <v/>
      </c>
      <c r="T857" s="47"/>
      <c r="U857" s="156" t="str">
        <f>IFERROR(IF(AG857&lt;&gt;"",Q857*VLOOKUP(N857,【参考】数式用!$AG$2:$AL$48,MATCH(P857,【参考】数式用!$AI$4:$AL$4,0)+2,0), ""), "")</f>
        <v/>
      </c>
      <c r="V857" s="42"/>
      <c r="W857" s="862"/>
      <c r="X857" s="863"/>
      <c r="Y857" s="43"/>
      <c r="Z857" s="48"/>
      <c r="AA857" s="155"/>
      <c r="AB857" s="49"/>
      <c r="AC857" s="864" t="str">
        <f>IFERROR(IF(AG857&lt;&gt;"",Z857*VLOOKUP(N857,【参考】数式用!$AG$2:$AL$48,MATCH(Y857,【参考】数式用!$AI$4:$AL$4,0)+2,0), ""), "")</f>
        <v/>
      </c>
      <c r="AD857" s="864"/>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7" t="str">
        <f>IF(基本情報入力シート!C883="","",基本情報入力シート!C883)</f>
        <v/>
      </c>
      <c r="C858" s="858"/>
      <c r="D858" s="858"/>
      <c r="E858" s="858"/>
      <c r="F858" s="858"/>
      <c r="G858" s="858"/>
      <c r="H858" s="858"/>
      <c r="I858" s="859"/>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0"/>
      <c r="R858" s="861"/>
      <c r="S858" s="154" t="str">
        <f>IFERROR(ROUNDDOWN(Q858*VLOOKUP(N858,【参考】数式用!$AR$2:$AW$48,MATCH(P858,【参考】数式用!$AT$4:$AW$4)+2,FALSE)*0.5, 0), "")</f>
        <v/>
      </c>
      <c r="T858" s="47"/>
      <c r="U858" s="156" t="str">
        <f>IFERROR(IF(AG858&lt;&gt;"",Q858*VLOOKUP(N858,【参考】数式用!$AG$2:$AL$48,MATCH(P858,【参考】数式用!$AI$4:$AL$4,0)+2,0), ""), "")</f>
        <v/>
      </c>
      <c r="V858" s="42"/>
      <c r="W858" s="862"/>
      <c r="X858" s="863"/>
      <c r="Y858" s="43"/>
      <c r="Z858" s="48"/>
      <c r="AA858" s="155"/>
      <c r="AB858" s="49"/>
      <c r="AC858" s="864" t="str">
        <f>IFERROR(IF(AG858&lt;&gt;"",Z858*VLOOKUP(N858,【参考】数式用!$AG$2:$AL$48,MATCH(Y858,【参考】数式用!$AI$4:$AL$4,0)+2,0), ""), "")</f>
        <v/>
      </c>
      <c r="AD858" s="864"/>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7" t="str">
        <f>IF(基本情報入力シート!C884="","",基本情報入力シート!C884)</f>
        <v/>
      </c>
      <c r="C859" s="858"/>
      <c r="D859" s="858"/>
      <c r="E859" s="858"/>
      <c r="F859" s="858"/>
      <c r="G859" s="858"/>
      <c r="H859" s="858"/>
      <c r="I859" s="859"/>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0"/>
      <c r="R859" s="861"/>
      <c r="S859" s="154" t="str">
        <f>IFERROR(ROUNDDOWN(Q859*VLOOKUP(N859,【参考】数式用!$AR$2:$AW$48,MATCH(P859,【参考】数式用!$AT$4:$AW$4)+2,FALSE)*0.5, 0), "")</f>
        <v/>
      </c>
      <c r="T859" s="47"/>
      <c r="U859" s="156" t="str">
        <f>IFERROR(IF(AG859&lt;&gt;"",Q859*VLOOKUP(N859,【参考】数式用!$AG$2:$AL$48,MATCH(P859,【参考】数式用!$AI$4:$AL$4,0)+2,0), ""), "")</f>
        <v/>
      </c>
      <c r="V859" s="42"/>
      <c r="W859" s="862"/>
      <c r="X859" s="863"/>
      <c r="Y859" s="43"/>
      <c r="Z859" s="48"/>
      <c r="AA859" s="155"/>
      <c r="AB859" s="49"/>
      <c r="AC859" s="864" t="str">
        <f>IFERROR(IF(AG859&lt;&gt;"",Z859*VLOOKUP(N859,【参考】数式用!$AG$2:$AL$48,MATCH(Y859,【参考】数式用!$AI$4:$AL$4,0)+2,0), ""), "")</f>
        <v/>
      </c>
      <c r="AD859" s="864"/>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7" t="str">
        <f>IF(基本情報入力シート!C885="","",基本情報入力シート!C885)</f>
        <v/>
      </c>
      <c r="C860" s="858"/>
      <c r="D860" s="858"/>
      <c r="E860" s="858"/>
      <c r="F860" s="858"/>
      <c r="G860" s="858"/>
      <c r="H860" s="858"/>
      <c r="I860" s="859"/>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0"/>
      <c r="R860" s="861"/>
      <c r="S860" s="154" t="str">
        <f>IFERROR(ROUNDDOWN(Q860*VLOOKUP(N860,【参考】数式用!$AR$2:$AW$48,MATCH(P860,【参考】数式用!$AT$4:$AW$4)+2,FALSE)*0.5, 0), "")</f>
        <v/>
      </c>
      <c r="T860" s="47"/>
      <c r="U860" s="156" t="str">
        <f>IFERROR(IF(AG860&lt;&gt;"",Q860*VLOOKUP(N860,【参考】数式用!$AG$2:$AL$48,MATCH(P860,【参考】数式用!$AI$4:$AL$4,0)+2,0), ""), "")</f>
        <v/>
      </c>
      <c r="V860" s="42"/>
      <c r="W860" s="862"/>
      <c r="X860" s="863"/>
      <c r="Y860" s="43"/>
      <c r="Z860" s="48"/>
      <c r="AA860" s="155"/>
      <c r="AB860" s="49"/>
      <c r="AC860" s="864" t="str">
        <f>IFERROR(IF(AG860&lt;&gt;"",Z860*VLOOKUP(N860,【参考】数式用!$AG$2:$AL$48,MATCH(Y860,【参考】数式用!$AI$4:$AL$4,0)+2,0), ""), "")</f>
        <v/>
      </c>
      <c r="AD860" s="864"/>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7" t="str">
        <f>IF(基本情報入力シート!C886="","",基本情報入力シート!C886)</f>
        <v/>
      </c>
      <c r="C861" s="858"/>
      <c r="D861" s="858"/>
      <c r="E861" s="858"/>
      <c r="F861" s="858"/>
      <c r="G861" s="858"/>
      <c r="H861" s="858"/>
      <c r="I861" s="859"/>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0"/>
      <c r="R861" s="861"/>
      <c r="S861" s="154" t="str">
        <f>IFERROR(ROUNDDOWN(Q861*VLOOKUP(N861,【参考】数式用!$AR$2:$AW$48,MATCH(P861,【参考】数式用!$AT$4:$AW$4)+2,FALSE)*0.5, 0), "")</f>
        <v/>
      </c>
      <c r="T861" s="47"/>
      <c r="U861" s="156" t="str">
        <f>IFERROR(IF(AG861&lt;&gt;"",Q861*VLOOKUP(N861,【参考】数式用!$AG$2:$AL$48,MATCH(P861,【参考】数式用!$AI$4:$AL$4,0)+2,0), ""), "")</f>
        <v/>
      </c>
      <c r="V861" s="42"/>
      <c r="W861" s="862"/>
      <c r="X861" s="863"/>
      <c r="Y861" s="43"/>
      <c r="Z861" s="48"/>
      <c r="AA861" s="155"/>
      <c r="AB861" s="49"/>
      <c r="AC861" s="864" t="str">
        <f>IFERROR(IF(AG861&lt;&gt;"",Z861*VLOOKUP(N861,【参考】数式用!$AG$2:$AL$48,MATCH(Y861,【参考】数式用!$AI$4:$AL$4,0)+2,0), ""), "")</f>
        <v/>
      </c>
      <c r="AD861" s="864"/>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7" t="str">
        <f>IF(基本情報入力シート!C887="","",基本情報入力シート!C887)</f>
        <v/>
      </c>
      <c r="C862" s="858"/>
      <c r="D862" s="858"/>
      <c r="E862" s="858"/>
      <c r="F862" s="858"/>
      <c r="G862" s="858"/>
      <c r="H862" s="858"/>
      <c r="I862" s="859"/>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0"/>
      <c r="R862" s="861"/>
      <c r="S862" s="154" t="str">
        <f>IFERROR(ROUNDDOWN(Q862*VLOOKUP(N862,【参考】数式用!$AR$2:$AW$48,MATCH(P862,【参考】数式用!$AT$4:$AW$4)+2,FALSE)*0.5, 0), "")</f>
        <v/>
      </c>
      <c r="T862" s="47"/>
      <c r="U862" s="156" t="str">
        <f>IFERROR(IF(AG862&lt;&gt;"",Q862*VLOOKUP(N862,【参考】数式用!$AG$2:$AL$48,MATCH(P862,【参考】数式用!$AI$4:$AL$4,0)+2,0), ""), "")</f>
        <v/>
      </c>
      <c r="V862" s="42"/>
      <c r="W862" s="862"/>
      <c r="X862" s="863"/>
      <c r="Y862" s="43"/>
      <c r="Z862" s="48"/>
      <c r="AA862" s="155"/>
      <c r="AB862" s="49"/>
      <c r="AC862" s="864" t="str">
        <f>IFERROR(IF(AG862&lt;&gt;"",Z862*VLOOKUP(N862,【参考】数式用!$AG$2:$AL$48,MATCH(Y862,【参考】数式用!$AI$4:$AL$4,0)+2,0), ""), "")</f>
        <v/>
      </c>
      <c r="AD862" s="864"/>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7" t="str">
        <f>IF(基本情報入力シート!C888="","",基本情報入力シート!C888)</f>
        <v/>
      </c>
      <c r="C863" s="858"/>
      <c r="D863" s="858"/>
      <c r="E863" s="858"/>
      <c r="F863" s="858"/>
      <c r="G863" s="858"/>
      <c r="H863" s="858"/>
      <c r="I863" s="859"/>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0"/>
      <c r="R863" s="861"/>
      <c r="S863" s="154" t="str">
        <f>IFERROR(ROUNDDOWN(Q863*VLOOKUP(N863,【参考】数式用!$AR$2:$AW$48,MATCH(P863,【参考】数式用!$AT$4:$AW$4)+2,FALSE)*0.5, 0), "")</f>
        <v/>
      </c>
      <c r="T863" s="47"/>
      <c r="U863" s="156" t="str">
        <f>IFERROR(IF(AG863&lt;&gt;"",Q863*VLOOKUP(N863,【参考】数式用!$AG$2:$AL$48,MATCH(P863,【参考】数式用!$AI$4:$AL$4,0)+2,0), ""), "")</f>
        <v/>
      </c>
      <c r="V863" s="42"/>
      <c r="W863" s="862"/>
      <c r="X863" s="863"/>
      <c r="Y863" s="43"/>
      <c r="Z863" s="48"/>
      <c r="AA863" s="155"/>
      <c r="AB863" s="49"/>
      <c r="AC863" s="864" t="str">
        <f>IFERROR(IF(AG863&lt;&gt;"",Z863*VLOOKUP(N863,【参考】数式用!$AG$2:$AL$48,MATCH(Y863,【参考】数式用!$AI$4:$AL$4,0)+2,0), ""), "")</f>
        <v/>
      </c>
      <c r="AD863" s="864"/>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7" t="str">
        <f>IF(基本情報入力シート!C889="","",基本情報入力シート!C889)</f>
        <v/>
      </c>
      <c r="C864" s="858"/>
      <c r="D864" s="858"/>
      <c r="E864" s="858"/>
      <c r="F864" s="858"/>
      <c r="G864" s="858"/>
      <c r="H864" s="858"/>
      <c r="I864" s="859"/>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0"/>
      <c r="R864" s="861"/>
      <c r="S864" s="154" t="str">
        <f>IFERROR(ROUNDDOWN(Q864*VLOOKUP(N864,【参考】数式用!$AR$2:$AW$48,MATCH(P864,【参考】数式用!$AT$4:$AW$4)+2,FALSE)*0.5, 0), "")</f>
        <v/>
      </c>
      <c r="T864" s="47"/>
      <c r="U864" s="156" t="str">
        <f>IFERROR(IF(AG864&lt;&gt;"",Q864*VLOOKUP(N864,【参考】数式用!$AG$2:$AL$48,MATCH(P864,【参考】数式用!$AI$4:$AL$4,0)+2,0), ""), "")</f>
        <v/>
      </c>
      <c r="V864" s="42"/>
      <c r="W864" s="862"/>
      <c r="X864" s="863"/>
      <c r="Y864" s="43"/>
      <c r="Z864" s="48"/>
      <c r="AA864" s="155"/>
      <c r="AB864" s="49"/>
      <c r="AC864" s="864" t="str">
        <f>IFERROR(IF(AG864&lt;&gt;"",Z864*VLOOKUP(N864,【参考】数式用!$AG$2:$AL$48,MATCH(Y864,【参考】数式用!$AI$4:$AL$4,0)+2,0), ""), "")</f>
        <v/>
      </c>
      <c r="AD864" s="864"/>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7" t="str">
        <f>IF(基本情報入力シート!C890="","",基本情報入力シート!C890)</f>
        <v/>
      </c>
      <c r="C865" s="858"/>
      <c r="D865" s="858"/>
      <c r="E865" s="858"/>
      <c r="F865" s="858"/>
      <c r="G865" s="858"/>
      <c r="H865" s="858"/>
      <c r="I865" s="859"/>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0"/>
      <c r="R865" s="861"/>
      <c r="S865" s="154" t="str">
        <f>IFERROR(ROUNDDOWN(Q865*VLOOKUP(N865,【参考】数式用!$AR$2:$AW$48,MATCH(P865,【参考】数式用!$AT$4:$AW$4)+2,FALSE)*0.5, 0), "")</f>
        <v/>
      </c>
      <c r="T865" s="47"/>
      <c r="U865" s="156" t="str">
        <f>IFERROR(IF(AG865&lt;&gt;"",Q865*VLOOKUP(N865,【参考】数式用!$AG$2:$AL$48,MATCH(P865,【参考】数式用!$AI$4:$AL$4,0)+2,0), ""), "")</f>
        <v/>
      </c>
      <c r="V865" s="42"/>
      <c r="W865" s="862"/>
      <c r="X865" s="863"/>
      <c r="Y865" s="43"/>
      <c r="Z865" s="48"/>
      <c r="AA865" s="155"/>
      <c r="AB865" s="49"/>
      <c r="AC865" s="864" t="str">
        <f>IFERROR(IF(AG865&lt;&gt;"",Z865*VLOOKUP(N865,【参考】数式用!$AG$2:$AL$48,MATCH(Y865,【参考】数式用!$AI$4:$AL$4,0)+2,0), ""), "")</f>
        <v/>
      </c>
      <c r="AD865" s="864"/>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7" t="str">
        <f>IF(基本情報入力シート!C891="","",基本情報入力シート!C891)</f>
        <v/>
      </c>
      <c r="C866" s="858"/>
      <c r="D866" s="858"/>
      <c r="E866" s="858"/>
      <c r="F866" s="858"/>
      <c r="G866" s="858"/>
      <c r="H866" s="858"/>
      <c r="I866" s="859"/>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0"/>
      <c r="R866" s="861"/>
      <c r="S866" s="154" t="str">
        <f>IFERROR(ROUNDDOWN(Q866*VLOOKUP(N866,【参考】数式用!$AR$2:$AW$48,MATCH(P866,【参考】数式用!$AT$4:$AW$4)+2,FALSE)*0.5, 0), "")</f>
        <v/>
      </c>
      <c r="T866" s="47"/>
      <c r="U866" s="156" t="str">
        <f>IFERROR(IF(AG866&lt;&gt;"",Q866*VLOOKUP(N866,【参考】数式用!$AG$2:$AL$48,MATCH(P866,【参考】数式用!$AI$4:$AL$4,0)+2,0), ""), "")</f>
        <v/>
      </c>
      <c r="V866" s="42"/>
      <c r="W866" s="862"/>
      <c r="X866" s="863"/>
      <c r="Y866" s="43"/>
      <c r="Z866" s="48"/>
      <c r="AA866" s="155"/>
      <c r="AB866" s="49"/>
      <c r="AC866" s="864" t="str">
        <f>IFERROR(IF(AG866&lt;&gt;"",Z866*VLOOKUP(N866,【参考】数式用!$AG$2:$AL$48,MATCH(Y866,【参考】数式用!$AI$4:$AL$4,0)+2,0), ""), "")</f>
        <v/>
      </c>
      <c r="AD866" s="864"/>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7" t="str">
        <f>IF(基本情報入力シート!C892="","",基本情報入力シート!C892)</f>
        <v/>
      </c>
      <c r="C867" s="858"/>
      <c r="D867" s="858"/>
      <c r="E867" s="858"/>
      <c r="F867" s="858"/>
      <c r="G867" s="858"/>
      <c r="H867" s="858"/>
      <c r="I867" s="859"/>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0"/>
      <c r="R867" s="861"/>
      <c r="S867" s="154" t="str">
        <f>IFERROR(ROUNDDOWN(Q867*VLOOKUP(N867,【参考】数式用!$AR$2:$AW$48,MATCH(P867,【参考】数式用!$AT$4:$AW$4)+2,FALSE)*0.5, 0), "")</f>
        <v/>
      </c>
      <c r="T867" s="47"/>
      <c r="U867" s="156" t="str">
        <f>IFERROR(IF(AG867&lt;&gt;"",Q867*VLOOKUP(N867,【参考】数式用!$AG$2:$AL$48,MATCH(P867,【参考】数式用!$AI$4:$AL$4,0)+2,0), ""), "")</f>
        <v/>
      </c>
      <c r="V867" s="42"/>
      <c r="W867" s="862"/>
      <c r="X867" s="863"/>
      <c r="Y867" s="43"/>
      <c r="Z867" s="48"/>
      <c r="AA867" s="155"/>
      <c r="AB867" s="49"/>
      <c r="AC867" s="864" t="str">
        <f>IFERROR(IF(AG867&lt;&gt;"",Z867*VLOOKUP(N867,【参考】数式用!$AG$2:$AL$48,MATCH(Y867,【参考】数式用!$AI$4:$AL$4,0)+2,0), ""), "")</f>
        <v/>
      </c>
      <c r="AD867" s="864"/>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7" t="str">
        <f>IF(基本情報入力シート!C893="","",基本情報入力シート!C893)</f>
        <v/>
      </c>
      <c r="C868" s="858"/>
      <c r="D868" s="858"/>
      <c r="E868" s="858"/>
      <c r="F868" s="858"/>
      <c r="G868" s="858"/>
      <c r="H868" s="858"/>
      <c r="I868" s="859"/>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0"/>
      <c r="R868" s="861"/>
      <c r="S868" s="154" t="str">
        <f>IFERROR(ROUNDDOWN(Q868*VLOOKUP(N868,【参考】数式用!$AR$2:$AW$48,MATCH(P868,【参考】数式用!$AT$4:$AW$4)+2,FALSE)*0.5, 0), "")</f>
        <v/>
      </c>
      <c r="T868" s="47"/>
      <c r="U868" s="156" t="str">
        <f>IFERROR(IF(AG868&lt;&gt;"",Q868*VLOOKUP(N868,【参考】数式用!$AG$2:$AL$48,MATCH(P868,【参考】数式用!$AI$4:$AL$4,0)+2,0), ""), "")</f>
        <v/>
      </c>
      <c r="V868" s="42"/>
      <c r="W868" s="862"/>
      <c r="X868" s="863"/>
      <c r="Y868" s="43"/>
      <c r="Z868" s="48"/>
      <c r="AA868" s="155"/>
      <c r="AB868" s="49"/>
      <c r="AC868" s="864" t="str">
        <f>IFERROR(IF(AG868&lt;&gt;"",Z868*VLOOKUP(N868,【参考】数式用!$AG$2:$AL$48,MATCH(Y868,【参考】数式用!$AI$4:$AL$4,0)+2,0), ""), "")</f>
        <v/>
      </c>
      <c r="AD868" s="864"/>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7" t="str">
        <f>IF(基本情報入力シート!C894="","",基本情報入力シート!C894)</f>
        <v/>
      </c>
      <c r="C869" s="858"/>
      <c r="D869" s="858"/>
      <c r="E869" s="858"/>
      <c r="F869" s="858"/>
      <c r="G869" s="858"/>
      <c r="H869" s="858"/>
      <c r="I869" s="859"/>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0"/>
      <c r="R869" s="861"/>
      <c r="S869" s="154" t="str">
        <f>IFERROR(ROUNDDOWN(Q869*VLOOKUP(N869,【参考】数式用!$AR$2:$AW$48,MATCH(P869,【参考】数式用!$AT$4:$AW$4)+2,FALSE)*0.5, 0), "")</f>
        <v/>
      </c>
      <c r="T869" s="47"/>
      <c r="U869" s="156" t="str">
        <f>IFERROR(IF(AG869&lt;&gt;"",Q869*VLOOKUP(N869,【参考】数式用!$AG$2:$AL$48,MATCH(P869,【参考】数式用!$AI$4:$AL$4,0)+2,0), ""), "")</f>
        <v/>
      </c>
      <c r="V869" s="42"/>
      <c r="W869" s="862"/>
      <c r="X869" s="863"/>
      <c r="Y869" s="43"/>
      <c r="Z869" s="48"/>
      <c r="AA869" s="155"/>
      <c r="AB869" s="49"/>
      <c r="AC869" s="864" t="str">
        <f>IFERROR(IF(AG869&lt;&gt;"",Z869*VLOOKUP(N869,【参考】数式用!$AG$2:$AL$48,MATCH(Y869,【参考】数式用!$AI$4:$AL$4,0)+2,0), ""), "")</f>
        <v/>
      </c>
      <c r="AD869" s="864"/>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7" t="str">
        <f>IF(基本情報入力シート!C895="","",基本情報入力シート!C895)</f>
        <v/>
      </c>
      <c r="C870" s="858"/>
      <c r="D870" s="858"/>
      <c r="E870" s="858"/>
      <c r="F870" s="858"/>
      <c r="G870" s="858"/>
      <c r="H870" s="858"/>
      <c r="I870" s="859"/>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0"/>
      <c r="R870" s="861"/>
      <c r="S870" s="154" t="str">
        <f>IFERROR(ROUNDDOWN(Q870*VLOOKUP(N870,【参考】数式用!$AR$2:$AW$48,MATCH(P870,【参考】数式用!$AT$4:$AW$4)+2,FALSE)*0.5, 0), "")</f>
        <v/>
      </c>
      <c r="T870" s="47"/>
      <c r="U870" s="156" t="str">
        <f>IFERROR(IF(AG870&lt;&gt;"",Q870*VLOOKUP(N870,【参考】数式用!$AG$2:$AL$48,MATCH(P870,【参考】数式用!$AI$4:$AL$4,0)+2,0), ""), "")</f>
        <v/>
      </c>
      <c r="V870" s="42"/>
      <c r="W870" s="862"/>
      <c r="X870" s="863"/>
      <c r="Y870" s="43"/>
      <c r="Z870" s="48"/>
      <c r="AA870" s="155"/>
      <c r="AB870" s="49"/>
      <c r="AC870" s="864" t="str">
        <f>IFERROR(IF(AG870&lt;&gt;"",Z870*VLOOKUP(N870,【参考】数式用!$AG$2:$AL$48,MATCH(Y870,【参考】数式用!$AI$4:$AL$4,0)+2,0), ""), "")</f>
        <v/>
      </c>
      <c r="AD870" s="864"/>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7" t="str">
        <f>IF(基本情報入力シート!C896="","",基本情報入力シート!C896)</f>
        <v/>
      </c>
      <c r="C871" s="858"/>
      <c r="D871" s="858"/>
      <c r="E871" s="858"/>
      <c r="F871" s="858"/>
      <c r="G871" s="858"/>
      <c r="H871" s="858"/>
      <c r="I871" s="859"/>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0"/>
      <c r="R871" s="861"/>
      <c r="S871" s="154" t="str">
        <f>IFERROR(ROUNDDOWN(Q871*VLOOKUP(N871,【参考】数式用!$AR$2:$AW$48,MATCH(P871,【参考】数式用!$AT$4:$AW$4)+2,FALSE)*0.5, 0), "")</f>
        <v/>
      </c>
      <c r="T871" s="47"/>
      <c r="U871" s="156" t="str">
        <f>IFERROR(IF(AG871&lt;&gt;"",Q871*VLOOKUP(N871,【参考】数式用!$AG$2:$AL$48,MATCH(P871,【参考】数式用!$AI$4:$AL$4,0)+2,0), ""), "")</f>
        <v/>
      </c>
      <c r="V871" s="42"/>
      <c r="W871" s="862"/>
      <c r="X871" s="863"/>
      <c r="Y871" s="43"/>
      <c r="Z871" s="48"/>
      <c r="AA871" s="155"/>
      <c r="AB871" s="49"/>
      <c r="AC871" s="864" t="str">
        <f>IFERROR(IF(AG871&lt;&gt;"",Z871*VLOOKUP(N871,【参考】数式用!$AG$2:$AL$48,MATCH(Y871,【参考】数式用!$AI$4:$AL$4,0)+2,0), ""), "")</f>
        <v/>
      </c>
      <c r="AD871" s="864"/>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7" t="str">
        <f>IF(基本情報入力シート!C897="","",基本情報入力シート!C897)</f>
        <v/>
      </c>
      <c r="C872" s="858"/>
      <c r="D872" s="858"/>
      <c r="E872" s="858"/>
      <c r="F872" s="858"/>
      <c r="G872" s="858"/>
      <c r="H872" s="858"/>
      <c r="I872" s="859"/>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0"/>
      <c r="R872" s="861"/>
      <c r="S872" s="154" t="str">
        <f>IFERROR(ROUNDDOWN(Q872*VLOOKUP(N872,【参考】数式用!$AR$2:$AW$48,MATCH(P872,【参考】数式用!$AT$4:$AW$4)+2,FALSE)*0.5, 0), "")</f>
        <v/>
      </c>
      <c r="T872" s="47"/>
      <c r="U872" s="156" t="str">
        <f>IFERROR(IF(AG872&lt;&gt;"",Q872*VLOOKUP(N872,【参考】数式用!$AG$2:$AL$48,MATCH(P872,【参考】数式用!$AI$4:$AL$4,0)+2,0), ""), "")</f>
        <v/>
      </c>
      <c r="V872" s="42"/>
      <c r="W872" s="862"/>
      <c r="X872" s="863"/>
      <c r="Y872" s="43"/>
      <c r="Z872" s="48"/>
      <c r="AA872" s="155"/>
      <c r="AB872" s="49"/>
      <c r="AC872" s="864" t="str">
        <f>IFERROR(IF(AG872&lt;&gt;"",Z872*VLOOKUP(N872,【参考】数式用!$AG$2:$AL$48,MATCH(Y872,【参考】数式用!$AI$4:$AL$4,0)+2,0), ""), "")</f>
        <v/>
      </c>
      <c r="AD872" s="864"/>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7" t="str">
        <f>IF(基本情報入力シート!C898="","",基本情報入力シート!C898)</f>
        <v/>
      </c>
      <c r="C873" s="858"/>
      <c r="D873" s="858"/>
      <c r="E873" s="858"/>
      <c r="F873" s="858"/>
      <c r="G873" s="858"/>
      <c r="H873" s="858"/>
      <c r="I873" s="859"/>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0"/>
      <c r="R873" s="861"/>
      <c r="S873" s="154" t="str">
        <f>IFERROR(ROUNDDOWN(Q873*VLOOKUP(N873,【参考】数式用!$AR$2:$AW$48,MATCH(P873,【参考】数式用!$AT$4:$AW$4)+2,FALSE)*0.5, 0), "")</f>
        <v/>
      </c>
      <c r="T873" s="47"/>
      <c r="U873" s="156" t="str">
        <f>IFERROR(IF(AG873&lt;&gt;"",Q873*VLOOKUP(N873,【参考】数式用!$AG$2:$AL$48,MATCH(P873,【参考】数式用!$AI$4:$AL$4,0)+2,0), ""), "")</f>
        <v/>
      </c>
      <c r="V873" s="42"/>
      <c r="W873" s="862"/>
      <c r="X873" s="863"/>
      <c r="Y873" s="43"/>
      <c r="Z873" s="48"/>
      <c r="AA873" s="155"/>
      <c r="AB873" s="49"/>
      <c r="AC873" s="864" t="str">
        <f>IFERROR(IF(AG873&lt;&gt;"",Z873*VLOOKUP(N873,【参考】数式用!$AG$2:$AL$48,MATCH(Y873,【参考】数式用!$AI$4:$AL$4,0)+2,0), ""), "")</f>
        <v/>
      </c>
      <c r="AD873" s="864"/>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7" t="str">
        <f>IF(基本情報入力シート!C899="","",基本情報入力シート!C899)</f>
        <v/>
      </c>
      <c r="C874" s="858"/>
      <c r="D874" s="858"/>
      <c r="E874" s="858"/>
      <c r="F874" s="858"/>
      <c r="G874" s="858"/>
      <c r="H874" s="858"/>
      <c r="I874" s="859"/>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0"/>
      <c r="R874" s="861"/>
      <c r="S874" s="154" t="str">
        <f>IFERROR(ROUNDDOWN(Q874*VLOOKUP(N874,【参考】数式用!$AR$2:$AW$48,MATCH(P874,【参考】数式用!$AT$4:$AW$4)+2,FALSE)*0.5, 0), "")</f>
        <v/>
      </c>
      <c r="T874" s="47"/>
      <c r="U874" s="156" t="str">
        <f>IFERROR(IF(AG874&lt;&gt;"",Q874*VLOOKUP(N874,【参考】数式用!$AG$2:$AL$48,MATCH(P874,【参考】数式用!$AI$4:$AL$4,0)+2,0), ""), "")</f>
        <v/>
      </c>
      <c r="V874" s="42"/>
      <c r="W874" s="862"/>
      <c r="X874" s="863"/>
      <c r="Y874" s="43"/>
      <c r="Z874" s="48"/>
      <c r="AA874" s="155"/>
      <c r="AB874" s="49"/>
      <c r="AC874" s="864" t="str">
        <f>IFERROR(IF(AG874&lt;&gt;"",Z874*VLOOKUP(N874,【参考】数式用!$AG$2:$AL$48,MATCH(Y874,【参考】数式用!$AI$4:$AL$4,0)+2,0), ""), "")</f>
        <v/>
      </c>
      <c r="AD874" s="864"/>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7" t="str">
        <f>IF(基本情報入力シート!C900="","",基本情報入力シート!C900)</f>
        <v/>
      </c>
      <c r="C875" s="858"/>
      <c r="D875" s="858"/>
      <c r="E875" s="858"/>
      <c r="F875" s="858"/>
      <c r="G875" s="858"/>
      <c r="H875" s="858"/>
      <c r="I875" s="859"/>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0"/>
      <c r="R875" s="861"/>
      <c r="S875" s="154" t="str">
        <f>IFERROR(ROUNDDOWN(Q875*VLOOKUP(N875,【参考】数式用!$AR$2:$AW$48,MATCH(P875,【参考】数式用!$AT$4:$AW$4)+2,FALSE)*0.5, 0), "")</f>
        <v/>
      </c>
      <c r="T875" s="47"/>
      <c r="U875" s="156" t="str">
        <f>IFERROR(IF(AG875&lt;&gt;"",Q875*VLOOKUP(N875,【参考】数式用!$AG$2:$AL$48,MATCH(P875,【参考】数式用!$AI$4:$AL$4,0)+2,0), ""), "")</f>
        <v/>
      </c>
      <c r="V875" s="42"/>
      <c r="W875" s="862"/>
      <c r="X875" s="863"/>
      <c r="Y875" s="43"/>
      <c r="Z875" s="48"/>
      <c r="AA875" s="155"/>
      <c r="AB875" s="49"/>
      <c r="AC875" s="864" t="str">
        <f>IFERROR(IF(AG875&lt;&gt;"",Z875*VLOOKUP(N875,【参考】数式用!$AG$2:$AL$48,MATCH(Y875,【参考】数式用!$AI$4:$AL$4,0)+2,0), ""), "")</f>
        <v/>
      </c>
      <c r="AD875" s="864"/>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7" t="str">
        <f>IF(基本情報入力シート!C901="","",基本情報入力シート!C901)</f>
        <v/>
      </c>
      <c r="C876" s="858"/>
      <c r="D876" s="858"/>
      <c r="E876" s="858"/>
      <c r="F876" s="858"/>
      <c r="G876" s="858"/>
      <c r="H876" s="858"/>
      <c r="I876" s="859"/>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0"/>
      <c r="R876" s="861"/>
      <c r="S876" s="154" t="str">
        <f>IFERROR(ROUNDDOWN(Q876*VLOOKUP(N876,【参考】数式用!$AR$2:$AW$48,MATCH(P876,【参考】数式用!$AT$4:$AW$4)+2,FALSE)*0.5, 0), "")</f>
        <v/>
      </c>
      <c r="T876" s="47"/>
      <c r="U876" s="156" t="str">
        <f>IFERROR(IF(AG876&lt;&gt;"",Q876*VLOOKUP(N876,【参考】数式用!$AG$2:$AL$48,MATCH(P876,【参考】数式用!$AI$4:$AL$4,0)+2,0), ""), "")</f>
        <v/>
      </c>
      <c r="V876" s="42"/>
      <c r="W876" s="862"/>
      <c r="X876" s="863"/>
      <c r="Y876" s="43"/>
      <c r="Z876" s="48"/>
      <c r="AA876" s="155"/>
      <c r="AB876" s="49"/>
      <c r="AC876" s="864" t="str">
        <f>IFERROR(IF(AG876&lt;&gt;"",Z876*VLOOKUP(N876,【参考】数式用!$AG$2:$AL$48,MATCH(Y876,【参考】数式用!$AI$4:$AL$4,0)+2,0), ""), "")</f>
        <v/>
      </c>
      <c r="AD876" s="864"/>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7" t="str">
        <f>IF(基本情報入力シート!C902="","",基本情報入力シート!C902)</f>
        <v/>
      </c>
      <c r="C877" s="858"/>
      <c r="D877" s="858"/>
      <c r="E877" s="858"/>
      <c r="F877" s="858"/>
      <c r="G877" s="858"/>
      <c r="H877" s="858"/>
      <c r="I877" s="859"/>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0"/>
      <c r="R877" s="861"/>
      <c r="S877" s="154" t="str">
        <f>IFERROR(ROUNDDOWN(Q877*VLOOKUP(N877,【参考】数式用!$AR$2:$AW$48,MATCH(P877,【参考】数式用!$AT$4:$AW$4)+2,FALSE)*0.5, 0), "")</f>
        <v/>
      </c>
      <c r="T877" s="47"/>
      <c r="U877" s="156" t="str">
        <f>IFERROR(IF(AG877&lt;&gt;"",Q877*VLOOKUP(N877,【参考】数式用!$AG$2:$AL$48,MATCH(P877,【参考】数式用!$AI$4:$AL$4,0)+2,0), ""), "")</f>
        <v/>
      </c>
      <c r="V877" s="42"/>
      <c r="W877" s="862"/>
      <c r="X877" s="863"/>
      <c r="Y877" s="43"/>
      <c r="Z877" s="48"/>
      <c r="AA877" s="155"/>
      <c r="AB877" s="49"/>
      <c r="AC877" s="864" t="str">
        <f>IFERROR(IF(AG877&lt;&gt;"",Z877*VLOOKUP(N877,【参考】数式用!$AG$2:$AL$48,MATCH(Y877,【参考】数式用!$AI$4:$AL$4,0)+2,0), ""), "")</f>
        <v/>
      </c>
      <c r="AD877" s="864"/>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7" t="str">
        <f>IF(基本情報入力シート!C903="","",基本情報入力シート!C903)</f>
        <v/>
      </c>
      <c r="C878" s="858"/>
      <c r="D878" s="858"/>
      <c r="E878" s="858"/>
      <c r="F878" s="858"/>
      <c r="G878" s="858"/>
      <c r="H878" s="858"/>
      <c r="I878" s="859"/>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0"/>
      <c r="R878" s="861"/>
      <c r="S878" s="154" t="str">
        <f>IFERROR(ROUNDDOWN(Q878*VLOOKUP(N878,【参考】数式用!$AR$2:$AW$48,MATCH(P878,【参考】数式用!$AT$4:$AW$4)+2,FALSE)*0.5, 0), "")</f>
        <v/>
      </c>
      <c r="T878" s="47"/>
      <c r="U878" s="156" t="str">
        <f>IFERROR(IF(AG878&lt;&gt;"",Q878*VLOOKUP(N878,【参考】数式用!$AG$2:$AL$48,MATCH(P878,【参考】数式用!$AI$4:$AL$4,0)+2,0), ""), "")</f>
        <v/>
      </c>
      <c r="V878" s="42"/>
      <c r="W878" s="862"/>
      <c r="X878" s="863"/>
      <c r="Y878" s="43"/>
      <c r="Z878" s="48"/>
      <c r="AA878" s="155"/>
      <c r="AB878" s="49"/>
      <c r="AC878" s="864" t="str">
        <f>IFERROR(IF(AG878&lt;&gt;"",Z878*VLOOKUP(N878,【参考】数式用!$AG$2:$AL$48,MATCH(Y878,【参考】数式用!$AI$4:$AL$4,0)+2,0), ""), "")</f>
        <v/>
      </c>
      <c r="AD878" s="864"/>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7" t="str">
        <f>IF(基本情報入力シート!C904="","",基本情報入力シート!C904)</f>
        <v/>
      </c>
      <c r="C879" s="858"/>
      <c r="D879" s="858"/>
      <c r="E879" s="858"/>
      <c r="F879" s="858"/>
      <c r="G879" s="858"/>
      <c r="H879" s="858"/>
      <c r="I879" s="859"/>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0"/>
      <c r="R879" s="861"/>
      <c r="S879" s="154" t="str">
        <f>IFERROR(ROUNDDOWN(Q879*VLOOKUP(N879,【参考】数式用!$AR$2:$AW$48,MATCH(P879,【参考】数式用!$AT$4:$AW$4)+2,FALSE)*0.5, 0), "")</f>
        <v/>
      </c>
      <c r="T879" s="47"/>
      <c r="U879" s="156" t="str">
        <f>IFERROR(IF(AG879&lt;&gt;"",Q879*VLOOKUP(N879,【参考】数式用!$AG$2:$AL$48,MATCH(P879,【参考】数式用!$AI$4:$AL$4,0)+2,0), ""), "")</f>
        <v/>
      </c>
      <c r="V879" s="42"/>
      <c r="W879" s="862"/>
      <c r="X879" s="863"/>
      <c r="Y879" s="43"/>
      <c r="Z879" s="48"/>
      <c r="AA879" s="155"/>
      <c r="AB879" s="49"/>
      <c r="AC879" s="864" t="str">
        <f>IFERROR(IF(AG879&lt;&gt;"",Z879*VLOOKUP(N879,【参考】数式用!$AG$2:$AL$48,MATCH(Y879,【参考】数式用!$AI$4:$AL$4,0)+2,0), ""), "")</f>
        <v/>
      </c>
      <c r="AD879" s="864"/>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7" t="str">
        <f>IF(基本情報入力シート!C905="","",基本情報入力シート!C905)</f>
        <v/>
      </c>
      <c r="C880" s="858"/>
      <c r="D880" s="858"/>
      <c r="E880" s="858"/>
      <c r="F880" s="858"/>
      <c r="G880" s="858"/>
      <c r="H880" s="858"/>
      <c r="I880" s="859"/>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0"/>
      <c r="R880" s="861"/>
      <c r="S880" s="154" t="str">
        <f>IFERROR(ROUNDDOWN(Q880*VLOOKUP(N880,【参考】数式用!$AR$2:$AW$48,MATCH(P880,【参考】数式用!$AT$4:$AW$4)+2,FALSE)*0.5, 0), "")</f>
        <v/>
      </c>
      <c r="T880" s="47"/>
      <c r="U880" s="156" t="str">
        <f>IFERROR(IF(AG880&lt;&gt;"",Q880*VLOOKUP(N880,【参考】数式用!$AG$2:$AL$48,MATCH(P880,【参考】数式用!$AI$4:$AL$4,0)+2,0), ""), "")</f>
        <v/>
      </c>
      <c r="V880" s="42"/>
      <c r="W880" s="862"/>
      <c r="X880" s="863"/>
      <c r="Y880" s="43"/>
      <c r="Z880" s="48"/>
      <c r="AA880" s="155"/>
      <c r="AB880" s="49"/>
      <c r="AC880" s="864" t="str">
        <f>IFERROR(IF(AG880&lt;&gt;"",Z880*VLOOKUP(N880,【参考】数式用!$AG$2:$AL$48,MATCH(Y880,【参考】数式用!$AI$4:$AL$4,0)+2,0), ""), "")</f>
        <v/>
      </c>
      <c r="AD880" s="864"/>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7" t="str">
        <f>IF(基本情報入力シート!C906="","",基本情報入力シート!C906)</f>
        <v/>
      </c>
      <c r="C881" s="858"/>
      <c r="D881" s="858"/>
      <c r="E881" s="858"/>
      <c r="F881" s="858"/>
      <c r="G881" s="858"/>
      <c r="H881" s="858"/>
      <c r="I881" s="859"/>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0"/>
      <c r="R881" s="861"/>
      <c r="S881" s="154" t="str">
        <f>IFERROR(ROUNDDOWN(Q881*VLOOKUP(N881,【参考】数式用!$AR$2:$AW$48,MATCH(P881,【参考】数式用!$AT$4:$AW$4)+2,FALSE)*0.5, 0), "")</f>
        <v/>
      </c>
      <c r="T881" s="47"/>
      <c r="U881" s="156" t="str">
        <f>IFERROR(IF(AG881&lt;&gt;"",Q881*VLOOKUP(N881,【参考】数式用!$AG$2:$AL$48,MATCH(P881,【参考】数式用!$AI$4:$AL$4,0)+2,0), ""), "")</f>
        <v/>
      </c>
      <c r="V881" s="42"/>
      <c r="W881" s="862"/>
      <c r="X881" s="863"/>
      <c r="Y881" s="43"/>
      <c r="Z881" s="48"/>
      <c r="AA881" s="155"/>
      <c r="AB881" s="49"/>
      <c r="AC881" s="864" t="str">
        <f>IFERROR(IF(AG881&lt;&gt;"",Z881*VLOOKUP(N881,【参考】数式用!$AG$2:$AL$48,MATCH(Y881,【参考】数式用!$AI$4:$AL$4,0)+2,0), ""), "")</f>
        <v/>
      </c>
      <c r="AD881" s="864"/>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7" t="str">
        <f>IF(基本情報入力シート!C907="","",基本情報入力シート!C907)</f>
        <v/>
      </c>
      <c r="C882" s="858"/>
      <c r="D882" s="858"/>
      <c r="E882" s="858"/>
      <c r="F882" s="858"/>
      <c r="G882" s="858"/>
      <c r="H882" s="858"/>
      <c r="I882" s="859"/>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0"/>
      <c r="R882" s="861"/>
      <c r="S882" s="154" t="str">
        <f>IFERROR(ROUNDDOWN(Q882*VLOOKUP(N882,【参考】数式用!$AR$2:$AW$48,MATCH(P882,【参考】数式用!$AT$4:$AW$4)+2,FALSE)*0.5, 0), "")</f>
        <v/>
      </c>
      <c r="T882" s="47"/>
      <c r="U882" s="156" t="str">
        <f>IFERROR(IF(AG882&lt;&gt;"",Q882*VLOOKUP(N882,【参考】数式用!$AG$2:$AL$48,MATCH(P882,【参考】数式用!$AI$4:$AL$4,0)+2,0), ""), "")</f>
        <v/>
      </c>
      <c r="V882" s="42"/>
      <c r="W882" s="862"/>
      <c r="X882" s="863"/>
      <c r="Y882" s="43"/>
      <c r="Z882" s="48"/>
      <c r="AA882" s="155"/>
      <c r="AB882" s="49"/>
      <c r="AC882" s="864" t="str">
        <f>IFERROR(IF(AG882&lt;&gt;"",Z882*VLOOKUP(N882,【参考】数式用!$AG$2:$AL$48,MATCH(Y882,【参考】数式用!$AI$4:$AL$4,0)+2,0), ""), "")</f>
        <v/>
      </c>
      <c r="AD882" s="864"/>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7" t="str">
        <f>IF(基本情報入力シート!C908="","",基本情報入力シート!C908)</f>
        <v/>
      </c>
      <c r="C883" s="858"/>
      <c r="D883" s="858"/>
      <c r="E883" s="858"/>
      <c r="F883" s="858"/>
      <c r="G883" s="858"/>
      <c r="H883" s="858"/>
      <c r="I883" s="859"/>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0"/>
      <c r="R883" s="861"/>
      <c r="S883" s="154" t="str">
        <f>IFERROR(ROUNDDOWN(Q883*VLOOKUP(N883,【参考】数式用!$AR$2:$AW$48,MATCH(P883,【参考】数式用!$AT$4:$AW$4)+2,FALSE)*0.5, 0), "")</f>
        <v/>
      </c>
      <c r="T883" s="47"/>
      <c r="U883" s="156" t="str">
        <f>IFERROR(IF(AG883&lt;&gt;"",Q883*VLOOKUP(N883,【参考】数式用!$AG$2:$AL$48,MATCH(P883,【参考】数式用!$AI$4:$AL$4,0)+2,0), ""), "")</f>
        <v/>
      </c>
      <c r="V883" s="42"/>
      <c r="W883" s="862"/>
      <c r="X883" s="863"/>
      <c r="Y883" s="43"/>
      <c r="Z883" s="48"/>
      <c r="AA883" s="155"/>
      <c r="AB883" s="49"/>
      <c r="AC883" s="864" t="str">
        <f>IFERROR(IF(AG883&lt;&gt;"",Z883*VLOOKUP(N883,【参考】数式用!$AG$2:$AL$48,MATCH(Y883,【参考】数式用!$AI$4:$AL$4,0)+2,0), ""), "")</f>
        <v/>
      </c>
      <c r="AD883" s="864"/>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7" t="str">
        <f>IF(基本情報入力シート!C909="","",基本情報入力シート!C909)</f>
        <v/>
      </c>
      <c r="C884" s="858"/>
      <c r="D884" s="858"/>
      <c r="E884" s="858"/>
      <c r="F884" s="858"/>
      <c r="G884" s="858"/>
      <c r="H884" s="858"/>
      <c r="I884" s="859"/>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0"/>
      <c r="R884" s="861"/>
      <c r="S884" s="154" t="str">
        <f>IFERROR(ROUNDDOWN(Q884*VLOOKUP(N884,【参考】数式用!$AR$2:$AW$48,MATCH(P884,【参考】数式用!$AT$4:$AW$4)+2,FALSE)*0.5, 0), "")</f>
        <v/>
      </c>
      <c r="T884" s="47"/>
      <c r="U884" s="156" t="str">
        <f>IFERROR(IF(AG884&lt;&gt;"",Q884*VLOOKUP(N884,【参考】数式用!$AG$2:$AL$48,MATCH(P884,【参考】数式用!$AI$4:$AL$4,0)+2,0), ""), "")</f>
        <v/>
      </c>
      <c r="V884" s="42"/>
      <c r="W884" s="862"/>
      <c r="X884" s="863"/>
      <c r="Y884" s="43"/>
      <c r="Z884" s="48"/>
      <c r="AA884" s="155"/>
      <c r="AB884" s="49"/>
      <c r="AC884" s="864" t="str">
        <f>IFERROR(IF(AG884&lt;&gt;"",Z884*VLOOKUP(N884,【参考】数式用!$AG$2:$AL$48,MATCH(Y884,【参考】数式用!$AI$4:$AL$4,0)+2,0), ""), "")</f>
        <v/>
      </c>
      <c r="AD884" s="864"/>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7" t="str">
        <f>IF(基本情報入力シート!C910="","",基本情報入力シート!C910)</f>
        <v/>
      </c>
      <c r="C885" s="858"/>
      <c r="D885" s="858"/>
      <c r="E885" s="858"/>
      <c r="F885" s="858"/>
      <c r="G885" s="858"/>
      <c r="H885" s="858"/>
      <c r="I885" s="859"/>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0"/>
      <c r="R885" s="861"/>
      <c r="S885" s="154" t="str">
        <f>IFERROR(ROUNDDOWN(Q885*VLOOKUP(N885,【参考】数式用!$AR$2:$AW$48,MATCH(P885,【参考】数式用!$AT$4:$AW$4)+2,FALSE)*0.5, 0), "")</f>
        <v/>
      </c>
      <c r="T885" s="47"/>
      <c r="U885" s="156" t="str">
        <f>IFERROR(IF(AG885&lt;&gt;"",Q885*VLOOKUP(N885,【参考】数式用!$AG$2:$AL$48,MATCH(P885,【参考】数式用!$AI$4:$AL$4,0)+2,0), ""), "")</f>
        <v/>
      </c>
      <c r="V885" s="42"/>
      <c r="W885" s="862"/>
      <c r="X885" s="863"/>
      <c r="Y885" s="43"/>
      <c r="Z885" s="48"/>
      <c r="AA885" s="155"/>
      <c r="AB885" s="49"/>
      <c r="AC885" s="864" t="str">
        <f>IFERROR(IF(AG885&lt;&gt;"",Z885*VLOOKUP(N885,【参考】数式用!$AG$2:$AL$48,MATCH(Y885,【参考】数式用!$AI$4:$AL$4,0)+2,0), ""), "")</f>
        <v/>
      </c>
      <c r="AD885" s="864"/>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7" t="str">
        <f>IF(基本情報入力シート!C911="","",基本情報入力シート!C911)</f>
        <v/>
      </c>
      <c r="C886" s="858"/>
      <c r="D886" s="858"/>
      <c r="E886" s="858"/>
      <c r="F886" s="858"/>
      <c r="G886" s="858"/>
      <c r="H886" s="858"/>
      <c r="I886" s="859"/>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0"/>
      <c r="R886" s="861"/>
      <c r="S886" s="154" t="str">
        <f>IFERROR(ROUNDDOWN(Q886*VLOOKUP(N886,【参考】数式用!$AR$2:$AW$48,MATCH(P886,【参考】数式用!$AT$4:$AW$4)+2,FALSE)*0.5, 0), "")</f>
        <v/>
      </c>
      <c r="T886" s="47"/>
      <c r="U886" s="156" t="str">
        <f>IFERROR(IF(AG886&lt;&gt;"",Q886*VLOOKUP(N886,【参考】数式用!$AG$2:$AL$48,MATCH(P886,【参考】数式用!$AI$4:$AL$4,0)+2,0), ""), "")</f>
        <v/>
      </c>
      <c r="V886" s="42"/>
      <c r="W886" s="862"/>
      <c r="X886" s="863"/>
      <c r="Y886" s="43"/>
      <c r="Z886" s="48"/>
      <c r="AA886" s="155"/>
      <c r="AB886" s="49"/>
      <c r="AC886" s="864" t="str">
        <f>IFERROR(IF(AG886&lt;&gt;"",Z886*VLOOKUP(N886,【参考】数式用!$AG$2:$AL$48,MATCH(Y886,【参考】数式用!$AI$4:$AL$4,0)+2,0), ""), "")</f>
        <v/>
      </c>
      <c r="AD886" s="864"/>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7" t="str">
        <f>IF(基本情報入力シート!C912="","",基本情報入力シート!C912)</f>
        <v/>
      </c>
      <c r="C887" s="858"/>
      <c r="D887" s="858"/>
      <c r="E887" s="858"/>
      <c r="F887" s="858"/>
      <c r="G887" s="858"/>
      <c r="H887" s="858"/>
      <c r="I887" s="859"/>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0"/>
      <c r="R887" s="861"/>
      <c r="S887" s="154" t="str">
        <f>IFERROR(ROUNDDOWN(Q887*VLOOKUP(N887,【参考】数式用!$AR$2:$AW$48,MATCH(P887,【参考】数式用!$AT$4:$AW$4)+2,FALSE)*0.5, 0), "")</f>
        <v/>
      </c>
      <c r="T887" s="47"/>
      <c r="U887" s="156" t="str">
        <f>IFERROR(IF(AG887&lt;&gt;"",Q887*VLOOKUP(N887,【参考】数式用!$AG$2:$AL$48,MATCH(P887,【参考】数式用!$AI$4:$AL$4,0)+2,0), ""), "")</f>
        <v/>
      </c>
      <c r="V887" s="42"/>
      <c r="W887" s="862"/>
      <c r="X887" s="863"/>
      <c r="Y887" s="43"/>
      <c r="Z887" s="48"/>
      <c r="AA887" s="155"/>
      <c r="AB887" s="49"/>
      <c r="AC887" s="864" t="str">
        <f>IFERROR(IF(AG887&lt;&gt;"",Z887*VLOOKUP(N887,【参考】数式用!$AG$2:$AL$48,MATCH(Y887,【参考】数式用!$AI$4:$AL$4,0)+2,0), ""), "")</f>
        <v/>
      </c>
      <c r="AD887" s="864"/>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7" t="str">
        <f>IF(基本情報入力シート!C913="","",基本情報入力シート!C913)</f>
        <v/>
      </c>
      <c r="C888" s="858"/>
      <c r="D888" s="858"/>
      <c r="E888" s="858"/>
      <c r="F888" s="858"/>
      <c r="G888" s="858"/>
      <c r="H888" s="858"/>
      <c r="I888" s="859"/>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0"/>
      <c r="R888" s="861"/>
      <c r="S888" s="154" t="str">
        <f>IFERROR(ROUNDDOWN(Q888*VLOOKUP(N888,【参考】数式用!$AR$2:$AW$48,MATCH(P888,【参考】数式用!$AT$4:$AW$4)+2,FALSE)*0.5, 0), "")</f>
        <v/>
      </c>
      <c r="T888" s="47"/>
      <c r="U888" s="156" t="str">
        <f>IFERROR(IF(AG888&lt;&gt;"",Q888*VLOOKUP(N888,【参考】数式用!$AG$2:$AL$48,MATCH(P888,【参考】数式用!$AI$4:$AL$4,0)+2,0), ""), "")</f>
        <v/>
      </c>
      <c r="V888" s="42"/>
      <c r="W888" s="862"/>
      <c r="X888" s="863"/>
      <c r="Y888" s="43"/>
      <c r="Z888" s="48"/>
      <c r="AA888" s="155"/>
      <c r="AB888" s="49"/>
      <c r="AC888" s="864" t="str">
        <f>IFERROR(IF(AG888&lt;&gt;"",Z888*VLOOKUP(N888,【参考】数式用!$AG$2:$AL$48,MATCH(Y888,【参考】数式用!$AI$4:$AL$4,0)+2,0), ""), "")</f>
        <v/>
      </c>
      <c r="AD888" s="864"/>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7" t="str">
        <f>IF(基本情報入力シート!C914="","",基本情報入力シート!C914)</f>
        <v/>
      </c>
      <c r="C889" s="858"/>
      <c r="D889" s="858"/>
      <c r="E889" s="858"/>
      <c r="F889" s="858"/>
      <c r="G889" s="858"/>
      <c r="H889" s="858"/>
      <c r="I889" s="859"/>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0"/>
      <c r="R889" s="861"/>
      <c r="S889" s="154" t="str">
        <f>IFERROR(ROUNDDOWN(Q889*VLOOKUP(N889,【参考】数式用!$AR$2:$AW$48,MATCH(P889,【参考】数式用!$AT$4:$AW$4)+2,FALSE)*0.5, 0), "")</f>
        <v/>
      </c>
      <c r="T889" s="47"/>
      <c r="U889" s="156" t="str">
        <f>IFERROR(IF(AG889&lt;&gt;"",Q889*VLOOKUP(N889,【参考】数式用!$AG$2:$AL$48,MATCH(P889,【参考】数式用!$AI$4:$AL$4,0)+2,0), ""), "")</f>
        <v/>
      </c>
      <c r="V889" s="42"/>
      <c r="W889" s="862"/>
      <c r="X889" s="863"/>
      <c r="Y889" s="43"/>
      <c r="Z889" s="48"/>
      <c r="AA889" s="155"/>
      <c r="AB889" s="49"/>
      <c r="AC889" s="864" t="str">
        <f>IFERROR(IF(AG889&lt;&gt;"",Z889*VLOOKUP(N889,【参考】数式用!$AG$2:$AL$48,MATCH(Y889,【参考】数式用!$AI$4:$AL$4,0)+2,0), ""), "")</f>
        <v/>
      </c>
      <c r="AD889" s="864"/>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7" t="str">
        <f>IF(基本情報入力シート!C915="","",基本情報入力シート!C915)</f>
        <v/>
      </c>
      <c r="C890" s="858"/>
      <c r="D890" s="858"/>
      <c r="E890" s="858"/>
      <c r="F890" s="858"/>
      <c r="G890" s="858"/>
      <c r="H890" s="858"/>
      <c r="I890" s="859"/>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0"/>
      <c r="R890" s="861"/>
      <c r="S890" s="154" t="str">
        <f>IFERROR(ROUNDDOWN(Q890*VLOOKUP(N890,【参考】数式用!$AR$2:$AW$48,MATCH(P890,【参考】数式用!$AT$4:$AW$4)+2,FALSE)*0.5, 0), "")</f>
        <v/>
      </c>
      <c r="T890" s="47"/>
      <c r="U890" s="156" t="str">
        <f>IFERROR(IF(AG890&lt;&gt;"",Q890*VLOOKUP(N890,【参考】数式用!$AG$2:$AL$48,MATCH(P890,【参考】数式用!$AI$4:$AL$4,0)+2,0), ""), "")</f>
        <v/>
      </c>
      <c r="V890" s="42"/>
      <c r="W890" s="862"/>
      <c r="X890" s="863"/>
      <c r="Y890" s="43"/>
      <c r="Z890" s="48"/>
      <c r="AA890" s="155"/>
      <c r="AB890" s="49"/>
      <c r="AC890" s="864" t="str">
        <f>IFERROR(IF(AG890&lt;&gt;"",Z890*VLOOKUP(N890,【参考】数式用!$AG$2:$AL$48,MATCH(Y890,【参考】数式用!$AI$4:$AL$4,0)+2,0), ""), "")</f>
        <v/>
      </c>
      <c r="AD890" s="864"/>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7" t="str">
        <f>IF(基本情報入力シート!C916="","",基本情報入力シート!C916)</f>
        <v/>
      </c>
      <c r="C891" s="858"/>
      <c r="D891" s="858"/>
      <c r="E891" s="858"/>
      <c r="F891" s="858"/>
      <c r="G891" s="858"/>
      <c r="H891" s="858"/>
      <c r="I891" s="859"/>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0"/>
      <c r="R891" s="861"/>
      <c r="S891" s="154" t="str">
        <f>IFERROR(ROUNDDOWN(Q891*VLOOKUP(N891,【参考】数式用!$AR$2:$AW$48,MATCH(P891,【参考】数式用!$AT$4:$AW$4)+2,FALSE)*0.5, 0), "")</f>
        <v/>
      </c>
      <c r="T891" s="47"/>
      <c r="U891" s="156" t="str">
        <f>IFERROR(IF(AG891&lt;&gt;"",Q891*VLOOKUP(N891,【参考】数式用!$AG$2:$AL$48,MATCH(P891,【参考】数式用!$AI$4:$AL$4,0)+2,0), ""), "")</f>
        <v/>
      </c>
      <c r="V891" s="42"/>
      <c r="W891" s="862"/>
      <c r="X891" s="863"/>
      <c r="Y891" s="43"/>
      <c r="Z891" s="48"/>
      <c r="AA891" s="155"/>
      <c r="AB891" s="49"/>
      <c r="AC891" s="864" t="str">
        <f>IFERROR(IF(AG891&lt;&gt;"",Z891*VLOOKUP(N891,【参考】数式用!$AG$2:$AL$48,MATCH(Y891,【参考】数式用!$AI$4:$AL$4,0)+2,0), ""), "")</f>
        <v/>
      </c>
      <c r="AD891" s="864"/>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7" t="str">
        <f>IF(基本情報入力シート!C917="","",基本情報入力シート!C917)</f>
        <v/>
      </c>
      <c r="C892" s="858"/>
      <c r="D892" s="858"/>
      <c r="E892" s="858"/>
      <c r="F892" s="858"/>
      <c r="G892" s="858"/>
      <c r="H892" s="858"/>
      <c r="I892" s="859"/>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0"/>
      <c r="R892" s="861"/>
      <c r="S892" s="154" t="str">
        <f>IFERROR(ROUNDDOWN(Q892*VLOOKUP(N892,【参考】数式用!$AR$2:$AW$48,MATCH(P892,【参考】数式用!$AT$4:$AW$4)+2,FALSE)*0.5, 0), "")</f>
        <v/>
      </c>
      <c r="T892" s="47"/>
      <c r="U892" s="156" t="str">
        <f>IFERROR(IF(AG892&lt;&gt;"",Q892*VLOOKUP(N892,【参考】数式用!$AG$2:$AL$48,MATCH(P892,【参考】数式用!$AI$4:$AL$4,0)+2,0), ""), "")</f>
        <v/>
      </c>
      <c r="V892" s="42"/>
      <c r="W892" s="862"/>
      <c r="X892" s="863"/>
      <c r="Y892" s="43"/>
      <c r="Z892" s="48"/>
      <c r="AA892" s="155"/>
      <c r="AB892" s="49"/>
      <c r="AC892" s="864" t="str">
        <f>IFERROR(IF(AG892&lt;&gt;"",Z892*VLOOKUP(N892,【参考】数式用!$AG$2:$AL$48,MATCH(Y892,【参考】数式用!$AI$4:$AL$4,0)+2,0), ""), "")</f>
        <v/>
      </c>
      <c r="AD892" s="864"/>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7" t="str">
        <f>IF(基本情報入力シート!C918="","",基本情報入力シート!C918)</f>
        <v/>
      </c>
      <c r="C893" s="858"/>
      <c r="D893" s="858"/>
      <c r="E893" s="858"/>
      <c r="F893" s="858"/>
      <c r="G893" s="858"/>
      <c r="H893" s="858"/>
      <c r="I893" s="859"/>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0"/>
      <c r="R893" s="861"/>
      <c r="S893" s="154" t="str">
        <f>IFERROR(ROUNDDOWN(Q893*VLOOKUP(N893,【参考】数式用!$AR$2:$AW$48,MATCH(P893,【参考】数式用!$AT$4:$AW$4)+2,FALSE)*0.5, 0), "")</f>
        <v/>
      </c>
      <c r="T893" s="47"/>
      <c r="U893" s="156" t="str">
        <f>IFERROR(IF(AG893&lt;&gt;"",Q893*VLOOKUP(N893,【参考】数式用!$AG$2:$AL$48,MATCH(P893,【参考】数式用!$AI$4:$AL$4,0)+2,0), ""), "")</f>
        <v/>
      </c>
      <c r="V893" s="42"/>
      <c r="W893" s="862"/>
      <c r="X893" s="863"/>
      <c r="Y893" s="43"/>
      <c r="Z893" s="48"/>
      <c r="AA893" s="155"/>
      <c r="AB893" s="49"/>
      <c r="AC893" s="864" t="str">
        <f>IFERROR(IF(AG893&lt;&gt;"",Z893*VLOOKUP(N893,【参考】数式用!$AG$2:$AL$48,MATCH(Y893,【参考】数式用!$AI$4:$AL$4,0)+2,0), ""), "")</f>
        <v/>
      </c>
      <c r="AD893" s="864"/>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7" t="str">
        <f>IF(基本情報入力シート!C919="","",基本情報入力シート!C919)</f>
        <v/>
      </c>
      <c r="C894" s="858"/>
      <c r="D894" s="858"/>
      <c r="E894" s="858"/>
      <c r="F894" s="858"/>
      <c r="G894" s="858"/>
      <c r="H894" s="858"/>
      <c r="I894" s="859"/>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0"/>
      <c r="R894" s="861"/>
      <c r="S894" s="154" t="str">
        <f>IFERROR(ROUNDDOWN(Q894*VLOOKUP(N894,【参考】数式用!$AR$2:$AW$48,MATCH(P894,【参考】数式用!$AT$4:$AW$4)+2,FALSE)*0.5, 0), "")</f>
        <v/>
      </c>
      <c r="T894" s="47"/>
      <c r="U894" s="156" t="str">
        <f>IFERROR(IF(AG894&lt;&gt;"",Q894*VLOOKUP(N894,【参考】数式用!$AG$2:$AL$48,MATCH(P894,【参考】数式用!$AI$4:$AL$4,0)+2,0), ""), "")</f>
        <v/>
      </c>
      <c r="V894" s="42"/>
      <c r="W894" s="862"/>
      <c r="X894" s="863"/>
      <c r="Y894" s="43"/>
      <c r="Z894" s="48"/>
      <c r="AA894" s="155"/>
      <c r="AB894" s="49"/>
      <c r="AC894" s="864" t="str">
        <f>IFERROR(IF(AG894&lt;&gt;"",Z894*VLOOKUP(N894,【参考】数式用!$AG$2:$AL$48,MATCH(Y894,【参考】数式用!$AI$4:$AL$4,0)+2,0), ""), "")</f>
        <v/>
      </c>
      <c r="AD894" s="864"/>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7" t="str">
        <f>IF(基本情報入力シート!C920="","",基本情報入力シート!C920)</f>
        <v/>
      </c>
      <c r="C895" s="858"/>
      <c r="D895" s="858"/>
      <c r="E895" s="858"/>
      <c r="F895" s="858"/>
      <c r="G895" s="858"/>
      <c r="H895" s="858"/>
      <c r="I895" s="859"/>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0"/>
      <c r="R895" s="861"/>
      <c r="S895" s="154" t="str">
        <f>IFERROR(ROUNDDOWN(Q895*VLOOKUP(N895,【参考】数式用!$AR$2:$AW$48,MATCH(P895,【参考】数式用!$AT$4:$AW$4)+2,FALSE)*0.5, 0), "")</f>
        <v/>
      </c>
      <c r="T895" s="47"/>
      <c r="U895" s="156" t="str">
        <f>IFERROR(IF(AG895&lt;&gt;"",Q895*VLOOKUP(N895,【参考】数式用!$AG$2:$AL$48,MATCH(P895,【参考】数式用!$AI$4:$AL$4,0)+2,0), ""), "")</f>
        <v/>
      </c>
      <c r="V895" s="42"/>
      <c r="W895" s="862"/>
      <c r="X895" s="863"/>
      <c r="Y895" s="43"/>
      <c r="Z895" s="48"/>
      <c r="AA895" s="155"/>
      <c r="AB895" s="49"/>
      <c r="AC895" s="864" t="str">
        <f>IFERROR(IF(AG895&lt;&gt;"",Z895*VLOOKUP(N895,【参考】数式用!$AG$2:$AL$48,MATCH(Y895,【参考】数式用!$AI$4:$AL$4,0)+2,0), ""), "")</f>
        <v/>
      </c>
      <c r="AD895" s="864"/>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7" t="str">
        <f>IF(基本情報入力シート!C921="","",基本情報入力シート!C921)</f>
        <v/>
      </c>
      <c r="C896" s="858"/>
      <c r="D896" s="858"/>
      <c r="E896" s="858"/>
      <c r="F896" s="858"/>
      <c r="G896" s="858"/>
      <c r="H896" s="858"/>
      <c r="I896" s="859"/>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0"/>
      <c r="R896" s="861"/>
      <c r="S896" s="154" t="str">
        <f>IFERROR(ROUNDDOWN(Q896*VLOOKUP(N896,【参考】数式用!$AR$2:$AW$48,MATCH(P896,【参考】数式用!$AT$4:$AW$4)+2,FALSE)*0.5, 0), "")</f>
        <v/>
      </c>
      <c r="T896" s="47"/>
      <c r="U896" s="156" t="str">
        <f>IFERROR(IF(AG896&lt;&gt;"",Q896*VLOOKUP(N896,【参考】数式用!$AG$2:$AL$48,MATCH(P896,【参考】数式用!$AI$4:$AL$4,0)+2,0), ""), "")</f>
        <v/>
      </c>
      <c r="V896" s="42"/>
      <c r="W896" s="862"/>
      <c r="X896" s="863"/>
      <c r="Y896" s="43"/>
      <c r="Z896" s="48"/>
      <c r="AA896" s="155"/>
      <c r="AB896" s="49"/>
      <c r="AC896" s="864" t="str">
        <f>IFERROR(IF(AG896&lt;&gt;"",Z896*VLOOKUP(N896,【参考】数式用!$AG$2:$AL$48,MATCH(Y896,【参考】数式用!$AI$4:$AL$4,0)+2,0), ""), "")</f>
        <v/>
      </c>
      <c r="AD896" s="864"/>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7" t="str">
        <f>IF(基本情報入力シート!C922="","",基本情報入力シート!C922)</f>
        <v/>
      </c>
      <c r="C897" s="858"/>
      <c r="D897" s="858"/>
      <c r="E897" s="858"/>
      <c r="F897" s="858"/>
      <c r="G897" s="858"/>
      <c r="H897" s="858"/>
      <c r="I897" s="859"/>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0"/>
      <c r="R897" s="861"/>
      <c r="S897" s="154" t="str">
        <f>IFERROR(ROUNDDOWN(Q897*VLOOKUP(N897,【参考】数式用!$AR$2:$AW$48,MATCH(P897,【参考】数式用!$AT$4:$AW$4)+2,FALSE)*0.5, 0), "")</f>
        <v/>
      </c>
      <c r="T897" s="47"/>
      <c r="U897" s="156" t="str">
        <f>IFERROR(IF(AG897&lt;&gt;"",Q897*VLOOKUP(N897,【参考】数式用!$AG$2:$AL$48,MATCH(P897,【参考】数式用!$AI$4:$AL$4,0)+2,0), ""), "")</f>
        <v/>
      </c>
      <c r="V897" s="42"/>
      <c r="W897" s="862"/>
      <c r="X897" s="863"/>
      <c r="Y897" s="43"/>
      <c r="Z897" s="48"/>
      <c r="AA897" s="155"/>
      <c r="AB897" s="49"/>
      <c r="AC897" s="864" t="str">
        <f>IFERROR(IF(AG897&lt;&gt;"",Z897*VLOOKUP(N897,【参考】数式用!$AG$2:$AL$48,MATCH(Y897,【参考】数式用!$AI$4:$AL$4,0)+2,0), ""), "")</f>
        <v/>
      </c>
      <c r="AD897" s="864"/>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7" t="str">
        <f>IF(基本情報入力シート!C923="","",基本情報入力シート!C923)</f>
        <v/>
      </c>
      <c r="C898" s="858"/>
      <c r="D898" s="858"/>
      <c r="E898" s="858"/>
      <c r="F898" s="858"/>
      <c r="G898" s="858"/>
      <c r="H898" s="858"/>
      <c r="I898" s="859"/>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0"/>
      <c r="R898" s="861"/>
      <c r="S898" s="154" t="str">
        <f>IFERROR(ROUNDDOWN(Q898*VLOOKUP(N898,【参考】数式用!$AR$2:$AW$48,MATCH(P898,【参考】数式用!$AT$4:$AW$4)+2,FALSE)*0.5, 0), "")</f>
        <v/>
      </c>
      <c r="T898" s="47"/>
      <c r="U898" s="156" t="str">
        <f>IFERROR(IF(AG898&lt;&gt;"",Q898*VLOOKUP(N898,【参考】数式用!$AG$2:$AL$48,MATCH(P898,【参考】数式用!$AI$4:$AL$4,0)+2,0), ""), "")</f>
        <v/>
      </c>
      <c r="V898" s="42"/>
      <c r="W898" s="862"/>
      <c r="X898" s="863"/>
      <c r="Y898" s="43"/>
      <c r="Z898" s="48"/>
      <c r="AA898" s="155"/>
      <c r="AB898" s="49"/>
      <c r="AC898" s="864" t="str">
        <f>IFERROR(IF(AG898&lt;&gt;"",Z898*VLOOKUP(N898,【参考】数式用!$AG$2:$AL$48,MATCH(Y898,【参考】数式用!$AI$4:$AL$4,0)+2,0), ""), "")</f>
        <v/>
      </c>
      <c r="AD898" s="864"/>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7" t="str">
        <f>IF(基本情報入力シート!C924="","",基本情報入力シート!C924)</f>
        <v/>
      </c>
      <c r="C899" s="858"/>
      <c r="D899" s="858"/>
      <c r="E899" s="858"/>
      <c r="F899" s="858"/>
      <c r="G899" s="858"/>
      <c r="H899" s="858"/>
      <c r="I899" s="859"/>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0"/>
      <c r="R899" s="861"/>
      <c r="S899" s="154" t="str">
        <f>IFERROR(ROUNDDOWN(Q899*VLOOKUP(N899,【参考】数式用!$AR$2:$AW$48,MATCH(P899,【参考】数式用!$AT$4:$AW$4)+2,FALSE)*0.5, 0), "")</f>
        <v/>
      </c>
      <c r="T899" s="47"/>
      <c r="U899" s="156" t="str">
        <f>IFERROR(IF(AG899&lt;&gt;"",Q899*VLOOKUP(N899,【参考】数式用!$AG$2:$AL$48,MATCH(P899,【参考】数式用!$AI$4:$AL$4,0)+2,0), ""), "")</f>
        <v/>
      </c>
      <c r="V899" s="42"/>
      <c r="W899" s="862"/>
      <c r="X899" s="863"/>
      <c r="Y899" s="43"/>
      <c r="Z899" s="48"/>
      <c r="AA899" s="155"/>
      <c r="AB899" s="49"/>
      <c r="AC899" s="864" t="str">
        <f>IFERROR(IF(AG899&lt;&gt;"",Z899*VLOOKUP(N899,【参考】数式用!$AG$2:$AL$48,MATCH(Y899,【参考】数式用!$AI$4:$AL$4,0)+2,0), ""), "")</f>
        <v/>
      </c>
      <c r="AD899" s="864"/>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7" t="str">
        <f>IF(基本情報入力シート!C925="","",基本情報入力シート!C925)</f>
        <v/>
      </c>
      <c r="C900" s="858"/>
      <c r="D900" s="858"/>
      <c r="E900" s="858"/>
      <c r="F900" s="858"/>
      <c r="G900" s="858"/>
      <c r="H900" s="858"/>
      <c r="I900" s="859"/>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0"/>
      <c r="R900" s="861"/>
      <c r="S900" s="154" t="str">
        <f>IFERROR(ROUNDDOWN(Q900*VLOOKUP(N900,【参考】数式用!$AR$2:$AW$48,MATCH(P900,【参考】数式用!$AT$4:$AW$4)+2,FALSE)*0.5, 0), "")</f>
        <v/>
      </c>
      <c r="T900" s="47"/>
      <c r="U900" s="156" t="str">
        <f>IFERROR(IF(AG900&lt;&gt;"",Q900*VLOOKUP(N900,【参考】数式用!$AG$2:$AL$48,MATCH(P900,【参考】数式用!$AI$4:$AL$4,0)+2,0), ""), "")</f>
        <v/>
      </c>
      <c r="V900" s="42"/>
      <c r="W900" s="862"/>
      <c r="X900" s="863"/>
      <c r="Y900" s="43"/>
      <c r="Z900" s="48"/>
      <c r="AA900" s="155"/>
      <c r="AB900" s="49"/>
      <c r="AC900" s="864" t="str">
        <f>IFERROR(IF(AG900&lt;&gt;"",Z900*VLOOKUP(N900,【参考】数式用!$AG$2:$AL$48,MATCH(Y900,【参考】数式用!$AI$4:$AL$4,0)+2,0), ""), "")</f>
        <v/>
      </c>
      <c r="AD900" s="864"/>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7" t="str">
        <f>IF(基本情報入力シート!C926="","",基本情報入力シート!C926)</f>
        <v/>
      </c>
      <c r="C901" s="858"/>
      <c r="D901" s="858"/>
      <c r="E901" s="858"/>
      <c r="F901" s="858"/>
      <c r="G901" s="858"/>
      <c r="H901" s="858"/>
      <c r="I901" s="859"/>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0"/>
      <c r="R901" s="861"/>
      <c r="S901" s="154" t="str">
        <f>IFERROR(ROUNDDOWN(Q901*VLOOKUP(N901,【参考】数式用!$AR$2:$AW$48,MATCH(P901,【参考】数式用!$AT$4:$AW$4)+2,FALSE)*0.5, 0), "")</f>
        <v/>
      </c>
      <c r="T901" s="47"/>
      <c r="U901" s="156" t="str">
        <f>IFERROR(IF(AG901&lt;&gt;"",Q901*VLOOKUP(N901,【参考】数式用!$AG$2:$AL$48,MATCH(P901,【参考】数式用!$AI$4:$AL$4,0)+2,0), ""), "")</f>
        <v/>
      </c>
      <c r="V901" s="42"/>
      <c r="W901" s="862"/>
      <c r="X901" s="863"/>
      <c r="Y901" s="43"/>
      <c r="Z901" s="48"/>
      <c r="AA901" s="155"/>
      <c r="AB901" s="49"/>
      <c r="AC901" s="864" t="str">
        <f>IFERROR(IF(AG901&lt;&gt;"",Z901*VLOOKUP(N901,【参考】数式用!$AG$2:$AL$48,MATCH(Y901,【参考】数式用!$AI$4:$AL$4,0)+2,0), ""), "")</f>
        <v/>
      </c>
      <c r="AD901" s="864"/>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7" t="str">
        <f>IF(基本情報入力シート!C927="","",基本情報入力シート!C927)</f>
        <v/>
      </c>
      <c r="C902" s="858"/>
      <c r="D902" s="858"/>
      <c r="E902" s="858"/>
      <c r="F902" s="858"/>
      <c r="G902" s="858"/>
      <c r="H902" s="858"/>
      <c r="I902" s="859"/>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0"/>
      <c r="R902" s="861"/>
      <c r="S902" s="154" t="str">
        <f>IFERROR(ROUNDDOWN(Q902*VLOOKUP(N902,【参考】数式用!$AR$2:$AW$48,MATCH(P902,【参考】数式用!$AT$4:$AW$4)+2,FALSE)*0.5, 0), "")</f>
        <v/>
      </c>
      <c r="T902" s="47"/>
      <c r="U902" s="156" t="str">
        <f>IFERROR(IF(AG902&lt;&gt;"",Q902*VLOOKUP(N902,【参考】数式用!$AG$2:$AL$48,MATCH(P902,【参考】数式用!$AI$4:$AL$4,0)+2,0), ""), "")</f>
        <v/>
      </c>
      <c r="V902" s="42"/>
      <c r="W902" s="862"/>
      <c r="X902" s="863"/>
      <c r="Y902" s="43"/>
      <c r="Z902" s="48"/>
      <c r="AA902" s="155"/>
      <c r="AB902" s="49"/>
      <c r="AC902" s="864" t="str">
        <f>IFERROR(IF(AG902&lt;&gt;"",Z902*VLOOKUP(N902,【参考】数式用!$AG$2:$AL$48,MATCH(Y902,【参考】数式用!$AI$4:$AL$4,0)+2,0), ""), "")</f>
        <v/>
      </c>
      <c r="AD902" s="864"/>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7" t="str">
        <f>IF(基本情報入力シート!C928="","",基本情報入力シート!C928)</f>
        <v/>
      </c>
      <c r="C903" s="858"/>
      <c r="D903" s="858"/>
      <c r="E903" s="858"/>
      <c r="F903" s="858"/>
      <c r="G903" s="858"/>
      <c r="H903" s="858"/>
      <c r="I903" s="859"/>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0"/>
      <c r="R903" s="861"/>
      <c r="S903" s="154" t="str">
        <f>IFERROR(ROUNDDOWN(Q903*VLOOKUP(N903,【参考】数式用!$AR$2:$AW$48,MATCH(P903,【参考】数式用!$AT$4:$AW$4)+2,FALSE)*0.5, 0), "")</f>
        <v/>
      </c>
      <c r="T903" s="47"/>
      <c r="U903" s="156" t="str">
        <f>IFERROR(IF(AG903&lt;&gt;"",Q903*VLOOKUP(N903,【参考】数式用!$AG$2:$AL$48,MATCH(P903,【参考】数式用!$AI$4:$AL$4,0)+2,0), ""), "")</f>
        <v/>
      </c>
      <c r="V903" s="42"/>
      <c r="W903" s="862"/>
      <c r="X903" s="863"/>
      <c r="Y903" s="43"/>
      <c r="Z903" s="48"/>
      <c r="AA903" s="155"/>
      <c r="AB903" s="49"/>
      <c r="AC903" s="864" t="str">
        <f>IFERROR(IF(AG903&lt;&gt;"",Z903*VLOOKUP(N903,【参考】数式用!$AG$2:$AL$48,MATCH(Y903,【参考】数式用!$AI$4:$AL$4,0)+2,0), ""), "")</f>
        <v/>
      </c>
      <c r="AD903" s="864"/>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7" t="str">
        <f>IF(基本情報入力シート!C929="","",基本情報入力シート!C929)</f>
        <v/>
      </c>
      <c r="C904" s="858"/>
      <c r="D904" s="858"/>
      <c r="E904" s="858"/>
      <c r="F904" s="858"/>
      <c r="G904" s="858"/>
      <c r="H904" s="858"/>
      <c r="I904" s="859"/>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0"/>
      <c r="R904" s="861"/>
      <c r="S904" s="154" t="str">
        <f>IFERROR(ROUNDDOWN(Q904*VLOOKUP(N904,【参考】数式用!$AR$2:$AW$48,MATCH(P904,【参考】数式用!$AT$4:$AW$4)+2,FALSE)*0.5, 0), "")</f>
        <v/>
      </c>
      <c r="T904" s="47"/>
      <c r="U904" s="156" t="str">
        <f>IFERROR(IF(AG904&lt;&gt;"",Q904*VLOOKUP(N904,【参考】数式用!$AG$2:$AL$48,MATCH(P904,【参考】数式用!$AI$4:$AL$4,0)+2,0), ""), "")</f>
        <v/>
      </c>
      <c r="V904" s="42"/>
      <c r="W904" s="862"/>
      <c r="X904" s="863"/>
      <c r="Y904" s="43"/>
      <c r="Z904" s="48"/>
      <c r="AA904" s="155"/>
      <c r="AB904" s="49"/>
      <c r="AC904" s="864" t="str">
        <f>IFERROR(IF(AG904&lt;&gt;"",Z904*VLOOKUP(N904,【参考】数式用!$AG$2:$AL$48,MATCH(Y904,【参考】数式用!$AI$4:$AL$4,0)+2,0), ""), "")</f>
        <v/>
      </c>
      <c r="AD904" s="864"/>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7" t="str">
        <f>IF(基本情報入力シート!C930="","",基本情報入力シート!C930)</f>
        <v/>
      </c>
      <c r="C905" s="858"/>
      <c r="D905" s="858"/>
      <c r="E905" s="858"/>
      <c r="F905" s="858"/>
      <c r="G905" s="858"/>
      <c r="H905" s="858"/>
      <c r="I905" s="859"/>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0"/>
      <c r="R905" s="861"/>
      <c r="S905" s="154" t="str">
        <f>IFERROR(ROUNDDOWN(Q905*VLOOKUP(N905,【参考】数式用!$AR$2:$AW$48,MATCH(P905,【参考】数式用!$AT$4:$AW$4)+2,FALSE)*0.5, 0), "")</f>
        <v/>
      </c>
      <c r="T905" s="47"/>
      <c r="U905" s="156" t="str">
        <f>IFERROR(IF(AG905&lt;&gt;"",Q905*VLOOKUP(N905,【参考】数式用!$AG$2:$AL$48,MATCH(P905,【参考】数式用!$AI$4:$AL$4,0)+2,0), ""), "")</f>
        <v/>
      </c>
      <c r="V905" s="42"/>
      <c r="W905" s="862"/>
      <c r="X905" s="863"/>
      <c r="Y905" s="43"/>
      <c r="Z905" s="48"/>
      <c r="AA905" s="155"/>
      <c r="AB905" s="49"/>
      <c r="AC905" s="864" t="str">
        <f>IFERROR(IF(AG905&lt;&gt;"",Z905*VLOOKUP(N905,【参考】数式用!$AG$2:$AL$48,MATCH(Y905,【参考】数式用!$AI$4:$AL$4,0)+2,0), ""), "")</f>
        <v/>
      </c>
      <c r="AD905" s="864"/>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7" t="str">
        <f>IF(基本情報入力シート!C931="","",基本情報入力シート!C931)</f>
        <v/>
      </c>
      <c r="C906" s="858"/>
      <c r="D906" s="858"/>
      <c r="E906" s="858"/>
      <c r="F906" s="858"/>
      <c r="G906" s="858"/>
      <c r="H906" s="858"/>
      <c r="I906" s="859"/>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0"/>
      <c r="R906" s="861"/>
      <c r="S906" s="154" t="str">
        <f>IFERROR(ROUNDDOWN(Q906*VLOOKUP(N906,【参考】数式用!$AR$2:$AW$48,MATCH(P906,【参考】数式用!$AT$4:$AW$4)+2,FALSE)*0.5, 0), "")</f>
        <v/>
      </c>
      <c r="T906" s="47"/>
      <c r="U906" s="156" t="str">
        <f>IFERROR(IF(AG906&lt;&gt;"",Q906*VLOOKUP(N906,【参考】数式用!$AG$2:$AL$48,MATCH(P906,【参考】数式用!$AI$4:$AL$4,0)+2,0), ""), "")</f>
        <v/>
      </c>
      <c r="V906" s="42"/>
      <c r="W906" s="862"/>
      <c r="X906" s="863"/>
      <c r="Y906" s="43"/>
      <c r="Z906" s="48"/>
      <c r="AA906" s="155"/>
      <c r="AB906" s="49"/>
      <c r="AC906" s="864" t="str">
        <f>IFERROR(IF(AG906&lt;&gt;"",Z906*VLOOKUP(N906,【参考】数式用!$AG$2:$AL$48,MATCH(Y906,【参考】数式用!$AI$4:$AL$4,0)+2,0), ""), "")</f>
        <v/>
      </c>
      <c r="AD906" s="864"/>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7" t="str">
        <f>IF(基本情報入力シート!C932="","",基本情報入力シート!C932)</f>
        <v/>
      </c>
      <c r="C907" s="858"/>
      <c r="D907" s="858"/>
      <c r="E907" s="858"/>
      <c r="F907" s="858"/>
      <c r="G907" s="858"/>
      <c r="H907" s="858"/>
      <c r="I907" s="859"/>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0"/>
      <c r="R907" s="861"/>
      <c r="S907" s="154" t="str">
        <f>IFERROR(ROUNDDOWN(Q907*VLOOKUP(N907,【参考】数式用!$AR$2:$AW$48,MATCH(P907,【参考】数式用!$AT$4:$AW$4)+2,FALSE)*0.5, 0), "")</f>
        <v/>
      </c>
      <c r="T907" s="47"/>
      <c r="U907" s="156" t="str">
        <f>IFERROR(IF(AG907&lt;&gt;"",Q907*VLOOKUP(N907,【参考】数式用!$AG$2:$AL$48,MATCH(P907,【参考】数式用!$AI$4:$AL$4,0)+2,0), ""), "")</f>
        <v/>
      </c>
      <c r="V907" s="42"/>
      <c r="W907" s="862"/>
      <c r="X907" s="863"/>
      <c r="Y907" s="43"/>
      <c r="Z907" s="48"/>
      <c r="AA907" s="155"/>
      <c r="AB907" s="49"/>
      <c r="AC907" s="864" t="str">
        <f>IFERROR(IF(AG907&lt;&gt;"",Z907*VLOOKUP(N907,【参考】数式用!$AG$2:$AL$48,MATCH(Y907,【参考】数式用!$AI$4:$AL$4,0)+2,0), ""), "")</f>
        <v/>
      </c>
      <c r="AD907" s="864"/>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7" t="str">
        <f>IF(基本情報入力シート!C933="","",基本情報入力シート!C933)</f>
        <v/>
      </c>
      <c r="C908" s="858"/>
      <c r="D908" s="858"/>
      <c r="E908" s="858"/>
      <c r="F908" s="858"/>
      <c r="G908" s="858"/>
      <c r="H908" s="858"/>
      <c r="I908" s="859"/>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0"/>
      <c r="R908" s="861"/>
      <c r="S908" s="154" t="str">
        <f>IFERROR(ROUNDDOWN(Q908*VLOOKUP(N908,【参考】数式用!$AR$2:$AW$48,MATCH(P908,【参考】数式用!$AT$4:$AW$4)+2,FALSE)*0.5, 0), "")</f>
        <v/>
      </c>
      <c r="T908" s="47"/>
      <c r="U908" s="156" t="str">
        <f>IFERROR(IF(AG908&lt;&gt;"",Q908*VLOOKUP(N908,【参考】数式用!$AG$2:$AL$48,MATCH(P908,【参考】数式用!$AI$4:$AL$4,0)+2,0), ""), "")</f>
        <v/>
      </c>
      <c r="V908" s="42"/>
      <c r="W908" s="862"/>
      <c r="X908" s="863"/>
      <c r="Y908" s="43"/>
      <c r="Z908" s="48"/>
      <c r="AA908" s="155"/>
      <c r="AB908" s="49"/>
      <c r="AC908" s="864" t="str">
        <f>IFERROR(IF(AG908&lt;&gt;"",Z908*VLOOKUP(N908,【参考】数式用!$AG$2:$AL$48,MATCH(Y908,【参考】数式用!$AI$4:$AL$4,0)+2,0), ""), "")</f>
        <v/>
      </c>
      <c r="AD908" s="864"/>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7" t="str">
        <f>IF(基本情報入力シート!C934="","",基本情報入力シート!C934)</f>
        <v/>
      </c>
      <c r="C909" s="858"/>
      <c r="D909" s="858"/>
      <c r="E909" s="858"/>
      <c r="F909" s="858"/>
      <c r="G909" s="858"/>
      <c r="H909" s="858"/>
      <c r="I909" s="859"/>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0"/>
      <c r="R909" s="861"/>
      <c r="S909" s="154" t="str">
        <f>IFERROR(ROUNDDOWN(Q909*VLOOKUP(N909,【参考】数式用!$AR$2:$AW$48,MATCH(P909,【参考】数式用!$AT$4:$AW$4)+2,FALSE)*0.5, 0), "")</f>
        <v/>
      </c>
      <c r="T909" s="47"/>
      <c r="U909" s="156" t="str">
        <f>IFERROR(IF(AG909&lt;&gt;"",Q909*VLOOKUP(N909,【参考】数式用!$AG$2:$AL$48,MATCH(P909,【参考】数式用!$AI$4:$AL$4,0)+2,0), ""), "")</f>
        <v/>
      </c>
      <c r="V909" s="42"/>
      <c r="W909" s="862"/>
      <c r="X909" s="863"/>
      <c r="Y909" s="43"/>
      <c r="Z909" s="48"/>
      <c r="AA909" s="155"/>
      <c r="AB909" s="49"/>
      <c r="AC909" s="864" t="str">
        <f>IFERROR(IF(AG909&lt;&gt;"",Z909*VLOOKUP(N909,【参考】数式用!$AG$2:$AL$48,MATCH(Y909,【参考】数式用!$AI$4:$AL$4,0)+2,0), ""), "")</f>
        <v/>
      </c>
      <c r="AD909" s="864"/>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7" t="str">
        <f>IF(基本情報入力シート!C935="","",基本情報入力シート!C935)</f>
        <v/>
      </c>
      <c r="C910" s="858"/>
      <c r="D910" s="858"/>
      <c r="E910" s="858"/>
      <c r="F910" s="858"/>
      <c r="G910" s="858"/>
      <c r="H910" s="858"/>
      <c r="I910" s="859"/>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0"/>
      <c r="R910" s="861"/>
      <c r="S910" s="154" t="str">
        <f>IFERROR(ROUNDDOWN(Q910*VLOOKUP(N910,【参考】数式用!$AR$2:$AW$48,MATCH(P910,【参考】数式用!$AT$4:$AW$4)+2,FALSE)*0.5, 0), "")</f>
        <v/>
      </c>
      <c r="T910" s="47"/>
      <c r="U910" s="156" t="str">
        <f>IFERROR(IF(AG910&lt;&gt;"",Q910*VLOOKUP(N910,【参考】数式用!$AG$2:$AL$48,MATCH(P910,【参考】数式用!$AI$4:$AL$4,0)+2,0), ""), "")</f>
        <v/>
      </c>
      <c r="V910" s="42"/>
      <c r="W910" s="862"/>
      <c r="X910" s="863"/>
      <c r="Y910" s="43"/>
      <c r="Z910" s="48"/>
      <c r="AA910" s="155"/>
      <c r="AB910" s="49"/>
      <c r="AC910" s="864" t="str">
        <f>IFERROR(IF(AG910&lt;&gt;"",Z910*VLOOKUP(N910,【参考】数式用!$AG$2:$AL$48,MATCH(Y910,【参考】数式用!$AI$4:$AL$4,0)+2,0), ""), "")</f>
        <v/>
      </c>
      <c r="AD910" s="864"/>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7" t="str">
        <f>IF(基本情報入力シート!C936="","",基本情報入力シート!C936)</f>
        <v/>
      </c>
      <c r="C911" s="858"/>
      <c r="D911" s="858"/>
      <c r="E911" s="858"/>
      <c r="F911" s="858"/>
      <c r="G911" s="858"/>
      <c r="H911" s="858"/>
      <c r="I911" s="859"/>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0"/>
      <c r="R911" s="861"/>
      <c r="S911" s="154" t="str">
        <f>IFERROR(ROUNDDOWN(Q911*VLOOKUP(N911,【参考】数式用!$AR$2:$AW$48,MATCH(P911,【参考】数式用!$AT$4:$AW$4)+2,FALSE)*0.5, 0), "")</f>
        <v/>
      </c>
      <c r="T911" s="47"/>
      <c r="U911" s="156" t="str">
        <f>IFERROR(IF(AG911&lt;&gt;"",Q911*VLOOKUP(N911,【参考】数式用!$AG$2:$AL$48,MATCH(P911,【参考】数式用!$AI$4:$AL$4,0)+2,0), ""), "")</f>
        <v/>
      </c>
      <c r="V911" s="42"/>
      <c r="W911" s="862"/>
      <c r="X911" s="863"/>
      <c r="Y911" s="43"/>
      <c r="Z911" s="48"/>
      <c r="AA911" s="155"/>
      <c r="AB911" s="49"/>
      <c r="AC911" s="864" t="str">
        <f>IFERROR(IF(AG911&lt;&gt;"",Z911*VLOOKUP(N911,【参考】数式用!$AG$2:$AL$48,MATCH(Y911,【参考】数式用!$AI$4:$AL$4,0)+2,0), ""), "")</f>
        <v/>
      </c>
      <c r="AD911" s="864"/>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7" t="str">
        <f>IF(基本情報入力シート!C937="","",基本情報入力シート!C937)</f>
        <v/>
      </c>
      <c r="C912" s="858"/>
      <c r="D912" s="858"/>
      <c r="E912" s="858"/>
      <c r="F912" s="858"/>
      <c r="G912" s="858"/>
      <c r="H912" s="858"/>
      <c r="I912" s="859"/>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0"/>
      <c r="R912" s="861"/>
      <c r="S912" s="154" t="str">
        <f>IFERROR(ROUNDDOWN(Q912*VLOOKUP(N912,【参考】数式用!$AR$2:$AW$48,MATCH(P912,【参考】数式用!$AT$4:$AW$4)+2,FALSE)*0.5, 0), "")</f>
        <v/>
      </c>
      <c r="T912" s="47"/>
      <c r="U912" s="156" t="str">
        <f>IFERROR(IF(AG912&lt;&gt;"",Q912*VLOOKUP(N912,【参考】数式用!$AG$2:$AL$48,MATCH(P912,【参考】数式用!$AI$4:$AL$4,0)+2,0), ""), "")</f>
        <v/>
      </c>
      <c r="V912" s="42"/>
      <c r="W912" s="862"/>
      <c r="X912" s="863"/>
      <c r="Y912" s="43"/>
      <c r="Z912" s="48"/>
      <c r="AA912" s="155"/>
      <c r="AB912" s="49"/>
      <c r="AC912" s="864" t="str">
        <f>IFERROR(IF(AG912&lt;&gt;"",Z912*VLOOKUP(N912,【参考】数式用!$AG$2:$AL$48,MATCH(Y912,【参考】数式用!$AI$4:$AL$4,0)+2,0), ""), "")</f>
        <v/>
      </c>
      <c r="AD912" s="864"/>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7" t="str">
        <f>IF(基本情報入力シート!C938="","",基本情報入力シート!C938)</f>
        <v/>
      </c>
      <c r="C913" s="858"/>
      <c r="D913" s="858"/>
      <c r="E913" s="858"/>
      <c r="F913" s="858"/>
      <c r="G913" s="858"/>
      <c r="H913" s="858"/>
      <c r="I913" s="859"/>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0"/>
      <c r="R913" s="861"/>
      <c r="S913" s="154" t="str">
        <f>IFERROR(ROUNDDOWN(Q913*VLOOKUP(N913,【参考】数式用!$AR$2:$AW$48,MATCH(P913,【参考】数式用!$AT$4:$AW$4)+2,FALSE)*0.5, 0), "")</f>
        <v/>
      </c>
      <c r="T913" s="47"/>
      <c r="U913" s="156" t="str">
        <f>IFERROR(IF(AG913&lt;&gt;"",Q913*VLOOKUP(N913,【参考】数式用!$AG$2:$AL$48,MATCH(P913,【参考】数式用!$AI$4:$AL$4,0)+2,0), ""), "")</f>
        <v/>
      </c>
      <c r="V913" s="42"/>
      <c r="W913" s="862"/>
      <c r="X913" s="863"/>
      <c r="Y913" s="43"/>
      <c r="Z913" s="48"/>
      <c r="AA913" s="155"/>
      <c r="AB913" s="49"/>
      <c r="AC913" s="864" t="str">
        <f>IFERROR(IF(AG913&lt;&gt;"",Z913*VLOOKUP(N913,【参考】数式用!$AG$2:$AL$48,MATCH(Y913,【参考】数式用!$AI$4:$AL$4,0)+2,0), ""), "")</f>
        <v/>
      </c>
      <c r="AD913" s="864"/>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7" t="str">
        <f>IF(基本情報入力シート!C939="","",基本情報入力シート!C939)</f>
        <v/>
      </c>
      <c r="C914" s="858"/>
      <c r="D914" s="858"/>
      <c r="E914" s="858"/>
      <c r="F914" s="858"/>
      <c r="G914" s="858"/>
      <c r="H914" s="858"/>
      <c r="I914" s="859"/>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0"/>
      <c r="R914" s="861"/>
      <c r="S914" s="154" t="str">
        <f>IFERROR(ROUNDDOWN(Q914*VLOOKUP(N914,【参考】数式用!$AR$2:$AW$48,MATCH(P914,【参考】数式用!$AT$4:$AW$4)+2,FALSE)*0.5, 0), "")</f>
        <v/>
      </c>
      <c r="T914" s="47"/>
      <c r="U914" s="156" t="str">
        <f>IFERROR(IF(AG914&lt;&gt;"",Q914*VLOOKUP(N914,【参考】数式用!$AG$2:$AL$48,MATCH(P914,【参考】数式用!$AI$4:$AL$4,0)+2,0), ""), "")</f>
        <v/>
      </c>
      <c r="V914" s="42"/>
      <c r="W914" s="862"/>
      <c r="X914" s="863"/>
      <c r="Y914" s="43"/>
      <c r="Z914" s="48"/>
      <c r="AA914" s="155"/>
      <c r="AB914" s="49"/>
      <c r="AC914" s="864" t="str">
        <f>IFERROR(IF(AG914&lt;&gt;"",Z914*VLOOKUP(N914,【参考】数式用!$AG$2:$AL$48,MATCH(Y914,【参考】数式用!$AI$4:$AL$4,0)+2,0), ""), "")</f>
        <v/>
      </c>
      <c r="AD914" s="864"/>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7" t="str">
        <f>IF(基本情報入力シート!C940="","",基本情報入力シート!C940)</f>
        <v/>
      </c>
      <c r="C915" s="858"/>
      <c r="D915" s="858"/>
      <c r="E915" s="858"/>
      <c r="F915" s="858"/>
      <c r="G915" s="858"/>
      <c r="H915" s="858"/>
      <c r="I915" s="859"/>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0"/>
      <c r="R915" s="861"/>
      <c r="S915" s="154" t="str">
        <f>IFERROR(ROUNDDOWN(Q915*VLOOKUP(N915,【参考】数式用!$AR$2:$AW$48,MATCH(P915,【参考】数式用!$AT$4:$AW$4)+2,FALSE)*0.5, 0), "")</f>
        <v/>
      </c>
      <c r="T915" s="47"/>
      <c r="U915" s="156" t="str">
        <f>IFERROR(IF(AG915&lt;&gt;"",Q915*VLOOKUP(N915,【参考】数式用!$AG$2:$AL$48,MATCH(P915,【参考】数式用!$AI$4:$AL$4,0)+2,0), ""), "")</f>
        <v/>
      </c>
      <c r="V915" s="42"/>
      <c r="W915" s="862"/>
      <c r="X915" s="863"/>
      <c r="Y915" s="43"/>
      <c r="Z915" s="48"/>
      <c r="AA915" s="155"/>
      <c r="AB915" s="49"/>
      <c r="AC915" s="864" t="str">
        <f>IFERROR(IF(AG915&lt;&gt;"",Z915*VLOOKUP(N915,【参考】数式用!$AG$2:$AL$48,MATCH(Y915,【参考】数式用!$AI$4:$AL$4,0)+2,0), ""), "")</f>
        <v/>
      </c>
      <c r="AD915" s="864"/>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7" t="str">
        <f>IF(基本情報入力シート!C941="","",基本情報入力シート!C941)</f>
        <v/>
      </c>
      <c r="C916" s="858"/>
      <c r="D916" s="858"/>
      <c r="E916" s="858"/>
      <c r="F916" s="858"/>
      <c r="G916" s="858"/>
      <c r="H916" s="858"/>
      <c r="I916" s="859"/>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0"/>
      <c r="R916" s="861"/>
      <c r="S916" s="154" t="str">
        <f>IFERROR(ROUNDDOWN(Q916*VLOOKUP(N916,【参考】数式用!$AR$2:$AW$48,MATCH(P916,【参考】数式用!$AT$4:$AW$4)+2,FALSE)*0.5, 0), "")</f>
        <v/>
      </c>
      <c r="T916" s="47"/>
      <c r="U916" s="156" t="str">
        <f>IFERROR(IF(AG916&lt;&gt;"",Q916*VLOOKUP(N916,【参考】数式用!$AG$2:$AL$48,MATCH(P916,【参考】数式用!$AI$4:$AL$4,0)+2,0), ""), "")</f>
        <v/>
      </c>
      <c r="V916" s="42"/>
      <c r="W916" s="862"/>
      <c r="X916" s="863"/>
      <c r="Y916" s="43"/>
      <c r="Z916" s="48"/>
      <c r="AA916" s="155"/>
      <c r="AB916" s="49"/>
      <c r="AC916" s="864" t="str">
        <f>IFERROR(IF(AG916&lt;&gt;"",Z916*VLOOKUP(N916,【参考】数式用!$AG$2:$AL$48,MATCH(Y916,【参考】数式用!$AI$4:$AL$4,0)+2,0), ""), "")</f>
        <v/>
      </c>
      <c r="AD916" s="864"/>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7" t="str">
        <f>IF(基本情報入力シート!C942="","",基本情報入力シート!C942)</f>
        <v/>
      </c>
      <c r="C917" s="858"/>
      <c r="D917" s="858"/>
      <c r="E917" s="858"/>
      <c r="F917" s="858"/>
      <c r="G917" s="858"/>
      <c r="H917" s="858"/>
      <c r="I917" s="859"/>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0"/>
      <c r="R917" s="861"/>
      <c r="S917" s="154" t="str">
        <f>IFERROR(ROUNDDOWN(Q917*VLOOKUP(N917,【参考】数式用!$AR$2:$AW$48,MATCH(P917,【参考】数式用!$AT$4:$AW$4)+2,FALSE)*0.5, 0), "")</f>
        <v/>
      </c>
      <c r="T917" s="47"/>
      <c r="U917" s="156" t="str">
        <f>IFERROR(IF(AG917&lt;&gt;"",Q917*VLOOKUP(N917,【参考】数式用!$AG$2:$AL$48,MATCH(P917,【参考】数式用!$AI$4:$AL$4,0)+2,0), ""), "")</f>
        <v/>
      </c>
      <c r="V917" s="42"/>
      <c r="W917" s="862"/>
      <c r="X917" s="863"/>
      <c r="Y917" s="43"/>
      <c r="Z917" s="48"/>
      <c r="AA917" s="155"/>
      <c r="AB917" s="49"/>
      <c r="AC917" s="864" t="str">
        <f>IFERROR(IF(AG917&lt;&gt;"",Z917*VLOOKUP(N917,【参考】数式用!$AG$2:$AL$48,MATCH(Y917,【参考】数式用!$AI$4:$AL$4,0)+2,0), ""), "")</f>
        <v/>
      </c>
      <c r="AD917" s="864"/>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7" t="str">
        <f>IF(基本情報入力シート!C943="","",基本情報入力シート!C943)</f>
        <v/>
      </c>
      <c r="C918" s="858"/>
      <c r="D918" s="858"/>
      <c r="E918" s="858"/>
      <c r="F918" s="858"/>
      <c r="G918" s="858"/>
      <c r="H918" s="858"/>
      <c r="I918" s="859"/>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0"/>
      <c r="R918" s="861"/>
      <c r="S918" s="154" t="str">
        <f>IFERROR(ROUNDDOWN(Q918*VLOOKUP(N918,【参考】数式用!$AR$2:$AW$48,MATCH(P918,【参考】数式用!$AT$4:$AW$4)+2,FALSE)*0.5, 0), "")</f>
        <v/>
      </c>
      <c r="T918" s="47"/>
      <c r="U918" s="156" t="str">
        <f>IFERROR(IF(AG918&lt;&gt;"",Q918*VLOOKUP(N918,【参考】数式用!$AG$2:$AL$48,MATCH(P918,【参考】数式用!$AI$4:$AL$4,0)+2,0), ""), "")</f>
        <v/>
      </c>
      <c r="V918" s="42"/>
      <c r="W918" s="862"/>
      <c r="X918" s="863"/>
      <c r="Y918" s="43"/>
      <c r="Z918" s="48"/>
      <c r="AA918" s="155"/>
      <c r="AB918" s="49"/>
      <c r="AC918" s="864" t="str">
        <f>IFERROR(IF(AG918&lt;&gt;"",Z918*VLOOKUP(N918,【参考】数式用!$AG$2:$AL$48,MATCH(Y918,【参考】数式用!$AI$4:$AL$4,0)+2,0), ""), "")</f>
        <v/>
      </c>
      <c r="AD918" s="864"/>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7" t="str">
        <f>IF(基本情報入力シート!C944="","",基本情報入力シート!C944)</f>
        <v/>
      </c>
      <c r="C919" s="858"/>
      <c r="D919" s="858"/>
      <c r="E919" s="858"/>
      <c r="F919" s="858"/>
      <c r="G919" s="858"/>
      <c r="H919" s="858"/>
      <c r="I919" s="859"/>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0"/>
      <c r="R919" s="861"/>
      <c r="S919" s="154" t="str">
        <f>IFERROR(ROUNDDOWN(Q919*VLOOKUP(N919,【参考】数式用!$AR$2:$AW$48,MATCH(P919,【参考】数式用!$AT$4:$AW$4)+2,FALSE)*0.5, 0), "")</f>
        <v/>
      </c>
      <c r="T919" s="47"/>
      <c r="U919" s="156" t="str">
        <f>IFERROR(IF(AG919&lt;&gt;"",Q919*VLOOKUP(N919,【参考】数式用!$AG$2:$AL$48,MATCH(P919,【参考】数式用!$AI$4:$AL$4,0)+2,0), ""), "")</f>
        <v/>
      </c>
      <c r="V919" s="42"/>
      <c r="W919" s="862"/>
      <c r="X919" s="863"/>
      <c r="Y919" s="43"/>
      <c r="Z919" s="48"/>
      <c r="AA919" s="155"/>
      <c r="AB919" s="49"/>
      <c r="AC919" s="864" t="str">
        <f>IFERROR(IF(AG919&lt;&gt;"",Z919*VLOOKUP(N919,【参考】数式用!$AG$2:$AL$48,MATCH(Y919,【参考】数式用!$AI$4:$AL$4,0)+2,0), ""), "")</f>
        <v/>
      </c>
      <c r="AD919" s="864"/>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7" t="str">
        <f>IF(基本情報入力シート!C945="","",基本情報入力シート!C945)</f>
        <v/>
      </c>
      <c r="C920" s="858"/>
      <c r="D920" s="858"/>
      <c r="E920" s="858"/>
      <c r="F920" s="858"/>
      <c r="G920" s="858"/>
      <c r="H920" s="858"/>
      <c r="I920" s="859"/>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0"/>
      <c r="R920" s="861"/>
      <c r="S920" s="154" t="str">
        <f>IFERROR(ROUNDDOWN(Q920*VLOOKUP(N920,【参考】数式用!$AR$2:$AW$48,MATCH(P920,【参考】数式用!$AT$4:$AW$4)+2,FALSE)*0.5, 0), "")</f>
        <v/>
      </c>
      <c r="T920" s="47"/>
      <c r="U920" s="156" t="str">
        <f>IFERROR(IF(AG920&lt;&gt;"",Q920*VLOOKUP(N920,【参考】数式用!$AG$2:$AL$48,MATCH(P920,【参考】数式用!$AI$4:$AL$4,0)+2,0), ""), "")</f>
        <v/>
      </c>
      <c r="V920" s="42"/>
      <c r="W920" s="862"/>
      <c r="X920" s="863"/>
      <c r="Y920" s="43"/>
      <c r="Z920" s="48"/>
      <c r="AA920" s="155"/>
      <c r="AB920" s="49"/>
      <c r="AC920" s="864" t="str">
        <f>IFERROR(IF(AG920&lt;&gt;"",Z920*VLOOKUP(N920,【参考】数式用!$AG$2:$AL$48,MATCH(Y920,【参考】数式用!$AI$4:$AL$4,0)+2,0), ""), "")</f>
        <v/>
      </c>
      <c r="AD920" s="864"/>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7" t="str">
        <f>IF(基本情報入力シート!C946="","",基本情報入力シート!C946)</f>
        <v/>
      </c>
      <c r="C921" s="858"/>
      <c r="D921" s="858"/>
      <c r="E921" s="858"/>
      <c r="F921" s="858"/>
      <c r="G921" s="858"/>
      <c r="H921" s="858"/>
      <c r="I921" s="859"/>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0"/>
      <c r="R921" s="861"/>
      <c r="S921" s="154" t="str">
        <f>IFERROR(ROUNDDOWN(Q921*VLOOKUP(N921,【参考】数式用!$AR$2:$AW$48,MATCH(P921,【参考】数式用!$AT$4:$AW$4)+2,FALSE)*0.5, 0), "")</f>
        <v/>
      </c>
      <c r="T921" s="47"/>
      <c r="U921" s="156" t="str">
        <f>IFERROR(IF(AG921&lt;&gt;"",Q921*VLOOKUP(N921,【参考】数式用!$AG$2:$AL$48,MATCH(P921,【参考】数式用!$AI$4:$AL$4,0)+2,0), ""), "")</f>
        <v/>
      </c>
      <c r="V921" s="42"/>
      <c r="W921" s="862"/>
      <c r="X921" s="863"/>
      <c r="Y921" s="43"/>
      <c r="Z921" s="48"/>
      <c r="AA921" s="155"/>
      <c r="AB921" s="49"/>
      <c r="AC921" s="864" t="str">
        <f>IFERROR(IF(AG921&lt;&gt;"",Z921*VLOOKUP(N921,【参考】数式用!$AG$2:$AL$48,MATCH(Y921,【参考】数式用!$AI$4:$AL$4,0)+2,0), ""), "")</f>
        <v/>
      </c>
      <c r="AD921" s="864"/>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7" t="str">
        <f>IF(基本情報入力シート!C947="","",基本情報入力シート!C947)</f>
        <v/>
      </c>
      <c r="C922" s="858"/>
      <c r="D922" s="858"/>
      <c r="E922" s="858"/>
      <c r="F922" s="858"/>
      <c r="G922" s="858"/>
      <c r="H922" s="858"/>
      <c r="I922" s="859"/>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0"/>
      <c r="R922" s="861"/>
      <c r="S922" s="154" t="str">
        <f>IFERROR(ROUNDDOWN(Q922*VLOOKUP(N922,【参考】数式用!$AR$2:$AW$48,MATCH(P922,【参考】数式用!$AT$4:$AW$4)+2,FALSE)*0.5, 0), "")</f>
        <v/>
      </c>
      <c r="T922" s="47"/>
      <c r="U922" s="156" t="str">
        <f>IFERROR(IF(AG922&lt;&gt;"",Q922*VLOOKUP(N922,【参考】数式用!$AG$2:$AL$48,MATCH(P922,【参考】数式用!$AI$4:$AL$4,0)+2,0), ""), "")</f>
        <v/>
      </c>
      <c r="V922" s="42"/>
      <c r="W922" s="862"/>
      <c r="X922" s="863"/>
      <c r="Y922" s="43"/>
      <c r="Z922" s="48"/>
      <c r="AA922" s="155"/>
      <c r="AB922" s="49"/>
      <c r="AC922" s="864" t="str">
        <f>IFERROR(IF(AG922&lt;&gt;"",Z922*VLOOKUP(N922,【参考】数式用!$AG$2:$AL$48,MATCH(Y922,【参考】数式用!$AI$4:$AL$4,0)+2,0), ""), "")</f>
        <v/>
      </c>
      <c r="AD922" s="864"/>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7" t="str">
        <f>IF(基本情報入力シート!C948="","",基本情報入力シート!C948)</f>
        <v/>
      </c>
      <c r="C923" s="858"/>
      <c r="D923" s="858"/>
      <c r="E923" s="858"/>
      <c r="F923" s="858"/>
      <c r="G923" s="858"/>
      <c r="H923" s="858"/>
      <c r="I923" s="859"/>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0"/>
      <c r="R923" s="861"/>
      <c r="S923" s="154" t="str">
        <f>IFERROR(ROUNDDOWN(Q923*VLOOKUP(N923,【参考】数式用!$AR$2:$AW$48,MATCH(P923,【参考】数式用!$AT$4:$AW$4)+2,FALSE)*0.5, 0), "")</f>
        <v/>
      </c>
      <c r="T923" s="47"/>
      <c r="U923" s="156" t="str">
        <f>IFERROR(IF(AG923&lt;&gt;"",Q923*VLOOKUP(N923,【参考】数式用!$AG$2:$AL$48,MATCH(P923,【参考】数式用!$AI$4:$AL$4,0)+2,0), ""), "")</f>
        <v/>
      </c>
      <c r="V923" s="42"/>
      <c r="W923" s="862"/>
      <c r="X923" s="863"/>
      <c r="Y923" s="43"/>
      <c r="Z923" s="48"/>
      <c r="AA923" s="155"/>
      <c r="AB923" s="49"/>
      <c r="AC923" s="864" t="str">
        <f>IFERROR(IF(AG923&lt;&gt;"",Z923*VLOOKUP(N923,【参考】数式用!$AG$2:$AL$48,MATCH(Y923,【参考】数式用!$AI$4:$AL$4,0)+2,0), ""), "")</f>
        <v/>
      </c>
      <c r="AD923" s="864"/>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7" t="str">
        <f>IF(基本情報入力シート!C949="","",基本情報入力シート!C949)</f>
        <v/>
      </c>
      <c r="C924" s="858"/>
      <c r="D924" s="858"/>
      <c r="E924" s="858"/>
      <c r="F924" s="858"/>
      <c r="G924" s="858"/>
      <c r="H924" s="858"/>
      <c r="I924" s="859"/>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0"/>
      <c r="R924" s="861"/>
      <c r="S924" s="154" t="str">
        <f>IFERROR(ROUNDDOWN(Q924*VLOOKUP(N924,【参考】数式用!$AR$2:$AW$48,MATCH(P924,【参考】数式用!$AT$4:$AW$4)+2,FALSE)*0.5, 0), "")</f>
        <v/>
      </c>
      <c r="T924" s="47"/>
      <c r="U924" s="156" t="str">
        <f>IFERROR(IF(AG924&lt;&gt;"",Q924*VLOOKUP(N924,【参考】数式用!$AG$2:$AL$48,MATCH(P924,【参考】数式用!$AI$4:$AL$4,0)+2,0), ""), "")</f>
        <v/>
      </c>
      <c r="V924" s="42"/>
      <c r="W924" s="862"/>
      <c r="X924" s="863"/>
      <c r="Y924" s="43"/>
      <c r="Z924" s="48"/>
      <c r="AA924" s="155"/>
      <c r="AB924" s="49"/>
      <c r="AC924" s="864" t="str">
        <f>IFERROR(IF(AG924&lt;&gt;"",Z924*VLOOKUP(N924,【参考】数式用!$AG$2:$AL$48,MATCH(Y924,【参考】数式用!$AI$4:$AL$4,0)+2,0), ""), "")</f>
        <v/>
      </c>
      <c r="AD924" s="864"/>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7" t="str">
        <f>IF(基本情報入力シート!C950="","",基本情報入力シート!C950)</f>
        <v/>
      </c>
      <c r="C925" s="858"/>
      <c r="D925" s="858"/>
      <c r="E925" s="858"/>
      <c r="F925" s="858"/>
      <c r="G925" s="858"/>
      <c r="H925" s="858"/>
      <c r="I925" s="859"/>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0"/>
      <c r="R925" s="861"/>
      <c r="S925" s="154" t="str">
        <f>IFERROR(ROUNDDOWN(Q925*VLOOKUP(N925,【参考】数式用!$AR$2:$AW$48,MATCH(P925,【参考】数式用!$AT$4:$AW$4)+2,FALSE)*0.5, 0), "")</f>
        <v/>
      </c>
      <c r="T925" s="47"/>
      <c r="U925" s="156" t="str">
        <f>IFERROR(IF(AG925&lt;&gt;"",Q925*VLOOKUP(N925,【参考】数式用!$AG$2:$AL$48,MATCH(P925,【参考】数式用!$AI$4:$AL$4,0)+2,0), ""), "")</f>
        <v/>
      </c>
      <c r="V925" s="42"/>
      <c r="W925" s="862"/>
      <c r="X925" s="863"/>
      <c r="Y925" s="43"/>
      <c r="Z925" s="48"/>
      <c r="AA925" s="155"/>
      <c r="AB925" s="49"/>
      <c r="AC925" s="864" t="str">
        <f>IFERROR(IF(AG925&lt;&gt;"",Z925*VLOOKUP(N925,【参考】数式用!$AG$2:$AL$48,MATCH(Y925,【参考】数式用!$AI$4:$AL$4,0)+2,0), ""), "")</f>
        <v/>
      </c>
      <c r="AD925" s="864"/>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7" t="str">
        <f>IF(基本情報入力シート!C951="","",基本情報入力シート!C951)</f>
        <v/>
      </c>
      <c r="C926" s="858"/>
      <c r="D926" s="858"/>
      <c r="E926" s="858"/>
      <c r="F926" s="858"/>
      <c r="G926" s="858"/>
      <c r="H926" s="858"/>
      <c r="I926" s="859"/>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0"/>
      <c r="R926" s="861"/>
      <c r="S926" s="154" t="str">
        <f>IFERROR(ROUNDDOWN(Q926*VLOOKUP(N926,【参考】数式用!$AR$2:$AW$48,MATCH(P926,【参考】数式用!$AT$4:$AW$4)+2,FALSE)*0.5, 0), "")</f>
        <v/>
      </c>
      <c r="T926" s="47"/>
      <c r="U926" s="156" t="str">
        <f>IFERROR(IF(AG926&lt;&gt;"",Q926*VLOOKUP(N926,【参考】数式用!$AG$2:$AL$48,MATCH(P926,【参考】数式用!$AI$4:$AL$4,0)+2,0), ""), "")</f>
        <v/>
      </c>
      <c r="V926" s="42"/>
      <c r="W926" s="862"/>
      <c r="X926" s="863"/>
      <c r="Y926" s="43"/>
      <c r="Z926" s="48"/>
      <c r="AA926" s="155"/>
      <c r="AB926" s="49"/>
      <c r="AC926" s="864" t="str">
        <f>IFERROR(IF(AG926&lt;&gt;"",Z926*VLOOKUP(N926,【参考】数式用!$AG$2:$AL$48,MATCH(Y926,【参考】数式用!$AI$4:$AL$4,0)+2,0), ""), "")</f>
        <v/>
      </c>
      <c r="AD926" s="864"/>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7" t="str">
        <f>IF(基本情報入力シート!C952="","",基本情報入力シート!C952)</f>
        <v/>
      </c>
      <c r="C927" s="858"/>
      <c r="D927" s="858"/>
      <c r="E927" s="858"/>
      <c r="F927" s="858"/>
      <c r="G927" s="858"/>
      <c r="H927" s="858"/>
      <c r="I927" s="859"/>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0"/>
      <c r="R927" s="861"/>
      <c r="S927" s="154" t="str">
        <f>IFERROR(ROUNDDOWN(Q927*VLOOKUP(N927,【参考】数式用!$AR$2:$AW$48,MATCH(P927,【参考】数式用!$AT$4:$AW$4)+2,FALSE)*0.5, 0), "")</f>
        <v/>
      </c>
      <c r="T927" s="47"/>
      <c r="U927" s="156" t="str">
        <f>IFERROR(IF(AG927&lt;&gt;"",Q927*VLOOKUP(N927,【参考】数式用!$AG$2:$AL$48,MATCH(P927,【参考】数式用!$AI$4:$AL$4,0)+2,0), ""), "")</f>
        <v/>
      </c>
      <c r="V927" s="42"/>
      <c r="W927" s="862"/>
      <c r="X927" s="863"/>
      <c r="Y927" s="43"/>
      <c r="Z927" s="48"/>
      <c r="AA927" s="155"/>
      <c r="AB927" s="49"/>
      <c r="AC927" s="864" t="str">
        <f>IFERROR(IF(AG927&lt;&gt;"",Z927*VLOOKUP(N927,【参考】数式用!$AG$2:$AL$48,MATCH(Y927,【参考】数式用!$AI$4:$AL$4,0)+2,0), ""), "")</f>
        <v/>
      </c>
      <c r="AD927" s="864"/>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7" t="str">
        <f>IF(基本情報入力シート!C953="","",基本情報入力シート!C953)</f>
        <v/>
      </c>
      <c r="C928" s="858"/>
      <c r="D928" s="858"/>
      <c r="E928" s="858"/>
      <c r="F928" s="858"/>
      <c r="G928" s="858"/>
      <c r="H928" s="858"/>
      <c r="I928" s="859"/>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0"/>
      <c r="R928" s="861"/>
      <c r="S928" s="154" t="str">
        <f>IFERROR(ROUNDDOWN(Q928*VLOOKUP(N928,【参考】数式用!$AR$2:$AW$48,MATCH(P928,【参考】数式用!$AT$4:$AW$4)+2,FALSE)*0.5, 0), "")</f>
        <v/>
      </c>
      <c r="T928" s="47"/>
      <c r="U928" s="156" t="str">
        <f>IFERROR(IF(AG928&lt;&gt;"",Q928*VLOOKUP(N928,【参考】数式用!$AG$2:$AL$48,MATCH(P928,【参考】数式用!$AI$4:$AL$4,0)+2,0), ""), "")</f>
        <v/>
      </c>
      <c r="V928" s="42"/>
      <c r="W928" s="862"/>
      <c r="X928" s="863"/>
      <c r="Y928" s="43"/>
      <c r="Z928" s="48"/>
      <c r="AA928" s="155"/>
      <c r="AB928" s="49"/>
      <c r="AC928" s="864" t="str">
        <f>IFERROR(IF(AG928&lt;&gt;"",Z928*VLOOKUP(N928,【参考】数式用!$AG$2:$AL$48,MATCH(Y928,【参考】数式用!$AI$4:$AL$4,0)+2,0), ""), "")</f>
        <v/>
      </c>
      <c r="AD928" s="864"/>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7" t="str">
        <f>IF(基本情報入力シート!C954="","",基本情報入力シート!C954)</f>
        <v/>
      </c>
      <c r="C929" s="858"/>
      <c r="D929" s="858"/>
      <c r="E929" s="858"/>
      <c r="F929" s="858"/>
      <c r="G929" s="858"/>
      <c r="H929" s="858"/>
      <c r="I929" s="859"/>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0"/>
      <c r="R929" s="861"/>
      <c r="S929" s="154" t="str">
        <f>IFERROR(ROUNDDOWN(Q929*VLOOKUP(N929,【参考】数式用!$AR$2:$AW$48,MATCH(P929,【参考】数式用!$AT$4:$AW$4)+2,FALSE)*0.5, 0), "")</f>
        <v/>
      </c>
      <c r="T929" s="47"/>
      <c r="U929" s="156" t="str">
        <f>IFERROR(IF(AG929&lt;&gt;"",Q929*VLOOKUP(N929,【参考】数式用!$AG$2:$AL$48,MATCH(P929,【参考】数式用!$AI$4:$AL$4,0)+2,0), ""), "")</f>
        <v/>
      </c>
      <c r="V929" s="42"/>
      <c r="W929" s="862"/>
      <c r="X929" s="863"/>
      <c r="Y929" s="43"/>
      <c r="Z929" s="48"/>
      <c r="AA929" s="155"/>
      <c r="AB929" s="49"/>
      <c r="AC929" s="864" t="str">
        <f>IFERROR(IF(AG929&lt;&gt;"",Z929*VLOOKUP(N929,【参考】数式用!$AG$2:$AL$48,MATCH(Y929,【参考】数式用!$AI$4:$AL$4,0)+2,0), ""), "")</f>
        <v/>
      </c>
      <c r="AD929" s="864"/>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7" t="str">
        <f>IF(基本情報入力シート!C955="","",基本情報入力シート!C955)</f>
        <v/>
      </c>
      <c r="C930" s="858"/>
      <c r="D930" s="858"/>
      <c r="E930" s="858"/>
      <c r="F930" s="858"/>
      <c r="G930" s="858"/>
      <c r="H930" s="858"/>
      <c r="I930" s="859"/>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0"/>
      <c r="R930" s="861"/>
      <c r="S930" s="154" t="str">
        <f>IFERROR(ROUNDDOWN(Q930*VLOOKUP(N930,【参考】数式用!$AR$2:$AW$48,MATCH(P930,【参考】数式用!$AT$4:$AW$4)+2,FALSE)*0.5, 0), "")</f>
        <v/>
      </c>
      <c r="T930" s="47"/>
      <c r="U930" s="156" t="str">
        <f>IFERROR(IF(AG930&lt;&gt;"",Q930*VLOOKUP(N930,【参考】数式用!$AG$2:$AL$48,MATCH(P930,【参考】数式用!$AI$4:$AL$4,0)+2,0), ""), "")</f>
        <v/>
      </c>
      <c r="V930" s="42"/>
      <c r="W930" s="862"/>
      <c r="X930" s="863"/>
      <c r="Y930" s="43"/>
      <c r="Z930" s="48"/>
      <c r="AA930" s="155"/>
      <c r="AB930" s="49"/>
      <c r="AC930" s="864" t="str">
        <f>IFERROR(IF(AG930&lt;&gt;"",Z930*VLOOKUP(N930,【参考】数式用!$AG$2:$AL$48,MATCH(Y930,【参考】数式用!$AI$4:$AL$4,0)+2,0), ""), "")</f>
        <v/>
      </c>
      <c r="AD930" s="864"/>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7" t="str">
        <f>IF(基本情報入力シート!C956="","",基本情報入力シート!C956)</f>
        <v/>
      </c>
      <c r="C931" s="858"/>
      <c r="D931" s="858"/>
      <c r="E931" s="858"/>
      <c r="F931" s="858"/>
      <c r="G931" s="858"/>
      <c r="H931" s="858"/>
      <c r="I931" s="859"/>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0"/>
      <c r="R931" s="861"/>
      <c r="S931" s="154" t="str">
        <f>IFERROR(ROUNDDOWN(Q931*VLOOKUP(N931,【参考】数式用!$AR$2:$AW$48,MATCH(P931,【参考】数式用!$AT$4:$AW$4)+2,FALSE)*0.5, 0), "")</f>
        <v/>
      </c>
      <c r="T931" s="47"/>
      <c r="U931" s="156" t="str">
        <f>IFERROR(IF(AG931&lt;&gt;"",Q931*VLOOKUP(N931,【参考】数式用!$AG$2:$AL$48,MATCH(P931,【参考】数式用!$AI$4:$AL$4,0)+2,0), ""), "")</f>
        <v/>
      </c>
      <c r="V931" s="42"/>
      <c r="W931" s="862"/>
      <c r="X931" s="863"/>
      <c r="Y931" s="43"/>
      <c r="Z931" s="48"/>
      <c r="AA931" s="155"/>
      <c r="AB931" s="49"/>
      <c r="AC931" s="864" t="str">
        <f>IFERROR(IF(AG931&lt;&gt;"",Z931*VLOOKUP(N931,【参考】数式用!$AG$2:$AL$48,MATCH(Y931,【参考】数式用!$AI$4:$AL$4,0)+2,0), ""), "")</f>
        <v/>
      </c>
      <c r="AD931" s="864"/>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7" t="str">
        <f>IF(基本情報入力シート!C957="","",基本情報入力シート!C957)</f>
        <v/>
      </c>
      <c r="C932" s="858"/>
      <c r="D932" s="858"/>
      <c r="E932" s="858"/>
      <c r="F932" s="858"/>
      <c r="G932" s="858"/>
      <c r="H932" s="858"/>
      <c r="I932" s="859"/>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0"/>
      <c r="R932" s="861"/>
      <c r="S932" s="154" t="str">
        <f>IFERROR(ROUNDDOWN(Q932*VLOOKUP(N932,【参考】数式用!$AR$2:$AW$48,MATCH(P932,【参考】数式用!$AT$4:$AW$4)+2,FALSE)*0.5, 0), "")</f>
        <v/>
      </c>
      <c r="T932" s="47"/>
      <c r="U932" s="156" t="str">
        <f>IFERROR(IF(AG932&lt;&gt;"",Q932*VLOOKUP(N932,【参考】数式用!$AG$2:$AL$48,MATCH(P932,【参考】数式用!$AI$4:$AL$4,0)+2,0), ""), "")</f>
        <v/>
      </c>
      <c r="V932" s="42"/>
      <c r="W932" s="862"/>
      <c r="X932" s="863"/>
      <c r="Y932" s="43"/>
      <c r="Z932" s="48"/>
      <c r="AA932" s="155"/>
      <c r="AB932" s="49"/>
      <c r="AC932" s="864" t="str">
        <f>IFERROR(IF(AG932&lt;&gt;"",Z932*VLOOKUP(N932,【参考】数式用!$AG$2:$AL$48,MATCH(Y932,【参考】数式用!$AI$4:$AL$4,0)+2,0), ""), "")</f>
        <v/>
      </c>
      <c r="AD932" s="864"/>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7" t="str">
        <f>IF(基本情報入力シート!C958="","",基本情報入力シート!C958)</f>
        <v/>
      </c>
      <c r="C933" s="858"/>
      <c r="D933" s="858"/>
      <c r="E933" s="858"/>
      <c r="F933" s="858"/>
      <c r="G933" s="858"/>
      <c r="H933" s="858"/>
      <c r="I933" s="859"/>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0"/>
      <c r="R933" s="861"/>
      <c r="S933" s="154" t="str">
        <f>IFERROR(ROUNDDOWN(Q933*VLOOKUP(N933,【参考】数式用!$AR$2:$AW$48,MATCH(P933,【参考】数式用!$AT$4:$AW$4)+2,FALSE)*0.5, 0), "")</f>
        <v/>
      </c>
      <c r="T933" s="47"/>
      <c r="U933" s="156" t="str">
        <f>IFERROR(IF(AG933&lt;&gt;"",Q933*VLOOKUP(N933,【参考】数式用!$AG$2:$AL$48,MATCH(P933,【参考】数式用!$AI$4:$AL$4,0)+2,0), ""), "")</f>
        <v/>
      </c>
      <c r="V933" s="42"/>
      <c r="W933" s="862"/>
      <c r="X933" s="863"/>
      <c r="Y933" s="43"/>
      <c r="Z933" s="48"/>
      <c r="AA933" s="155"/>
      <c r="AB933" s="49"/>
      <c r="AC933" s="864" t="str">
        <f>IFERROR(IF(AG933&lt;&gt;"",Z933*VLOOKUP(N933,【参考】数式用!$AG$2:$AL$48,MATCH(Y933,【参考】数式用!$AI$4:$AL$4,0)+2,0), ""), "")</f>
        <v/>
      </c>
      <c r="AD933" s="864"/>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7" t="str">
        <f>IF(基本情報入力シート!C959="","",基本情報入力シート!C959)</f>
        <v/>
      </c>
      <c r="C934" s="858"/>
      <c r="D934" s="858"/>
      <c r="E934" s="858"/>
      <c r="F934" s="858"/>
      <c r="G934" s="858"/>
      <c r="H934" s="858"/>
      <c r="I934" s="859"/>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0"/>
      <c r="R934" s="861"/>
      <c r="S934" s="154" t="str">
        <f>IFERROR(ROUNDDOWN(Q934*VLOOKUP(N934,【参考】数式用!$AR$2:$AW$48,MATCH(P934,【参考】数式用!$AT$4:$AW$4)+2,FALSE)*0.5, 0), "")</f>
        <v/>
      </c>
      <c r="T934" s="47"/>
      <c r="U934" s="156" t="str">
        <f>IFERROR(IF(AG934&lt;&gt;"",Q934*VLOOKUP(N934,【参考】数式用!$AG$2:$AL$48,MATCH(P934,【参考】数式用!$AI$4:$AL$4,0)+2,0), ""), "")</f>
        <v/>
      </c>
      <c r="V934" s="42"/>
      <c r="W934" s="862"/>
      <c r="X934" s="863"/>
      <c r="Y934" s="43"/>
      <c r="Z934" s="48"/>
      <c r="AA934" s="155"/>
      <c r="AB934" s="49"/>
      <c r="AC934" s="864" t="str">
        <f>IFERROR(IF(AG934&lt;&gt;"",Z934*VLOOKUP(N934,【参考】数式用!$AG$2:$AL$48,MATCH(Y934,【参考】数式用!$AI$4:$AL$4,0)+2,0), ""), "")</f>
        <v/>
      </c>
      <c r="AD934" s="864"/>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7" t="str">
        <f>IF(基本情報入力シート!C960="","",基本情報入力シート!C960)</f>
        <v/>
      </c>
      <c r="C935" s="858"/>
      <c r="D935" s="858"/>
      <c r="E935" s="858"/>
      <c r="F935" s="858"/>
      <c r="G935" s="858"/>
      <c r="H935" s="858"/>
      <c r="I935" s="859"/>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0"/>
      <c r="R935" s="861"/>
      <c r="S935" s="154" t="str">
        <f>IFERROR(ROUNDDOWN(Q935*VLOOKUP(N935,【参考】数式用!$AR$2:$AW$48,MATCH(P935,【参考】数式用!$AT$4:$AW$4)+2,FALSE)*0.5, 0), "")</f>
        <v/>
      </c>
      <c r="T935" s="47"/>
      <c r="U935" s="156" t="str">
        <f>IFERROR(IF(AG935&lt;&gt;"",Q935*VLOOKUP(N935,【参考】数式用!$AG$2:$AL$48,MATCH(P935,【参考】数式用!$AI$4:$AL$4,0)+2,0), ""), "")</f>
        <v/>
      </c>
      <c r="V935" s="42"/>
      <c r="W935" s="862"/>
      <c r="X935" s="863"/>
      <c r="Y935" s="43"/>
      <c r="Z935" s="48"/>
      <c r="AA935" s="155"/>
      <c r="AB935" s="49"/>
      <c r="AC935" s="864" t="str">
        <f>IFERROR(IF(AG935&lt;&gt;"",Z935*VLOOKUP(N935,【参考】数式用!$AG$2:$AL$48,MATCH(Y935,【参考】数式用!$AI$4:$AL$4,0)+2,0), ""), "")</f>
        <v/>
      </c>
      <c r="AD935" s="864"/>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7" t="str">
        <f>IF(基本情報入力シート!C961="","",基本情報入力シート!C961)</f>
        <v/>
      </c>
      <c r="C936" s="858"/>
      <c r="D936" s="858"/>
      <c r="E936" s="858"/>
      <c r="F936" s="858"/>
      <c r="G936" s="858"/>
      <c r="H936" s="858"/>
      <c r="I936" s="859"/>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0"/>
      <c r="R936" s="861"/>
      <c r="S936" s="154" t="str">
        <f>IFERROR(ROUNDDOWN(Q936*VLOOKUP(N936,【参考】数式用!$AR$2:$AW$48,MATCH(P936,【参考】数式用!$AT$4:$AW$4)+2,FALSE)*0.5, 0), "")</f>
        <v/>
      </c>
      <c r="T936" s="47"/>
      <c r="U936" s="156" t="str">
        <f>IFERROR(IF(AG936&lt;&gt;"",Q936*VLOOKUP(N936,【参考】数式用!$AG$2:$AL$48,MATCH(P936,【参考】数式用!$AI$4:$AL$4,0)+2,0), ""), "")</f>
        <v/>
      </c>
      <c r="V936" s="42"/>
      <c r="W936" s="862"/>
      <c r="X936" s="863"/>
      <c r="Y936" s="43"/>
      <c r="Z936" s="48"/>
      <c r="AA936" s="155"/>
      <c r="AB936" s="49"/>
      <c r="AC936" s="864" t="str">
        <f>IFERROR(IF(AG936&lt;&gt;"",Z936*VLOOKUP(N936,【参考】数式用!$AG$2:$AL$48,MATCH(Y936,【参考】数式用!$AI$4:$AL$4,0)+2,0), ""), "")</f>
        <v/>
      </c>
      <c r="AD936" s="864"/>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7" t="str">
        <f>IF(基本情報入力シート!C962="","",基本情報入力シート!C962)</f>
        <v/>
      </c>
      <c r="C937" s="858"/>
      <c r="D937" s="858"/>
      <c r="E937" s="858"/>
      <c r="F937" s="858"/>
      <c r="G937" s="858"/>
      <c r="H937" s="858"/>
      <c r="I937" s="859"/>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0"/>
      <c r="R937" s="861"/>
      <c r="S937" s="154" t="str">
        <f>IFERROR(ROUNDDOWN(Q937*VLOOKUP(N937,【参考】数式用!$AR$2:$AW$48,MATCH(P937,【参考】数式用!$AT$4:$AW$4)+2,FALSE)*0.5, 0), "")</f>
        <v/>
      </c>
      <c r="T937" s="47"/>
      <c r="U937" s="156" t="str">
        <f>IFERROR(IF(AG937&lt;&gt;"",Q937*VLOOKUP(N937,【参考】数式用!$AG$2:$AL$48,MATCH(P937,【参考】数式用!$AI$4:$AL$4,0)+2,0), ""), "")</f>
        <v/>
      </c>
      <c r="V937" s="42"/>
      <c r="W937" s="862"/>
      <c r="X937" s="863"/>
      <c r="Y937" s="43"/>
      <c r="Z937" s="48"/>
      <c r="AA937" s="155"/>
      <c r="AB937" s="49"/>
      <c r="AC937" s="864" t="str">
        <f>IFERROR(IF(AG937&lt;&gt;"",Z937*VLOOKUP(N937,【参考】数式用!$AG$2:$AL$48,MATCH(Y937,【参考】数式用!$AI$4:$AL$4,0)+2,0), ""), "")</f>
        <v/>
      </c>
      <c r="AD937" s="864"/>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7" t="str">
        <f>IF(基本情報入力シート!C963="","",基本情報入力シート!C963)</f>
        <v/>
      </c>
      <c r="C938" s="858"/>
      <c r="D938" s="858"/>
      <c r="E938" s="858"/>
      <c r="F938" s="858"/>
      <c r="G938" s="858"/>
      <c r="H938" s="858"/>
      <c r="I938" s="859"/>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0"/>
      <c r="R938" s="861"/>
      <c r="S938" s="154" t="str">
        <f>IFERROR(ROUNDDOWN(Q938*VLOOKUP(N938,【参考】数式用!$AR$2:$AW$48,MATCH(P938,【参考】数式用!$AT$4:$AW$4)+2,FALSE)*0.5, 0), "")</f>
        <v/>
      </c>
      <c r="T938" s="47"/>
      <c r="U938" s="156" t="str">
        <f>IFERROR(IF(AG938&lt;&gt;"",Q938*VLOOKUP(N938,【参考】数式用!$AG$2:$AL$48,MATCH(P938,【参考】数式用!$AI$4:$AL$4,0)+2,0), ""), "")</f>
        <v/>
      </c>
      <c r="V938" s="42"/>
      <c r="W938" s="862"/>
      <c r="X938" s="863"/>
      <c r="Y938" s="43"/>
      <c r="Z938" s="48"/>
      <c r="AA938" s="155"/>
      <c r="AB938" s="49"/>
      <c r="AC938" s="864" t="str">
        <f>IFERROR(IF(AG938&lt;&gt;"",Z938*VLOOKUP(N938,【参考】数式用!$AG$2:$AL$48,MATCH(Y938,【参考】数式用!$AI$4:$AL$4,0)+2,0), ""), "")</f>
        <v/>
      </c>
      <c r="AD938" s="864"/>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7" t="str">
        <f>IF(基本情報入力シート!C964="","",基本情報入力シート!C964)</f>
        <v/>
      </c>
      <c r="C939" s="858"/>
      <c r="D939" s="858"/>
      <c r="E939" s="858"/>
      <c r="F939" s="858"/>
      <c r="G939" s="858"/>
      <c r="H939" s="858"/>
      <c r="I939" s="859"/>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0"/>
      <c r="R939" s="861"/>
      <c r="S939" s="154" t="str">
        <f>IFERROR(ROUNDDOWN(Q939*VLOOKUP(N939,【参考】数式用!$AR$2:$AW$48,MATCH(P939,【参考】数式用!$AT$4:$AW$4)+2,FALSE)*0.5, 0), "")</f>
        <v/>
      </c>
      <c r="T939" s="47"/>
      <c r="U939" s="156" t="str">
        <f>IFERROR(IF(AG939&lt;&gt;"",Q939*VLOOKUP(N939,【参考】数式用!$AG$2:$AL$48,MATCH(P939,【参考】数式用!$AI$4:$AL$4,0)+2,0), ""), "")</f>
        <v/>
      </c>
      <c r="V939" s="42"/>
      <c r="W939" s="862"/>
      <c r="X939" s="863"/>
      <c r="Y939" s="43"/>
      <c r="Z939" s="48"/>
      <c r="AA939" s="155"/>
      <c r="AB939" s="49"/>
      <c r="AC939" s="864" t="str">
        <f>IFERROR(IF(AG939&lt;&gt;"",Z939*VLOOKUP(N939,【参考】数式用!$AG$2:$AL$48,MATCH(Y939,【参考】数式用!$AI$4:$AL$4,0)+2,0), ""), "")</f>
        <v/>
      </c>
      <c r="AD939" s="864"/>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7" t="str">
        <f>IF(基本情報入力シート!C965="","",基本情報入力シート!C965)</f>
        <v/>
      </c>
      <c r="C940" s="858"/>
      <c r="D940" s="858"/>
      <c r="E940" s="858"/>
      <c r="F940" s="858"/>
      <c r="G940" s="858"/>
      <c r="H940" s="858"/>
      <c r="I940" s="859"/>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0"/>
      <c r="R940" s="861"/>
      <c r="S940" s="154" t="str">
        <f>IFERROR(ROUNDDOWN(Q940*VLOOKUP(N940,【参考】数式用!$AR$2:$AW$48,MATCH(P940,【参考】数式用!$AT$4:$AW$4)+2,FALSE)*0.5, 0), "")</f>
        <v/>
      </c>
      <c r="T940" s="47"/>
      <c r="U940" s="156" t="str">
        <f>IFERROR(IF(AG940&lt;&gt;"",Q940*VLOOKUP(N940,【参考】数式用!$AG$2:$AL$48,MATCH(P940,【参考】数式用!$AI$4:$AL$4,0)+2,0), ""), "")</f>
        <v/>
      </c>
      <c r="V940" s="42"/>
      <c r="W940" s="862"/>
      <c r="X940" s="863"/>
      <c r="Y940" s="43"/>
      <c r="Z940" s="48"/>
      <c r="AA940" s="155"/>
      <c r="AB940" s="49"/>
      <c r="AC940" s="864" t="str">
        <f>IFERROR(IF(AG940&lt;&gt;"",Z940*VLOOKUP(N940,【参考】数式用!$AG$2:$AL$48,MATCH(Y940,【参考】数式用!$AI$4:$AL$4,0)+2,0), ""), "")</f>
        <v/>
      </c>
      <c r="AD940" s="864"/>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7" t="str">
        <f>IF(基本情報入力シート!C966="","",基本情報入力シート!C966)</f>
        <v/>
      </c>
      <c r="C941" s="858"/>
      <c r="D941" s="858"/>
      <c r="E941" s="858"/>
      <c r="F941" s="858"/>
      <c r="G941" s="858"/>
      <c r="H941" s="858"/>
      <c r="I941" s="859"/>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0"/>
      <c r="R941" s="861"/>
      <c r="S941" s="154" t="str">
        <f>IFERROR(ROUNDDOWN(Q941*VLOOKUP(N941,【参考】数式用!$AR$2:$AW$48,MATCH(P941,【参考】数式用!$AT$4:$AW$4)+2,FALSE)*0.5, 0), "")</f>
        <v/>
      </c>
      <c r="T941" s="47"/>
      <c r="U941" s="156" t="str">
        <f>IFERROR(IF(AG941&lt;&gt;"",Q941*VLOOKUP(N941,【参考】数式用!$AG$2:$AL$48,MATCH(P941,【参考】数式用!$AI$4:$AL$4,0)+2,0), ""), "")</f>
        <v/>
      </c>
      <c r="V941" s="42"/>
      <c r="W941" s="862"/>
      <c r="X941" s="863"/>
      <c r="Y941" s="43"/>
      <c r="Z941" s="48"/>
      <c r="AA941" s="155"/>
      <c r="AB941" s="49"/>
      <c r="AC941" s="864" t="str">
        <f>IFERROR(IF(AG941&lt;&gt;"",Z941*VLOOKUP(N941,【参考】数式用!$AG$2:$AL$48,MATCH(Y941,【参考】数式用!$AI$4:$AL$4,0)+2,0), ""), "")</f>
        <v/>
      </c>
      <c r="AD941" s="864"/>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7" t="str">
        <f>IF(基本情報入力シート!C967="","",基本情報入力シート!C967)</f>
        <v/>
      </c>
      <c r="C942" s="858"/>
      <c r="D942" s="858"/>
      <c r="E942" s="858"/>
      <c r="F942" s="858"/>
      <c r="G942" s="858"/>
      <c r="H942" s="858"/>
      <c r="I942" s="859"/>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0"/>
      <c r="R942" s="861"/>
      <c r="S942" s="154" t="str">
        <f>IFERROR(ROUNDDOWN(Q942*VLOOKUP(N942,【参考】数式用!$AR$2:$AW$48,MATCH(P942,【参考】数式用!$AT$4:$AW$4)+2,FALSE)*0.5, 0), "")</f>
        <v/>
      </c>
      <c r="T942" s="47"/>
      <c r="U942" s="156" t="str">
        <f>IFERROR(IF(AG942&lt;&gt;"",Q942*VLOOKUP(N942,【参考】数式用!$AG$2:$AL$48,MATCH(P942,【参考】数式用!$AI$4:$AL$4,0)+2,0), ""), "")</f>
        <v/>
      </c>
      <c r="V942" s="42"/>
      <c r="W942" s="862"/>
      <c r="X942" s="863"/>
      <c r="Y942" s="43"/>
      <c r="Z942" s="48"/>
      <c r="AA942" s="155"/>
      <c r="AB942" s="49"/>
      <c r="AC942" s="864" t="str">
        <f>IFERROR(IF(AG942&lt;&gt;"",Z942*VLOOKUP(N942,【参考】数式用!$AG$2:$AL$48,MATCH(Y942,【参考】数式用!$AI$4:$AL$4,0)+2,0), ""), "")</f>
        <v/>
      </c>
      <c r="AD942" s="864"/>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7" t="str">
        <f>IF(基本情報入力シート!C968="","",基本情報入力シート!C968)</f>
        <v/>
      </c>
      <c r="C943" s="858"/>
      <c r="D943" s="858"/>
      <c r="E943" s="858"/>
      <c r="F943" s="858"/>
      <c r="G943" s="858"/>
      <c r="H943" s="858"/>
      <c r="I943" s="859"/>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0"/>
      <c r="R943" s="861"/>
      <c r="S943" s="154" t="str">
        <f>IFERROR(ROUNDDOWN(Q943*VLOOKUP(N943,【参考】数式用!$AR$2:$AW$48,MATCH(P943,【参考】数式用!$AT$4:$AW$4)+2,FALSE)*0.5, 0), "")</f>
        <v/>
      </c>
      <c r="T943" s="47"/>
      <c r="U943" s="156" t="str">
        <f>IFERROR(IF(AG943&lt;&gt;"",Q943*VLOOKUP(N943,【参考】数式用!$AG$2:$AL$48,MATCH(P943,【参考】数式用!$AI$4:$AL$4,0)+2,0), ""), "")</f>
        <v/>
      </c>
      <c r="V943" s="42"/>
      <c r="W943" s="862"/>
      <c r="X943" s="863"/>
      <c r="Y943" s="43"/>
      <c r="Z943" s="48"/>
      <c r="AA943" s="155"/>
      <c r="AB943" s="49"/>
      <c r="AC943" s="864" t="str">
        <f>IFERROR(IF(AG943&lt;&gt;"",Z943*VLOOKUP(N943,【参考】数式用!$AG$2:$AL$48,MATCH(Y943,【参考】数式用!$AI$4:$AL$4,0)+2,0), ""), "")</f>
        <v/>
      </c>
      <c r="AD943" s="864"/>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7" t="str">
        <f>IF(基本情報入力シート!C969="","",基本情報入力シート!C969)</f>
        <v/>
      </c>
      <c r="C944" s="858"/>
      <c r="D944" s="858"/>
      <c r="E944" s="858"/>
      <c r="F944" s="858"/>
      <c r="G944" s="858"/>
      <c r="H944" s="858"/>
      <c r="I944" s="859"/>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0"/>
      <c r="R944" s="861"/>
      <c r="S944" s="154" t="str">
        <f>IFERROR(ROUNDDOWN(Q944*VLOOKUP(N944,【参考】数式用!$AR$2:$AW$48,MATCH(P944,【参考】数式用!$AT$4:$AW$4)+2,FALSE)*0.5, 0), "")</f>
        <v/>
      </c>
      <c r="T944" s="47"/>
      <c r="U944" s="156" t="str">
        <f>IFERROR(IF(AG944&lt;&gt;"",Q944*VLOOKUP(N944,【参考】数式用!$AG$2:$AL$48,MATCH(P944,【参考】数式用!$AI$4:$AL$4,0)+2,0), ""), "")</f>
        <v/>
      </c>
      <c r="V944" s="42"/>
      <c r="W944" s="862"/>
      <c r="X944" s="863"/>
      <c r="Y944" s="43"/>
      <c r="Z944" s="48"/>
      <c r="AA944" s="155"/>
      <c r="AB944" s="49"/>
      <c r="AC944" s="864" t="str">
        <f>IFERROR(IF(AG944&lt;&gt;"",Z944*VLOOKUP(N944,【参考】数式用!$AG$2:$AL$48,MATCH(Y944,【参考】数式用!$AI$4:$AL$4,0)+2,0), ""), "")</f>
        <v/>
      </c>
      <c r="AD944" s="864"/>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7" t="str">
        <f>IF(基本情報入力シート!C970="","",基本情報入力シート!C970)</f>
        <v/>
      </c>
      <c r="C945" s="858"/>
      <c r="D945" s="858"/>
      <c r="E945" s="858"/>
      <c r="F945" s="858"/>
      <c r="G945" s="858"/>
      <c r="H945" s="858"/>
      <c r="I945" s="859"/>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0"/>
      <c r="R945" s="861"/>
      <c r="S945" s="154" t="str">
        <f>IFERROR(ROUNDDOWN(Q945*VLOOKUP(N945,【参考】数式用!$AR$2:$AW$48,MATCH(P945,【参考】数式用!$AT$4:$AW$4)+2,FALSE)*0.5, 0), "")</f>
        <v/>
      </c>
      <c r="T945" s="47"/>
      <c r="U945" s="156" t="str">
        <f>IFERROR(IF(AG945&lt;&gt;"",Q945*VLOOKUP(N945,【参考】数式用!$AG$2:$AL$48,MATCH(P945,【参考】数式用!$AI$4:$AL$4,0)+2,0), ""), "")</f>
        <v/>
      </c>
      <c r="V945" s="42"/>
      <c r="W945" s="862"/>
      <c r="X945" s="863"/>
      <c r="Y945" s="43"/>
      <c r="Z945" s="48"/>
      <c r="AA945" s="155"/>
      <c r="AB945" s="49"/>
      <c r="AC945" s="864" t="str">
        <f>IFERROR(IF(AG945&lt;&gt;"",Z945*VLOOKUP(N945,【参考】数式用!$AG$2:$AL$48,MATCH(Y945,【参考】数式用!$AI$4:$AL$4,0)+2,0), ""), "")</f>
        <v/>
      </c>
      <c r="AD945" s="864"/>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7" t="str">
        <f>IF(基本情報入力シート!C971="","",基本情報入力シート!C971)</f>
        <v/>
      </c>
      <c r="C946" s="858"/>
      <c r="D946" s="858"/>
      <c r="E946" s="858"/>
      <c r="F946" s="858"/>
      <c r="G946" s="858"/>
      <c r="H946" s="858"/>
      <c r="I946" s="859"/>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0"/>
      <c r="R946" s="861"/>
      <c r="S946" s="154" t="str">
        <f>IFERROR(ROUNDDOWN(Q946*VLOOKUP(N946,【参考】数式用!$AR$2:$AW$48,MATCH(P946,【参考】数式用!$AT$4:$AW$4)+2,FALSE)*0.5, 0), "")</f>
        <v/>
      </c>
      <c r="T946" s="47"/>
      <c r="U946" s="156" t="str">
        <f>IFERROR(IF(AG946&lt;&gt;"",Q946*VLOOKUP(N946,【参考】数式用!$AG$2:$AL$48,MATCH(P946,【参考】数式用!$AI$4:$AL$4,0)+2,0), ""), "")</f>
        <v/>
      </c>
      <c r="V946" s="42"/>
      <c r="W946" s="862"/>
      <c r="X946" s="863"/>
      <c r="Y946" s="43"/>
      <c r="Z946" s="48"/>
      <c r="AA946" s="155"/>
      <c r="AB946" s="49"/>
      <c r="AC946" s="864" t="str">
        <f>IFERROR(IF(AG946&lt;&gt;"",Z946*VLOOKUP(N946,【参考】数式用!$AG$2:$AL$48,MATCH(Y946,【参考】数式用!$AI$4:$AL$4,0)+2,0), ""), "")</f>
        <v/>
      </c>
      <c r="AD946" s="864"/>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7" t="str">
        <f>IF(基本情報入力シート!C972="","",基本情報入力シート!C972)</f>
        <v/>
      </c>
      <c r="C947" s="858"/>
      <c r="D947" s="858"/>
      <c r="E947" s="858"/>
      <c r="F947" s="858"/>
      <c r="G947" s="858"/>
      <c r="H947" s="858"/>
      <c r="I947" s="859"/>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0"/>
      <c r="R947" s="861"/>
      <c r="S947" s="154" t="str">
        <f>IFERROR(ROUNDDOWN(Q947*VLOOKUP(N947,【参考】数式用!$AR$2:$AW$48,MATCH(P947,【参考】数式用!$AT$4:$AW$4)+2,FALSE)*0.5, 0), "")</f>
        <v/>
      </c>
      <c r="T947" s="47"/>
      <c r="U947" s="156" t="str">
        <f>IFERROR(IF(AG947&lt;&gt;"",Q947*VLOOKUP(N947,【参考】数式用!$AG$2:$AL$48,MATCH(P947,【参考】数式用!$AI$4:$AL$4,0)+2,0), ""), "")</f>
        <v/>
      </c>
      <c r="V947" s="42"/>
      <c r="W947" s="862"/>
      <c r="X947" s="863"/>
      <c r="Y947" s="43"/>
      <c r="Z947" s="48"/>
      <c r="AA947" s="155"/>
      <c r="AB947" s="49"/>
      <c r="AC947" s="864" t="str">
        <f>IFERROR(IF(AG947&lt;&gt;"",Z947*VLOOKUP(N947,【参考】数式用!$AG$2:$AL$48,MATCH(Y947,【参考】数式用!$AI$4:$AL$4,0)+2,0), ""), "")</f>
        <v/>
      </c>
      <c r="AD947" s="864"/>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7" t="str">
        <f>IF(基本情報入力シート!C973="","",基本情報入力シート!C973)</f>
        <v/>
      </c>
      <c r="C948" s="858"/>
      <c r="D948" s="858"/>
      <c r="E948" s="858"/>
      <c r="F948" s="858"/>
      <c r="G948" s="858"/>
      <c r="H948" s="858"/>
      <c r="I948" s="859"/>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0"/>
      <c r="R948" s="861"/>
      <c r="S948" s="154" t="str">
        <f>IFERROR(ROUNDDOWN(Q948*VLOOKUP(N948,【参考】数式用!$AR$2:$AW$48,MATCH(P948,【参考】数式用!$AT$4:$AW$4)+2,FALSE)*0.5, 0), "")</f>
        <v/>
      </c>
      <c r="T948" s="47"/>
      <c r="U948" s="156" t="str">
        <f>IFERROR(IF(AG948&lt;&gt;"",Q948*VLOOKUP(N948,【参考】数式用!$AG$2:$AL$48,MATCH(P948,【参考】数式用!$AI$4:$AL$4,0)+2,0), ""), "")</f>
        <v/>
      </c>
      <c r="V948" s="42"/>
      <c r="W948" s="862"/>
      <c r="X948" s="863"/>
      <c r="Y948" s="43"/>
      <c r="Z948" s="48"/>
      <c r="AA948" s="155"/>
      <c r="AB948" s="49"/>
      <c r="AC948" s="864" t="str">
        <f>IFERROR(IF(AG948&lt;&gt;"",Z948*VLOOKUP(N948,【参考】数式用!$AG$2:$AL$48,MATCH(Y948,【参考】数式用!$AI$4:$AL$4,0)+2,0), ""), "")</f>
        <v/>
      </c>
      <c r="AD948" s="864"/>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7" t="str">
        <f>IF(基本情報入力シート!C974="","",基本情報入力シート!C974)</f>
        <v/>
      </c>
      <c r="C949" s="858"/>
      <c r="D949" s="858"/>
      <c r="E949" s="858"/>
      <c r="F949" s="858"/>
      <c r="G949" s="858"/>
      <c r="H949" s="858"/>
      <c r="I949" s="859"/>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0"/>
      <c r="R949" s="861"/>
      <c r="S949" s="154" t="str">
        <f>IFERROR(ROUNDDOWN(Q949*VLOOKUP(N949,【参考】数式用!$AR$2:$AW$48,MATCH(P949,【参考】数式用!$AT$4:$AW$4)+2,FALSE)*0.5, 0), "")</f>
        <v/>
      </c>
      <c r="T949" s="47"/>
      <c r="U949" s="156" t="str">
        <f>IFERROR(IF(AG949&lt;&gt;"",Q949*VLOOKUP(N949,【参考】数式用!$AG$2:$AL$48,MATCH(P949,【参考】数式用!$AI$4:$AL$4,0)+2,0), ""), "")</f>
        <v/>
      </c>
      <c r="V949" s="42"/>
      <c r="W949" s="862"/>
      <c r="X949" s="863"/>
      <c r="Y949" s="43"/>
      <c r="Z949" s="48"/>
      <c r="AA949" s="155"/>
      <c r="AB949" s="49"/>
      <c r="AC949" s="864" t="str">
        <f>IFERROR(IF(AG949&lt;&gt;"",Z949*VLOOKUP(N949,【参考】数式用!$AG$2:$AL$48,MATCH(Y949,【参考】数式用!$AI$4:$AL$4,0)+2,0), ""), "")</f>
        <v/>
      </c>
      <c r="AD949" s="864"/>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7" t="str">
        <f>IF(基本情報入力シート!C975="","",基本情報入力シート!C975)</f>
        <v/>
      </c>
      <c r="C950" s="858"/>
      <c r="D950" s="858"/>
      <c r="E950" s="858"/>
      <c r="F950" s="858"/>
      <c r="G950" s="858"/>
      <c r="H950" s="858"/>
      <c r="I950" s="859"/>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0"/>
      <c r="R950" s="861"/>
      <c r="S950" s="154" t="str">
        <f>IFERROR(ROUNDDOWN(Q950*VLOOKUP(N950,【参考】数式用!$AR$2:$AW$48,MATCH(P950,【参考】数式用!$AT$4:$AW$4)+2,FALSE)*0.5, 0), "")</f>
        <v/>
      </c>
      <c r="T950" s="47"/>
      <c r="U950" s="156" t="str">
        <f>IFERROR(IF(AG950&lt;&gt;"",Q950*VLOOKUP(N950,【参考】数式用!$AG$2:$AL$48,MATCH(P950,【参考】数式用!$AI$4:$AL$4,0)+2,0), ""), "")</f>
        <v/>
      </c>
      <c r="V950" s="42"/>
      <c r="W950" s="862"/>
      <c r="X950" s="863"/>
      <c r="Y950" s="43"/>
      <c r="Z950" s="48"/>
      <c r="AA950" s="155"/>
      <c r="AB950" s="49"/>
      <c r="AC950" s="864" t="str">
        <f>IFERROR(IF(AG950&lt;&gt;"",Z950*VLOOKUP(N950,【参考】数式用!$AG$2:$AL$48,MATCH(Y950,【参考】数式用!$AI$4:$AL$4,0)+2,0), ""), "")</f>
        <v/>
      </c>
      <c r="AD950" s="864"/>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7" t="str">
        <f>IF(基本情報入力シート!C976="","",基本情報入力シート!C976)</f>
        <v/>
      </c>
      <c r="C951" s="858"/>
      <c r="D951" s="858"/>
      <c r="E951" s="858"/>
      <c r="F951" s="858"/>
      <c r="G951" s="858"/>
      <c r="H951" s="858"/>
      <c r="I951" s="859"/>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0"/>
      <c r="R951" s="861"/>
      <c r="S951" s="154" t="str">
        <f>IFERROR(ROUNDDOWN(Q951*VLOOKUP(N951,【参考】数式用!$AR$2:$AW$48,MATCH(P951,【参考】数式用!$AT$4:$AW$4)+2,FALSE)*0.5, 0), "")</f>
        <v/>
      </c>
      <c r="T951" s="47"/>
      <c r="U951" s="156" t="str">
        <f>IFERROR(IF(AG951&lt;&gt;"",Q951*VLOOKUP(N951,【参考】数式用!$AG$2:$AL$48,MATCH(P951,【参考】数式用!$AI$4:$AL$4,0)+2,0), ""), "")</f>
        <v/>
      </c>
      <c r="V951" s="42"/>
      <c r="W951" s="862"/>
      <c r="X951" s="863"/>
      <c r="Y951" s="43"/>
      <c r="Z951" s="48"/>
      <c r="AA951" s="155"/>
      <c r="AB951" s="49"/>
      <c r="AC951" s="864" t="str">
        <f>IFERROR(IF(AG951&lt;&gt;"",Z951*VLOOKUP(N951,【参考】数式用!$AG$2:$AL$48,MATCH(Y951,【参考】数式用!$AI$4:$AL$4,0)+2,0), ""), "")</f>
        <v/>
      </c>
      <c r="AD951" s="864"/>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7" t="str">
        <f>IF(基本情報入力シート!C977="","",基本情報入力シート!C977)</f>
        <v/>
      </c>
      <c r="C952" s="858"/>
      <c r="D952" s="858"/>
      <c r="E952" s="858"/>
      <c r="F952" s="858"/>
      <c r="G952" s="858"/>
      <c r="H952" s="858"/>
      <c r="I952" s="859"/>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0"/>
      <c r="R952" s="861"/>
      <c r="S952" s="154" t="str">
        <f>IFERROR(ROUNDDOWN(Q952*VLOOKUP(N952,【参考】数式用!$AR$2:$AW$48,MATCH(P952,【参考】数式用!$AT$4:$AW$4)+2,FALSE)*0.5, 0), "")</f>
        <v/>
      </c>
      <c r="T952" s="47"/>
      <c r="U952" s="156" t="str">
        <f>IFERROR(IF(AG952&lt;&gt;"",Q952*VLOOKUP(N952,【参考】数式用!$AG$2:$AL$48,MATCH(P952,【参考】数式用!$AI$4:$AL$4,0)+2,0), ""), "")</f>
        <v/>
      </c>
      <c r="V952" s="42"/>
      <c r="W952" s="862"/>
      <c r="X952" s="863"/>
      <c r="Y952" s="43"/>
      <c r="Z952" s="48"/>
      <c r="AA952" s="155"/>
      <c r="AB952" s="49"/>
      <c r="AC952" s="864" t="str">
        <f>IFERROR(IF(AG952&lt;&gt;"",Z952*VLOOKUP(N952,【参考】数式用!$AG$2:$AL$48,MATCH(Y952,【参考】数式用!$AI$4:$AL$4,0)+2,0), ""), "")</f>
        <v/>
      </c>
      <c r="AD952" s="864"/>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7" t="str">
        <f>IF(基本情報入力シート!C978="","",基本情報入力シート!C978)</f>
        <v/>
      </c>
      <c r="C953" s="858"/>
      <c r="D953" s="858"/>
      <c r="E953" s="858"/>
      <c r="F953" s="858"/>
      <c r="G953" s="858"/>
      <c r="H953" s="858"/>
      <c r="I953" s="859"/>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0"/>
      <c r="R953" s="861"/>
      <c r="S953" s="154" t="str">
        <f>IFERROR(ROUNDDOWN(Q953*VLOOKUP(N953,【参考】数式用!$AR$2:$AW$48,MATCH(P953,【参考】数式用!$AT$4:$AW$4)+2,FALSE)*0.5, 0), "")</f>
        <v/>
      </c>
      <c r="T953" s="47"/>
      <c r="U953" s="156" t="str">
        <f>IFERROR(IF(AG953&lt;&gt;"",Q953*VLOOKUP(N953,【参考】数式用!$AG$2:$AL$48,MATCH(P953,【参考】数式用!$AI$4:$AL$4,0)+2,0), ""), "")</f>
        <v/>
      </c>
      <c r="V953" s="42"/>
      <c r="W953" s="862"/>
      <c r="X953" s="863"/>
      <c r="Y953" s="43"/>
      <c r="Z953" s="48"/>
      <c r="AA953" s="155"/>
      <c r="AB953" s="49"/>
      <c r="AC953" s="864" t="str">
        <f>IFERROR(IF(AG953&lt;&gt;"",Z953*VLOOKUP(N953,【参考】数式用!$AG$2:$AL$48,MATCH(Y953,【参考】数式用!$AI$4:$AL$4,0)+2,0), ""), "")</f>
        <v/>
      </c>
      <c r="AD953" s="864"/>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7" t="str">
        <f>IF(基本情報入力シート!C979="","",基本情報入力シート!C979)</f>
        <v/>
      </c>
      <c r="C954" s="858"/>
      <c r="D954" s="858"/>
      <c r="E954" s="858"/>
      <c r="F954" s="858"/>
      <c r="G954" s="858"/>
      <c r="H954" s="858"/>
      <c r="I954" s="859"/>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0"/>
      <c r="R954" s="861"/>
      <c r="S954" s="154" t="str">
        <f>IFERROR(ROUNDDOWN(Q954*VLOOKUP(N954,【参考】数式用!$AR$2:$AW$48,MATCH(P954,【参考】数式用!$AT$4:$AW$4)+2,FALSE)*0.5, 0), "")</f>
        <v/>
      </c>
      <c r="T954" s="47"/>
      <c r="U954" s="156" t="str">
        <f>IFERROR(IF(AG954&lt;&gt;"",Q954*VLOOKUP(N954,【参考】数式用!$AG$2:$AL$48,MATCH(P954,【参考】数式用!$AI$4:$AL$4,0)+2,0), ""), "")</f>
        <v/>
      </c>
      <c r="V954" s="42"/>
      <c r="W954" s="862"/>
      <c r="X954" s="863"/>
      <c r="Y954" s="43"/>
      <c r="Z954" s="48"/>
      <c r="AA954" s="155"/>
      <c r="AB954" s="49"/>
      <c r="AC954" s="864" t="str">
        <f>IFERROR(IF(AG954&lt;&gt;"",Z954*VLOOKUP(N954,【参考】数式用!$AG$2:$AL$48,MATCH(Y954,【参考】数式用!$AI$4:$AL$4,0)+2,0), ""), "")</f>
        <v/>
      </c>
      <c r="AD954" s="864"/>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7" t="str">
        <f>IF(基本情報入力シート!C980="","",基本情報入力シート!C980)</f>
        <v/>
      </c>
      <c r="C955" s="858"/>
      <c r="D955" s="858"/>
      <c r="E955" s="858"/>
      <c r="F955" s="858"/>
      <c r="G955" s="858"/>
      <c r="H955" s="858"/>
      <c r="I955" s="859"/>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0"/>
      <c r="R955" s="861"/>
      <c r="S955" s="154" t="str">
        <f>IFERROR(ROUNDDOWN(Q955*VLOOKUP(N955,【参考】数式用!$AR$2:$AW$48,MATCH(P955,【参考】数式用!$AT$4:$AW$4)+2,FALSE)*0.5, 0), "")</f>
        <v/>
      </c>
      <c r="T955" s="47"/>
      <c r="U955" s="156" t="str">
        <f>IFERROR(IF(AG955&lt;&gt;"",Q955*VLOOKUP(N955,【参考】数式用!$AG$2:$AL$48,MATCH(P955,【参考】数式用!$AI$4:$AL$4,0)+2,0), ""), "")</f>
        <v/>
      </c>
      <c r="V955" s="42"/>
      <c r="W955" s="862"/>
      <c r="X955" s="863"/>
      <c r="Y955" s="43"/>
      <c r="Z955" s="48"/>
      <c r="AA955" s="155"/>
      <c r="AB955" s="49"/>
      <c r="AC955" s="864" t="str">
        <f>IFERROR(IF(AG955&lt;&gt;"",Z955*VLOOKUP(N955,【参考】数式用!$AG$2:$AL$48,MATCH(Y955,【参考】数式用!$AI$4:$AL$4,0)+2,0), ""), "")</f>
        <v/>
      </c>
      <c r="AD955" s="864"/>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7" t="str">
        <f>IF(基本情報入力シート!C981="","",基本情報入力シート!C981)</f>
        <v/>
      </c>
      <c r="C956" s="858"/>
      <c r="D956" s="858"/>
      <c r="E956" s="858"/>
      <c r="F956" s="858"/>
      <c r="G956" s="858"/>
      <c r="H956" s="858"/>
      <c r="I956" s="859"/>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0"/>
      <c r="R956" s="861"/>
      <c r="S956" s="154" t="str">
        <f>IFERROR(ROUNDDOWN(Q956*VLOOKUP(N956,【参考】数式用!$AR$2:$AW$48,MATCH(P956,【参考】数式用!$AT$4:$AW$4)+2,FALSE)*0.5, 0), "")</f>
        <v/>
      </c>
      <c r="T956" s="47"/>
      <c r="U956" s="156" t="str">
        <f>IFERROR(IF(AG956&lt;&gt;"",Q956*VLOOKUP(N956,【参考】数式用!$AG$2:$AL$48,MATCH(P956,【参考】数式用!$AI$4:$AL$4,0)+2,0), ""), "")</f>
        <v/>
      </c>
      <c r="V956" s="42"/>
      <c r="W956" s="862"/>
      <c r="X956" s="863"/>
      <c r="Y956" s="43"/>
      <c r="Z956" s="48"/>
      <c r="AA956" s="155"/>
      <c r="AB956" s="49"/>
      <c r="AC956" s="864" t="str">
        <f>IFERROR(IF(AG956&lt;&gt;"",Z956*VLOOKUP(N956,【参考】数式用!$AG$2:$AL$48,MATCH(Y956,【参考】数式用!$AI$4:$AL$4,0)+2,0), ""), "")</f>
        <v/>
      </c>
      <c r="AD956" s="864"/>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7" t="str">
        <f>IF(基本情報入力シート!C982="","",基本情報入力シート!C982)</f>
        <v/>
      </c>
      <c r="C957" s="858"/>
      <c r="D957" s="858"/>
      <c r="E957" s="858"/>
      <c r="F957" s="858"/>
      <c r="G957" s="858"/>
      <c r="H957" s="858"/>
      <c r="I957" s="859"/>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0"/>
      <c r="R957" s="861"/>
      <c r="S957" s="154" t="str">
        <f>IFERROR(ROUNDDOWN(Q957*VLOOKUP(N957,【参考】数式用!$AR$2:$AW$48,MATCH(P957,【参考】数式用!$AT$4:$AW$4)+2,FALSE)*0.5, 0), "")</f>
        <v/>
      </c>
      <c r="T957" s="47"/>
      <c r="U957" s="156" t="str">
        <f>IFERROR(IF(AG957&lt;&gt;"",Q957*VLOOKUP(N957,【参考】数式用!$AG$2:$AL$48,MATCH(P957,【参考】数式用!$AI$4:$AL$4,0)+2,0), ""), "")</f>
        <v/>
      </c>
      <c r="V957" s="42"/>
      <c r="W957" s="862"/>
      <c r="X957" s="863"/>
      <c r="Y957" s="43"/>
      <c r="Z957" s="48"/>
      <c r="AA957" s="155"/>
      <c r="AB957" s="49"/>
      <c r="AC957" s="864" t="str">
        <f>IFERROR(IF(AG957&lt;&gt;"",Z957*VLOOKUP(N957,【参考】数式用!$AG$2:$AL$48,MATCH(Y957,【参考】数式用!$AI$4:$AL$4,0)+2,0), ""), "")</f>
        <v/>
      </c>
      <c r="AD957" s="864"/>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7" t="str">
        <f>IF(基本情報入力シート!C983="","",基本情報入力シート!C983)</f>
        <v/>
      </c>
      <c r="C958" s="858"/>
      <c r="D958" s="858"/>
      <c r="E958" s="858"/>
      <c r="F958" s="858"/>
      <c r="G958" s="858"/>
      <c r="H958" s="858"/>
      <c r="I958" s="859"/>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0"/>
      <c r="R958" s="861"/>
      <c r="S958" s="154" t="str">
        <f>IFERROR(ROUNDDOWN(Q958*VLOOKUP(N958,【参考】数式用!$AR$2:$AW$48,MATCH(P958,【参考】数式用!$AT$4:$AW$4)+2,FALSE)*0.5, 0), "")</f>
        <v/>
      </c>
      <c r="T958" s="47"/>
      <c r="U958" s="156" t="str">
        <f>IFERROR(IF(AG958&lt;&gt;"",Q958*VLOOKUP(N958,【参考】数式用!$AG$2:$AL$48,MATCH(P958,【参考】数式用!$AI$4:$AL$4,0)+2,0), ""), "")</f>
        <v/>
      </c>
      <c r="V958" s="42"/>
      <c r="W958" s="862"/>
      <c r="X958" s="863"/>
      <c r="Y958" s="43"/>
      <c r="Z958" s="48"/>
      <c r="AA958" s="155"/>
      <c r="AB958" s="49"/>
      <c r="AC958" s="864" t="str">
        <f>IFERROR(IF(AG958&lt;&gt;"",Z958*VLOOKUP(N958,【参考】数式用!$AG$2:$AL$48,MATCH(Y958,【参考】数式用!$AI$4:$AL$4,0)+2,0), ""), "")</f>
        <v/>
      </c>
      <c r="AD958" s="864"/>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7" t="str">
        <f>IF(基本情報入力シート!C984="","",基本情報入力シート!C984)</f>
        <v/>
      </c>
      <c r="C959" s="858"/>
      <c r="D959" s="858"/>
      <c r="E959" s="858"/>
      <c r="F959" s="858"/>
      <c r="G959" s="858"/>
      <c r="H959" s="858"/>
      <c r="I959" s="859"/>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0"/>
      <c r="R959" s="861"/>
      <c r="S959" s="154" t="str">
        <f>IFERROR(ROUNDDOWN(Q959*VLOOKUP(N959,【参考】数式用!$AR$2:$AW$48,MATCH(P959,【参考】数式用!$AT$4:$AW$4)+2,FALSE)*0.5, 0), "")</f>
        <v/>
      </c>
      <c r="T959" s="47"/>
      <c r="U959" s="156" t="str">
        <f>IFERROR(IF(AG959&lt;&gt;"",Q959*VLOOKUP(N959,【参考】数式用!$AG$2:$AL$48,MATCH(P959,【参考】数式用!$AI$4:$AL$4,0)+2,0), ""), "")</f>
        <v/>
      </c>
      <c r="V959" s="42"/>
      <c r="W959" s="862"/>
      <c r="X959" s="863"/>
      <c r="Y959" s="43"/>
      <c r="Z959" s="48"/>
      <c r="AA959" s="155"/>
      <c r="AB959" s="49"/>
      <c r="AC959" s="864" t="str">
        <f>IFERROR(IF(AG959&lt;&gt;"",Z959*VLOOKUP(N959,【参考】数式用!$AG$2:$AL$48,MATCH(Y959,【参考】数式用!$AI$4:$AL$4,0)+2,0), ""), "")</f>
        <v/>
      </c>
      <c r="AD959" s="864"/>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7" t="str">
        <f>IF(基本情報入力シート!C985="","",基本情報入力シート!C985)</f>
        <v/>
      </c>
      <c r="C960" s="858"/>
      <c r="D960" s="858"/>
      <c r="E960" s="858"/>
      <c r="F960" s="858"/>
      <c r="G960" s="858"/>
      <c r="H960" s="858"/>
      <c r="I960" s="859"/>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0"/>
      <c r="R960" s="861"/>
      <c r="S960" s="154" t="str">
        <f>IFERROR(ROUNDDOWN(Q960*VLOOKUP(N960,【参考】数式用!$AR$2:$AW$48,MATCH(P960,【参考】数式用!$AT$4:$AW$4)+2,FALSE)*0.5, 0), "")</f>
        <v/>
      </c>
      <c r="T960" s="47"/>
      <c r="U960" s="156" t="str">
        <f>IFERROR(IF(AG960&lt;&gt;"",Q960*VLOOKUP(N960,【参考】数式用!$AG$2:$AL$48,MATCH(P960,【参考】数式用!$AI$4:$AL$4,0)+2,0), ""), "")</f>
        <v/>
      </c>
      <c r="V960" s="42"/>
      <c r="W960" s="862"/>
      <c r="X960" s="863"/>
      <c r="Y960" s="43"/>
      <c r="Z960" s="48"/>
      <c r="AA960" s="155"/>
      <c r="AB960" s="49"/>
      <c r="AC960" s="864" t="str">
        <f>IFERROR(IF(AG960&lt;&gt;"",Z960*VLOOKUP(N960,【参考】数式用!$AG$2:$AL$48,MATCH(Y960,【参考】数式用!$AI$4:$AL$4,0)+2,0), ""), "")</f>
        <v/>
      </c>
      <c r="AD960" s="864"/>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7" t="str">
        <f>IF(基本情報入力シート!C986="","",基本情報入力シート!C986)</f>
        <v/>
      </c>
      <c r="C961" s="858"/>
      <c r="D961" s="858"/>
      <c r="E961" s="858"/>
      <c r="F961" s="858"/>
      <c r="G961" s="858"/>
      <c r="H961" s="858"/>
      <c r="I961" s="859"/>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0"/>
      <c r="R961" s="861"/>
      <c r="S961" s="154" t="str">
        <f>IFERROR(ROUNDDOWN(Q961*VLOOKUP(N961,【参考】数式用!$AR$2:$AW$48,MATCH(P961,【参考】数式用!$AT$4:$AW$4)+2,FALSE)*0.5, 0), "")</f>
        <v/>
      </c>
      <c r="T961" s="47"/>
      <c r="U961" s="156" t="str">
        <f>IFERROR(IF(AG961&lt;&gt;"",Q961*VLOOKUP(N961,【参考】数式用!$AG$2:$AL$48,MATCH(P961,【参考】数式用!$AI$4:$AL$4,0)+2,0), ""), "")</f>
        <v/>
      </c>
      <c r="V961" s="42"/>
      <c r="W961" s="862"/>
      <c r="X961" s="863"/>
      <c r="Y961" s="43"/>
      <c r="Z961" s="48"/>
      <c r="AA961" s="155"/>
      <c r="AB961" s="49"/>
      <c r="AC961" s="864" t="str">
        <f>IFERROR(IF(AG961&lt;&gt;"",Z961*VLOOKUP(N961,【参考】数式用!$AG$2:$AL$48,MATCH(Y961,【参考】数式用!$AI$4:$AL$4,0)+2,0), ""), "")</f>
        <v/>
      </c>
      <c r="AD961" s="864"/>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7" t="str">
        <f>IF(基本情報入力シート!C987="","",基本情報入力シート!C987)</f>
        <v/>
      </c>
      <c r="C962" s="858"/>
      <c r="D962" s="858"/>
      <c r="E962" s="858"/>
      <c r="F962" s="858"/>
      <c r="G962" s="858"/>
      <c r="H962" s="858"/>
      <c r="I962" s="859"/>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0"/>
      <c r="R962" s="861"/>
      <c r="S962" s="154" t="str">
        <f>IFERROR(ROUNDDOWN(Q962*VLOOKUP(N962,【参考】数式用!$AR$2:$AW$48,MATCH(P962,【参考】数式用!$AT$4:$AW$4)+2,FALSE)*0.5, 0), "")</f>
        <v/>
      </c>
      <c r="T962" s="47"/>
      <c r="U962" s="156" t="str">
        <f>IFERROR(IF(AG962&lt;&gt;"",Q962*VLOOKUP(N962,【参考】数式用!$AG$2:$AL$48,MATCH(P962,【参考】数式用!$AI$4:$AL$4,0)+2,0), ""), "")</f>
        <v/>
      </c>
      <c r="V962" s="42"/>
      <c r="W962" s="862"/>
      <c r="X962" s="863"/>
      <c r="Y962" s="43"/>
      <c r="Z962" s="48"/>
      <c r="AA962" s="155"/>
      <c r="AB962" s="49"/>
      <c r="AC962" s="864" t="str">
        <f>IFERROR(IF(AG962&lt;&gt;"",Z962*VLOOKUP(N962,【参考】数式用!$AG$2:$AL$48,MATCH(Y962,【参考】数式用!$AI$4:$AL$4,0)+2,0), ""), "")</f>
        <v/>
      </c>
      <c r="AD962" s="864"/>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7" t="str">
        <f>IF(基本情報入力シート!C988="","",基本情報入力シート!C988)</f>
        <v/>
      </c>
      <c r="C963" s="858"/>
      <c r="D963" s="858"/>
      <c r="E963" s="858"/>
      <c r="F963" s="858"/>
      <c r="G963" s="858"/>
      <c r="H963" s="858"/>
      <c r="I963" s="859"/>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0"/>
      <c r="R963" s="861"/>
      <c r="S963" s="154" t="str">
        <f>IFERROR(ROUNDDOWN(Q963*VLOOKUP(N963,【参考】数式用!$AR$2:$AW$48,MATCH(P963,【参考】数式用!$AT$4:$AW$4)+2,FALSE)*0.5, 0), "")</f>
        <v/>
      </c>
      <c r="T963" s="47"/>
      <c r="U963" s="156" t="str">
        <f>IFERROR(IF(AG963&lt;&gt;"",Q963*VLOOKUP(N963,【参考】数式用!$AG$2:$AL$48,MATCH(P963,【参考】数式用!$AI$4:$AL$4,0)+2,0), ""), "")</f>
        <v/>
      </c>
      <c r="V963" s="42"/>
      <c r="W963" s="862"/>
      <c r="X963" s="863"/>
      <c r="Y963" s="43"/>
      <c r="Z963" s="48"/>
      <c r="AA963" s="155"/>
      <c r="AB963" s="49"/>
      <c r="AC963" s="864" t="str">
        <f>IFERROR(IF(AG963&lt;&gt;"",Z963*VLOOKUP(N963,【参考】数式用!$AG$2:$AL$48,MATCH(Y963,【参考】数式用!$AI$4:$AL$4,0)+2,0), ""), "")</f>
        <v/>
      </c>
      <c r="AD963" s="864"/>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7" t="str">
        <f>IF(基本情報入力シート!C989="","",基本情報入力シート!C989)</f>
        <v/>
      </c>
      <c r="C964" s="858"/>
      <c r="D964" s="858"/>
      <c r="E964" s="858"/>
      <c r="F964" s="858"/>
      <c r="G964" s="858"/>
      <c r="H964" s="858"/>
      <c r="I964" s="859"/>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0"/>
      <c r="R964" s="861"/>
      <c r="S964" s="154" t="str">
        <f>IFERROR(ROUNDDOWN(Q964*VLOOKUP(N964,【参考】数式用!$AR$2:$AW$48,MATCH(P964,【参考】数式用!$AT$4:$AW$4)+2,FALSE)*0.5, 0), "")</f>
        <v/>
      </c>
      <c r="T964" s="47"/>
      <c r="U964" s="156" t="str">
        <f>IFERROR(IF(AG964&lt;&gt;"",Q964*VLOOKUP(N964,【参考】数式用!$AG$2:$AL$48,MATCH(P964,【参考】数式用!$AI$4:$AL$4,0)+2,0), ""), "")</f>
        <v/>
      </c>
      <c r="V964" s="42"/>
      <c r="W964" s="862"/>
      <c r="X964" s="863"/>
      <c r="Y964" s="43"/>
      <c r="Z964" s="48"/>
      <c r="AA964" s="155"/>
      <c r="AB964" s="49"/>
      <c r="AC964" s="864" t="str">
        <f>IFERROR(IF(AG964&lt;&gt;"",Z964*VLOOKUP(N964,【参考】数式用!$AG$2:$AL$48,MATCH(Y964,【参考】数式用!$AI$4:$AL$4,0)+2,0), ""), "")</f>
        <v/>
      </c>
      <c r="AD964" s="864"/>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7" t="str">
        <f>IF(基本情報入力シート!C990="","",基本情報入力シート!C990)</f>
        <v/>
      </c>
      <c r="C965" s="858"/>
      <c r="D965" s="858"/>
      <c r="E965" s="858"/>
      <c r="F965" s="858"/>
      <c r="G965" s="858"/>
      <c r="H965" s="858"/>
      <c r="I965" s="859"/>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0"/>
      <c r="R965" s="861"/>
      <c r="S965" s="154" t="str">
        <f>IFERROR(ROUNDDOWN(Q965*VLOOKUP(N965,【参考】数式用!$AR$2:$AW$48,MATCH(P965,【参考】数式用!$AT$4:$AW$4)+2,FALSE)*0.5, 0), "")</f>
        <v/>
      </c>
      <c r="T965" s="47"/>
      <c r="U965" s="156" t="str">
        <f>IFERROR(IF(AG965&lt;&gt;"",Q965*VLOOKUP(N965,【参考】数式用!$AG$2:$AL$48,MATCH(P965,【参考】数式用!$AI$4:$AL$4,0)+2,0), ""), "")</f>
        <v/>
      </c>
      <c r="V965" s="42"/>
      <c r="W965" s="862"/>
      <c r="X965" s="863"/>
      <c r="Y965" s="43"/>
      <c r="Z965" s="48"/>
      <c r="AA965" s="155"/>
      <c r="AB965" s="49"/>
      <c r="AC965" s="864" t="str">
        <f>IFERROR(IF(AG965&lt;&gt;"",Z965*VLOOKUP(N965,【参考】数式用!$AG$2:$AL$48,MATCH(Y965,【参考】数式用!$AI$4:$AL$4,0)+2,0), ""), "")</f>
        <v/>
      </c>
      <c r="AD965" s="864"/>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7" t="str">
        <f>IF(基本情報入力シート!C991="","",基本情報入力シート!C991)</f>
        <v/>
      </c>
      <c r="C966" s="858"/>
      <c r="D966" s="858"/>
      <c r="E966" s="858"/>
      <c r="F966" s="858"/>
      <c r="G966" s="858"/>
      <c r="H966" s="858"/>
      <c r="I966" s="859"/>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0"/>
      <c r="R966" s="861"/>
      <c r="S966" s="154" t="str">
        <f>IFERROR(ROUNDDOWN(Q966*VLOOKUP(N966,【参考】数式用!$AR$2:$AW$48,MATCH(P966,【参考】数式用!$AT$4:$AW$4)+2,FALSE)*0.5, 0), "")</f>
        <v/>
      </c>
      <c r="T966" s="47"/>
      <c r="U966" s="156" t="str">
        <f>IFERROR(IF(AG966&lt;&gt;"",Q966*VLOOKUP(N966,【参考】数式用!$AG$2:$AL$48,MATCH(P966,【参考】数式用!$AI$4:$AL$4,0)+2,0), ""), "")</f>
        <v/>
      </c>
      <c r="V966" s="42"/>
      <c r="W966" s="862"/>
      <c r="X966" s="863"/>
      <c r="Y966" s="43"/>
      <c r="Z966" s="48"/>
      <c r="AA966" s="155"/>
      <c r="AB966" s="49"/>
      <c r="AC966" s="864" t="str">
        <f>IFERROR(IF(AG966&lt;&gt;"",Z966*VLOOKUP(N966,【参考】数式用!$AG$2:$AL$48,MATCH(Y966,【参考】数式用!$AI$4:$AL$4,0)+2,0), ""), "")</f>
        <v/>
      </c>
      <c r="AD966" s="864"/>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7" t="str">
        <f>IF(基本情報入力シート!C992="","",基本情報入力シート!C992)</f>
        <v/>
      </c>
      <c r="C967" s="858"/>
      <c r="D967" s="858"/>
      <c r="E967" s="858"/>
      <c r="F967" s="858"/>
      <c r="G967" s="858"/>
      <c r="H967" s="858"/>
      <c r="I967" s="859"/>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0"/>
      <c r="R967" s="861"/>
      <c r="S967" s="154" t="str">
        <f>IFERROR(ROUNDDOWN(Q967*VLOOKUP(N967,【参考】数式用!$AR$2:$AW$48,MATCH(P967,【参考】数式用!$AT$4:$AW$4)+2,FALSE)*0.5, 0), "")</f>
        <v/>
      </c>
      <c r="T967" s="47"/>
      <c r="U967" s="156" t="str">
        <f>IFERROR(IF(AG967&lt;&gt;"",Q967*VLOOKUP(N967,【参考】数式用!$AG$2:$AL$48,MATCH(P967,【参考】数式用!$AI$4:$AL$4,0)+2,0), ""), "")</f>
        <v/>
      </c>
      <c r="V967" s="42"/>
      <c r="W967" s="862"/>
      <c r="X967" s="863"/>
      <c r="Y967" s="43"/>
      <c r="Z967" s="48"/>
      <c r="AA967" s="155"/>
      <c r="AB967" s="49"/>
      <c r="AC967" s="864" t="str">
        <f>IFERROR(IF(AG967&lt;&gt;"",Z967*VLOOKUP(N967,【参考】数式用!$AG$2:$AL$48,MATCH(Y967,【参考】数式用!$AI$4:$AL$4,0)+2,0), ""), "")</f>
        <v/>
      </c>
      <c r="AD967" s="864"/>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7" t="str">
        <f>IF(基本情報入力シート!C993="","",基本情報入力シート!C993)</f>
        <v/>
      </c>
      <c r="C968" s="858"/>
      <c r="D968" s="858"/>
      <c r="E968" s="858"/>
      <c r="F968" s="858"/>
      <c r="G968" s="858"/>
      <c r="H968" s="858"/>
      <c r="I968" s="859"/>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0"/>
      <c r="R968" s="861"/>
      <c r="S968" s="154" t="str">
        <f>IFERROR(ROUNDDOWN(Q968*VLOOKUP(N968,【参考】数式用!$AR$2:$AW$48,MATCH(P968,【参考】数式用!$AT$4:$AW$4)+2,FALSE)*0.5, 0), "")</f>
        <v/>
      </c>
      <c r="T968" s="47"/>
      <c r="U968" s="156" t="str">
        <f>IFERROR(IF(AG968&lt;&gt;"",Q968*VLOOKUP(N968,【参考】数式用!$AG$2:$AL$48,MATCH(P968,【参考】数式用!$AI$4:$AL$4,0)+2,0), ""), "")</f>
        <v/>
      </c>
      <c r="V968" s="42"/>
      <c r="W968" s="862"/>
      <c r="X968" s="863"/>
      <c r="Y968" s="43"/>
      <c r="Z968" s="48"/>
      <c r="AA968" s="155"/>
      <c r="AB968" s="49"/>
      <c r="AC968" s="864" t="str">
        <f>IFERROR(IF(AG968&lt;&gt;"",Z968*VLOOKUP(N968,【参考】数式用!$AG$2:$AL$48,MATCH(Y968,【参考】数式用!$AI$4:$AL$4,0)+2,0), ""), "")</f>
        <v/>
      </c>
      <c r="AD968" s="864"/>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7" t="str">
        <f>IF(基本情報入力シート!C994="","",基本情報入力シート!C994)</f>
        <v/>
      </c>
      <c r="C969" s="858"/>
      <c r="D969" s="858"/>
      <c r="E969" s="858"/>
      <c r="F969" s="858"/>
      <c r="G969" s="858"/>
      <c r="H969" s="858"/>
      <c r="I969" s="859"/>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0"/>
      <c r="R969" s="861"/>
      <c r="S969" s="154" t="str">
        <f>IFERROR(ROUNDDOWN(Q969*VLOOKUP(N969,【参考】数式用!$AR$2:$AW$48,MATCH(P969,【参考】数式用!$AT$4:$AW$4)+2,FALSE)*0.5, 0), "")</f>
        <v/>
      </c>
      <c r="T969" s="47"/>
      <c r="U969" s="156" t="str">
        <f>IFERROR(IF(AG969&lt;&gt;"",Q969*VLOOKUP(N969,【参考】数式用!$AG$2:$AL$48,MATCH(P969,【参考】数式用!$AI$4:$AL$4,0)+2,0), ""), "")</f>
        <v/>
      </c>
      <c r="V969" s="42"/>
      <c r="W969" s="862"/>
      <c r="X969" s="863"/>
      <c r="Y969" s="43"/>
      <c r="Z969" s="48"/>
      <c r="AA969" s="155"/>
      <c r="AB969" s="49"/>
      <c r="AC969" s="864" t="str">
        <f>IFERROR(IF(AG969&lt;&gt;"",Z969*VLOOKUP(N969,【参考】数式用!$AG$2:$AL$48,MATCH(Y969,【参考】数式用!$AI$4:$AL$4,0)+2,0), ""), "")</f>
        <v/>
      </c>
      <c r="AD969" s="864"/>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7" t="str">
        <f>IF(基本情報入力シート!C995="","",基本情報入力シート!C995)</f>
        <v/>
      </c>
      <c r="C970" s="858"/>
      <c r="D970" s="858"/>
      <c r="E970" s="858"/>
      <c r="F970" s="858"/>
      <c r="G970" s="858"/>
      <c r="H970" s="858"/>
      <c r="I970" s="859"/>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0"/>
      <c r="R970" s="861"/>
      <c r="S970" s="154" t="str">
        <f>IFERROR(ROUNDDOWN(Q970*VLOOKUP(N970,【参考】数式用!$AR$2:$AW$48,MATCH(P970,【参考】数式用!$AT$4:$AW$4)+2,FALSE)*0.5, 0), "")</f>
        <v/>
      </c>
      <c r="T970" s="47"/>
      <c r="U970" s="156" t="str">
        <f>IFERROR(IF(AG970&lt;&gt;"",Q970*VLOOKUP(N970,【参考】数式用!$AG$2:$AL$48,MATCH(P970,【参考】数式用!$AI$4:$AL$4,0)+2,0), ""), "")</f>
        <v/>
      </c>
      <c r="V970" s="42"/>
      <c r="W970" s="862"/>
      <c r="X970" s="863"/>
      <c r="Y970" s="43"/>
      <c r="Z970" s="48"/>
      <c r="AA970" s="155"/>
      <c r="AB970" s="49"/>
      <c r="AC970" s="864" t="str">
        <f>IFERROR(IF(AG970&lt;&gt;"",Z970*VLOOKUP(N970,【参考】数式用!$AG$2:$AL$48,MATCH(Y970,【参考】数式用!$AI$4:$AL$4,0)+2,0), ""), "")</f>
        <v/>
      </c>
      <c r="AD970" s="864"/>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7" t="str">
        <f>IF(基本情報入力シート!C996="","",基本情報入力シート!C996)</f>
        <v/>
      </c>
      <c r="C971" s="858"/>
      <c r="D971" s="858"/>
      <c r="E971" s="858"/>
      <c r="F971" s="858"/>
      <c r="G971" s="858"/>
      <c r="H971" s="858"/>
      <c r="I971" s="859"/>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0"/>
      <c r="R971" s="861"/>
      <c r="S971" s="154" t="str">
        <f>IFERROR(ROUNDDOWN(Q971*VLOOKUP(N971,【参考】数式用!$AR$2:$AW$48,MATCH(P971,【参考】数式用!$AT$4:$AW$4)+2,FALSE)*0.5, 0), "")</f>
        <v/>
      </c>
      <c r="T971" s="47"/>
      <c r="U971" s="156" t="str">
        <f>IFERROR(IF(AG971&lt;&gt;"",Q971*VLOOKUP(N971,【参考】数式用!$AG$2:$AL$48,MATCH(P971,【参考】数式用!$AI$4:$AL$4,0)+2,0), ""), "")</f>
        <v/>
      </c>
      <c r="V971" s="42"/>
      <c r="W971" s="862"/>
      <c r="X971" s="863"/>
      <c r="Y971" s="43"/>
      <c r="Z971" s="48"/>
      <c r="AA971" s="155"/>
      <c r="AB971" s="49"/>
      <c r="AC971" s="864" t="str">
        <f>IFERROR(IF(AG971&lt;&gt;"",Z971*VLOOKUP(N971,【参考】数式用!$AG$2:$AL$48,MATCH(Y971,【参考】数式用!$AI$4:$AL$4,0)+2,0), ""), "")</f>
        <v/>
      </c>
      <c r="AD971" s="864"/>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7" t="str">
        <f>IF(基本情報入力シート!C997="","",基本情報入力シート!C997)</f>
        <v/>
      </c>
      <c r="C972" s="858"/>
      <c r="D972" s="858"/>
      <c r="E972" s="858"/>
      <c r="F972" s="858"/>
      <c r="G972" s="858"/>
      <c r="H972" s="858"/>
      <c r="I972" s="859"/>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0"/>
      <c r="R972" s="861"/>
      <c r="S972" s="154" t="str">
        <f>IFERROR(ROUNDDOWN(Q972*VLOOKUP(N972,【参考】数式用!$AR$2:$AW$48,MATCH(P972,【参考】数式用!$AT$4:$AW$4)+2,FALSE)*0.5, 0), "")</f>
        <v/>
      </c>
      <c r="T972" s="47"/>
      <c r="U972" s="156" t="str">
        <f>IFERROR(IF(AG972&lt;&gt;"",Q972*VLOOKUP(N972,【参考】数式用!$AG$2:$AL$48,MATCH(P972,【参考】数式用!$AI$4:$AL$4,0)+2,0), ""), "")</f>
        <v/>
      </c>
      <c r="V972" s="42"/>
      <c r="W972" s="862"/>
      <c r="X972" s="863"/>
      <c r="Y972" s="43"/>
      <c r="Z972" s="48"/>
      <c r="AA972" s="155"/>
      <c r="AB972" s="49"/>
      <c r="AC972" s="864" t="str">
        <f>IFERROR(IF(AG972&lt;&gt;"",Z972*VLOOKUP(N972,【参考】数式用!$AG$2:$AL$48,MATCH(Y972,【参考】数式用!$AI$4:$AL$4,0)+2,0), ""), "")</f>
        <v/>
      </c>
      <c r="AD972" s="864"/>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7" t="str">
        <f>IF(基本情報入力シート!C998="","",基本情報入力シート!C998)</f>
        <v/>
      </c>
      <c r="C973" s="858"/>
      <c r="D973" s="858"/>
      <c r="E973" s="858"/>
      <c r="F973" s="858"/>
      <c r="G973" s="858"/>
      <c r="H973" s="858"/>
      <c r="I973" s="859"/>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0"/>
      <c r="R973" s="861"/>
      <c r="S973" s="154" t="str">
        <f>IFERROR(ROUNDDOWN(Q973*VLOOKUP(N973,【参考】数式用!$AR$2:$AW$48,MATCH(P973,【参考】数式用!$AT$4:$AW$4)+2,FALSE)*0.5, 0), "")</f>
        <v/>
      </c>
      <c r="T973" s="47"/>
      <c r="U973" s="156" t="str">
        <f>IFERROR(IF(AG973&lt;&gt;"",Q973*VLOOKUP(N973,【参考】数式用!$AG$2:$AL$48,MATCH(P973,【参考】数式用!$AI$4:$AL$4,0)+2,0), ""), "")</f>
        <v/>
      </c>
      <c r="V973" s="42"/>
      <c r="W973" s="862"/>
      <c r="X973" s="863"/>
      <c r="Y973" s="43"/>
      <c r="Z973" s="48"/>
      <c r="AA973" s="155"/>
      <c r="AB973" s="49"/>
      <c r="AC973" s="864" t="str">
        <f>IFERROR(IF(AG973&lt;&gt;"",Z973*VLOOKUP(N973,【参考】数式用!$AG$2:$AL$48,MATCH(Y973,【参考】数式用!$AI$4:$AL$4,0)+2,0), ""), "")</f>
        <v/>
      </c>
      <c r="AD973" s="864"/>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7" t="str">
        <f>IF(基本情報入力シート!C999="","",基本情報入力シート!C999)</f>
        <v/>
      </c>
      <c r="C974" s="858"/>
      <c r="D974" s="858"/>
      <c r="E974" s="858"/>
      <c r="F974" s="858"/>
      <c r="G974" s="858"/>
      <c r="H974" s="858"/>
      <c r="I974" s="859"/>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0"/>
      <c r="R974" s="861"/>
      <c r="S974" s="154" t="str">
        <f>IFERROR(ROUNDDOWN(Q974*VLOOKUP(N974,【参考】数式用!$AR$2:$AW$48,MATCH(P974,【参考】数式用!$AT$4:$AW$4)+2,FALSE)*0.5, 0), "")</f>
        <v/>
      </c>
      <c r="T974" s="47"/>
      <c r="U974" s="156" t="str">
        <f>IFERROR(IF(AG974&lt;&gt;"",Q974*VLOOKUP(N974,【参考】数式用!$AG$2:$AL$48,MATCH(P974,【参考】数式用!$AI$4:$AL$4,0)+2,0), ""), "")</f>
        <v/>
      </c>
      <c r="V974" s="42"/>
      <c r="W974" s="862"/>
      <c r="X974" s="863"/>
      <c r="Y974" s="43"/>
      <c r="Z974" s="48"/>
      <c r="AA974" s="155"/>
      <c r="AB974" s="49"/>
      <c r="AC974" s="864" t="str">
        <f>IFERROR(IF(AG974&lt;&gt;"",Z974*VLOOKUP(N974,【参考】数式用!$AG$2:$AL$48,MATCH(Y974,【参考】数式用!$AI$4:$AL$4,0)+2,0), ""), "")</f>
        <v/>
      </c>
      <c r="AD974" s="864"/>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7" t="str">
        <f>IF(基本情報入力シート!C1000="","",基本情報入力シート!C1000)</f>
        <v/>
      </c>
      <c r="C975" s="858"/>
      <c r="D975" s="858"/>
      <c r="E975" s="858"/>
      <c r="F975" s="858"/>
      <c r="G975" s="858"/>
      <c r="H975" s="858"/>
      <c r="I975" s="859"/>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0"/>
      <c r="R975" s="861"/>
      <c r="S975" s="154" t="str">
        <f>IFERROR(ROUNDDOWN(Q975*VLOOKUP(N975,【参考】数式用!$AR$2:$AW$48,MATCH(P975,【参考】数式用!$AT$4:$AW$4)+2,FALSE)*0.5, 0), "")</f>
        <v/>
      </c>
      <c r="T975" s="47"/>
      <c r="U975" s="156" t="str">
        <f>IFERROR(IF(AG975&lt;&gt;"",Q975*VLOOKUP(N975,【参考】数式用!$AG$2:$AL$48,MATCH(P975,【参考】数式用!$AI$4:$AL$4,0)+2,0), ""), "")</f>
        <v/>
      </c>
      <c r="V975" s="42"/>
      <c r="W975" s="862"/>
      <c r="X975" s="863"/>
      <c r="Y975" s="43"/>
      <c r="Z975" s="48"/>
      <c r="AA975" s="155"/>
      <c r="AB975" s="49"/>
      <c r="AC975" s="864" t="str">
        <f>IFERROR(IF(AG975&lt;&gt;"",Z975*VLOOKUP(N975,【参考】数式用!$AG$2:$AL$48,MATCH(Y975,【参考】数式用!$AI$4:$AL$4,0)+2,0), ""), "")</f>
        <v/>
      </c>
      <c r="AD975" s="864"/>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7" t="str">
        <f>IF(基本情報入力シート!C1001="","",基本情報入力シート!C1001)</f>
        <v/>
      </c>
      <c r="C976" s="858"/>
      <c r="D976" s="858"/>
      <c r="E976" s="858"/>
      <c r="F976" s="858"/>
      <c r="G976" s="858"/>
      <c r="H976" s="858"/>
      <c r="I976" s="859"/>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0"/>
      <c r="R976" s="861"/>
      <c r="S976" s="154" t="str">
        <f>IFERROR(ROUNDDOWN(Q976*VLOOKUP(N976,【参考】数式用!$AR$2:$AW$48,MATCH(P976,【参考】数式用!$AT$4:$AW$4)+2,FALSE)*0.5, 0), "")</f>
        <v/>
      </c>
      <c r="T976" s="47"/>
      <c r="U976" s="156" t="str">
        <f>IFERROR(IF(AG976&lt;&gt;"",Q976*VLOOKUP(N976,【参考】数式用!$AG$2:$AL$48,MATCH(P976,【参考】数式用!$AI$4:$AL$4,0)+2,0), ""), "")</f>
        <v/>
      </c>
      <c r="V976" s="42"/>
      <c r="W976" s="862"/>
      <c r="X976" s="863"/>
      <c r="Y976" s="43"/>
      <c r="Z976" s="48"/>
      <c r="AA976" s="155"/>
      <c r="AB976" s="49"/>
      <c r="AC976" s="864" t="str">
        <f>IFERROR(IF(AG976&lt;&gt;"",Z976*VLOOKUP(N976,【参考】数式用!$AG$2:$AL$48,MATCH(Y976,【参考】数式用!$AI$4:$AL$4,0)+2,0), ""), "")</f>
        <v/>
      </c>
      <c r="AD976" s="864"/>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7" t="str">
        <f>IF(基本情報入力シート!C1002="","",基本情報入力シート!C1002)</f>
        <v/>
      </c>
      <c r="C977" s="858"/>
      <c r="D977" s="858"/>
      <c r="E977" s="858"/>
      <c r="F977" s="858"/>
      <c r="G977" s="858"/>
      <c r="H977" s="858"/>
      <c r="I977" s="859"/>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0"/>
      <c r="R977" s="861"/>
      <c r="S977" s="154" t="str">
        <f>IFERROR(ROUNDDOWN(Q977*VLOOKUP(N977,【参考】数式用!$AR$2:$AW$48,MATCH(P977,【参考】数式用!$AT$4:$AW$4)+2,FALSE)*0.5, 0), "")</f>
        <v/>
      </c>
      <c r="T977" s="47"/>
      <c r="U977" s="156" t="str">
        <f>IFERROR(IF(AG977&lt;&gt;"",Q977*VLOOKUP(N977,【参考】数式用!$AG$2:$AL$48,MATCH(P977,【参考】数式用!$AI$4:$AL$4,0)+2,0), ""), "")</f>
        <v/>
      </c>
      <c r="V977" s="42"/>
      <c r="W977" s="862"/>
      <c r="X977" s="863"/>
      <c r="Y977" s="43"/>
      <c r="Z977" s="48"/>
      <c r="AA977" s="155"/>
      <c r="AB977" s="49"/>
      <c r="AC977" s="864" t="str">
        <f>IFERROR(IF(AG977&lt;&gt;"",Z977*VLOOKUP(N977,【参考】数式用!$AG$2:$AL$48,MATCH(Y977,【参考】数式用!$AI$4:$AL$4,0)+2,0), ""), "")</f>
        <v/>
      </c>
      <c r="AD977" s="864"/>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7" t="str">
        <f>IF(基本情報入力シート!C1003="","",基本情報入力シート!C1003)</f>
        <v/>
      </c>
      <c r="C978" s="858"/>
      <c r="D978" s="858"/>
      <c r="E978" s="858"/>
      <c r="F978" s="858"/>
      <c r="G978" s="858"/>
      <c r="H978" s="858"/>
      <c r="I978" s="859"/>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0"/>
      <c r="R978" s="861"/>
      <c r="S978" s="154" t="str">
        <f>IFERROR(ROUNDDOWN(Q978*VLOOKUP(N978,【参考】数式用!$AR$2:$AW$48,MATCH(P978,【参考】数式用!$AT$4:$AW$4)+2,FALSE)*0.5, 0), "")</f>
        <v/>
      </c>
      <c r="T978" s="47"/>
      <c r="U978" s="156" t="str">
        <f>IFERROR(IF(AG978&lt;&gt;"",Q978*VLOOKUP(N978,【参考】数式用!$AG$2:$AL$48,MATCH(P978,【参考】数式用!$AI$4:$AL$4,0)+2,0), ""), "")</f>
        <v/>
      </c>
      <c r="V978" s="42"/>
      <c r="W978" s="862"/>
      <c r="X978" s="863"/>
      <c r="Y978" s="43"/>
      <c r="Z978" s="48"/>
      <c r="AA978" s="155"/>
      <c r="AB978" s="49"/>
      <c r="AC978" s="864" t="str">
        <f>IFERROR(IF(AG978&lt;&gt;"",Z978*VLOOKUP(N978,【参考】数式用!$AG$2:$AL$48,MATCH(Y978,【参考】数式用!$AI$4:$AL$4,0)+2,0), ""), "")</f>
        <v/>
      </c>
      <c r="AD978" s="864"/>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7" t="str">
        <f>IF(基本情報入力シート!C1004="","",基本情報入力シート!C1004)</f>
        <v/>
      </c>
      <c r="C979" s="858"/>
      <c r="D979" s="858"/>
      <c r="E979" s="858"/>
      <c r="F979" s="858"/>
      <c r="G979" s="858"/>
      <c r="H979" s="858"/>
      <c r="I979" s="859"/>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0"/>
      <c r="R979" s="861"/>
      <c r="S979" s="154" t="str">
        <f>IFERROR(ROUNDDOWN(Q979*VLOOKUP(N979,【参考】数式用!$AR$2:$AW$48,MATCH(P979,【参考】数式用!$AT$4:$AW$4)+2,FALSE)*0.5, 0), "")</f>
        <v/>
      </c>
      <c r="T979" s="47"/>
      <c r="U979" s="156" t="str">
        <f>IFERROR(IF(AG979&lt;&gt;"",Q979*VLOOKUP(N979,【参考】数式用!$AG$2:$AL$48,MATCH(P979,【参考】数式用!$AI$4:$AL$4,0)+2,0), ""), "")</f>
        <v/>
      </c>
      <c r="V979" s="42"/>
      <c r="W979" s="862"/>
      <c r="X979" s="863"/>
      <c r="Y979" s="43"/>
      <c r="Z979" s="48"/>
      <c r="AA979" s="155"/>
      <c r="AB979" s="49"/>
      <c r="AC979" s="864" t="str">
        <f>IFERROR(IF(AG979&lt;&gt;"",Z979*VLOOKUP(N979,【参考】数式用!$AG$2:$AL$48,MATCH(Y979,【参考】数式用!$AI$4:$AL$4,0)+2,0), ""), "")</f>
        <v/>
      </c>
      <c r="AD979" s="864"/>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7" t="str">
        <f>IF(基本情報入力シート!C1005="","",基本情報入力シート!C1005)</f>
        <v/>
      </c>
      <c r="C980" s="858"/>
      <c r="D980" s="858"/>
      <c r="E980" s="858"/>
      <c r="F980" s="858"/>
      <c r="G980" s="858"/>
      <c r="H980" s="858"/>
      <c r="I980" s="859"/>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0"/>
      <c r="R980" s="861"/>
      <c r="S980" s="154" t="str">
        <f>IFERROR(ROUNDDOWN(Q980*VLOOKUP(N980,【参考】数式用!$AR$2:$AW$48,MATCH(P980,【参考】数式用!$AT$4:$AW$4)+2,FALSE)*0.5, 0), "")</f>
        <v/>
      </c>
      <c r="T980" s="47"/>
      <c r="U980" s="156" t="str">
        <f>IFERROR(IF(AG980&lt;&gt;"",Q980*VLOOKUP(N980,【参考】数式用!$AG$2:$AL$48,MATCH(P980,【参考】数式用!$AI$4:$AL$4,0)+2,0), ""), "")</f>
        <v/>
      </c>
      <c r="V980" s="42"/>
      <c r="W980" s="862"/>
      <c r="X980" s="863"/>
      <c r="Y980" s="43"/>
      <c r="Z980" s="48"/>
      <c r="AA980" s="155"/>
      <c r="AB980" s="49"/>
      <c r="AC980" s="864" t="str">
        <f>IFERROR(IF(AG980&lt;&gt;"",Z980*VLOOKUP(N980,【参考】数式用!$AG$2:$AL$48,MATCH(Y980,【参考】数式用!$AI$4:$AL$4,0)+2,0), ""), "")</f>
        <v/>
      </c>
      <c r="AD980" s="864"/>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7" t="str">
        <f>IF(基本情報入力シート!C1006="","",基本情報入力シート!C1006)</f>
        <v/>
      </c>
      <c r="C981" s="858"/>
      <c r="D981" s="858"/>
      <c r="E981" s="858"/>
      <c r="F981" s="858"/>
      <c r="G981" s="858"/>
      <c r="H981" s="858"/>
      <c r="I981" s="859"/>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0"/>
      <c r="R981" s="861"/>
      <c r="S981" s="154" t="str">
        <f>IFERROR(ROUNDDOWN(Q981*VLOOKUP(N981,【参考】数式用!$AR$2:$AW$48,MATCH(P981,【参考】数式用!$AT$4:$AW$4)+2,FALSE)*0.5, 0), "")</f>
        <v/>
      </c>
      <c r="T981" s="47"/>
      <c r="U981" s="156" t="str">
        <f>IFERROR(IF(AG981&lt;&gt;"",Q981*VLOOKUP(N981,【参考】数式用!$AG$2:$AL$48,MATCH(P981,【参考】数式用!$AI$4:$AL$4,0)+2,0), ""), "")</f>
        <v/>
      </c>
      <c r="V981" s="42"/>
      <c r="W981" s="862"/>
      <c r="X981" s="863"/>
      <c r="Y981" s="43"/>
      <c r="Z981" s="48"/>
      <c r="AA981" s="155"/>
      <c r="AB981" s="49"/>
      <c r="AC981" s="864" t="str">
        <f>IFERROR(IF(AG981&lt;&gt;"",Z981*VLOOKUP(N981,【参考】数式用!$AG$2:$AL$48,MATCH(Y981,【参考】数式用!$AI$4:$AL$4,0)+2,0), ""), "")</f>
        <v/>
      </c>
      <c r="AD981" s="864"/>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7" t="str">
        <f>IF(基本情報入力シート!C1007="","",基本情報入力シート!C1007)</f>
        <v/>
      </c>
      <c r="C982" s="858"/>
      <c r="D982" s="858"/>
      <c r="E982" s="858"/>
      <c r="F982" s="858"/>
      <c r="G982" s="858"/>
      <c r="H982" s="858"/>
      <c r="I982" s="859"/>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0"/>
      <c r="R982" s="861"/>
      <c r="S982" s="154" t="str">
        <f>IFERROR(ROUNDDOWN(Q982*VLOOKUP(N982,【参考】数式用!$AR$2:$AW$48,MATCH(P982,【参考】数式用!$AT$4:$AW$4)+2,FALSE)*0.5, 0), "")</f>
        <v/>
      </c>
      <c r="T982" s="47"/>
      <c r="U982" s="156" t="str">
        <f>IFERROR(IF(AG982&lt;&gt;"",Q982*VLOOKUP(N982,【参考】数式用!$AG$2:$AL$48,MATCH(P982,【参考】数式用!$AI$4:$AL$4,0)+2,0), ""), "")</f>
        <v/>
      </c>
      <c r="V982" s="42"/>
      <c r="W982" s="862"/>
      <c r="X982" s="863"/>
      <c r="Y982" s="43"/>
      <c r="Z982" s="48"/>
      <c r="AA982" s="155"/>
      <c r="AB982" s="49"/>
      <c r="AC982" s="864" t="str">
        <f>IFERROR(IF(AG982&lt;&gt;"",Z982*VLOOKUP(N982,【参考】数式用!$AG$2:$AL$48,MATCH(Y982,【参考】数式用!$AI$4:$AL$4,0)+2,0), ""), "")</f>
        <v/>
      </c>
      <c r="AD982" s="864"/>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7" t="str">
        <f>IF(基本情報入力シート!C1008="","",基本情報入力シート!C1008)</f>
        <v/>
      </c>
      <c r="C983" s="858"/>
      <c r="D983" s="858"/>
      <c r="E983" s="858"/>
      <c r="F983" s="858"/>
      <c r="G983" s="858"/>
      <c r="H983" s="858"/>
      <c r="I983" s="859"/>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0"/>
      <c r="R983" s="861"/>
      <c r="S983" s="154" t="str">
        <f>IFERROR(ROUNDDOWN(Q983*VLOOKUP(N983,【参考】数式用!$AR$2:$AW$48,MATCH(P983,【参考】数式用!$AT$4:$AW$4)+2,FALSE)*0.5, 0), "")</f>
        <v/>
      </c>
      <c r="T983" s="47"/>
      <c r="U983" s="156" t="str">
        <f>IFERROR(IF(AG983&lt;&gt;"",Q983*VLOOKUP(N983,【参考】数式用!$AG$2:$AL$48,MATCH(P983,【参考】数式用!$AI$4:$AL$4,0)+2,0), ""), "")</f>
        <v/>
      </c>
      <c r="V983" s="42"/>
      <c r="W983" s="862"/>
      <c r="X983" s="863"/>
      <c r="Y983" s="43"/>
      <c r="Z983" s="48"/>
      <c r="AA983" s="155"/>
      <c r="AB983" s="49"/>
      <c r="AC983" s="864" t="str">
        <f>IFERROR(IF(AG983&lt;&gt;"",Z983*VLOOKUP(N983,【参考】数式用!$AG$2:$AL$48,MATCH(Y983,【参考】数式用!$AI$4:$AL$4,0)+2,0), ""), "")</f>
        <v/>
      </c>
      <c r="AD983" s="864"/>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7" t="str">
        <f>IF(基本情報入力シート!C1009="","",基本情報入力シート!C1009)</f>
        <v/>
      </c>
      <c r="C984" s="858"/>
      <c r="D984" s="858"/>
      <c r="E984" s="858"/>
      <c r="F984" s="858"/>
      <c r="G984" s="858"/>
      <c r="H984" s="858"/>
      <c r="I984" s="859"/>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0"/>
      <c r="R984" s="861"/>
      <c r="S984" s="154" t="str">
        <f>IFERROR(ROUNDDOWN(Q984*VLOOKUP(N984,【参考】数式用!$AR$2:$AW$48,MATCH(P984,【参考】数式用!$AT$4:$AW$4)+2,FALSE)*0.5, 0), "")</f>
        <v/>
      </c>
      <c r="T984" s="47"/>
      <c r="U984" s="156" t="str">
        <f>IFERROR(IF(AG984&lt;&gt;"",Q984*VLOOKUP(N984,【参考】数式用!$AG$2:$AL$48,MATCH(P984,【参考】数式用!$AI$4:$AL$4,0)+2,0), ""), "")</f>
        <v/>
      </c>
      <c r="V984" s="42"/>
      <c r="W984" s="862"/>
      <c r="X984" s="863"/>
      <c r="Y984" s="43"/>
      <c r="Z984" s="48"/>
      <c r="AA984" s="155"/>
      <c r="AB984" s="49"/>
      <c r="AC984" s="864" t="str">
        <f>IFERROR(IF(AG984&lt;&gt;"",Z984*VLOOKUP(N984,【参考】数式用!$AG$2:$AL$48,MATCH(Y984,【参考】数式用!$AI$4:$AL$4,0)+2,0), ""), "")</f>
        <v/>
      </c>
      <c r="AD984" s="864"/>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7" t="str">
        <f>IF(基本情報入力シート!C1010="","",基本情報入力シート!C1010)</f>
        <v/>
      </c>
      <c r="C985" s="858"/>
      <c r="D985" s="858"/>
      <c r="E985" s="858"/>
      <c r="F985" s="858"/>
      <c r="G985" s="858"/>
      <c r="H985" s="858"/>
      <c r="I985" s="859"/>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0"/>
      <c r="R985" s="861"/>
      <c r="S985" s="154" t="str">
        <f>IFERROR(ROUNDDOWN(Q985*VLOOKUP(N985,【参考】数式用!$AR$2:$AW$48,MATCH(P985,【参考】数式用!$AT$4:$AW$4)+2,FALSE)*0.5, 0), "")</f>
        <v/>
      </c>
      <c r="T985" s="47"/>
      <c r="U985" s="156" t="str">
        <f>IFERROR(IF(AG985&lt;&gt;"",Q985*VLOOKUP(N985,【参考】数式用!$AG$2:$AL$48,MATCH(P985,【参考】数式用!$AI$4:$AL$4,0)+2,0), ""), "")</f>
        <v/>
      </c>
      <c r="V985" s="42"/>
      <c r="W985" s="862"/>
      <c r="X985" s="863"/>
      <c r="Y985" s="43"/>
      <c r="Z985" s="48"/>
      <c r="AA985" s="155"/>
      <c r="AB985" s="49"/>
      <c r="AC985" s="864" t="str">
        <f>IFERROR(IF(AG985&lt;&gt;"",Z985*VLOOKUP(N985,【参考】数式用!$AG$2:$AL$48,MATCH(Y985,【参考】数式用!$AI$4:$AL$4,0)+2,0), ""), "")</f>
        <v/>
      </c>
      <c r="AD985" s="864"/>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7" t="str">
        <f>IF(基本情報入力シート!C1011="","",基本情報入力シート!C1011)</f>
        <v/>
      </c>
      <c r="C986" s="858"/>
      <c r="D986" s="858"/>
      <c r="E986" s="858"/>
      <c r="F986" s="858"/>
      <c r="G986" s="858"/>
      <c r="H986" s="858"/>
      <c r="I986" s="859"/>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0"/>
      <c r="R986" s="861"/>
      <c r="S986" s="154" t="str">
        <f>IFERROR(ROUNDDOWN(Q986*VLOOKUP(N986,【参考】数式用!$AR$2:$AW$48,MATCH(P986,【参考】数式用!$AT$4:$AW$4)+2,FALSE)*0.5, 0), "")</f>
        <v/>
      </c>
      <c r="T986" s="47"/>
      <c r="U986" s="156" t="str">
        <f>IFERROR(IF(AG986&lt;&gt;"",Q986*VLOOKUP(N986,【参考】数式用!$AG$2:$AL$48,MATCH(P986,【参考】数式用!$AI$4:$AL$4,0)+2,0), ""), "")</f>
        <v/>
      </c>
      <c r="V986" s="42"/>
      <c r="W986" s="862"/>
      <c r="X986" s="863"/>
      <c r="Y986" s="43"/>
      <c r="Z986" s="48"/>
      <c r="AA986" s="155"/>
      <c r="AB986" s="49"/>
      <c r="AC986" s="864" t="str">
        <f>IFERROR(IF(AG986&lt;&gt;"",Z986*VLOOKUP(N986,【参考】数式用!$AG$2:$AL$48,MATCH(Y986,【参考】数式用!$AI$4:$AL$4,0)+2,0), ""), "")</f>
        <v/>
      </c>
      <c r="AD986" s="864"/>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7" t="str">
        <f>IF(基本情報入力シート!C1012="","",基本情報入力シート!C1012)</f>
        <v/>
      </c>
      <c r="C987" s="858"/>
      <c r="D987" s="858"/>
      <c r="E987" s="858"/>
      <c r="F987" s="858"/>
      <c r="G987" s="858"/>
      <c r="H987" s="858"/>
      <c r="I987" s="859"/>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0"/>
      <c r="R987" s="861"/>
      <c r="S987" s="154" t="str">
        <f>IFERROR(ROUNDDOWN(Q987*VLOOKUP(N987,【参考】数式用!$AR$2:$AW$48,MATCH(P987,【参考】数式用!$AT$4:$AW$4)+2,FALSE)*0.5, 0), "")</f>
        <v/>
      </c>
      <c r="T987" s="47"/>
      <c r="U987" s="156" t="str">
        <f>IFERROR(IF(AG987&lt;&gt;"",Q987*VLOOKUP(N987,【参考】数式用!$AG$2:$AL$48,MATCH(P987,【参考】数式用!$AI$4:$AL$4,0)+2,0), ""), "")</f>
        <v/>
      </c>
      <c r="V987" s="42"/>
      <c r="W987" s="862"/>
      <c r="X987" s="863"/>
      <c r="Y987" s="43"/>
      <c r="Z987" s="48"/>
      <c r="AA987" s="155"/>
      <c r="AB987" s="49"/>
      <c r="AC987" s="864" t="str">
        <f>IFERROR(IF(AG987&lt;&gt;"",Z987*VLOOKUP(N987,【参考】数式用!$AG$2:$AL$48,MATCH(Y987,【参考】数式用!$AI$4:$AL$4,0)+2,0), ""), "")</f>
        <v/>
      </c>
      <c r="AD987" s="864"/>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7" t="str">
        <f>IF(基本情報入力シート!C1013="","",基本情報入力シート!C1013)</f>
        <v/>
      </c>
      <c r="C988" s="858"/>
      <c r="D988" s="858"/>
      <c r="E988" s="858"/>
      <c r="F988" s="858"/>
      <c r="G988" s="858"/>
      <c r="H988" s="858"/>
      <c r="I988" s="859"/>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0"/>
      <c r="R988" s="861"/>
      <c r="S988" s="154" t="str">
        <f>IFERROR(ROUNDDOWN(Q988*VLOOKUP(N988,【参考】数式用!$AR$2:$AW$48,MATCH(P988,【参考】数式用!$AT$4:$AW$4)+2,FALSE)*0.5, 0), "")</f>
        <v/>
      </c>
      <c r="T988" s="47"/>
      <c r="U988" s="156" t="str">
        <f>IFERROR(IF(AG988&lt;&gt;"",Q988*VLOOKUP(N988,【参考】数式用!$AG$2:$AL$48,MATCH(P988,【参考】数式用!$AI$4:$AL$4,0)+2,0), ""), "")</f>
        <v/>
      </c>
      <c r="V988" s="42"/>
      <c r="W988" s="862"/>
      <c r="X988" s="863"/>
      <c r="Y988" s="43"/>
      <c r="Z988" s="48"/>
      <c r="AA988" s="155"/>
      <c r="AB988" s="49"/>
      <c r="AC988" s="864" t="str">
        <f>IFERROR(IF(AG988&lt;&gt;"",Z988*VLOOKUP(N988,【参考】数式用!$AG$2:$AL$48,MATCH(Y988,【参考】数式用!$AI$4:$AL$4,0)+2,0), ""), "")</f>
        <v/>
      </c>
      <c r="AD988" s="864"/>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7" t="str">
        <f>IF(基本情報入力シート!C1014="","",基本情報入力シート!C1014)</f>
        <v/>
      </c>
      <c r="C989" s="858"/>
      <c r="D989" s="858"/>
      <c r="E989" s="858"/>
      <c r="F989" s="858"/>
      <c r="G989" s="858"/>
      <c r="H989" s="858"/>
      <c r="I989" s="859"/>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0"/>
      <c r="R989" s="861"/>
      <c r="S989" s="154" t="str">
        <f>IFERROR(ROUNDDOWN(Q989*VLOOKUP(N989,【参考】数式用!$AR$2:$AW$48,MATCH(P989,【参考】数式用!$AT$4:$AW$4)+2,FALSE)*0.5, 0), "")</f>
        <v/>
      </c>
      <c r="T989" s="47"/>
      <c r="U989" s="156" t="str">
        <f>IFERROR(IF(AG989&lt;&gt;"",Q989*VLOOKUP(N989,【参考】数式用!$AG$2:$AL$48,MATCH(P989,【参考】数式用!$AI$4:$AL$4,0)+2,0), ""), "")</f>
        <v/>
      </c>
      <c r="V989" s="42"/>
      <c r="W989" s="862"/>
      <c r="X989" s="863"/>
      <c r="Y989" s="43"/>
      <c r="Z989" s="48"/>
      <c r="AA989" s="155"/>
      <c r="AB989" s="49"/>
      <c r="AC989" s="864" t="str">
        <f>IFERROR(IF(AG989&lt;&gt;"",Z989*VLOOKUP(N989,【参考】数式用!$AG$2:$AL$48,MATCH(Y989,【参考】数式用!$AI$4:$AL$4,0)+2,0), ""), "")</f>
        <v/>
      </c>
      <c r="AD989" s="864"/>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7" t="str">
        <f>IF(基本情報入力シート!C1015="","",基本情報入力シート!C1015)</f>
        <v/>
      </c>
      <c r="C990" s="858"/>
      <c r="D990" s="858"/>
      <c r="E990" s="858"/>
      <c r="F990" s="858"/>
      <c r="G990" s="858"/>
      <c r="H990" s="858"/>
      <c r="I990" s="859"/>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0"/>
      <c r="R990" s="861"/>
      <c r="S990" s="154" t="str">
        <f>IFERROR(ROUNDDOWN(Q990*VLOOKUP(N990,【参考】数式用!$AR$2:$AW$48,MATCH(P990,【参考】数式用!$AT$4:$AW$4)+2,FALSE)*0.5, 0), "")</f>
        <v/>
      </c>
      <c r="T990" s="47"/>
      <c r="U990" s="156" t="str">
        <f>IFERROR(IF(AG990&lt;&gt;"",Q990*VLOOKUP(N990,【参考】数式用!$AG$2:$AL$48,MATCH(P990,【参考】数式用!$AI$4:$AL$4,0)+2,0), ""), "")</f>
        <v/>
      </c>
      <c r="V990" s="42"/>
      <c r="W990" s="862"/>
      <c r="X990" s="863"/>
      <c r="Y990" s="43"/>
      <c r="Z990" s="48"/>
      <c r="AA990" s="155"/>
      <c r="AB990" s="49"/>
      <c r="AC990" s="864" t="str">
        <f>IFERROR(IF(AG990&lt;&gt;"",Z990*VLOOKUP(N990,【参考】数式用!$AG$2:$AL$48,MATCH(Y990,【参考】数式用!$AI$4:$AL$4,0)+2,0), ""), "")</f>
        <v/>
      </c>
      <c r="AD990" s="864"/>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7" t="str">
        <f>IF(基本情報入力シート!C1016="","",基本情報入力シート!C1016)</f>
        <v/>
      </c>
      <c r="C991" s="858"/>
      <c r="D991" s="858"/>
      <c r="E991" s="858"/>
      <c r="F991" s="858"/>
      <c r="G991" s="858"/>
      <c r="H991" s="858"/>
      <c r="I991" s="859"/>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0"/>
      <c r="R991" s="861"/>
      <c r="S991" s="154" t="str">
        <f>IFERROR(ROUNDDOWN(Q991*VLOOKUP(N991,【参考】数式用!$AR$2:$AW$48,MATCH(P991,【参考】数式用!$AT$4:$AW$4)+2,FALSE)*0.5, 0), "")</f>
        <v/>
      </c>
      <c r="T991" s="47"/>
      <c r="U991" s="156" t="str">
        <f>IFERROR(IF(AG991&lt;&gt;"",Q991*VLOOKUP(N991,【参考】数式用!$AG$2:$AL$48,MATCH(P991,【参考】数式用!$AI$4:$AL$4,0)+2,0), ""), "")</f>
        <v/>
      </c>
      <c r="V991" s="42"/>
      <c r="W991" s="862"/>
      <c r="X991" s="863"/>
      <c r="Y991" s="43"/>
      <c r="Z991" s="48"/>
      <c r="AA991" s="155"/>
      <c r="AB991" s="49"/>
      <c r="AC991" s="864" t="str">
        <f>IFERROR(IF(AG991&lt;&gt;"",Z991*VLOOKUP(N991,【参考】数式用!$AG$2:$AL$48,MATCH(Y991,【参考】数式用!$AI$4:$AL$4,0)+2,0), ""), "")</f>
        <v/>
      </c>
      <c r="AD991" s="864"/>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7" t="str">
        <f>IF(基本情報入力シート!C1017="","",基本情報入力シート!C1017)</f>
        <v/>
      </c>
      <c r="C992" s="858"/>
      <c r="D992" s="858"/>
      <c r="E992" s="858"/>
      <c r="F992" s="858"/>
      <c r="G992" s="858"/>
      <c r="H992" s="858"/>
      <c r="I992" s="859"/>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0"/>
      <c r="R992" s="861"/>
      <c r="S992" s="154" t="str">
        <f>IFERROR(ROUNDDOWN(Q992*VLOOKUP(N992,【参考】数式用!$AR$2:$AW$48,MATCH(P992,【参考】数式用!$AT$4:$AW$4)+2,FALSE)*0.5, 0), "")</f>
        <v/>
      </c>
      <c r="T992" s="47"/>
      <c r="U992" s="156" t="str">
        <f>IFERROR(IF(AG992&lt;&gt;"",Q992*VLOOKUP(N992,【参考】数式用!$AG$2:$AL$48,MATCH(P992,【参考】数式用!$AI$4:$AL$4,0)+2,0), ""), "")</f>
        <v/>
      </c>
      <c r="V992" s="42"/>
      <c r="W992" s="862"/>
      <c r="X992" s="863"/>
      <c r="Y992" s="43"/>
      <c r="Z992" s="48"/>
      <c r="AA992" s="155"/>
      <c r="AB992" s="49"/>
      <c r="AC992" s="864" t="str">
        <f>IFERROR(IF(AG992&lt;&gt;"",Z992*VLOOKUP(N992,【参考】数式用!$AG$2:$AL$48,MATCH(Y992,【参考】数式用!$AI$4:$AL$4,0)+2,0), ""), "")</f>
        <v/>
      </c>
      <c r="AD992" s="864"/>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7" t="str">
        <f>IF(基本情報入力シート!C1018="","",基本情報入力シート!C1018)</f>
        <v/>
      </c>
      <c r="C993" s="858"/>
      <c r="D993" s="858"/>
      <c r="E993" s="858"/>
      <c r="F993" s="858"/>
      <c r="G993" s="858"/>
      <c r="H993" s="858"/>
      <c r="I993" s="859"/>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0"/>
      <c r="R993" s="861"/>
      <c r="S993" s="154" t="str">
        <f>IFERROR(ROUNDDOWN(Q993*VLOOKUP(N993,【参考】数式用!$AR$2:$AW$48,MATCH(P993,【参考】数式用!$AT$4:$AW$4)+2,FALSE)*0.5, 0), "")</f>
        <v/>
      </c>
      <c r="T993" s="47"/>
      <c r="U993" s="156" t="str">
        <f>IFERROR(IF(AG993&lt;&gt;"",Q993*VLOOKUP(N993,【参考】数式用!$AG$2:$AL$48,MATCH(P993,【参考】数式用!$AI$4:$AL$4,0)+2,0), ""), "")</f>
        <v/>
      </c>
      <c r="V993" s="42"/>
      <c r="W993" s="862"/>
      <c r="X993" s="863"/>
      <c r="Y993" s="43"/>
      <c r="Z993" s="48"/>
      <c r="AA993" s="155"/>
      <c r="AB993" s="49"/>
      <c r="AC993" s="864" t="str">
        <f>IFERROR(IF(AG993&lt;&gt;"",Z993*VLOOKUP(N993,【参考】数式用!$AG$2:$AL$48,MATCH(Y993,【参考】数式用!$AI$4:$AL$4,0)+2,0), ""), "")</f>
        <v/>
      </c>
      <c r="AD993" s="864"/>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7" t="str">
        <f>IF(基本情報入力シート!C1019="","",基本情報入力シート!C1019)</f>
        <v/>
      </c>
      <c r="C994" s="858"/>
      <c r="D994" s="858"/>
      <c r="E994" s="858"/>
      <c r="F994" s="858"/>
      <c r="G994" s="858"/>
      <c r="H994" s="858"/>
      <c r="I994" s="859"/>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0"/>
      <c r="R994" s="861"/>
      <c r="S994" s="154" t="str">
        <f>IFERROR(ROUNDDOWN(Q994*VLOOKUP(N994,【参考】数式用!$AR$2:$AW$48,MATCH(P994,【参考】数式用!$AT$4:$AW$4)+2,FALSE)*0.5, 0), "")</f>
        <v/>
      </c>
      <c r="T994" s="47"/>
      <c r="U994" s="156" t="str">
        <f>IFERROR(IF(AG994&lt;&gt;"",Q994*VLOOKUP(N994,【参考】数式用!$AG$2:$AL$48,MATCH(P994,【参考】数式用!$AI$4:$AL$4,0)+2,0), ""), "")</f>
        <v/>
      </c>
      <c r="V994" s="42"/>
      <c r="W994" s="862"/>
      <c r="X994" s="863"/>
      <c r="Y994" s="43"/>
      <c r="Z994" s="48"/>
      <c r="AA994" s="155"/>
      <c r="AB994" s="49"/>
      <c r="AC994" s="864" t="str">
        <f>IFERROR(IF(AG994&lt;&gt;"",Z994*VLOOKUP(N994,【参考】数式用!$AG$2:$AL$48,MATCH(Y994,【参考】数式用!$AI$4:$AL$4,0)+2,0), ""), "")</f>
        <v/>
      </c>
      <c r="AD994" s="864"/>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7" t="str">
        <f>IF(基本情報入力シート!C1020="","",基本情報入力シート!C1020)</f>
        <v/>
      </c>
      <c r="C995" s="858"/>
      <c r="D995" s="858"/>
      <c r="E995" s="858"/>
      <c r="F995" s="858"/>
      <c r="G995" s="858"/>
      <c r="H995" s="858"/>
      <c r="I995" s="859"/>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0"/>
      <c r="R995" s="861"/>
      <c r="S995" s="154" t="str">
        <f>IFERROR(ROUNDDOWN(Q995*VLOOKUP(N995,【参考】数式用!$AR$2:$AW$48,MATCH(P995,【参考】数式用!$AT$4:$AW$4)+2,FALSE)*0.5, 0), "")</f>
        <v/>
      </c>
      <c r="T995" s="47"/>
      <c r="U995" s="156" t="str">
        <f>IFERROR(IF(AG995&lt;&gt;"",Q995*VLOOKUP(N995,【参考】数式用!$AG$2:$AL$48,MATCH(P995,【参考】数式用!$AI$4:$AL$4,0)+2,0), ""), "")</f>
        <v/>
      </c>
      <c r="V995" s="42"/>
      <c r="W995" s="862"/>
      <c r="X995" s="863"/>
      <c r="Y995" s="43"/>
      <c r="Z995" s="48"/>
      <c r="AA995" s="155"/>
      <c r="AB995" s="49"/>
      <c r="AC995" s="864" t="str">
        <f>IFERROR(IF(AG995&lt;&gt;"",Z995*VLOOKUP(N995,【参考】数式用!$AG$2:$AL$48,MATCH(Y995,【参考】数式用!$AI$4:$AL$4,0)+2,0), ""), "")</f>
        <v/>
      </c>
      <c r="AD995" s="864"/>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7" t="str">
        <f>IF(基本情報入力シート!C1021="","",基本情報入力シート!C1021)</f>
        <v/>
      </c>
      <c r="C996" s="858"/>
      <c r="D996" s="858"/>
      <c r="E996" s="858"/>
      <c r="F996" s="858"/>
      <c r="G996" s="858"/>
      <c r="H996" s="858"/>
      <c r="I996" s="859"/>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0"/>
      <c r="R996" s="861"/>
      <c r="S996" s="154" t="str">
        <f>IFERROR(ROUNDDOWN(Q996*VLOOKUP(N996,【参考】数式用!$AR$2:$AW$48,MATCH(P996,【参考】数式用!$AT$4:$AW$4)+2,FALSE)*0.5, 0), "")</f>
        <v/>
      </c>
      <c r="T996" s="47"/>
      <c r="U996" s="156" t="str">
        <f>IFERROR(IF(AG996&lt;&gt;"",Q996*VLOOKUP(N996,【参考】数式用!$AG$2:$AL$48,MATCH(P996,【参考】数式用!$AI$4:$AL$4,0)+2,0), ""), "")</f>
        <v/>
      </c>
      <c r="V996" s="42"/>
      <c r="W996" s="862"/>
      <c r="X996" s="863"/>
      <c r="Y996" s="43"/>
      <c r="Z996" s="48"/>
      <c r="AA996" s="155"/>
      <c r="AB996" s="49"/>
      <c r="AC996" s="864" t="str">
        <f>IFERROR(IF(AG996&lt;&gt;"",Z996*VLOOKUP(N996,【参考】数式用!$AG$2:$AL$48,MATCH(Y996,【参考】数式用!$AI$4:$AL$4,0)+2,0), ""), "")</f>
        <v/>
      </c>
      <c r="AD996" s="864"/>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7" t="str">
        <f>IF(基本情報入力シート!C1022="","",基本情報入力シート!C1022)</f>
        <v/>
      </c>
      <c r="C997" s="858"/>
      <c r="D997" s="858"/>
      <c r="E997" s="858"/>
      <c r="F997" s="858"/>
      <c r="G997" s="858"/>
      <c r="H997" s="858"/>
      <c r="I997" s="859"/>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0"/>
      <c r="R997" s="861"/>
      <c r="S997" s="154" t="str">
        <f>IFERROR(ROUNDDOWN(Q997*VLOOKUP(N997,【参考】数式用!$AR$2:$AW$48,MATCH(P997,【参考】数式用!$AT$4:$AW$4)+2,FALSE)*0.5, 0), "")</f>
        <v/>
      </c>
      <c r="T997" s="47"/>
      <c r="U997" s="156" t="str">
        <f>IFERROR(IF(AG997&lt;&gt;"",Q997*VLOOKUP(N997,【参考】数式用!$AG$2:$AL$48,MATCH(P997,【参考】数式用!$AI$4:$AL$4,0)+2,0), ""), "")</f>
        <v/>
      </c>
      <c r="V997" s="42"/>
      <c r="W997" s="862"/>
      <c r="X997" s="863"/>
      <c r="Y997" s="43"/>
      <c r="Z997" s="48"/>
      <c r="AA997" s="155"/>
      <c r="AB997" s="49"/>
      <c r="AC997" s="864" t="str">
        <f>IFERROR(IF(AG997&lt;&gt;"",Z997*VLOOKUP(N997,【参考】数式用!$AG$2:$AL$48,MATCH(Y997,【参考】数式用!$AI$4:$AL$4,0)+2,0), ""), "")</f>
        <v/>
      </c>
      <c r="AD997" s="864"/>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7" t="str">
        <f>IF(基本情報入力シート!C1023="","",基本情報入力シート!C1023)</f>
        <v/>
      </c>
      <c r="C998" s="858"/>
      <c r="D998" s="858"/>
      <c r="E998" s="858"/>
      <c r="F998" s="858"/>
      <c r="G998" s="858"/>
      <c r="H998" s="858"/>
      <c r="I998" s="859"/>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0"/>
      <c r="R998" s="861"/>
      <c r="S998" s="154" t="str">
        <f>IFERROR(ROUNDDOWN(Q998*VLOOKUP(N998,【参考】数式用!$AR$2:$AW$48,MATCH(P998,【参考】数式用!$AT$4:$AW$4)+2,FALSE)*0.5, 0), "")</f>
        <v/>
      </c>
      <c r="T998" s="47"/>
      <c r="U998" s="156" t="str">
        <f>IFERROR(IF(AG998&lt;&gt;"",Q998*VLOOKUP(N998,【参考】数式用!$AG$2:$AL$48,MATCH(P998,【参考】数式用!$AI$4:$AL$4,0)+2,0), ""), "")</f>
        <v/>
      </c>
      <c r="V998" s="42"/>
      <c r="W998" s="862"/>
      <c r="X998" s="863"/>
      <c r="Y998" s="43"/>
      <c r="Z998" s="48"/>
      <c r="AA998" s="155"/>
      <c r="AB998" s="49"/>
      <c r="AC998" s="864" t="str">
        <f>IFERROR(IF(AG998&lt;&gt;"",Z998*VLOOKUP(N998,【参考】数式用!$AG$2:$AL$48,MATCH(Y998,【参考】数式用!$AI$4:$AL$4,0)+2,0), ""), "")</f>
        <v/>
      </c>
      <c r="AD998" s="864"/>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7" t="str">
        <f>IF(基本情報入力シート!C1024="","",基本情報入力シート!C1024)</f>
        <v/>
      </c>
      <c r="C999" s="858"/>
      <c r="D999" s="858"/>
      <c r="E999" s="858"/>
      <c r="F999" s="858"/>
      <c r="G999" s="858"/>
      <c r="H999" s="858"/>
      <c r="I999" s="859"/>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0"/>
      <c r="R999" s="861"/>
      <c r="S999" s="154" t="str">
        <f>IFERROR(ROUNDDOWN(Q999*VLOOKUP(N999,【参考】数式用!$AR$2:$AW$48,MATCH(P999,【参考】数式用!$AT$4:$AW$4)+2,FALSE)*0.5, 0), "")</f>
        <v/>
      </c>
      <c r="T999" s="47"/>
      <c r="U999" s="156" t="str">
        <f>IFERROR(IF(AG999&lt;&gt;"",Q999*VLOOKUP(N999,【参考】数式用!$AG$2:$AL$48,MATCH(P999,【参考】数式用!$AI$4:$AL$4,0)+2,0), ""), "")</f>
        <v/>
      </c>
      <c r="V999" s="42"/>
      <c r="W999" s="862"/>
      <c r="X999" s="863"/>
      <c r="Y999" s="43"/>
      <c r="Z999" s="48"/>
      <c r="AA999" s="155"/>
      <c r="AB999" s="49"/>
      <c r="AC999" s="864" t="str">
        <f>IFERROR(IF(AG999&lt;&gt;"",Z999*VLOOKUP(N999,【参考】数式用!$AG$2:$AL$48,MATCH(Y999,【参考】数式用!$AI$4:$AL$4,0)+2,0), ""), "")</f>
        <v/>
      </c>
      <c r="AD999" s="864"/>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7" t="str">
        <f>IF(基本情報入力シート!C1025="","",基本情報入力シート!C1025)</f>
        <v/>
      </c>
      <c r="C1000" s="858"/>
      <c r="D1000" s="858"/>
      <c r="E1000" s="858"/>
      <c r="F1000" s="858"/>
      <c r="G1000" s="858"/>
      <c r="H1000" s="858"/>
      <c r="I1000" s="859"/>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0"/>
      <c r="R1000" s="861"/>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62"/>
      <c r="X1000" s="863"/>
      <c r="Y1000" s="43"/>
      <c r="Z1000" s="48"/>
      <c r="AA1000" s="155"/>
      <c r="AB1000" s="49"/>
      <c r="AC1000" s="864" t="str">
        <f>IFERROR(IF(AG1000&lt;&gt;"",Z1000*VLOOKUP(N1000,【参考】数式用!$AG$2:$AL$48,MATCH(Y1000,【参考】数式用!$AI$4:$AL$4,0)+2,0), ""), "")</f>
        <v/>
      </c>
      <c r="AD1000" s="864"/>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7" t="str">
        <f>IF(基本情報入力シート!C1026="","",基本情報入力シート!C1026)</f>
        <v/>
      </c>
      <c r="C1001" s="858"/>
      <c r="D1001" s="858"/>
      <c r="E1001" s="858"/>
      <c r="F1001" s="858"/>
      <c r="G1001" s="858"/>
      <c r="H1001" s="858"/>
      <c r="I1001" s="859"/>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0"/>
      <c r="R1001" s="861"/>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62"/>
      <c r="X1001" s="863"/>
      <c r="Y1001" s="43"/>
      <c r="Z1001" s="48"/>
      <c r="AA1001" s="155"/>
      <c r="AB1001" s="49"/>
      <c r="AC1001" s="864" t="str">
        <f>IFERROR(IF(AG1001&lt;&gt;"",Z1001*VLOOKUP(N1001,【参考】数式用!$AG$2:$AL$48,MATCH(Y1001,【参考】数式用!$AI$4:$AL$4,0)+2,0), ""), "")</f>
        <v/>
      </c>
      <c r="AD1001" s="864"/>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7" t="str">
        <f>IF(基本情報入力シート!C1027="","",基本情報入力シート!C1027)</f>
        <v/>
      </c>
      <c r="C1002" s="858"/>
      <c r="D1002" s="858"/>
      <c r="E1002" s="858"/>
      <c r="F1002" s="858"/>
      <c r="G1002" s="858"/>
      <c r="H1002" s="858"/>
      <c r="I1002" s="859"/>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0"/>
      <c r="R1002" s="861"/>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62"/>
      <c r="X1002" s="863"/>
      <c r="Y1002" s="43"/>
      <c r="Z1002" s="48"/>
      <c r="AA1002" s="155"/>
      <c r="AB1002" s="49"/>
      <c r="AC1002" s="864" t="str">
        <f>IFERROR(IF(AG1002&lt;&gt;"",Z1002*VLOOKUP(N1002,【参考】数式用!$AG$2:$AL$48,MATCH(Y1002,【参考】数式用!$AI$4:$AL$4,0)+2,0), ""), "")</f>
        <v/>
      </c>
      <c r="AD1002" s="864"/>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7" t="str">
        <f>IF(基本情報入力シート!C1028="","",基本情報入力シート!C1028)</f>
        <v/>
      </c>
      <c r="C1003" s="858"/>
      <c r="D1003" s="858"/>
      <c r="E1003" s="858"/>
      <c r="F1003" s="858"/>
      <c r="G1003" s="858"/>
      <c r="H1003" s="858"/>
      <c r="I1003" s="859"/>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0"/>
      <c r="R1003" s="861"/>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62"/>
      <c r="X1003" s="863"/>
      <c r="Y1003" s="43"/>
      <c r="Z1003" s="48"/>
      <c r="AA1003" s="155"/>
      <c r="AB1003" s="49"/>
      <c r="AC1003" s="864" t="str">
        <f>IFERROR(IF(AG1003&lt;&gt;"",Z1003*VLOOKUP(N1003,【参考】数式用!$AG$2:$AL$48,MATCH(Y1003,【参考】数式用!$AI$4:$AL$4,0)+2,0), ""), "")</f>
        <v/>
      </c>
      <c r="AD1003" s="864"/>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7" t="str">
        <f>IF(基本情報入力シート!C1029="","",基本情報入力シート!C1029)</f>
        <v/>
      </c>
      <c r="C1004" s="858"/>
      <c r="D1004" s="858"/>
      <c r="E1004" s="858"/>
      <c r="F1004" s="858"/>
      <c r="G1004" s="858"/>
      <c r="H1004" s="858"/>
      <c r="I1004" s="859"/>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0"/>
      <c r="R1004" s="861"/>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62"/>
      <c r="X1004" s="863"/>
      <c r="Y1004" s="43"/>
      <c r="Z1004" s="48"/>
      <c r="AA1004" s="155"/>
      <c r="AB1004" s="49"/>
      <c r="AC1004" s="864" t="str">
        <f>IFERROR(IF(AG1004&lt;&gt;"",Z1004*VLOOKUP(N1004,【参考】数式用!$AG$2:$AL$48,MATCH(Y1004,【参考】数式用!$AI$4:$AL$4,0)+2,0), ""), "")</f>
        <v/>
      </c>
      <c r="AD1004" s="864"/>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7" t="str">
        <f>IF(基本情報入力シート!C1030="","",基本情報入力シート!C1030)</f>
        <v/>
      </c>
      <c r="C1005" s="858"/>
      <c r="D1005" s="858"/>
      <c r="E1005" s="858"/>
      <c r="F1005" s="858"/>
      <c r="G1005" s="858"/>
      <c r="H1005" s="858"/>
      <c r="I1005" s="859"/>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0"/>
      <c r="R1005" s="861"/>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62"/>
      <c r="X1005" s="863"/>
      <c r="Y1005" s="43"/>
      <c r="Z1005" s="48"/>
      <c r="AA1005" s="155"/>
      <c r="AB1005" s="49"/>
      <c r="AC1005" s="864" t="str">
        <f>IFERROR(IF(AG1005&lt;&gt;"",Z1005*VLOOKUP(N1005,【参考】数式用!$AG$2:$AL$48,MATCH(Y1005,【参考】数式用!$AI$4:$AL$4,0)+2,0), ""), "")</f>
        <v/>
      </c>
      <c r="AD1005" s="864"/>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7" t="str">
        <f>IF(基本情報入力シート!C1031="","",基本情報入力シート!C1031)</f>
        <v/>
      </c>
      <c r="C1006" s="858"/>
      <c r="D1006" s="858"/>
      <c r="E1006" s="858"/>
      <c r="F1006" s="858"/>
      <c r="G1006" s="858"/>
      <c r="H1006" s="858"/>
      <c r="I1006" s="859"/>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0"/>
      <c r="R1006" s="861"/>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62"/>
      <c r="X1006" s="863"/>
      <c r="Y1006" s="43"/>
      <c r="Z1006" s="48"/>
      <c r="AA1006" s="155"/>
      <c r="AB1006" s="49"/>
      <c r="AC1006" s="864" t="str">
        <f>IFERROR(IF(AG1006&lt;&gt;"",Z1006*VLOOKUP(N1006,【参考】数式用!$AG$2:$AL$48,MATCH(Y1006,【参考】数式用!$AI$4:$AL$4,0)+2,0), ""), "")</f>
        <v/>
      </c>
      <c r="AD1006" s="864"/>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7" t="str">
        <f>IF(基本情報入力シート!C1032="","",基本情報入力シート!C1032)</f>
        <v/>
      </c>
      <c r="C1007" s="858"/>
      <c r="D1007" s="858"/>
      <c r="E1007" s="858"/>
      <c r="F1007" s="858"/>
      <c r="G1007" s="858"/>
      <c r="H1007" s="858"/>
      <c r="I1007" s="859"/>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0"/>
      <c r="R1007" s="861"/>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62"/>
      <c r="X1007" s="863"/>
      <c r="Y1007" s="43"/>
      <c r="Z1007" s="48"/>
      <c r="AA1007" s="155"/>
      <c r="AB1007" s="49"/>
      <c r="AC1007" s="864" t="str">
        <f>IFERROR(IF(AG1007&lt;&gt;"",Z1007*VLOOKUP(N1007,【参考】数式用!$AG$2:$AL$48,MATCH(Y1007,【参考】数式用!$AI$4:$AL$4,0)+2,0), ""), "")</f>
        <v/>
      </c>
      <c r="AD1007" s="864"/>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7" t="str">
        <f>IF(基本情報入力シート!C1033="","",基本情報入力シート!C1033)</f>
        <v/>
      </c>
      <c r="C1008" s="858"/>
      <c r="D1008" s="858"/>
      <c r="E1008" s="858"/>
      <c r="F1008" s="858"/>
      <c r="G1008" s="858"/>
      <c r="H1008" s="858"/>
      <c r="I1008" s="859"/>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0"/>
      <c r="R1008" s="861"/>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62"/>
      <c r="X1008" s="863"/>
      <c r="Y1008" s="43"/>
      <c r="Z1008" s="48"/>
      <c r="AA1008" s="155"/>
      <c r="AB1008" s="49"/>
      <c r="AC1008" s="864" t="str">
        <f>IFERROR(IF(AG1008&lt;&gt;"",Z1008*VLOOKUP(N1008,【参考】数式用!$AG$2:$AL$48,MATCH(Y1008,【参考】数式用!$AI$4:$AL$4,0)+2,0), ""), "")</f>
        <v/>
      </c>
      <c r="AD1008" s="864"/>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7" t="str">
        <f>IF(基本情報入力シート!C1034="","",基本情報入力シート!C1034)</f>
        <v/>
      </c>
      <c r="C1009" s="858"/>
      <c r="D1009" s="858"/>
      <c r="E1009" s="858"/>
      <c r="F1009" s="858"/>
      <c r="G1009" s="858"/>
      <c r="H1009" s="858"/>
      <c r="I1009" s="859"/>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0"/>
      <c r="R1009" s="861"/>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62"/>
      <c r="X1009" s="863"/>
      <c r="Y1009" s="43"/>
      <c r="Z1009" s="48"/>
      <c r="AA1009" s="155"/>
      <c r="AB1009" s="49"/>
      <c r="AC1009" s="864" t="str">
        <f>IFERROR(IF(AG1009&lt;&gt;"",Z1009*VLOOKUP(N1009,【参考】数式用!$AG$2:$AL$48,MATCH(Y1009,【参考】数式用!$AI$4:$AL$4,0)+2,0), ""), "")</f>
        <v/>
      </c>
      <c r="AD1009" s="864"/>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7" t="str">
        <f>IF(基本情報入力シート!C1035="","",基本情報入力シート!C1035)</f>
        <v/>
      </c>
      <c r="C1010" s="858"/>
      <c r="D1010" s="858"/>
      <c r="E1010" s="858"/>
      <c r="F1010" s="858"/>
      <c r="G1010" s="858"/>
      <c r="H1010" s="858"/>
      <c r="I1010" s="859"/>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0"/>
      <c r="R1010" s="861"/>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62"/>
      <c r="X1010" s="863"/>
      <c r="Y1010" s="43"/>
      <c r="Z1010" s="48"/>
      <c r="AA1010" s="155"/>
      <c r="AB1010" s="49"/>
      <c r="AC1010" s="864" t="str">
        <f>IFERROR(IF(AG1010&lt;&gt;"",Z1010*VLOOKUP(N1010,【参考】数式用!$AG$2:$AL$48,MATCH(Y1010,【参考】数式用!$AI$4:$AL$4,0)+2,0), ""), "")</f>
        <v/>
      </c>
      <c r="AD1010" s="864"/>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7" t="str">
        <f>IF(基本情報入力シート!C1036="","",基本情報入力シート!C1036)</f>
        <v/>
      </c>
      <c r="C1011" s="858"/>
      <c r="D1011" s="858"/>
      <c r="E1011" s="858"/>
      <c r="F1011" s="858"/>
      <c r="G1011" s="858"/>
      <c r="H1011" s="858"/>
      <c r="I1011" s="859"/>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0"/>
      <c r="R1011" s="861"/>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62"/>
      <c r="X1011" s="863"/>
      <c r="Y1011" s="43"/>
      <c r="Z1011" s="48"/>
      <c r="AA1011" s="155"/>
      <c r="AB1011" s="49"/>
      <c r="AC1011" s="864" t="str">
        <f>IFERROR(IF(AG1011&lt;&gt;"",Z1011*VLOOKUP(N1011,【参考】数式用!$AG$2:$AL$48,MATCH(Y1011,【参考】数式用!$AI$4:$AL$4,0)+2,0), ""), "")</f>
        <v/>
      </c>
      <c r="AD1011" s="864"/>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7" t="str">
        <f>IF(基本情報入力シート!C1037="","",基本情報入力シート!C1037)</f>
        <v/>
      </c>
      <c r="C1012" s="858"/>
      <c r="D1012" s="858"/>
      <c r="E1012" s="858"/>
      <c r="F1012" s="858"/>
      <c r="G1012" s="858"/>
      <c r="H1012" s="858"/>
      <c r="I1012" s="859"/>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0"/>
      <c r="R1012" s="861"/>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62"/>
      <c r="X1012" s="863"/>
      <c r="Y1012" s="43"/>
      <c r="Z1012" s="48"/>
      <c r="AA1012" s="155"/>
      <c r="AB1012" s="49"/>
      <c r="AC1012" s="864" t="str">
        <f>IFERROR(IF(AG1012&lt;&gt;"",Z1012*VLOOKUP(N1012,【参考】数式用!$AG$2:$AL$48,MATCH(Y1012,【参考】数式用!$AI$4:$AL$4,0)+2,0), ""), "")</f>
        <v/>
      </c>
      <c r="AD1012" s="864"/>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7" t="str">
        <f>IF(基本情報入力シート!C1038="","",基本情報入力シート!C1038)</f>
        <v/>
      </c>
      <c r="C1013" s="858"/>
      <c r="D1013" s="858"/>
      <c r="E1013" s="858"/>
      <c r="F1013" s="858"/>
      <c r="G1013" s="858"/>
      <c r="H1013" s="858"/>
      <c r="I1013" s="859"/>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0"/>
      <c r="R1013" s="861"/>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62"/>
      <c r="X1013" s="863"/>
      <c r="Y1013" s="43"/>
      <c r="Z1013" s="48"/>
      <c r="AA1013" s="155"/>
      <c r="AB1013" s="49"/>
      <c r="AC1013" s="864" t="str">
        <f>IFERROR(IF(AG1013&lt;&gt;"",Z1013*VLOOKUP(N1013,【参考】数式用!$AG$2:$AL$48,MATCH(Y1013,【参考】数式用!$AI$4:$AL$4,0)+2,0), ""), "")</f>
        <v/>
      </c>
      <c r="AD1013" s="864"/>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7" t="str">
        <f>IF(基本情報入力シート!C1039="","",基本情報入力シート!C1039)</f>
        <v/>
      </c>
      <c r="C1014" s="858"/>
      <c r="D1014" s="858"/>
      <c r="E1014" s="858"/>
      <c r="F1014" s="858"/>
      <c r="G1014" s="858"/>
      <c r="H1014" s="858"/>
      <c r="I1014" s="859"/>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0"/>
      <c r="R1014" s="861"/>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62"/>
      <c r="X1014" s="863"/>
      <c r="Y1014" s="43"/>
      <c r="Z1014" s="48"/>
      <c r="AA1014" s="155"/>
      <c r="AB1014" s="49"/>
      <c r="AC1014" s="864" t="str">
        <f>IFERROR(IF(AG1014&lt;&gt;"",Z1014*VLOOKUP(N1014,【参考】数式用!$AG$2:$AL$48,MATCH(Y1014,【参考】数式用!$AI$4:$AL$4,0)+2,0), ""), "")</f>
        <v/>
      </c>
      <c r="AD1014" s="864"/>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7" t="str">
        <f>IF(基本情報入力シート!C1040="","",基本情報入力シート!C1040)</f>
        <v/>
      </c>
      <c r="C1015" s="858"/>
      <c r="D1015" s="858"/>
      <c r="E1015" s="858"/>
      <c r="F1015" s="858"/>
      <c r="G1015" s="858"/>
      <c r="H1015" s="858"/>
      <c r="I1015" s="859"/>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0"/>
      <c r="R1015" s="861"/>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62"/>
      <c r="X1015" s="863"/>
      <c r="Y1015" s="43"/>
      <c r="Z1015" s="48"/>
      <c r="AA1015" s="155"/>
      <c r="AB1015" s="49"/>
      <c r="AC1015" s="864" t="str">
        <f>IFERROR(IF(AG1015&lt;&gt;"",Z1015*VLOOKUP(N1015,【参考】数式用!$AG$2:$AL$48,MATCH(Y1015,【参考】数式用!$AI$4:$AL$4,0)+2,0), ""), "")</f>
        <v/>
      </c>
      <c r="AD1015" s="864"/>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7" t="str">
        <f>IF(基本情報入力シート!C1041="","",基本情報入力シート!C1041)</f>
        <v/>
      </c>
      <c r="C1016" s="858"/>
      <c r="D1016" s="858"/>
      <c r="E1016" s="858"/>
      <c r="F1016" s="858"/>
      <c r="G1016" s="858"/>
      <c r="H1016" s="858"/>
      <c r="I1016" s="859"/>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0"/>
      <c r="R1016" s="861"/>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62"/>
      <c r="X1016" s="863"/>
      <c r="Y1016" s="43"/>
      <c r="Z1016" s="48"/>
      <c r="AA1016" s="155"/>
      <c r="AB1016" s="49"/>
      <c r="AC1016" s="864" t="str">
        <f>IFERROR(IF(AG1016&lt;&gt;"",Z1016*VLOOKUP(N1016,【参考】数式用!$AG$2:$AL$48,MATCH(Y1016,【参考】数式用!$AI$4:$AL$4,0)+2,0), ""), "")</f>
        <v/>
      </c>
      <c r="AD1016" s="864"/>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7" t="str">
        <f>IF(基本情報入力シート!C1042="","",基本情報入力シート!C1042)</f>
        <v/>
      </c>
      <c r="C1017" s="858"/>
      <c r="D1017" s="858"/>
      <c r="E1017" s="858"/>
      <c r="F1017" s="858"/>
      <c r="G1017" s="858"/>
      <c r="H1017" s="858"/>
      <c r="I1017" s="859"/>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0"/>
      <c r="R1017" s="861"/>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62"/>
      <c r="X1017" s="863"/>
      <c r="Y1017" s="43"/>
      <c r="Z1017" s="48"/>
      <c r="AA1017" s="155"/>
      <c r="AB1017" s="49"/>
      <c r="AC1017" s="864" t="str">
        <f>IFERROR(IF(AG1017&lt;&gt;"",Z1017*VLOOKUP(N1017,【参考】数式用!$AG$2:$AL$48,MATCH(Y1017,【参考】数式用!$AI$4:$AL$4,0)+2,0), ""), "")</f>
        <v/>
      </c>
      <c r="AD1017" s="864"/>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7" t="str">
        <f>IF(基本情報入力シート!C1043="","",基本情報入力シート!C1043)</f>
        <v/>
      </c>
      <c r="C1018" s="858"/>
      <c r="D1018" s="858"/>
      <c r="E1018" s="858"/>
      <c r="F1018" s="858"/>
      <c r="G1018" s="858"/>
      <c r="H1018" s="858"/>
      <c r="I1018" s="859"/>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0"/>
      <c r="R1018" s="861"/>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62"/>
      <c r="X1018" s="863"/>
      <c r="Y1018" s="43"/>
      <c r="Z1018" s="48"/>
      <c r="AA1018" s="155"/>
      <c r="AB1018" s="49"/>
      <c r="AC1018" s="864" t="str">
        <f>IFERROR(IF(AG1018&lt;&gt;"",Z1018*VLOOKUP(N1018,【参考】数式用!$AG$2:$AL$48,MATCH(Y1018,【参考】数式用!$AI$4:$AL$4,0)+2,0), ""), "")</f>
        <v/>
      </c>
      <c r="AD1018" s="864"/>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7" t="str">
        <f>IF(基本情報入力シート!C1044="","",基本情報入力シート!C1044)</f>
        <v/>
      </c>
      <c r="C1019" s="858"/>
      <c r="D1019" s="858"/>
      <c r="E1019" s="858"/>
      <c r="F1019" s="858"/>
      <c r="G1019" s="858"/>
      <c r="H1019" s="858"/>
      <c r="I1019" s="859"/>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0"/>
      <c r="R1019" s="861"/>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62"/>
      <c r="X1019" s="863"/>
      <c r="Y1019" s="43"/>
      <c r="Z1019" s="48"/>
      <c r="AA1019" s="155"/>
      <c r="AB1019" s="49"/>
      <c r="AC1019" s="864" t="str">
        <f>IFERROR(IF(AG1019&lt;&gt;"",Z1019*VLOOKUP(N1019,【参考】数式用!$AG$2:$AL$48,MATCH(Y1019,【参考】数式用!$AI$4:$AL$4,0)+2,0), ""), "")</f>
        <v/>
      </c>
      <c r="AD1019" s="864"/>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7" t="str">
        <f>IF(基本情報入力シート!C1045="","",基本情報入力シート!C1045)</f>
        <v/>
      </c>
      <c r="C1020" s="858"/>
      <c r="D1020" s="858"/>
      <c r="E1020" s="858"/>
      <c r="F1020" s="858"/>
      <c r="G1020" s="858"/>
      <c r="H1020" s="858"/>
      <c r="I1020" s="859"/>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0"/>
      <c r="R1020" s="861"/>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62"/>
      <c r="X1020" s="863"/>
      <c r="Y1020" s="43"/>
      <c r="Z1020" s="48"/>
      <c r="AA1020" s="155"/>
      <c r="AB1020" s="49"/>
      <c r="AC1020" s="864" t="str">
        <f>IFERROR(IF(AG1020&lt;&gt;"",Z1020*VLOOKUP(N1020,【参考】数式用!$AG$2:$AL$48,MATCH(Y1020,【参考】数式用!$AI$4:$AL$4,0)+2,0), ""), "")</f>
        <v/>
      </c>
      <c r="AD1020" s="864"/>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7" t="str">
        <f>IF(基本情報入力シート!C1046="","",基本情報入力シート!C1046)</f>
        <v/>
      </c>
      <c r="C1021" s="858"/>
      <c r="D1021" s="858"/>
      <c r="E1021" s="858"/>
      <c r="F1021" s="858"/>
      <c r="G1021" s="858"/>
      <c r="H1021" s="858"/>
      <c r="I1021" s="859"/>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0"/>
      <c r="R1021" s="861"/>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62"/>
      <c r="X1021" s="863"/>
      <c r="Y1021" s="43"/>
      <c r="Z1021" s="48"/>
      <c r="AA1021" s="155"/>
      <c r="AB1021" s="49"/>
      <c r="AC1021" s="864" t="str">
        <f>IFERROR(IF(AG1021&lt;&gt;"",Z1021*VLOOKUP(N1021,【参考】数式用!$AG$2:$AL$48,MATCH(Y1021,【参考】数式用!$AI$4:$AL$4,0)+2,0), ""), "")</f>
        <v/>
      </c>
      <c r="AD1021" s="864"/>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7" t="str">
        <f>IF(基本情報入力シート!C1047="","",基本情報入力シート!C1047)</f>
        <v/>
      </c>
      <c r="C1022" s="858"/>
      <c r="D1022" s="858"/>
      <c r="E1022" s="858"/>
      <c r="F1022" s="858"/>
      <c r="G1022" s="858"/>
      <c r="H1022" s="858"/>
      <c r="I1022" s="859"/>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0"/>
      <c r="R1022" s="861"/>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62"/>
      <c r="X1022" s="863"/>
      <c r="Y1022" s="43"/>
      <c r="Z1022" s="48"/>
      <c r="AA1022" s="155"/>
      <c r="AB1022" s="49"/>
      <c r="AC1022" s="864" t="str">
        <f>IFERROR(IF(AG1022&lt;&gt;"",Z1022*VLOOKUP(N1022,【参考】数式用!$AG$2:$AL$48,MATCH(Y1022,【参考】数式用!$AI$4:$AL$4,0)+2,0), ""), "")</f>
        <v/>
      </c>
      <c r="AD1022" s="864"/>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7" t="str">
        <f>IF(基本情報入力シート!C1048="","",基本情報入力シート!C1048)</f>
        <v/>
      </c>
      <c r="C1023" s="858"/>
      <c r="D1023" s="858"/>
      <c r="E1023" s="858"/>
      <c r="F1023" s="858"/>
      <c r="G1023" s="858"/>
      <c r="H1023" s="858"/>
      <c r="I1023" s="859"/>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0"/>
      <c r="R1023" s="861"/>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62"/>
      <c r="X1023" s="863"/>
      <c r="Y1023" s="43"/>
      <c r="Z1023" s="48"/>
      <c r="AA1023" s="155"/>
      <c r="AB1023" s="49"/>
      <c r="AC1023" s="864" t="str">
        <f>IFERROR(IF(AG1023&lt;&gt;"",Z1023*VLOOKUP(N1023,【参考】数式用!$AG$2:$AL$48,MATCH(Y1023,【参考】数式用!$AI$4:$AL$4,0)+2,0), ""), "")</f>
        <v/>
      </c>
      <c r="AD1023" s="864"/>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7" t="str">
        <f>IF(基本情報入力シート!C1049="","",基本情報入力シート!C1049)</f>
        <v/>
      </c>
      <c r="C1024" s="858"/>
      <c r="D1024" s="858"/>
      <c r="E1024" s="858"/>
      <c r="F1024" s="858"/>
      <c r="G1024" s="858"/>
      <c r="H1024" s="858"/>
      <c r="I1024" s="859"/>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0"/>
      <c r="R1024" s="861"/>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62"/>
      <c r="X1024" s="863"/>
      <c r="Y1024" s="43"/>
      <c r="Z1024" s="48"/>
      <c r="AA1024" s="155"/>
      <c r="AB1024" s="49"/>
      <c r="AC1024" s="864" t="str">
        <f>IFERROR(IF(AG1024&lt;&gt;"",Z1024*VLOOKUP(N1024,【参考】数式用!$AG$2:$AL$48,MATCH(Y1024,【参考】数式用!$AI$4:$AL$4,0)+2,0), ""), "")</f>
        <v/>
      </c>
      <c r="AD1024" s="864"/>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7" t="str">
        <f>IF(基本情報入力シート!C1050="","",基本情報入力シート!C1050)</f>
        <v/>
      </c>
      <c r="C1025" s="858"/>
      <c r="D1025" s="858"/>
      <c r="E1025" s="858"/>
      <c r="F1025" s="858"/>
      <c r="G1025" s="858"/>
      <c r="H1025" s="858"/>
      <c r="I1025" s="859"/>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0"/>
      <c r="R1025" s="861"/>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62"/>
      <c r="X1025" s="863"/>
      <c r="Y1025" s="43"/>
      <c r="Z1025" s="48"/>
      <c r="AA1025" s="155"/>
      <c r="AB1025" s="49"/>
      <c r="AC1025" s="864" t="str">
        <f>IFERROR(IF(AG1025&lt;&gt;"",Z1025*VLOOKUP(N1025,【参考】数式用!$AG$2:$AL$48,MATCH(Y1025,【参考】数式用!$AI$4:$AL$4,0)+2,0), ""), "")</f>
        <v/>
      </c>
      <c r="AD1025" s="864"/>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7" t="str">
        <f>IF(基本情報入力シート!C1051="","",基本情報入力シート!C1051)</f>
        <v/>
      </c>
      <c r="C1026" s="858"/>
      <c r="D1026" s="858"/>
      <c r="E1026" s="858"/>
      <c r="F1026" s="858"/>
      <c r="G1026" s="858"/>
      <c r="H1026" s="858"/>
      <c r="I1026" s="859"/>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0"/>
      <c r="R1026" s="861"/>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62"/>
      <c r="X1026" s="863"/>
      <c r="Y1026" s="43"/>
      <c r="Z1026" s="48"/>
      <c r="AA1026" s="155"/>
      <c r="AB1026" s="49"/>
      <c r="AC1026" s="864" t="str">
        <f>IFERROR(IF(AG1026&lt;&gt;"",Z1026*VLOOKUP(N1026,【参考】数式用!$AG$2:$AL$48,MATCH(Y1026,【参考】数式用!$AI$4:$AL$4,0)+2,0), ""), "")</f>
        <v/>
      </c>
      <c r="AD1026" s="864"/>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7" t="str">
        <f>IF(基本情報入力シート!C1052="","",基本情報入力シート!C1052)</f>
        <v/>
      </c>
      <c r="C1027" s="858"/>
      <c r="D1027" s="858"/>
      <c r="E1027" s="858"/>
      <c r="F1027" s="858"/>
      <c r="G1027" s="858"/>
      <c r="H1027" s="858"/>
      <c r="I1027" s="859"/>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0"/>
      <c r="R1027" s="861"/>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62"/>
      <c r="X1027" s="863"/>
      <c r="Y1027" s="43"/>
      <c r="Z1027" s="48"/>
      <c r="AA1027" s="155"/>
      <c r="AB1027" s="49"/>
      <c r="AC1027" s="864" t="str">
        <f>IFERROR(IF(AG1027&lt;&gt;"",Z1027*VLOOKUP(N1027,【参考】数式用!$AG$2:$AL$48,MATCH(Y1027,【参考】数式用!$AI$4:$AL$4,0)+2,0), ""), "")</f>
        <v/>
      </c>
      <c r="AD1027" s="864"/>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7" t="str">
        <f>IF(基本情報入力シート!C1053="","",基本情報入力シート!C1053)</f>
        <v/>
      </c>
      <c r="C1028" s="858"/>
      <c r="D1028" s="858"/>
      <c r="E1028" s="858"/>
      <c r="F1028" s="858"/>
      <c r="G1028" s="858"/>
      <c r="H1028" s="858"/>
      <c r="I1028" s="859"/>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0"/>
      <c r="R1028" s="861"/>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62"/>
      <c r="X1028" s="863"/>
      <c r="Y1028" s="43"/>
      <c r="Z1028" s="48"/>
      <c r="AA1028" s="155"/>
      <c r="AB1028" s="49"/>
      <c r="AC1028" s="864" t="str">
        <f>IFERROR(IF(AG1028&lt;&gt;"",Z1028*VLOOKUP(N1028,【参考】数式用!$AG$2:$AL$48,MATCH(Y1028,【参考】数式用!$AI$4:$AL$4,0)+2,0), ""), "")</f>
        <v/>
      </c>
      <c r="AD1028" s="864"/>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7" t="str">
        <f>IF(基本情報入力シート!C1054="","",基本情報入力シート!C1054)</f>
        <v/>
      </c>
      <c r="C1029" s="858"/>
      <c r="D1029" s="858"/>
      <c r="E1029" s="858"/>
      <c r="F1029" s="858"/>
      <c r="G1029" s="858"/>
      <c r="H1029" s="858"/>
      <c r="I1029" s="859"/>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0"/>
      <c r="R1029" s="861"/>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62"/>
      <c r="X1029" s="863"/>
      <c r="Y1029" s="43"/>
      <c r="Z1029" s="48"/>
      <c r="AA1029" s="155"/>
      <c r="AB1029" s="49"/>
      <c r="AC1029" s="864" t="str">
        <f>IFERROR(IF(AG1029&lt;&gt;"",Z1029*VLOOKUP(N1029,【参考】数式用!$AG$2:$AL$48,MATCH(Y1029,【参考】数式用!$AI$4:$AL$4,0)+2,0), ""), "")</f>
        <v/>
      </c>
      <c r="AD1029" s="864"/>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7" t="str">
        <f>IF(基本情報入力シート!C1055="","",基本情報入力シート!C1055)</f>
        <v/>
      </c>
      <c r="C1030" s="858"/>
      <c r="D1030" s="858"/>
      <c r="E1030" s="858"/>
      <c r="F1030" s="858"/>
      <c r="G1030" s="858"/>
      <c r="H1030" s="858"/>
      <c r="I1030" s="859"/>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0"/>
      <c r="R1030" s="861"/>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62"/>
      <c r="X1030" s="863"/>
      <c r="Y1030" s="43"/>
      <c r="Z1030" s="48"/>
      <c r="AA1030" s="155"/>
      <c r="AB1030" s="49"/>
      <c r="AC1030" s="864" t="str">
        <f>IFERROR(IF(AG1030&lt;&gt;"",Z1030*VLOOKUP(N1030,【参考】数式用!$AG$2:$AL$48,MATCH(Y1030,【参考】数式用!$AI$4:$AL$4,0)+2,0), ""), "")</f>
        <v/>
      </c>
      <c r="AD1030" s="864"/>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7" t="str">
        <f>IF(基本情報入力シート!C1056="","",基本情報入力シート!C1056)</f>
        <v/>
      </c>
      <c r="C1031" s="858"/>
      <c r="D1031" s="858"/>
      <c r="E1031" s="858"/>
      <c r="F1031" s="858"/>
      <c r="G1031" s="858"/>
      <c r="H1031" s="858"/>
      <c r="I1031" s="859"/>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0"/>
      <c r="R1031" s="861"/>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62"/>
      <c r="X1031" s="863"/>
      <c r="Y1031" s="43"/>
      <c r="Z1031" s="48"/>
      <c r="AA1031" s="155"/>
      <c r="AB1031" s="49"/>
      <c r="AC1031" s="864" t="str">
        <f>IFERROR(IF(AG1031&lt;&gt;"",Z1031*VLOOKUP(N1031,【参考】数式用!$AG$2:$AL$48,MATCH(Y1031,【参考】数式用!$AI$4:$AL$4,0)+2,0), ""), "")</f>
        <v/>
      </c>
      <c r="AD1031" s="864"/>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7" t="str">
        <f>IF(基本情報入力シート!C1057="","",基本情報入力シート!C1057)</f>
        <v/>
      </c>
      <c r="C1032" s="858"/>
      <c r="D1032" s="858"/>
      <c r="E1032" s="858"/>
      <c r="F1032" s="858"/>
      <c r="G1032" s="858"/>
      <c r="H1032" s="858"/>
      <c r="I1032" s="859"/>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0"/>
      <c r="R1032" s="861"/>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62"/>
      <c r="X1032" s="863"/>
      <c r="Y1032" s="43"/>
      <c r="Z1032" s="48"/>
      <c r="AA1032" s="155"/>
      <c r="AB1032" s="49"/>
      <c r="AC1032" s="864" t="str">
        <f>IFERROR(IF(AG1032&lt;&gt;"",Z1032*VLOOKUP(N1032,【参考】数式用!$AG$2:$AL$48,MATCH(Y1032,【参考】数式用!$AI$4:$AL$4,0)+2,0), ""), "")</f>
        <v/>
      </c>
      <c r="AD1032" s="864"/>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7" t="str">
        <f>IF(基本情報入力シート!C1058="","",基本情報入力シート!C1058)</f>
        <v/>
      </c>
      <c r="C1033" s="858"/>
      <c r="D1033" s="858"/>
      <c r="E1033" s="858"/>
      <c r="F1033" s="858"/>
      <c r="G1033" s="858"/>
      <c r="H1033" s="858"/>
      <c r="I1033" s="859"/>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0"/>
      <c r="R1033" s="861"/>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62"/>
      <c r="X1033" s="863"/>
      <c r="Y1033" s="43"/>
      <c r="Z1033" s="48"/>
      <c r="AA1033" s="155"/>
      <c r="AB1033" s="49"/>
      <c r="AC1033" s="864" t="str">
        <f>IFERROR(IF(AG1033&lt;&gt;"",Z1033*VLOOKUP(N1033,【参考】数式用!$AG$2:$AL$48,MATCH(Y1033,【参考】数式用!$AI$4:$AL$4,0)+2,0), ""), "")</f>
        <v/>
      </c>
      <c r="AD1033" s="864"/>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7" t="str">
        <f>IF(基本情報入力シート!C1059="","",基本情報入力シート!C1059)</f>
        <v/>
      </c>
      <c r="C1034" s="858"/>
      <c r="D1034" s="858"/>
      <c r="E1034" s="858"/>
      <c r="F1034" s="858"/>
      <c r="G1034" s="858"/>
      <c r="H1034" s="858"/>
      <c r="I1034" s="859"/>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0"/>
      <c r="R1034" s="861"/>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62"/>
      <c r="X1034" s="863"/>
      <c r="Y1034" s="43"/>
      <c r="Z1034" s="48"/>
      <c r="AA1034" s="155"/>
      <c r="AB1034" s="49"/>
      <c r="AC1034" s="864" t="str">
        <f>IFERROR(IF(AG1034&lt;&gt;"",Z1034*VLOOKUP(N1034,【参考】数式用!$AG$2:$AL$48,MATCH(Y1034,【参考】数式用!$AI$4:$AL$4,0)+2,0), ""), "")</f>
        <v/>
      </c>
      <c r="AD1034" s="864"/>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7" t="str">
        <f>IF(基本情報入力シート!C1060="","",基本情報入力シート!C1060)</f>
        <v/>
      </c>
      <c r="C1035" s="858"/>
      <c r="D1035" s="858"/>
      <c r="E1035" s="858"/>
      <c r="F1035" s="858"/>
      <c r="G1035" s="858"/>
      <c r="H1035" s="858"/>
      <c r="I1035" s="859"/>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0"/>
      <c r="R1035" s="861"/>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62"/>
      <c r="X1035" s="863"/>
      <c r="Y1035" s="43"/>
      <c r="Z1035" s="48"/>
      <c r="AA1035" s="155"/>
      <c r="AB1035" s="49"/>
      <c r="AC1035" s="864" t="str">
        <f>IFERROR(IF(AG1035&lt;&gt;"",Z1035*VLOOKUP(N1035,【参考】数式用!$AG$2:$AL$48,MATCH(Y1035,【参考】数式用!$AI$4:$AL$4,0)+2,0), ""), "")</f>
        <v/>
      </c>
      <c r="AD1035" s="864"/>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7" t="str">
        <f>IF(基本情報入力シート!C1061="","",基本情報入力シート!C1061)</f>
        <v/>
      </c>
      <c r="C1036" s="858"/>
      <c r="D1036" s="858"/>
      <c r="E1036" s="858"/>
      <c r="F1036" s="858"/>
      <c r="G1036" s="858"/>
      <c r="H1036" s="858"/>
      <c r="I1036" s="859"/>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0"/>
      <c r="R1036" s="861"/>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62"/>
      <c r="X1036" s="863"/>
      <c r="Y1036" s="43"/>
      <c r="Z1036" s="48"/>
      <c r="AA1036" s="155"/>
      <c r="AB1036" s="49"/>
      <c r="AC1036" s="864" t="str">
        <f>IFERROR(IF(AG1036&lt;&gt;"",Z1036*VLOOKUP(N1036,【参考】数式用!$AG$2:$AL$48,MATCH(Y1036,【参考】数式用!$AI$4:$AL$4,0)+2,0), ""), "")</f>
        <v/>
      </c>
      <c r="AD1036" s="864"/>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7" t="str">
        <f>IF(基本情報入力シート!C1062="","",基本情報入力シート!C1062)</f>
        <v/>
      </c>
      <c r="C1037" s="858"/>
      <c r="D1037" s="858"/>
      <c r="E1037" s="858"/>
      <c r="F1037" s="858"/>
      <c r="G1037" s="858"/>
      <c r="H1037" s="858"/>
      <c r="I1037" s="859"/>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0"/>
      <c r="R1037" s="861"/>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62"/>
      <c r="X1037" s="863"/>
      <c r="Y1037" s="43"/>
      <c r="Z1037" s="48"/>
      <c r="AA1037" s="155"/>
      <c r="AB1037" s="49"/>
      <c r="AC1037" s="864" t="str">
        <f>IFERROR(IF(AG1037&lt;&gt;"",Z1037*VLOOKUP(N1037,【参考】数式用!$AG$2:$AL$48,MATCH(Y1037,【参考】数式用!$AI$4:$AL$4,0)+2,0), ""), "")</f>
        <v/>
      </c>
      <c r="AD1037" s="864"/>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7" t="str">
        <f>IF(基本情報入力シート!C1063="","",基本情報入力シート!C1063)</f>
        <v/>
      </c>
      <c r="C1038" s="858"/>
      <c r="D1038" s="858"/>
      <c r="E1038" s="858"/>
      <c r="F1038" s="858"/>
      <c r="G1038" s="858"/>
      <c r="H1038" s="858"/>
      <c r="I1038" s="859"/>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0"/>
      <c r="R1038" s="861"/>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62"/>
      <c r="X1038" s="863"/>
      <c r="Y1038" s="43"/>
      <c r="Z1038" s="48"/>
      <c r="AA1038" s="155"/>
      <c r="AB1038" s="49"/>
      <c r="AC1038" s="864" t="str">
        <f>IFERROR(IF(AG1038&lt;&gt;"",Z1038*VLOOKUP(N1038,【参考】数式用!$AG$2:$AL$48,MATCH(Y1038,【参考】数式用!$AI$4:$AL$4,0)+2,0), ""), "")</f>
        <v/>
      </c>
      <c r="AD1038" s="864"/>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7" t="str">
        <f>IF(基本情報入力シート!C1064="","",基本情報入力シート!C1064)</f>
        <v/>
      </c>
      <c r="C1039" s="858"/>
      <c r="D1039" s="858"/>
      <c r="E1039" s="858"/>
      <c r="F1039" s="858"/>
      <c r="G1039" s="858"/>
      <c r="H1039" s="858"/>
      <c r="I1039" s="859"/>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0"/>
      <c r="R1039" s="861"/>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62"/>
      <c r="X1039" s="863"/>
      <c r="Y1039" s="43"/>
      <c r="Z1039" s="48"/>
      <c r="AA1039" s="155"/>
      <c r="AB1039" s="49"/>
      <c r="AC1039" s="864" t="str">
        <f>IFERROR(IF(AG1039&lt;&gt;"",Z1039*VLOOKUP(N1039,【参考】数式用!$AG$2:$AL$48,MATCH(Y1039,【参考】数式用!$AI$4:$AL$4,0)+2,0), ""), "")</f>
        <v/>
      </c>
      <c r="AD1039" s="864"/>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7" t="str">
        <f>IF(基本情報入力シート!C1065="","",基本情報入力シート!C1065)</f>
        <v/>
      </c>
      <c r="C1040" s="858"/>
      <c r="D1040" s="858"/>
      <c r="E1040" s="858"/>
      <c r="F1040" s="858"/>
      <c r="G1040" s="858"/>
      <c r="H1040" s="858"/>
      <c r="I1040" s="859"/>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0"/>
      <c r="R1040" s="861"/>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62"/>
      <c r="X1040" s="863"/>
      <c r="Y1040" s="43"/>
      <c r="Z1040" s="48"/>
      <c r="AA1040" s="155"/>
      <c r="AB1040" s="49"/>
      <c r="AC1040" s="864" t="str">
        <f>IFERROR(IF(AG1040&lt;&gt;"",Z1040*VLOOKUP(N1040,【参考】数式用!$AG$2:$AL$48,MATCH(Y1040,【参考】数式用!$AI$4:$AL$4,0)+2,0), ""), "")</f>
        <v/>
      </c>
      <c r="AD1040" s="864"/>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7" t="str">
        <f>IF(基本情報入力シート!C1066="","",基本情報入力シート!C1066)</f>
        <v/>
      </c>
      <c r="C1041" s="858"/>
      <c r="D1041" s="858"/>
      <c r="E1041" s="858"/>
      <c r="F1041" s="858"/>
      <c r="G1041" s="858"/>
      <c r="H1041" s="858"/>
      <c r="I1041" s="859"/>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0"/>
      <c r="R1041" s="861"/>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62"/>
      <c r="X1041" s="863"/>
      <c r="Y1041" s="43"/>
      <c r="Z1041" s="48"/>
      <c r="AA1041" s="155"/>
      <c r="AB1041" s="49"/>
      <c r="AC1041" s="864" t="str">
        <f>IFERROR(IF(AG1041&lt;&gt;"",Z1041*VLOOKUP(N1041,【参考】数式用!$AG$2:$AL$48,MATCH(Y1041,【参考】数式用!$AI$4:$AL$4,0)+2,0), ""), "")</f>
        <v/>
      </c>
      <c r="AD1041" s="864"/>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7" t="str">
        <f>IF(基本情報入力シート!C1067="","",基本情報入力シート!C1067)</f>
        <v/>
      </c>
      <c r="C1042" s="858"/>
      <c r="D1042" s="858"/>
      <c r="E1042" s="858"/>
      <c r="F1042" s="858"/>
      <c r="G1042" s="858"/>
      <c r="H1042" s="858"/>
      <c r="I1042" s="859"/>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0"/>
      <c r="R1042" s="861"/>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62"/>
      <c r="X1042" s="863"/>
      <c r="Y1042" s="43"/>
      <c r="Z1042" s="48"/>
      <c r="AA1042" s="155"/>
      <c r="AB1042" s="49"/>
      <c r="AC1042" s="864" t="str">
        <f>IFERROR(IF(AG1042&lt;&gt;"",Z1042*VLOOKUP(N1042,【参考】数式用!$AG$2:$AL$48,MATCH(Y1042,【参考】数式用!$AI$4:$AL$4,0)+2,0), ""), "")</f>
        <v/>
      </c>
      <c r="AD1042" s="864"/>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7" t="str">
        <f>IF(基本情報入力シート!C1068="","",基本情報入力シート!C1068)</f>
        <v/>
      </c>
      <c r="C1043" s="858"/>
      <c r="D1043" s="858"/>
      <c r="E1043" s="858"/>
      <c r="F1043" s="858"/>
      <c r="G1043" s="858"/>
      <c r="H1043" s="858"/>
      <c r="I1043" s="859"/>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0"/>
      <c r="R1043" s="861"/>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62"/>
      <c r="X1043" s="863"/>
      <c r="Y1043" s="43"/>
      <c r="Z1043" s="48"/>
      <c r="AA1043" s="155"/>
      <c r="AB1043" s="49"/>
      <c r="AC1043" s="864" t="str">
        <f>IFERROR(IF(AG1043&lt;&gt;"",Z1043*VLOOKUP(N1043,【参考】数式用!$AG$2:$AL$48,MATCH(Y1043,【参考】数式用!$AI$4:$AL$4,0)+2,0), ""), "")</f>
        <v/>
      </c>
      <c r="AD1043" s="864"/>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7" t="str">
        <f>IF(基本情報入力シート!C1069="","",基本情報入力シート!C1069)</f>
        <v/>
      </c>
      <c r="C1044" s="858"/>
      <c r="D1044" s="858"/>
      <c r="E1044" s="858"/>
      <c r="F1044" s="858"/>
      <c r="G1044" s="858"/>
      <c r="H1044" s="858"/>
      <c r="I1044" s="859"/>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0"/>
      <c r="R1044" s="861"/>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62"/>
      <c r="X1044" s="863"/>
      <c r="Y1044" s="43"/>
      <c r="Z1044" s="48"/>
      <c r="AA1044" s="155"/>
      <c r="AB1044" s="49"/>
      <c r="AC1044" s="864" t="str">
        <f>IFERROR(IF(AG1044&lt;&gt;"",Z1044*VLOOKUP(N1044,【参考】数式用!$AG$2:$AL$48,MATCH(Y1044,【参考】数式用!$AI$4:$AL$4,0)+2,0), ""), "")</f>
        <v/>
      </c>
      <c r="AD1044" s="864"/>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7" t="str">
        <f>IF(基本情報入力シート!C1070="","",基本情報入力シート!C1070)</f>
        <v/>
      </c>
      <c r="C1045" s="858"/>
      <c r="D1045" s="858"/>
      <c r="E1045" s="858"/>
      <c r="F1045" s="858"/>
      <c r="G1045" s="858"/>
      <c r="H1045" s="858"/>
      <c r="I1045" s="859"/>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0"/>
      <c r="R1045" s="861"/>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62"/>
      <c r="X1045" s="863"/>
      <c r="Y1045" s="43"/>
      <c r="Z1045" s="48"/>
      <c r="AA1045" s="155"/>
      <c r="AB1045" s="49"/>
      <c r="AC1045" s="864" t="str">
        <f>IFERROR(IF(AG1045&lt;&gt;"",Z1045*VLOOKUP(N1045,【参考】数式用!$AG$2:$AL$48,MATCH(Y1045,【参考】数式用!$AI$4:$AL$4,0)+2,0), ""), "")</f>
        <v/>
      </c>
      <c r="AD1045" s="864"/>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7" t="str">
        <f>IF(基本情報入力シート!C1071="","",基本情報入力シート!C1071)</f>
        <v/>
      </c>
      <c r="C1046" s="858"/>
      <c r="D1046" s="858"/>
      <c r="E1046" s="858"/>
      <c r="F1046" s="858"/>
      <c r="G1046" s="858"/>
      <c r="H1046" s="858"/>
      <c r="I1046" s="859"/>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0"/>
      <c r="R1046" s="861"/>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62"/>
      <c r="X1046" s="863"/>
      <c r="Y1046" s="43"/>
      <c r="Z1046" s="48"/>
      <c r="AA1046" s="155"/>
      <c r="AB1046" s="49"/>
      <c r="AC1046" s="864" t="str">
        <f>IFERROR(IF(AG1046&lt;&gt;"",Z1046*VLOOKUP(N1046,【参考】数式用!$AG$2:$AL$48,MATCH(Y1046,【参考】数式用!$AI$4:$AL$4,0)+2,0), ""), "")</f>
        <v/>
      </c>
      <c r="AD1046" s="864"/>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7" t="str">
        <f>IF(基本情報入力シート!C1072="","",基本情報入力シート!C1072)</f>
        <v/>
      </c>
      <c r="C1047" s="858"/>
      <c r="D1047" s="858"/>
      <c r="E1047" s="858"/>
      <c r="F1047" s="858"/>
      <c r="G1047" s="858"/>
      <c r="H1047" s="858"/>
      <c r="I1047" s="859"/>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0"/>
      <c r="R1047" s="861"/>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62"/>
      <c r="X1047" s="863"/>
      <c r="Y1047" s="43"/>
      <c r="Z1047" s="48"/>
      <c r="AA1047" s="155"/>
      <c r="AB1047" s="49"/>
      <c r="AC1047" s="864" t="str">
        <f>IFERROR(IF(AG1047&lt;&gt;"",Z1047*VLOOKUP(N1047,【参考】数式用!$AG$2:$AL$48,MATCH(Y1047,【参考】数式用!$AI$4:$AL$4,0)+2,0), ""), "")</f>
        <v/>
      </c>
      <c r="AD1047" s="864"/>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7" t="str">
        <f>IF(基本情報入力シート!C1073="","",基本情報入力シート!C1073)</f>
        <v/>
      </c>
      <c r="C1048" s="858"/>
      <c r="D1048" s="858"/>
      <c r="E1048" s="858"/>
      <c r="F1048" s="858"/>
      <c r="G1048" s="858"/>
      <c r="H1048" s="858"/>
      <c r="I1048" s="859"/>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0"/>
      <c r="R1048" s="861"/>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62"/>
      <c r="X1048" s="863"/>
      <c r="Y1048" s="43"/>
      <c r="Z1048" s="48"/>
      <c r="AA1048" s="155"/>
      <c r="AB1048" s="49"/>
      <c r="AC1048" s="864" t="str">
        <f>IFERROR(IF(AG1048&lt;&gt;"",Z1048*VLOOKUP(N1048,【参考】数式用!$AG$2:$AL$48,MATCH(Y1048,【参考】数式用!$AI$4:$AL$4,0)+2,0), ""), "")</f>
        <v/>
      </c>
      <c r="AD1048" s="864"/>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7" t="str">
        <f>IF(基本情報入力シート!C1074="","",基本情報入力シート!C1074)</f>
        <v/>
      </c>
      <c r="C1049" s="858"/>
      <c r="D1049" s="858"/>
      <c r="E1049" s="858"/>
      <c r="F1049" s="858"/>
      <c r="G1049" s="858"/>
      <c r="H1049" s="858"/>
      <c r="I1049" s="859"/>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0"/>
      <c r="R1049" s="861"/>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62"/>
      <c r="X1049" s="863"/>
      <c r="Y1049" s="43"/>
      <c r="Z1049" s="48"/>
      <c r="AA1049" s="155"/>
      <c r="AB1049" s="49"/>
      <c r="AC1049" s="864" t="str">
        <f>IFERROR(IF(AG1049&lt;&gt;"",Z1049*VLOOKUP(N1049,【参考】数式用!$AG$2:$AL$48,MATCH(Y1049,【参考】数式用!$AI$4:$AL$4,0)+2,0), ""), "")</f>
        <v/>
      </c>
      <c r="AD1049" s="864"/>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7" t="str">
        <f>IF(基本情報入力シート!C1075="","",基本情報入力シート!C1075)</f>
        <v/>
      </c>
      <c r="C1050" s="858"/>
      <c r="D1050" s="858"/>
      <c r="E1050" s="858"/>
      <c r="F1050" s="858"/>
      <c r="G1050" s="858"/>
      <c r="H1050" s="858"/>
      <c r="I1050" s="859"/>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0"/>
      <c r="R1050" s="861"/>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62"/>
      <c r="X1050" s="863"/>
      <c r="Y1050" s="43"/>
      <c r="Z1050" s="48"/>
      <c r="AA1050" s="155"/>
      <c r="AB1050" s="49"/>
      <c r="AC1050" s="864" t="str">
        <f>IFERROR(IF(AG1050&lt;&gt;"",Z1050*VLOOKUP(N1050,【参考】数式用!$AG$2:$AL$48,MATCH(Y1050,【参考】数式用!$AI$4:$AL$4,0)+2,0), ""), "")</f>
        <v/>
      </c>
      <c r="AD1050" s="864"/>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7" t="str">
        <f>IF(基本情報入力シート!C1076="","",基本情報入力シート!C1076)</f>
        <v/>
      </c>
      <c r="C1051" s="858"/>
      <c r="D1051" s="858"/>
      <c r="E1051" s="858"/>
      <c r="F1051" s="858"/>
      <c r="G1051" s="858"/>
      <c r="H1051" s="858"/>
      <c r="I1051" s="859"/>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0"/>
      <c r="R1051" s="861"/>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62"/>
      <c r="X1051" s="863"/>
      <c r="Y1051" s="43"/>
      <c r="Z1051" s="48"/>
      <c r="AA1051" s="155"/>
      <c r="AB1051" s="49"/>
      <c r="AC1051" s="864" t="str">
        <f>IFERROR(IF(AG1051&lt;&gt;"",Z1051*VLOOKUP(N1051,【参考】数式用!$AG$2:$AL$48,MATCH(Y1051,【参考】数式用!$AI$4:$AL$4,0)+2,0), ""), "")</f>
        <v/>
      </c>
      <c r="AD1051" s="864"/>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7" t="str">
        <f>IF(基本情報入力シート!C1077="","",基本情報入力シート!C1077)</f>
        <v/>
      </c>
      <c r="C1052" s="858"/>
      <c r="D1052" s="858"/>
      <c r="E1052" s="858"/>
      <c r="F1052" s="858"/>
      <c r="G1052" s="858"/>
      <c r="H1052" s="858"/>
      <c r="I1052" s="859"/>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0"/>
      <c r="R1052" s="861"/>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62"/>
      <c r="X1052" s="863"/>
      <c r="Y1052" s="43"/>
      <c r="Z1052" s="48"/>
      <c r="AA1052" s="155"/>
      <c r="AB1052" s="49"/>
      <c r="AC1052" s="864" t="str">
        <f>IFERROR(IF(AG1052&lt;&gt;"",Z1052*VLOOKUP(N1052,【参考】数式用!$AG$2:$AL$48,MATCH(Y1052,【参考】数式用!$AI$4:$AL$4,0)+2,0), ""), "")</f>
        <v/>
      </c>
      <c r="AD1052" s="864"/>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7" t="str">
        <f>IF(基本情報入力シート!C1078="","",基本情報入力シート!C1078)</f>
        <v/>
      </c>
      <c r="C1053" s="858"/>
      <c r="D1053" s="858"/>
      <c r="E1053" s="858"/>
      <c r="F1053" s="858"/>
      <c r="G1053" s="858"/>
      <c r="H1053" s="858"/>
      <c r="I1053" s="859"/>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0"/>
      <c r="R1053" s="861"/>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62"/>
      <c r="X1053" s="863"/>
      <c r="Y1053" s="43"/>
      <c r="Z1053" s="48"/>
      <c r="AA1053" s="155"/>
      <c r="AB1053" s="49"/>
      <c r="AC1053" s="864" t="str">
        <f>IFERROR(IF(AG1053&lt;&gt;"",Z1053*VLOOKUP(N1053,【参考】数式用!$AG$2:$AL$48,MATCH(Y1053,【参考】数式用!$AI$4:$AL$4,0)+2,0), ""), "")</f>
        <v/>
      </c>
      <c r="AD1053" s="864"/>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7" t="str">
        <f>IF(基本情報入力シート!C1079="","",基本情報入力シート!C1079)</f>
        <v/>
      </c>
      <c r="C1054" s="858"/>
      <c r="D1054" s="858"/>
      <c r="E1054" s="858"/>
      <c r="F1054" s="858"/>
      <c r="G1054" s="858"/>
      <c r="H1054" s="858"/>
      <c r="I1054" s="859"/>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0"/>
      <c r="R1054" s="861"/>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62"/>
      <c r="X1054" s="863"/>
      <c r="Y1054" s="43"/>
      <c r="Z1054" s="48"/>
      <c r="AA1054" s="155"/>
      <c r="AB1054" s="49"/>
      <c r="AC1054" s="864" t="str">
        <f>IFERROR(IF(AG1054&lt;&gt;"",Z1054*VLOOKUP(N1054,【参考】数式用!$AG$2:$AL$48,MATCH(Y1054,【参考】数式用!$AI$4:$AL$4,0)+2,0), ""), "")</f>
        <v/>
      </c>
      <c r="AD1054" s="864"/>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7" t="str">
        <f>IF(基本情報入力シート!C1080="","",基本情報入力シート!C1080)</f>
        <v/>
      </c>
      <c r="C1055" s="858"/>
      <c r="D1055" s="858"/>
      <c r="E1055" s="858"/>
      <c r="F1055" s="858"/>
      <c r="G1055" s="858"/>
      <c r="H1055" s="858"/>
      <c r="I1055" s="859"/>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0"/>
      <c r="R1055" s="861"/>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62"/>
      <c r="X1055" s="863"/>
      <c r="Y1055" s="43"/>
      <c r="Z1055" s="48"/>
      <c r="AA1055" s="155"/>
      <c r="AB1055" s="49"/>
      <c r="AC1055" s="864" t="str">
        <f>IFERROR(IF(AG1055&lt;&gt;"",Z1055*VLOOKUP(N1055,【参考】数式用!$AG$2:$AL$48,MATCH(Y1055,【参考】数式用!$AI$4:$AL$4,0)+2,0), ""), "")</f>
        <v/>
      </c>
      <c r="AD1055" s="864"/>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7" t="str">
        <f>IF(基本情報入力シート!C1081="","",基本情報入力シート!C1081)</f>
        <v/>
      </c>
      <c r="C1056" s="858"/>
      <c r="D1056" s="858"/>
      <c r="E1056" s="858"/>
      <c r="F1056" s="858"/>
      <c r="G1056" s="858"/>
      <c r="H1056" s="858"/>
      <c r="I1056" s="859"/>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0"/>
      <c r="R1056" s="861"/>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62"/>
      <c r="X1056" s="863"/>
      <c r="Y1056" s="43"/>
      <c r="Z1056" s="48"/>
      <c r="AA1056" s="155"/>
      <c r="AB1056" s="49"/>
      <c r="AC1056" s="864" t="str">
        <f>IFERROR(IF(AG1056&lt;&gt;"",Z1056*VLOOKUP(N1056,【参考】数式用!$AG$2:$AL$48,MATCH(Y1056,【参考】数式用!$AI$4:$AL$4,0)+2,0), ""), "")</f>
        <v/>
      </c>
      <c r="AD1056" s="864"/>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7" t="str">
        <f>IF(基本情報入力シート!C1082="","",基本情報入力シート!C1082)</f>
        <v/>
      </c>
      <c r="C1057" s="858"/>
      <c r="D1057" s="858"/>
      <c r="E1057" s="858"/>
      <c r="F1057" s="858"/>
      <c r="G1057" s="858"/>
      <c r="H1057" s="858"/>
      <c r="I1057" s="859"/>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0"/>
      <c r="R1057" s="861"/>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62"/>
      <c r="X1057" s="863"/>
      <c r="Y1057" s="43"/>
      <c r="Z1057" s="48"/>
      <c r="AA1057" s="155"/>
      <c r="AB1057" s="49"/>
      <c r="AC1057" s="864" t="str">
        <f>IFERROR(IF(AG1057&lt;&gt;"",Z1057*VLOOKUP(N1057,【参考】数式用!$AG$2:$AL$48,MATCH(Y1057,【参考】数式用!$AI$4:$AL$4,0)+2,0), ""), "")</f>
        <v/>
      </c>
      <c r="AD1057" s="864"/>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7" t="str">
        <f>IF(基本情報入力シート!C1083="","",基本情報入力シート!C1083)</f>
        <v/>
      </c>
      <c r="C1058" s="858"/>
      <c r="D1058" s="858"/>
      <c r="E1058" s="858"/>
      <c r="F1058" s="858"/>
      <c r="G1058" s="858"/>
      <c r="H1058" s="858"/>
      <c r="I1058" s="859"/>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0"/>
      <c r="R1058" s="861"/>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62"/>
      <c r="X1058" s="863"/>
      <c r="Y1058" s="43"/>
      <c r="Z1058" s="48"/>
      <c r="AA1058" s="155"/>
      <c r="AB1058" s="49"/>
      <c r="AC1058" s="864" t="str">
        <f>IFERROR(IF(AG1058&lt;&gt;"",Z1058*VLOOKUP(N1058,【参考】数式用!$AG$2:$AL$48,MATCH(Y1058,【参考】数式用!$AI$4:$AL$4,0)+2,0), ""), "")</f>
        <v/>
      </c>
      <c r="AD1058" s="864"/>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7" t="str">
        <f>IF(基本情報入力シート!C1084="","",基本情報入力シート!C1084)</f>
        <v/>
      </c>
      <c r="C1059" s="858"/>
      <c r="D1059" s="858"/>
      <c r="E1059" s="858"/>
      <c r="F1059" s="858"/>
      <c r="G1059" s="858"/>
      <c r="H1059" s="858"/>
      <c r="I1059" s="859"/>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0"/>
      <c r="R1059" s="861"/>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62"/>
      <c r="X1059" s="863"/>
      <c r="Y1059" s="43"/>
      <c r="Z1059" s="48"/>
      <c r="AA1059" s="155"/>
      <c r="AB1059" s="49"/>
      <c r="AC1059" s="864" t="str">
        <f>IFERROR(IF(AG1059&lt;&gt;"",Z1059*VLOOKUP(N1059,【参考】数式用!$AG$2:$AL$48,MATCH(Y1059,【参考】数式用!$AI$4:$AL$4,0)+2,0), ""), "")</f>
        <v/>
      </c>
      <c r="AD1059" s="864"/>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7" t="str">
        <f>IF(基本情報入力シート!C1085="","",基本情報入力シート!C1085)</f>
        <v/>
      </c>
      <c r="C1060" s="858"/>
      <c r="D1060" s="858"/>
      <c r="E1060" s="858"/>
      <c r="F1060" s="858"/>
      <c r="G1060" s="858"/>
      <c r="H1060" s="858"/>
      <c r="I1060" s="859"/>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0"/>
      <c r="R1060" s="861"/>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62"/>
      <c r="X1060" s="863"/>
      <c r="Y1060" s="43"/>
      <c r="Z1060" s="48"/>
      <c r="AA1060" s="155"/>
      <c r="AB1060" s="49"/>
      <c r="AC1060" s="864" t="str">
        <f>IFERROR(IF(AG1060&lt;&gt;"",Z1060*VLOOKUP(N1060,【参考】数式用!$AG$2:$AL$48,MATCH(Y1060,【参考】数式用!$AI$4:$AL$4,0)+2,0), ""), "")</f>
        <v/>
      </c>
      <c r="AD1060" s="864"/>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7" t="str">
        <f>IF(基本情報入力シート!C1086="","",基本情報入力シート!C1086)</f>
        <v/>
      </c>
      <c r="C1061" s="858"/>
      <c r="D1061" s="858"/>
      <c r="E1061" s="858"/>
      <c r="F1061" s="858"/>
      <c r="G1061" s="858"/>
      <c r="H1061" s="858"/>
      <c r="I1061" s="859"/>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0"/>
      <c r="R1061" s="861"/>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62"/>
      <c r="X1061" s="863"/>
      <c r="Y1061" s="43"/>
      <c r="Z1061" s="48"/>
      <c r="AA1061" s="155"/>
      <c r="AB1061" s="49"/>
      <c r="AC1061" s="864" t="str">
        <f>IFERROR(IF(AG1061&lt;&gt;"",Z1061*VLOOKUP(N1061,【参考】数式用!$AG$2:$AL$48,MATCH(Y1061,【参考】数式用!$AI$4:$AL$4,0)+2,0), ""), "")</f>
        <v/>
      </c>
      <c r="AD1061" s="864"/>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7" t="str">
        <f>IF(基本情報入力シート!C1087="","",基本情報入力シート!C1087)</f>
        <v/>
      </c>
      <c r="C1062" s="858"/>
      <c r="D1062" s="858"/>
      <c r="E1062" s="858"/>
      <c r="F1062" s="858"/>
      <c r="G1062" s="858"/>
      <c r="H1062" s="858"/>
      <c r="I1062" s="859"/>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0"/>
      <c r="R1062" s="861"/>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62"/>
      <c r="X1062" s="863"/>
      <c r="Y1062" s="43"/>
      <c r="Z1062" s="48"/>
      <c r="AA1062" s="155"/>
      <c r="AB1062" s="49"/>
      <c r="AC1062" s="864" t="str">
        <f>IFERROR(IF(AG1062&lt;&gt;"",Z1062*VLOOKUP(N1062,【参考】数式用!$AG$2:$AL$48,MATCH(Y1062,【参考】数式用!$AI$4:$AL$4,0)+2,0), ""), "")</f>
        <v/>
      </c>
      <c r="AD1062" s="864"/>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7" t="str">
        <f>IF(基本情報入力シート!C1088="","",基本情報入力シート!C1088)</f>
        <v/>
      </c>
      <c r="C1063" s="858"/>
      <c r="D1063" s="858"/>
      <c r="E1063" s="858"/>
      <c r="F1063" s="858"/>
      <c r="G1063" s="858"/>
      <c r="H1063" s="858"/>
      <c r="I1063" s="859"/>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0"/>
      <c r="R1063" s="861"/>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62"/>
      <c r="X1063" s="863"/>
      <c r="Y1063" s="43"/>
      <c r="Z1063" s="48"/>
      <c r="AA1063" s="155"/>
      <c r="AB1063" s="49"/>
      <c r="AC1063" s="864" t="str">
        <f>IFERROR(IF(AG1063&lt;&gt;"",Z1063*VLOOKUP(N1063,【参考】数式用!$AG$2:$AL$48,MATCH(Y1063,【参考】数式用!$AI$4:$AL$4,0)+2,0), ""), "")</f>
        <v/>
      </c>
      <c r="AD1063" s="864"/>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7" t="str">
        <f>IF(基本情報入力シート!C1089="","",基本情報入力シート!C1089)</f>
        <v/>
      </c>
      <c r="C1064" s="858"/>
      <c r="D1064" s="858"/>
      <c r="E1064" s="858"/>
      <c r="F1064" s="858"/>
      <c r="G1064" s="858"/>
      <c r="H1064" s="858"/>
      <c r="I1064" s="859"/>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0"/>
      <c r="R1064" s="861"/>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62"/>
      <c r="X1064" s="863"/>
      <c r="Y1064" s="43"/>
      <c r="Z1064" s="48"/>
      <c r="AA1064" s="155"/>
      <c r="AB1064" s="49"/>
      <c r="AC1064" s="864" t="str">
        <f>IFERROR(IF(AG1064&lt;&gt;"",Z1064*VLOOKUP(N1064,【参考】数式用!$AG$2:$AL$48,MATCH(Y1064,【参考】数式用!$AI$4:$AL$4,0)+2,0), ""), "")</f>
        <v/>
      </c>
      <c r="AD1064" s="864"/>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7" t="str">
        <f>IF(基本情報入力シート!C1090="","",基本情報入力シート!C1090)</f>
        <v/>
      </c>
      <c r="C1065" s="858"/>
      <c r="D1065" s="858"/>
      <c r="E1065" s="858"/>
      <c r="F1065" s="858"/>
      <c r="G1065" s="858"/>
      <c r="H1065" s="858"/>
      <c r="I1065" s="859"/>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0"/>
      <c r="R1065" s="861"/>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62"/>
      <c r="X1065" s="863"/>
      <c r="Y1065" s="43"/>
      <c r="Z1065" s="48"/>
      <c r="AA1065" s="155"/>
      <c r="AB1065" s="49"/>
      <c r="AC1065" s="864" t="str">
        <f>IFERROR(IF(AG1065&lt;&gt;"",Z1065*VLOOKUP(N1065,【参考】数式用!$AG$2:$AL$48,MATCH(Y1065,【参考】数式用!$AI$4:$AL$4,0)+2,0), ""), "")</f>
        <v/>
      </c>
      <c r="AD1065" s="864"/>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7" t="str">
        <f>IF(基本情報入力シート!C1091="","",基本情報入力シート!C1091)</f>
        <v/>
      </c>
      <c r="C1066" s="858"/>
      <c r="D1066" s="858"/>
      <c r="E1066" s="858"/>
      <c r="F1066" s="858"/>
      <c r="G1066" s="858"/>
      <c r="H1066" s="858"/>
      <c r="I1066" s="859"/>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0"/>
      <c r="R1066" s="861"/>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62"/>
      <c r="X1066" s="863"/>
      <c r="Y1066" s="43"/>
      <c r="Z1066" s="48"/>
      <c r="AA1066" s="155"/>
      <c r="AB1066" s="49"/>
      <c r="AC1066" s="864" t="str">
        <f>IFERROR(IF(AG1066&lt;&gt;"",Z1066*VLOOKUP(N1066,【参考】数式用!$AG$2:$AL$48,MATCH(Y1066,【参考】数式用!$AI$4:$AL$4,0)+2,0), ""), "")</f>
        <v/>
      </c>
      <c r="AD1066" s="864"/>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7" t="str">
        <f>IF(基本情報入力シート!C1092="","",基本情報入力シート!C1092)</f>
        <v/>
      </c>
      <c r="C1067" s="858"/>
      <c r="D1067" s="858"/>
      <c r="E1067" s="858"/>
      <c r="F1067" s="858"/>
      <c r="G1067" s="858"/>
      <c r="H1067" s="858"/>
      <c r="I1067" s="859"/>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0"/>
      <c r="R1067" s="861"/>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62"/>
      <c r="X1067" s="863"/>
      <c r="Y1067" s="43"/>
      <c r="Z1067" s="48"/>
      <c r="AA1067" s="155"/>
      <c r="AB1067" s="49"/>
      <c r="AC1067" s="864" t="str">
        <f>IFERROR(IF(AG1067&lt;&gt;"",Z1067*VLOOKUP(N1067,【参考】数式用!$AG$2:$AL$48,MATCH(Y1067,【参考】数式用!$AI$4:$AL$4,0)+2,0), ""), "")</f>
        <v/>
      </c>
      <c r="AD1067" s="864"/>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7" t="str">
        <f>IF(基本情報入力シート!C1093="","",基本情報入力シート!C1093)</f>
        <v/>
      </c>
      <c r="C1068" s="858"/>
      <c r="D1068" s="858"/>
      <c r="E1068" s="858"/>
      <c r="F1068" s="858"/>
      <c r="G1068" s="858"/>
      <c r="H1068" s="858"/>
      <c r="I1068" s="859"/>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0"/>
      <c r="R1068" s="861"/>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62"/>
      <c r="X1068" s="863"/>
      <c r="Y1068" s="43"/>
      <c r="Z1068" s="48"/>
      <c r="AA1068" s="155"/>
      <c r="AB1068" s="49"/>
      <c r="AC1068" s="864" t="str">
        <f>IFERROR(IF(AG1068&lt;&gt;"",Z1068*VLOOKUP(N1068,【参考】数式用!$AG$2:$AL$48,MATCH(Y1068,【参考】数式用!$AI$4:$AL$4,0)+2,0), ""), "")</f>
        <v/>
      </c>
      <c r="AD1068" s="864"/>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7" t="str">
        <f>IF(基本情報入力シート!C1094="","",基本情報入力シート!C1094)</f>
        <v/>
      </c>
      <c r="C1069" s="858"/>
      <c r="D1069" s="858"/>
      <c r="E1069" s="858"/>
      <c r="F1069" s="858"/>
      <c r="G1069" s="858"/>
      <c r="H1069" s="858"/>
      <c r="I1069" s="859"/>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0"/>
      <c r="R1069" s="861"/>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62"/>
      <c r="X1069" s="863"/>
      <c r="Y1069" s="43"/>
      <c r="Z1069" s="48"/>
      <c r="AA1069" s="155"/>
      <c r="AB1069" s="49"/>
      <c r="AC1069" s="864" t="str">
        <f>IFERROR(IF(AG1069&lt;&gt;"",Z1069*VLOOKUP(N1069,【参考】数式用!$AG$2:$AL$48,MATCH(Y1069,【参考】数式用!$AI$4:$AL$4,0)+2,0), ""), "")</f>
        <v/>
      </c>
      <c r="AD1069" s="864"/>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7" t="str">
        <f>IF(基本情報入力シート!C1095="","",基本情報入力シート!C1095)</f>
        <v/>
      </c>
      <c r="C1070" s="858"/>
      <c r="D1070" s="858"/>
      <c r="E1070" s="858"/>
      <c r="F1070" s="858"/>
      <c r="G1070" s="858"/>
      <c r="H1070" s="858"/>
      <c r="I1070" s="859"/>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0"/>
      <c r="R1070" s="861"/>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62"/>
      <c r="X1070" s="863"/>
      <c r="Y1070" s="43"/>
      <c r="Z1070" s="48"/>
      <c r="AA1070" s="155"/>
      <c r="AB1070" s="49"/>
      <c r="AC1070" s="864" t="str">
        <f>IFERROR(IF(AG1070&lt;&gt;"",Z1070*VLOOKUP(N1070,【参考】数式用!$AG$2:$AL$48,MATCH(Y1070,【参考】数式用!$AI$4:$AL$4,0)+2,0), ""), "")</f>
        <v/>
      </c>
      <c r="AD1070" s="864"/>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7" t="str">
        <f>IF(基本情報入力シート!C1096="","",基本情報入力シート!C1096)</f>
        <v/>
      </c>
      <c r="C1071" s="858"/>
      <c r="D1071" s="858"/>
      <c r="E1071" s="858"/>
      <c r="F1071" s="858"/>
      <c r="G1071" s="858"/>
      <c r="H1071" s="858"/>
      <c r="I1071" s="859"/>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0"/>
      <c r="R1071" s="861"/>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62"/>
      <c r="X1071" s="863"/>
      <c r="Y1071" s="43"/>
      <c r="Z1071" s="48"/>
      <c r="AA1071" s="155"/>
      <c r="AB1071" s="49"/>
      <c r="AC1071" s="864" t="str">
        <f>IFERROR(IF(AG1071&lt;&gt;"",Z1071*VLOOKUP(N1071,【参考】数式用!$AG$2:$AL$48,MATCH(Y1071,【参考】数式用!$AI$4:$AL$4,0)+2,0), ""), "")</f>
        <v/>
      </c>
      <c r="AD1071" s="864"/>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7" t="str">
        <f>IF(基本情報入力シート!C1097="","",基本情報入力シート!C1097)</f>
        <v/>
      </c>
      <c r="C1072" s="858"/>
      <c r="D1072" s="858"/>
      <c r="E1072" s="858"/>
      <c r="F1072" s="858"/>
      <c r="G1072" s="858"/>
      <c r="H1072" s="858"/>
      <c r="I1072" s="859"/>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0"/>
      <c r="R1072" s="861"/>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62"/>
      <c r="X1072" s="863"/>
      <c r="Y1072" s="43"/>
      <c r="Z1072" s="48"/>
      <c r="AA1072" s="155"/>
      <c r="AB1072" s="49"/>
      <c r="AC1072" s="864" t="str">
        <f>IFERROR(IF(AG1072&lt;&gt;"",Z1072*VLOOKUP(N1072,【参考】数式用!$AG$2:$AL$48,MATCH(Y1072,【参考】数式用!$AI$4:$AL$4,0)+2,0), ""), "")</f>
        <v/>
      </c>
      <c r="AD1072" s="864"/>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7" t="str">
        <f>IF(基本情報入力シート!C1098="","",基本情報入力シート!C1098)</f>
        <v/>
      </c>
      <c r="C1073" s="858"/>
      <c r="D1073" s="858"/>
      <c r="E1073" s="858"/>
      <c r="F1073" s="858"/>
      <c r="G1073" s="858"/>
      <c r="H1073" s="858"/>
      <c r="I1073" s="859"/>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0"/>
      <c r="R1073" s="861"/>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62"/>
      <c r="X1073" s="863"/>
      <c r="Y1073" s="43"/>
      <c r="Z1073" s="48"/>
      <c r="AA1073" s="155"/>
      <c r="AB1073" s="49"/>
      <c r="AC1073" s="864" t="str">
        <f>IFERROR(IF(AG1073&lt;&gt;"",Z1073*VLOOKUP(N1073,【参考】数式用!$AG$2:$AL$48,MATCH(Y1073,【参考】数式用!$AI$4:$AL$4,0)+2,0), ""), "")</f>
        <v/>
      </c>
      <c r="AD1073" s="864"/>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7" t="str">
        <f>IF(基本情報入力シート!C1099="","",基本情報入力シート!C1099)</f>
        <v/>
      </c>
      <c r="C1074" s="858"/>
      <c r="D1074" s="858"/>
      <c r="E1074" s="858"/>
      <c r="F1074" s="858"/>
      <c r="G1074" s="858"/>
      <c r="H1074" s="858"/>
      <c r="I1074" s="859"/>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0"/>
      <c r="R1074" s="861"/>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62"/>
      <c r="X1074" s="863"/>
      <c r="Y1074" s="43"/>
      <c r="Z1074" s="48"/>
      <c r="AA1074" s="155"/>
      <c r="AB1074" s="49"/>
      <c r="AC1074" s="864" t="str">
        <f>IFERROR(IF(AG1074&lt;&gt;"",Z1074*VLOOKUP(N1074,【参考】数式用!$AG$2:$AL$48,MATCH(Y1074,【参考】数式用!$AI$4:$AL$4,0)+2,0), ""), "")</f>
        <v/>
      </c>
      <c r="AD1074" s="864"/>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7" t="str">
        <f>IF(基本情報入力シート!C1100="","",基本情報入力シート!C1100)</f>
        <v/>
      </c>
      <c r="C1075" s="858"/>
      <c r="D1075" s="858"/>
      <c r="E1075" s="858"/>
      <c r="F1075" s="858"/>
      <c r="G1075" s="858"/>
      <c r="H1075" s="858"/>
      <c r="I1075" s="859"/>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0"/>
      <c r="R1075" s="861"/>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62"/>
      <c r="X1075" s="863"/>
      <c r="Y1075" s="43"/>
      <c r="Z1075" s="48"/>
      <c r="AA1075" s="155"/>
      <c r="AB1075" s="49"/>
      <c r="AC1075" s="864" t="str">
        <f>IFERROR(IF(AG1075&lt;&gt;"",Z1075*VLOOKUP(N1075,【参考】数式用!$AG$2:$AL$48,MATCH(Y1075,【参考】数式用!$AI$4:$AL$4,0)+2,0), ""), "")</f>
        <v/>
      </c>
      <c r="AD1075" s="864"/>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7" t="str">
        <f>IF(基本情報入力シート!C1101="","",基本情報入力シート!C1101)</f>
        <v/>
      </c>
      <c r="C1076" s="858"/>
      <c r="D1076" s="858"/>
      <c r="E1076" s="858"/>
      <c r="F1076" s="858"/>
      <c r="G1076" s="858"/>
      <c r="H1076" s="858"/>
      <c r="I1076" s="859"/>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0"/>
      <c r="R1076" s="861"/>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62"/>
      <c r="X1076" s="863"/>
      <c r="Y1076" s="43"/>
      <c r="Z1076" s="48"/>
      <c r="AA1076" s="155"/>
      <c r="AB1076" s="49"/>
      <c r="AC1076" s="864" t="str">
        <f>IFERROR(IF(AG1076&lt;&gt;"",Z1076*VLOOKUP(N1076,【参考】数式用!$AG$2:$AL$48,MATCH(Y1076,【参考】数式用!$AI$4:$AL$4,0)+2,0), ""), "")</f>
        <v/>
      </c>
      <c r="AD1076" s="864"/>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7" t="str">
        <f>IF(基本情報入力シート!C1102="","",基本情報入力シート!C1102)</f>
        <v/>
      </c>
      <c r="C1077" s="858"/>
      <c r="D1077" s="858"/>
      <c r="E1077" s="858"/>
      <c r="F1077" s="858"/>
      <c r="G1077" s="858"/>
      <c r="H1077" s="858"/>
      <c r="I1077" s="859"/>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0"/>
      <c r="R1077" s="861"/>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62"/>
      <c r="X1077" s="863"/>
      <c r="Y1077" s="43"/>
      <c r="Z1077" s="48"/>
      <c r="AA1077" s="155"/>
      <c r="AB1077" s="49"/>
      <c r="AC1077" s="864" t="str">
        <f>IFERROR(IF(AG1077&lt;&gt;"",Z1077*VLOOKUP(N1077,【参考】数式用!$AG$2:$AL$48,MATCH(Y1077,【参考】数式用!$AI$4:$AL$4,0)+2,0), ""), "")</f>
        <v/>
      </c>
      <c r="AD1077" s="864"/>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7" t="str">
        <f>IF(基本情報入力シート!C1103="","",基本情報入力シート!C1103)</f>
        <v/>
      </c>
      <c r="C1078" s="858"/>
      <c r="D1078" s="858"/>
      <c r="E1078" s="858"/>
      <c r="F1078" s="858"/>
      <c r="G1078" s="858"/>
      <c r="H1078" s="858"/>
      <c r="I1078" s="859"/>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0"/>
      <c r="R1078" s="861"/>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62"/>
      <c r="X1078" s="863"/>
      <c r="Y1078" s="43"/>
      <c r="Z1078" s="48"/>
      <c r="AA1078" s="155"/>
      <c r="AB1078" s="49"/>
      <c r="AC1078" s="864" t="str">
        <f>IFERROR(IF(AG1078&lt;&gt;"",Z1078*VLOOKUP(N1078,【参考】数式用!$AG$2:$AL$48,MATCH(Y1078,【参考】数式用!$AI$4:$AL$4,0)+2,0), ""), "")</f>
        <v/>
      </c>
      <c r="AD1078" s="864"/>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7" t="str">
        <f>IF(基本情報入力シート!C1104="","",基本情報入力シート!C1104)</f>
        <v/>
      </c>
      <c r="C1079" s="858"/>
      <c r="D1079" s="858"/>
      <c r="E1079" s="858"/>
      <c r="F1079" s="858"/>
      <c r="G1079" s="858"/>
      <c r="H1079" s="858"/>
      <c r="I1079" s="859"/>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0"/>
      <c r="R1079" s="861"/>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62"/>
      <c r="X1079" s="863"/>
      <c r="Y1079" s="43"/>
      <c r="Z1079" s="48"/>
      <c r="AA1079" s="155"/>
      <c r="AB1079" s="49"/>
      <c r="AC1079" s="864" t="str">
        <f>IFERROR(IF(AG1079&lt;&gt;"",Z1079*VLOOKUP(N1079,【参考】数式用!$AG$2:$AL$48,MATCH(Y1079,【参考】数式用!$AI$4:$AL$4,0)+2,0), ""), "")</f>
        <v/>
      </c>
      <c r="AD1079" s="864"/>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7" t="str">
        <f>IF(基本情報入力シート!C1105="","",基本情報入力シート!C1105)</f>
        <v/>
      </c>
      <c r="C1080" s="858"/>
      <c r="D1080" s="858"/>
      <c r="E1080" s="858"/>
      <c r="F1080" s="858"/>
      <c r="G1080" s="858"/>
      <c r="H1080" s="858"/>
      <c r="I1080" s="859"/>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0"/>
      <c r="R1080" s="861"/>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62"/>
      <c r="X1080" s="863"/>
      <c r="Y1080" s="43"/>
      <c r="Z1080" s="48"/>
      <c r="AA1080" s="155"/>
      <c r="AB1080" s="49"/>
      <c r="AC1080" s="864" t="str">
        <f>IFERROR(IF(AG1080&lt;&gt;"",Z1080*VLOOKUP(N1080,【参考】数式用!$AG$2:$AL$48,MATCH(Y1080,【参考】数式用!$AI$4:$AL$4,0)+2,0), ""), "")</f>
        <v/>
      </c>
      <c r="AD1080" s="864"/>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7" t="str">
        <f>IF(基本情報入力シート!C1106="","",基本情報入力シート!C1106)</f>
        <v/>
      </c>
      <c r="C1081" s="858"/>
      <c r="D1081" s="858"/>
      <c r="E1081" s="858"/>
      <c r="F1081" s="858"/>
      <c r="G1081" s="858"/>
      <c r="H1081" s="858"/>
      <c r="I1081" s="859"/>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0"/>
      <c r="R1081" s="861"/>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62"/>
      <c r="X1081" s="863"/>
      <c r="Y1081" s="43"/>
      <c r="Z1081" s="48"/>
      <c r="AA1081" s="155"/>
      <c r="AB1081" s="49"/>
      <c r="AC1081" s="864" t="str">
        <f>IFERROR(IF(AG1081&lt;&gt;"",Z1081*VLOOKUP(N1081,【参考】数式用!$AG$2:$AL$48,MATCH(Y1081,【参考】数式用!$AI$4:$AL$4,0)+2,0), ""), "")</f>
        <v/>
      </c>
      <c r="AD1081" s="864"/>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7" t="str">
        <f>IF(基本情報入力シート!C1107="","",基本情報入力シート!C1107)</f>
        <v/>
      </c>
      <c r="C1082" s="858"/>
      <c r="D1082" s="858"/>
      <c r="E1082" s="858"/>
      <c r="F1082" s="858"/>
      <c r="G1082" s="858"/>
      <c r="H1082" s="858"/>
      <c r="I1082" s="859"/>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0"/>
      <c r="R1082" s="861"/>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62"/>
      <c r="X1082" s="863"/>
      <c r="Y1082" s="43"/>
      <c r="Z1082" s="48"/>
      <c r="AA1082" s="155"/>
      <c r="AB1082" s="49"/>
      <c r="AC1082" s="864" t="str">
        <f>IFERROR(IF(AG1082&lt;&gt;"",Z1082*VLOOKUP(N1082,【参考】数式用!$AG$2:$AL$48,MATCH(Y1082,【参考】数式用!$AI$4:$AL$4,0)+2,0), ""), "")</f>
        <v/>
      </c>
      <c r="AD1082" s="864"/>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7" t="str">
        <f>IF(基本情報入力シート!C1108="","",基本情報入力シート!C1108)</f>
        <v/>
      </c>
      <c r="C1083" s="858"/>
      <c r="D1083" s="858"/>
      <c r="E1083" s="858"/>
      <c r="F1083" s="858"/>
      <c r="G1083" s="858"/>
      <c r="H1083" s="858"/>
      <c r="I1083" s="859"/>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0"/>
      <c r="R1083" s="861"/>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62"/>
      <c r="X1083" s="863"/>
      <c r="Y1083" s="43"/>
      <c r="Z1083" s="48"/>
      <c r="AA1083" s="155"/>
      <c r="AB1083" s="49"/>
      <c r="AC1083" s="864" t="str">
        <f>IFERROR(IF(AG1083&lt;&gt;"",Z1083*VLOOKUP(N1083,【参考】数式用!$AG$2:$AL$48,MATCH(Y1083,【参考】数式用!$AI$4:$AL$4,0)+2,0), ""), "")</f>
        <v/>
      </c>
      <c r="AD1083" s="864"/>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7" t="str">
        <f>IF(基本情報入力シート!C1109="","",基本情報入力シート!C1109)</f>
        <v/>
      </c>
      <c r="C1084" s="858"/>
      <c r="D1084" s="858"/>
      <c r="E1084" s="858"/>
      <c r="F1084" s="858"/>
      <c r="G1084" s="858"/>
      <c r="H1084" s="858"/>
      <c r="I1084" s="859"/>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0"/>
      <c r="R1084" s="861"/>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62"/>
      <c r="X1084" s="863"/>
      <c r="Y1084" s="43"/>
      <c r="Z1084" s="48"/>
      <c r="AA1084" s="155"/>
      <c r="AB1084" s="49"/>
      <c r="AC1084" s="864" t="str">
        <f>IFERROR(IF(AG1084&lt;&gt;"",Z1084*VLOOKUP(N1084,【参考】数式用!$AG$2:$AL$48,MATCH(Y1084,【参考】数式用!$AI$4:$AL$4,0)+2,0), ""), "")</f>
        <v/>
      </c>
      <c r="AD1084" s="864"/>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7" t="str">
        <f>IF(基本情報入力シート!C1110="","",基本情報入力シート!C1110)</f>
        <v/>
      </c>
      <c r="C1085" s="858"/>
      <c r="D1085" s="858"/>
      <c r="E1085" s="858"/>
      <c r="F1085" s="858"/>
      <c r="G1085" s="858"/>
      <c r="H1085" s="858"/>
      <c r="I1085" s="859"/>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0"/>
      <c r="R1085" s="861"/>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62"/>
      <c r="X1085" s="863"/>
      <c r="Y1085" s="43"/>
      <c r="Z1085" s="48"/>
      <c r="AA1085" s="155"/>
      <c r="AB1085" s="49"/>
      <c r="AC1085" s="864" t="str">
        <f>IFERROR(IF(AG1085&lt;&gt;"",Z1085*VLOOKUP(N1085,【参考】数式用!$AG$2:$AL$48,MATCH(Y1085,【参考】数式用!$AI$4:$AL$4,0)+2,0), ""), "")</f>
        <v/>
      </c>
      <c r="AD1085" s="864"/>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7" t="str">
        <f>IF(基本情報入力シート!C1111="","",基本情報入力シート!C1111)</f>
        <v/>
      </c>
      <c r="C1086" s="858"/>
      <c r="D1086" s="858"/>
      <c r="E1086" s="858"/>
      <c r="F1086" s="858"/>
      <c r="G1086" s="858"/>
      <c r="H1086" s="858"/>
      <c r="I1086" s="859"/>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0"/>
      <c r="R1086" s="861"/>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62"/>
      <c r="X1086" s="863"/>
      <c r="Y1086" s="43"/>
      <c r="Z1086" s="48"/>
      <c r="AA1086" s="155"/>
      <c r="AB1086" s="49"/>
      <c r="AC1086" s="864" t="str">
        <f>IFERROR(IF(AG1086&lt;&gt;"",Z1086*VLOOKUP(N1086,【参考】数式用!$AG$2:$AL$48,MATCH(Y1086,【参考】数式用!$AI$4:$AL$4,0)+2,0), ""), "")</f>
        <v/>
      </c>
      <c r="AD1086" s="864"/>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7" t="str">
        <f>IF(基本情報入力シート!C1112="","",基本情報入力シート!C1112)</f>
        <v/>
      </c>
      <c r="C1087" s="858"/>
      <c r="D1087" s="858"/>
      <c r="E1087" s="858"/>
      <c r="F1087" s="858"/>
      <c r="G1087" s="858"/>
      <c r="H1087" s="858"/>
      <c r="I1087" s="859"/>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0"/>
      <c r="R1087" s="861"/>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62"/>
      <c r="X1087" s="863"/>
      <c r="Y1087" s="43"/>
      <c r="Z1087" s="48"/>
      <c r="AA1087" s="155"/>
      <c r="AB1087" s="49"/>
      <c r="AC1087" s="864" t="str">
        <f>IFERROR(IF(AG1087&lt;&gt;"",Z1087*VLOOKUP(N1087,【参考】数式用!$AG$2:$AL$48,MATCH(Y1087,【参考】数式用!$AI$4:$AL$4,0)+2,0), ""), "")</f>
        <v/>
      </c>
      <c r="AD1087" s="864"/>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7" t="str">
        <f>IF(基本情報入力シート!C1113="","",基本情報入力シート!C1113)</f>
        <v/>
      </c>
      <c r="C1088" s="858"/>
      <c r="D1088" s="858"/>
      <c r="E1088" s="858"/>
      <c r="F1088" s="858"/>
      <c r="G1088" s="858"/>
      <c r="H1088" s="858"/>
      <c r="I1088" s="859"/>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0"/>
      <c r="R1088" s="861"/>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62"/>
      <c r="X1088" s="863"/>
      <c r="Y1088" s="43"/>
      <c r="Z1088" s="48"/>
      <c r="AA1088" s="155"/>
      <c r="AB1088" s="49"/>
      <c r="AC1088" s="864" t="str">
        <f>IFERROR(IF(AG1088&lt;&gt;"",Z1088*VLOOKUP(N1088,【参考】数式用!$AG$2:$AL$48,MATCH(Y1088,【参考】数式用!$AI$4:$AL$4,0)+2,0), ""), "")</f>
        <v/>
      </c>
      <c r="AD1088" s="864"/>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7" t="str">
        <f>IF(基本情報入力シート!C1114="","",基本情報入力シート!C1114)</f>
        <v/>
      </c>
      <c r="C1089" s="858"/>
      <c r="D1089" s="858"/>
      <c r="E1089" s="858"/>
      <c r="F1089" s="858"/>
      <c r="G1089" s="858"/>
      <c r="H1089" s="858"/>
      <c r="I1089" s="859"/>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0"/>
      <c r="R1089" s="861"/>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62"/>
      <c r="X1089" s="863"/>
      <c r="Y1089" s="43"/>
      <c r="Z1089" s="48"/>
      <c r="AA1089" s="155"/>
      <c r="AB1089" s="49"/>
      <c r="AC1089" s="864" t="str">
        <f>IFERROR(IF(AG1089&lt;&gt;"",Z1089*VLOOKUP(N1089,【参考】数式用!$AG$2:$AL$48,MATCH(Y1089,【参考】数式用!$AI$4:$AL$4,0)+2,0), ""), "")</f>
        <v/>
      </c>
      <c r="AD1089" s="864"/>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7" t="str">
        <f>IF(基本情報入力シート!C1115="","",基本情報入力シート!C1115)</f>
        <v/>
      </c>
      <c r="C1090" s="858"/>
      <c r="D1090" s="858"/>
      <c r="E1090" s="858"/>
      <c r="F1090" s="858"/>
      <c r="G1090" s="858"/>
      <c r="H1090" s="858"/>
      <c r="I1090" s="859"/>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0"/>
      <c r="R1090" s="861"/>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62"/>
      <c r="X1090" s="863"/>
      <c r="Y1090" s="43"/>
      <c r="Z1090" s="48"/>
      <c r="AA1090" s="155"/>
      <c r="AB1090" s="49"/>
      <c r="AC1090" s="864" t="str">
        <f>IFERROR(IF(AG1090&lt;&gt;"",Z1090*VLOOKUP(N1090,【参考】数式用!$AG$2:$AL$48,MATCH(Y1090,【参考】数式用!$AI$4:$AL$4,0)+2,0), ""), "")</f>
        <v/>
      </c>
      <c r="AD1090" s="864"/>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7" t="str">
        <f>IF(基本情報入力シート!C1116="","",基本情報入力シート!C1116)</f>
        <v/>
      </c>
      <c r="C1091" s="858"/>
      <c r="D1091" s="858"/>
      <c r="E1091" s="858"/>
      <c r="F1091" s="858"/>
      <c r="G1091" s="858"/>
      <c r="H1091" s="858"/>
      <c r="I1091" s="859"/>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0"/>
      <c r="R1091" s="861"/>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62"/>
      <c r="X1091" s="863"/>
      <c r="Y1091" s="43"/>
      <c r="Z1091" s="48"/>
      <c r="AA1091" s="155"/>
      <c r="AB1091" s="49"/>
      <c r="AC1091" s="864" t="str">
        <f>IFERROR(IF(AG1091&lt;&gt;"",Z1091*VLOOKUP(N1091,【参考】数式用!$AG$2:$AL$48,MATCH(Y1091,【参考】数式用!$AI$4:$AL$4,0)+2,0), ""), "")</f>
        <v/>
      </c>
      <c r="AD1091" s="864"/>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7" t="str">
        <f>IF(基本情報入力シート!C1117="","",基本情報入力シート!C1117)</f>
        <v/>
      </c>
      <c r="C1092" s="858"/>
      <c r="D1092" s="858"/>
      <c r="E1092" s="858"/>
      <c r="F1092" s="858"/>
      <c r="G1092" s="858"/>
      <c r="H1092" s="858"/>
      <c r="I1092" s="859"/>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0"/>
      <c r="R1092" s="861"/>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62"/>
      <c r="X1092" s="863"/>
      <c r="Y1092" s="43"/>
      <c r="Z1092" s="48"/>
      <c r="AA1092" s="155"/>
      <c r="AB1092" s="49"/>
      <c r="AC1092" s="864" t="str">
        <f>IFERROR(IF(AG1092&lt;&gt;"",Z1092*VLOOKUP(N1092,【参考】数式用!$AG$2:$AL$48,MATCH(Y1092,【参考】数式用!$AI$4:$AL$4,0)+2,0), ""), "")</f>
        <v/>
      </c>
      <c r="AD1092" s="864"/>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7" t="str">
        <f>IF(基本情報入力シート!C1118="","",基本情報入力シート!C1118)</f>
        <v/>
      </c>
      <c r="C1093" s="858"/>
      <c r="D1093" s="858"/>
      <c r="E1093" s="858"/>
      <c r="F1093" s="858"/>
      <c r="G1093" s="858"/>
      <c r="H1093" s="858"/>
      <c r="I1093" s="859"/>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0"/>
      <c r="R1093" s="861"/>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62"/>
      <c r="X1093" s="863"/>
      <c r="Y1093" s="43"/>
      <c r="Z1093" s="48"/>
      <c r="AA1093" s="155"/>
      <c r="AB1093" s="49"/>
      <c r="AC1093" s="864" t="str">
        <f>IFERROR(IF(AG1093&lt;&gt;"",Z1093*VLOOKUP(N1093,【参考】数式用!$AG$2:$AL$48,MATCH(Y1093,【参考】数式用!$AI$4:$AL$4,0)+2,0), ""), "")</f>
        <v/>
      </c>
      <c r="AD1093" s="864"/>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7" t="str">
        <f>IF(基本情報入力シート!C1119="","",基本情報入力シート!C1119)</f>
        <v/>
      </c>
      <c r="C1094" s="858"/>
      <c r="D1094" s="858"/>
      <c r="E1094" s="858"/>
      <c r="F1094" s="858"/>
      <c r="G1094" s="858"/>
      <c r="H1094" s="858"/>
      <c r="I1094" s="859"/>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0"/>
      <c r="R1094" s="861"/>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62"/>
      <c r="X1094" s="863"/>
      <c r="Y1094" s="43"/>
      <c r="Z1094" s="48"/>
      <c r="AA1094" s="155"/>
      <c r="AB1094" s="49"/>
      <c r="AC1094" s="864" t="str">
        <f>IFERROR(IF(AG1094&lt;&gt;"",Z1094*VLOOKUP(N1094,【参考】数式用!$AG$2:$AL$48,MATCH(Y1094,【参考】数式用!$AI$4:$AL$4,0)+2,0), ""), "")</f>
        <v/>
      </c>
      <c r="AD1094" s="864"/>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7" t="str">
        <f>IF(基本情報入力シート!C1120="","",基本情報入力シート!C1120)</f>
        <v/>
      </c>
      <c r="C1095" s="858"/>
      <c r="D1095" s="858"/>
      <c r="E1095" s="858"/>
      <c r="F1095" s="858"/>
      <c r="G1095" s="858"/>
      <c r="H1095" s="858"/>
      <c r="I1095" s="859"/>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0"/>
      <c r="R1095" s="861"/>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62"/>
      <c r="X1095" s="863"/>
      <c r="Y1095" s="43"/>
      <c r="Z1095" s="48"/>
      <c r="AA1095" s="155"/>
      <c r="AB1095" s="49"/>
      <c r="AC1095" s="864" t="str">
        <f>IFERROR(IF(AG1095&lt;&gt;"",Z1095*VLOOKUP(N1095,【参考】数式用!$AG$2:$AL$48,MATCH(Y1095,【参考】数式用!$AI$4:$AL$4,0)+2,0), ""), "")</f>
        <v/>
      </c>
      <c r="AD1095" s="864"/>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7" t="str">
        <f>IF(基本情報入力シート!C1121="","",基本情報入力シート!C1121)</f>
        <v/>
      </c>
      <c r="C1096" s="858"/>
      <c r="D1096" s="858"/>
      <c r="E1096" s="858"/>
      <c r="F1096" s="858"/>
      <c r="G1096" s="858"/>
      <c r="H1096" s="858"/>
      <c r="I1096" s="859"/>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0"/>
      <c r="R1096" s="861"/>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62"/>
      <c r="X1096" s="863"/>
      <c r="Y1096" s="43"/>
      <c r="Z1096" s="48"/>
      <c r="AA1096" s="155"/>
      <c r="AB1096" s="49"/>
      <c r="AC1096" s="864" t="str">
        <f>IFERROR(IF(AG1096&lt;&gt;"",Z1096*VLOOKUP(N1096,【参考】数式用!$AG$2:$AL$48,MATCH(Y1096,【参考】数式用!$AI$4:$AL$4,0)+2,0), ""), "")</f>
        <v/>
      </c>
      <c r="AD1096" s="864"/>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7" t="str">
        <f>IF(基本情報入力シート!C1122="","",基本情報入力シート!C1122)</f>
        <v/>
      </c>
      <c r="C1097" s="858"/>
      <c r="D1097" s="858"/>
      <c r="E1097" s="858"/>
      <c r="F1097" s="858"/>
      <c r="G1097" s="858"/>
      <c r="H1097" s="858"/>
      <c r="I1097" s="859"/>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0"/>
      <c r="R1097" s="861"/>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62"/>
      <c r="X1097" s="863"/>
      <c r="Y1097" s="43"/>
      <c r="Z1097" s="48"/>
      <c r="AA1097" s="155"/>
      <c r="AB1097" s="49"/>
      <c r="AC1097" s="864" t="str">
        <f>IFERROR(IF(AG1097&lt;&gt;"",Z1097*VLOOKUP(N1097,【参考】数式用!$AG$2:$AL$48,MATCH(Y1097,【参考】数式用!$AI$4:$AL$4,0)+2,0), ""), "")</f>
        <v/>
      </c>
      <c r="AD1097" s="864"/>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7" t="str">
        <f>IF(基本情報入力シート!C1123="","",基本情報入力シート!C1123)</f>
        <v/>
      </c>
      <c r="C1098" s="858"/>
      <c r="D1098" s="858"/>
      <c r="E1098" s="858"/>
      <c r="F1098" s="858"/>
      <c r="G1098" s="858"/>
      <c r="H1098" s="858"/>
      <c r="I1098" s="859"/>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0"/>
      <c r="R1098" s="861"/>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62"/>
      <c r="X1098" s="863"/>
      <c r="Y1098" s="43"/>
      <c r="Z1098" s="48"/>
      <c r="AA1098" s="155"/>
      <c r="AB1098" s="49"/>
      <c r="AC1098" s="864" t="str">
        <f>IFERROR(IF(AG1098&lt;&gt;"",Z1098*VLOOKUP(N1098,【参考】数式用!$AG$2:$AL$48,MATCH(Y1098,【参考】数式用!$AI$4:$AL$4,0)+2,0), ""), "")</f>
        <v/>
      </c>
      <c r="AD1098" s="864"/>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7" t="str">
        <f>IF(基本情報入力シート!C1124="","",基本情報入力シート!C1124)</f>
        <v/>
      </c>
      <c r="C1099" s="858"/>
      <c r="D1099" s="858"/>
      <c r="E1099" s="858"/>
      <c r="F1099" s="858"/>
      <c r="G1099" s="858"/>
      <c r="H1099" s="858"/>
      <c r="I1099" s="859"/>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0"/>
      <c r="R1099" s="861"/>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62"/>
      <c r="X1099" s="863"/>
      <c r="Y1099" s="43"/>
      <c r="Z1099" s="48"/>
      <c r="AA1099" s="155"/>
      <c r="AB1099" s="49"/>
      <c r="AC1099" s="864" t="str">
        <f>IFERROR(IF(AG1099&lt;&gt;"",Z1099*VLOOKUP(N1099,【参考】数式用!$AG$2:$AL$48,MATCH(Y1099,【参考】数式用!$AI$4:$AL$4,0)+2,0), ""), "")</f>
        <v/>
      </c>
      <c r="AD1099" s="864"/>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7" t="str">
        <f>IF(基本情報入力シート!C1125="","",基本情報入力シート!C1125)</f>
        <v/>
      </c>
      <c r="C1100" s="858"/>
      <c r="D1100" s="858"/>
      <c r="E1100" s="858"/>
      <c r="F1100" s="858"/>
      <c r="G1100" s="858"/>
      <c r="H1100" s="858"/>
      <c r="I1100" s="859"/>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0"/>
      <c r="R1100" s="861"/>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62"/>
      <c r="X1100" s="863"/>
      <c r="Y1100" s="43"/>
      <c r="Z1100" s="48"/>
      <c r="AA1100" s="155"/>
      <c r="AB1100" s="49"/>
      <c r="AC1100" s="864" t="str">
        <f>IFERROR(IF(AG1100&lt;&gt;"",Z1100*VLOOKUP(N1100,【参考】数式用!$AG$2:$AL$48,MATCH(Y1100,【参考】数式用!$AI$4:$AL$4,0)+2,0), ""), "")</f>
        <v/>
      </c>
      <c r="AD1100" s="864"/>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7" t="str">
        <f>IF(基本情報入力シート!C1126="","",基本情報入力シート!C1126)</f>
        <v/>
      </c>
      <c r="C1101" s="858"/>
      <c r="D1101" s="858"/>
      <c r="E1101" s="858"/>
      <c r="F1101" s="858"/>
      <c r="G1101" s="858"/>
      <c r="H1101" s="858"/>
      <c r="I1101" s="859"/>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0"/>
      <c r="R1101" s="861"/>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62"/>
      <c r="X1101" s="863"/>
      <c r="Y1101" s="43"/>
      <c r="Z1101" s="48"/>
      <c r="AA1101" s="155"/>
      <c r="AB1101" s="49"/>
      <c r="AC1101" s="864" t="str">
        <f>IFERROR(IF(AG1101&lt;&gt;"",Z1101*VLOOKUP(N1101,【参考】数式用!$AG$2:$AL$48,MATCH(Y1101,【参考】数式用!$AI$4:$AL$4,0)+2,0), ""), "")</f>
        <v/>
      </c>
      <c r="AD1101" s="864"/>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7" t="str">
        <f>IF(基本情報入力シート!C1127="","",基本情報入力シート!C1127)</f>
        <v/>
      </c>
      <c r="C1102" s="858"/>
      <c r="D1102" s="858"/>
      <c r="E1102" s="858"/>
      <c r="F1102" s="858"/>
      <c r="G1102" s="858"/>
      <c r="H1102" s="858"/>
      <c r="I1102" s="859"/>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0"/>
      <c r="R1102" s="861"/>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62"/>
      <c r="X1102" s="863"/>
      <c r="Y1102" s="43"/>
      <c r="Z1102" s="48"/>
      <c r="AA1102" s="155"/>
      <c r="AB1102" s="49"/>
      <c r="AC1102" s="864" t="str">
        <f>IFERROR(IF(AG1102&lt;&gt;"",Z1102*VLOOKUP(N1102,【参考】数式用!$AG$2:$AL$48,MATCH(Y1102,【参考】数式用!$AI$4:$AL$4,0)+2,0), ""), "")</f>
        <v/>
      </c>
      <c r="AD1102" s="864"/>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7" t="str">
        <f>IF(基本情報入力シート!C1128="","",基本情報入力シート!C1128)</f>
        <v/>
      </c>
      <c r="C1103" s="858"/>
      <c r="D1103" s="858"/>
      <c r="E1103" s="858"/>
      <c r="F1103" s="858"/>
      <c r="G1103" s="858"/>
      <c r="H1103" s="858"/>
      <c r="I1103" s="859"/>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0"/>
      <c r="R1103" s="861"/>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62"/>
      <c r="X1103" s="863"/>
      <c r="Y1103" s="43"/>
      <c r="Z1103" s="48"/>
      <c r="AA1103" s="155"/>
      <c r="AB1103" s="49"/>
      <c r="AC1103" s="864" t="str">
        <f>IFERROR(IF(AG1103&lt;&gt;"",Z1103*VLOOKUP(N1103,【参考】数式用!$AG$2:$AL$48,MATCH(Y1103,【参考】数式用!$AI$4:$AL$4,0)+2,0), ""), "")</f>
        <v/>
      </c>
      <c r="AD1103" s="864"/>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7" t="str">
        <f>IF(基本情報入力シート!C1129="","",基本情報入力シート!C1129)</f>
        <v/>
      </c>
      <c r="C1104" s="858"/>
      <c r="D1104" s="858"/>
      <c r="E1104" s="858"/>
      <c r="F1104" s="858"/>
      <c r="G1104" s="858"/>
      <c r="H1104" s="858"/>
      <c r="I1104" s="859"/>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0"/>
      <c r="R1104" s="861"/>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62"/>
      <c r="X1104" s="863"/>
      <c r="Y1104" s="43"/>
      <c r="Z1104" s="48"/>
      <c r="AA1104" s="155"/>
      <c r="AB1104" s="49"/>
      <c r="AC1104" s="864" t="str">
        <f>IFERROR(IF(AG1104&lt;&gt;"",Z1104*VLOOKUP(N1104,【参考】数式用!$AG$2:$AL$48,MATCH(Y1104,【参考】数式用!$AI$4:$AL$4,0)+2,0), ""), "")</f>
        <v/>
      </c>
      <c r="AD1104" s="864"/>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7" t="str">
        <f>IF(基本情報入力シート!C1130="","",基本情報入力シート!C1130)</f>
        <v/>
      </c>
      <c r="C1105" s="858"/>
      <c r="D1105" s="858"/>
      <c r="E1105" s="858"/>
      <c r="F1105" s="858"/>
      <c r="G1105" s="858"/>
      <c r="H1105" s="858"/>
      <c r="I1105" s="859"/>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0"/>
      <c r="R1105" s="861"/>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62"/>
      <c r="X1105" s="863"/>
      <c r="Y1105" s="43"/>
      <c r="Z1105" s="48"/>
      <c r="AA1105" s="155"/>
      <c r="AB1105" s="49"/>
      <c r="AC1105" s="864" t="str">
        <f>IFERROR(IF(AG1105&lt;&gt;"",Z1105*VLOOKUP(N1105,【参考】数式用!$AG$2:$AL$48,MATCH(Y1105,【参考】数式用!$AI$4:$AL$4,0)+2,0), ""), "")</f>
        <v/>
      </c>
      <c r="AD1105" s="864"/>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7" t="str">
        <f>IF(基本情報入力シート!C1131="","",基本情報入力シート!C1131)</f>
        <v/>
      </c>
      <c r="C1106" s="858"/>
      <c r="D1106" s="858"/>
      <c r="E1106" s="858"/>
      <c r="F1106" s="858"/>
      <c r="G1106" s="858"/>
      <c r="H1106" s="858"/>
      <c r="I1106" s="859"/>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0"/>
      <c r="R1106" s="861"/>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62"/>
      <c r="X1106" s="863"/>
      <c r="Y1106" s="43"/>
      <c r="Z1106" s="48"/>
      <c r="AA1106" s="155"/>
      <c r="AB1106" s="49"/>
      <c r="AC1106" s="864" t="str">
        <f>IFERROR(IF(AG1106&lt;&gt;"",Z1106*VLOOKUP(N1106,【参考】数式用!$AG$2:$AL$48,MATCH(Y1106,【参考】数式用!$AI$4:$AL$4,0)+2,0), ""), "")</f>
        <v/>
      </c>
      <c r="AD1106" s="864"/>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7" t="str">
        <f>IF(基本情報入力シート!C1132="","",基本情報入力シート!C1132)</f>
        <v/>
      </c>
      <c r="C1107" s="858"/>
      <c r="D1107" s="858"/>
      <c r="E1107" s="858"/>
      <c r="F1107" s="858"/>
      <c r="G1107" s="858"/>
      <c r="H1107" s="858"/>
      <c r="I1107" s="859"/>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0"/>
      <c r="R1107" s="861"/>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62"/>
      <c r="X1107" s="863"/>
      <c r="Y1107" s="43"/>
      <c r="Z1107" s="48"/>
      <c r="AA1107" s="155"/>
      <c r="AB1107" s="49"/>
      <c r="AC1107" s="864" t="str">
        <f>IFERROR(IF(AG1107&lt;&gt;"",Z1107*VLOOKUP(N1107,【参考】数式用!$AG$2:$AL$48,MATCH(Y1107,【参考】数式用!$AI$4:$AL$4,0)+2,0), ""), "")</f>
        <v/>
      </c>
      <c r="AD1107" s="864"/>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7" t="str">
        <f>IF(基本情報入力シート!C1133="","",基本情報入力シート!C1133)</f>
        <v/>
      </c>
      <c r="C1108" s="858"/>
      <c r="D1108" s="858"/>
      <c r="E1108" s="858"/>
      <c r="F1108" s="858"/>
      <c r="G1108" s="858"/>
      <c r="H1108" s="858"/>
      <c r="I1108" s="859"/>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0"/>
      <c r="R1108" s="861"/>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62"/>
      <c r="X1108" s="863"/>
      <c r="Y1108" s="43"/>
      <c r="Z1108" s="48"/>
      <c r="AA1108" s="155"/>
      <c r="AB1108" s="49"/>
      <c r="AC1108" s="864" t="str">
        <f>IFERROR(IF(AG1108&lt;&gt;"",Z1108*VLOOKUP(N1108,【参考】数式用!$AG$2:$AL$48,MATCH(Y1108,【参考】数式用!$AI$4:$AL$4,0)+2,0), ""), "")</f>
        <v/>
      </c>
      <c r="AD1108" s="864"/>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7" t="str">
        <f>IF(基本情報入力シート!C1134="","",基本情報入力シート!C1134)</f>
        <v/>
      </c>
      <c r="C1109" s="858"/>
      <c r="D1109" s="858"/>
      <c r="E1109" s="858"/>
      <c r="F1109" s="858"/>
      <c r="G1109" s="858"/>
      <c r="H1109" s="858"/>
      <c r="I1109" s="859"/>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0"/>
      <c r="R1109" s="861"/>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62"/>
      <c r="X1109" s="863"/>
      <c r="Y1109" s="43"/>
      <c r="Z1109" s="48"/>
      <c r="AA1109" s="155"/>
      <c r="AB1109" s="49"/>
      <c r="AC1109" s="864" t="str">
        <f>IFERROR(IF(AG1109&lt;&gt;"",Z1109*VLOOKUP(N1109,【参考】数式用!$AG$2:$AL$48,MATCH(Y1109,【参考】数式用!$AI$4:$AL$4,0)+2,0), ""), "")</f>
        <v/>
      </c>
      <c r="AD1109" s="864"/>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7" t="str">
        <f>IF(基本情報入力シート!C1135="","",基本情報入力シート!C1135)</f>
        <v/>
      </c>
      <c r="C1110" s="858"/>
      <c r="D1110" s="858"/>
      <c r="E1110" s="858"/>
      <c r="F1110" s="858"/>
      <c r="G1110" s="858"/>
      <c r="H1110" s="858"/>
      <c r="I1110" s="859"/>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0"/>
      <c r="R1110" s="861"/>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62"/>
      <c r="X1110" s="863"/>
      <c r="Y1110" s="43"/>
      <c r="Z1110" s="48"/>
      <c r="AA1110" s="155"/>
      <c r="AB1110" s="49"/>
      <c r="AC1110" s="864" t="str">
        <f>IFERROR(IF(AG1110&lt;&gt;"",Z1110*VLOOKUP(N1110,【参考】数式用!$AG$2:$AL$48,MATCH(Y1110,【参考】数式用!$AI$4:$AL$4,0)+2,0), ""), "")</f>
        <v/>
      </c>
      <c r="AD1110" s="864"/>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7" t="str">
        <f>IF(基本情報入力シート!C1136="","",基本情報入力シート!C1136)</f>
        <v/>
      </c>
      <c r="C1111" s="858"/>
      <c r="D1111" s="858"/>
      <c r="E1111" s="858"/>
      <c r="F1111" s="858"/>
      <c r="G1111" s="858"/>
      <c r="H1111" s="858"/>
      <c r="I1111" s="859"/>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0"/>
      <c r="R1111" s="861"/>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62"/>
      <c r="X1111" s="863"/>
      <c r="Y1111" s="43"/>
      <c r="Z1111" s="48"/>
      <c r="AA1111" s="155"/>
      <c r="AB1111" s="49"/>
      <c r="AC1111" s="864" t="str">
        <f>IFERROR(IF(AG1111&lt;&gt;"",Z1111*VLOOKUP(N1111,【参考】数式用!$AG$2:$AL$48,MATCH(Y1111,【参考】数式用!$AI$4:$AL$4,0)+2,0), ""), "")</f>
        <v/>
      </c>
      <c r="AD1111" s="864"/>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7" t="str">
        <f>IF(基本情報入力シート!C1137="","",基本情報入力シート!C1137)</f>
        <v/>
      </c>
      <c r="C1112" s="858"/>
      <c r="D1112" s="858"/>
      <c r="E1112" s="858"/>
      <c r="F1112" s="858"/>
      <c r="G1112" s="858"/>
      <c r="H1112" s="858"/>
      <c r="I1112" s="859"/>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0"/>
      <c r="R1112" s="861"/>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62"/>
      <c r="X1112" s="863"/>
      <c r="Y1112" s="43"/>
      <c r="Z1112" s="48"/>
      <c r="AA1112" s="155"/>
      <c r="AB1112" s="49"/>
      <c r="AC1112" s="864" t="str">
        <f>IFERROR(IF(AG1112&lt;&gt;"",Z1112*VLOOKUP(N1112,【参考】数式用!$AG$2:$AL$48,MATCH(Y1112,【参考】数式用!$AI$4:$AL$4,0)+2,0), ""), "")</f>
        <v/>
      </c>
      <c r="AD1112" s="864"/>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7" t="str">
        <f>IF(基本情報入力シート!C1138="","",基本情報入力シート!C1138)</f>
        <v/>
      </c>
      <c r="C1113" s="858"/>
      <c r="D1113" s="858"/>
      <c r="E1113" s="858"/>
      <c r="F1113" s="858"/>
      <c r="G1113" s="858"/>
      <c r="H1113" s="858"/>
      <c r="I1113" s="859"/>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0"/>
      <c r="R1113" s="861"/>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62"/>
      <c r="X1113" s="863"/>
      <c r="Y1113" s="43"/>
      <c r="Z1113" s="48"/>
      <c r="AA1113" s="155"/>
      <c r="AB1113" s="49"/>
      <c r="AC1113" s="864" t="str">
        <f>IFERROR(IF(AG1113&lt;&gt;"",Z1113*VLOOKUP(N1113,【参考】数式用!$AG$2:$AL$48,MATCH(Y1113,【参考】数式用!$AI$4:$AL$4,0)+2,0), ""), "")</f>
        <v/>
      </c>
      <c r="AD1113" s="864"/>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7" t="str">
        <f>IF(基本情報入力シート!C1139="","",基本情報入力シート!C1139)</f>
        <v/>
      </c>
      <c r="C1114" s="858"/>
      <c r="D1114" s="858"/>
      <c r="E1114" s="858"/>
      <c r="F1114" s="858"/>
      <c r="G1114" s="858"/>
      <c r="H1114" s="858"/>
      <c r="I1114" s="859"/>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0"/>
      <c r="R1114" s="861"/>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62"/>
      <c r="X1114" s="863"/>
      <c r="Y1114" s="43"/>
      <c r="Z1114" s="48"/>
      <c r="AA1114" s="155"/>
      <c r="AB1114" s="49"/>
      <c r="AC1114" s="864" t="str">
        <f>IFERROR(IF(AG1114&lt;&gt;"",Z1114*VLOOKUP(N1114,【参考】数式用!$AG$2:$AL$48,MATCH(Y1114,【参考】数式用!$AI$4:$AL$4,0)+2,0), ""), "")</f>
        <v/>
      </c>
      <c r="AD1114" s="864"/>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7" t="str">
        <f>IF(基本情報入力シート!C1140="","",基本情報入力シート!C1140)</f>
        <v/>
      </c>
      <c r="C1115" s="858"/>
      <c r="D1115" s="858"/>
      <c r="E1115" s="858"/>
      <c r="F1115" s="858"/>
      <c r="G1115" s="858"/>
      <c r="H1115" s="858"/>
      <c r="I1115" s="859"/>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0"/>
      <c r="R1115" s="861"/>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62"/>
      <c r="X1115" s="863"/>
      <c r="Y1115" s="43"/>
      <c r="Z1115" s="48"/>
      <c r="AA1115" s="155"/>
      <c r="AB1115" s="49"/>
      <c r="AC1115" s="864" t="str">
        <f>IFERROR(IF(AG1115&lt;&gt;"",Z1115*VLOOKUP(N1115,【参考】数式用!$AG$2:$AL$48,MATCH(Y1115,【参考】数式用!$AI$4:$AL$4,0)+2,0), ""), "")</f>
        <v/>
      </c>
      <c r="AD1115" s="864"/>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7" t="str">
        <f>IF(基本情報入力シート!C1141="","",基本情報入力シート!C1141)</f>
        <v/>
      </c>
      <c r="C1116" s="858"/>
      <c r="D1116" s="858"/>
      <c r="E1116" s="858"/>
      <c r="F1116" s="858"/>
      <c r="G1116" s="858"/>
      <c r="H1116" s="858"/>
      <c r="I1116" s="859"/>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0"/>
      <c r="R1116" s="861"/>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62"/>
      <c r="X1116" s="863"/>
      <c r="Y1116" s="43"/>
      <c r="Z1116" s="48"/>
      <c r="AA1116" s="155"/>
      <c r="AB1116" s="49"/>
      <c r="AC1116" s="864" t="str">
        <f>IFERROR(IF(AG1116&lt;&gt;"",Z1116*VLOOKUP(N1116,【参考】数式用!$AG$2:$AL$48,MATCH(Y1116,【参考】数式用!$AI$4:$AL$4,0)+2,0), ""), "")</f>
        <v/>
      </c>
      <c r="AD1116" s="864"/>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7" t="str">
        <f>IF(基本情報入力シート!C1142="","",基本情報入力シート!C1142)</f>
        <v/>
      </c>
      <c r="C1117" s="858"/>
      <c r="D1117" s="858"/>
      <c r="E1117" s="858"/>
      <c r="F1117" s="858"/>
      <c r="G1117" s="858"/>
      <c r="H1117" s="858"/>
      <c r="I1117" s="859"/>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0"/>
      <c r="R1117" s="861"/>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62"/>
      <c r="X1117" s="863"/>
      <c r="Y1117" s="43"/>
      <c r="Z1117" s="48"/>
      <c r="AA1117" s="155"/>
      <c r="AB1117" s="49"/>
      <c r="AC1117" s="864" t="str">
        <f>IFERROR(IF(AG1117&lt;&gt;"",Z1117*VLOOKUP(N1117,【参考】数式用!$AG$2:$AL$48,MATCH(Y1117,【参考】数式用!$AI$4:$AL$4,0)+2,0), ""), "")</f>
        <v/>
      </c>
      <c r="AD1117" s="864"/>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7" t="str">
        <f>IF(基本情報入力シート!C1143="","",基本情報入力シート!C1143)</f>
        <v/>
      </c>
      <c r="C1118" s="858"/>
      <c r="D1118" s="858"/>
      <c r="E1118" s="858"/>
      <c r="F1118" s="858"/>
      <c r="G1118" s="858"/>
      <c r="H1118" s="858"/>
      <c r="I1118" s="859"/>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0"/>
      <c r="R1118" s="861"/>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62"/>
      <c r="X1118" s="863"/>
      <c r="Y1118" s="43"/>
      <c r="Z1118" s="48"/>
      <c r="AA1118" s="155"/>
      <c r="AB1118" s="49"/>
      <c r="AC1118" s="864" t="str">
        <f>IFERROR(IF(AG1118&lt;&gt;"",Z1118*VLOOKUP(N1118,【参考】数式用!$AG$2:$AL$48,MATCH(Y1118,【参考】数式用!$AI$4:$AL$4,0)+2,0), ""), "")</f>
        <v/>
      </c>
      <c r="AD1118" s="864"/>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7" t="str">
        <f>IF(基本情報入力シート!C1144="","",基本情報入力シート!C1144)</f>
        <v/>
      </c>
      <c r="C1119" s="858"/>
      <c r="D1119" s="858"/>
      <c r="E1119" s="858"/>
      <c r="F1119" s="858"/>
      <c r="G1119" s="858"/>
      <c r="H1119" s="858"/>
      <c r="I1119" s="859"/>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0"/>
      <c r="R1119" s="861"/>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62"/>
      <c r="X1119" s="863"/>
      <c r="Y1119" s="43"/>
      <c r="Z1119" s="48"/>
      <c r="AA1119" s="155"/>
      <c r="AB1119" s="49"/>
      <c r="AC1119" s="864" t="str">
        <f>IFERROR(IF(AG1119&lt;&gt;"",Z1119*VLOOKUP(N1119,【参考】数式用!$AG$2:$AL$48,MATCH(Y1119,【参考】数式用!$AI$4:$AL$4,0)+2,0), ""), "")</f>
        <v/>
      </c>
      <c r="AD1119" s="864"/>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7" t="str">
        <f>IF(基本情報入力シート!C1145="","",基本情報入力シート!C1145)</f>
        <v/>
      </c>
      <c r="C1120" s="858"/>
      <c r="D1120" s="858"/>
      <c r="E1120" s="858"/>
      <c r="F1120" s="858"/>
      <c r="G1120" s="858"/>
      <c r="H1120" s="858"/>
      <c r="I1120" s="859"/>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0"/>
      <c r="R1120" s="861"/>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62"/>
      <c r="X1120" s="863"/>
      <c r="Y1120" s="43"/>
      <c r="Z1120" s="48"/>
      <c r="AA1120" s="155"/>
      <c r="AB1120" s="49"/>
      <c r="AC1120" s="864" t="str">
        <f>IFERROR(IF(AG1120&lt;&gt;"",Z1120*VLOOKUP(N1120,【参考】数式用!$AG$2:$AL$48,MATCH(Y1120,【参考】数式用!$AI$4:$AL$4,0)+2,0), ""), "")</f>
        <v/>
      </c>
      <c r="AD1120" s="864"/>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7" t="str">
        <f>IF(基本情報入力シート!C1146="","",基本情報入力シート!C1146)</f>
        <v/>
      </c>
      <c r="C1121" s="858"/>
      <c r="D1121" s="858"/>
      <c r="E1121" s="858"/>
      <c r="F1121" s="858"/>
      <c r="G1121" s="858"/>
      <c r="H1121" s="858"/>
      <c r="I1121" s="859"/>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0"/>
      <c r="R1121" s="861"/>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62"/>
      <c r="X1121" s="863"/>
      <c r="Y1121" s="43"/>
      <c r="Z1121" s="48"/>
      <c r="AA1121" s="155"/>
      <c r="AB1121" s="49"/>
      <c r="AC1121" s="864" t="str">
        <f>IFERROR(IF(AG1121&lt;&gt;"",Z1121*VLOOKUP(N1121,【参考】数式用!$AG$2:$AL$48,MATCH(Y1121,【参考】数式用!$AI$4:$AL$4,0)+2,0), ""), "")</f>
        <v/>
      </c>
      <c r="AD1121" s="864"/>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7" t="str">
        <f>IF(基本情報入力シート!C1147="","",基本情報入力シート!C1147)</f>
        <v/>
      </c>
      <c r="C1122" s="858"/>
      <c r="D1122" s="858"/>
      <c r="E1122" s="858"/>
      <c r="F1122" s="858"/>
      <c r="G1122" s="858"/>
      <c r="H1122" s="858"/>
      <c r="I1122" s="859"/>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0"/>
      <c r="R1122" s="861"/>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62"/>
      <c r="X1122" s="863"/>
      <c r="Y1122" s="43"/>
      <c r="Z1122" s="48"/>
      <c r="AA1122" s="155"/>
      <c r="AB1122" s="49"/>
      <c r="AC1122" s="864" t="str">
        <f>IFERROR(IF(AG1122&lt;&gt;"",Z1122*VLOOKUP(N1122,【参考】数式用!$AG$2:$AL$48,MATCH(Y1122,【参考】数式用!$AI$4:$AL$4,0)+2,0), ""), "")</f>
        <v/>
      </c>
      <c r="AD1122" s="864"/>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7" t="str">
        <f>IF(基本情報入力シート!C1148="","",基本情報入力シート!C1148)</f>
        <v/>
      </c>
      <c r="C1123" s="858"/>
      <c r="D1123" s="858"/>
      <c r="E1123" s="858"/>
      <c r="F1123" s="858"/>
      <c r="G1123" s="858"/>
      <c r="H1123" s="858"/>
      <c r="I1123" s="859"/>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0"/>
      <c r="R1123" s="861"/>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62"/>
      <c r="X1123" s="863"/>
      <c r="Y1123" s="43"/>
      <c r="Z1123" s="48"/>
      <c r="AA1123" s="155"/>
      <c r="AB1123" s="49"/>
      <c r="AC1123" s="864" t="str">
        <f>IFERROR(IF(AG1123&lt;&gt;"",Z1123*VLOOKUP(N1123,【参考】数式用!$AG$2:$AL$48,MATCH(Y1123,【参考】数式用!$AI$4:$AL$4,0)+2,0), ""), "")</f>
        <v/>
      </c>
      <c r="AD1123" s="864"/>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7" t="str">
        <f>IF(基本情報入力シート!C1149="","",基本情報入力シート!C1149)</f>
        <v/>
      </c>
      <c r="C1124" s="858"/>
      <c r="D1124" s="858"/>
      <c r="E1124" s="858"/>
      <c r="F1124" s="858"/>
      <c r="G1124" s="858"/>
      <c r="H1124" s="858"/>
      <c r="I1124" s="859"/>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0"/>
      <c r="R1124" s="861"/>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62"/>
      <c r="X1124" s="863"/>
      <c r="Y1124" s="43"/>
      <c r="Z1124" s="48"/>
      <c r="AA1124" s="155"/>
      <c r="AB1124" s="49"/>
      <c r="AC1124" s="864" t="str">
        <f>IFERROR(IF(AG1124&lt;&gt;"",Z1124*VLOOKUP(N1124,【参考】数式用!$AG$2:$AL$48,MATCH(Y1124,【参考】数式用!$AI$4:$AL$4,0)+2,0), ""), "")</f>
        <v/>
      </c>
      <c r="AD1124" s="864"/>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7" t="str">
        <f>IF(基本情報入力シート!C1150="","",基本情報入力シート!C1150)</f>
        <v/>
      </c>
      <c r="C1125" s="858"/>
      <c r="D1125" s="858"/>
      <c r="E1125" s="858"/>
      <c r="F1125" s="858"/>
      <c r="G1125" s="858"/>
      <c r="H1125" s="858"/>
      <c r="I1125" s="859"/>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0"/>
      <c r="R1125" s="861"/>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62"/>
      <c r="X1125" s="863"/>
      <c r="Y1125" s="43"/>
      <c r="Z1125" s="48"/>
      <c r="AA1125" s="155"/>
      <c r="AB1125" s="49"/>
      <c r="AC1125" s="864" t="str">
        <f>IFERROR(IF(AG1125&lt;&gt;"",Z1125*VLOOKUP(N1125,【参考】数式用!$AG$2:$AL$48,MATCH(Y1125,【参考】数式用!$AI$4:$AL$4,0)+2,0), ""), "")</f>
        <v/>
      </c>
      <c r="AD1125" s="864"/>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7" t="str">
        <f>IF(基本情報入力シート!C1151="","",基本情報入力シート!C1151)</f>
        <v/>
      </c>
      <c r="C1126" s="858"/>
      <c r="D1126" s="858"/>
      <c r="E1126" s="858"/>
      <c r="F1126" s="858"/>
      <c r="G1126" s="858"/>
      <c r="H1126" s="858"/>
      <c r="I1126" s="859"/>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0"/>
      <c r="R1126" s="861"/>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62"/>
      <c r="X1126" s="863"/>
      <c r="Y1126" s="43"/>
      <c r="Z1126" s="48"/>
      <c r="AA1126" s="155"/>
      <c r="AB1126" s="49"/>
      <c r="AC1126" s="864" t="str">
        <f>IFERROR(IF(AG1126&lt;&gt;"",Z1126*VLOOKUP(N1126,【参考】数式用!$AG$2:$AL$48,MATCH(Y1126,【参考】数式用!$AI$4:$AL$4,0)+2,0), ""), "")</f>
        <v/>
      </c>
      <c r="AD1126" s="864"/>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7" t="str">
        <f>IF(基本情報入力シート!C1152="","",基本情報入力シート!C1152)</f>
        <v/>
      </c>
      <c r="C1127" s="858"/>
      <c r="D1127" s="858"/>
      <c r="E1127" s="858"/>
      <c r="F1127" s="858"/>
      <c r="G1127" s="858"/>
      <c r="H1127" s="858"/>
      <c r="I1127" s="859"/>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0"/>
      <c r="R1127" s="861"/>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62"/>
      <c r="X1127" s="863"/>
      <c r="Y1127" s="43"/>
      <c r="Z1127" s="48"/>
      <c r="AA1127" s="155"/>
      <c r="AB1127" s="49"/>
      <c r="AC1127" s="864" t="str">
        <f>IFERROR(IF(AG1127&lt;&gt;"",Z1127*VLOOKUP(N1127,【参考】数式用!$AG$2:$AL$48,MATCH(Y1127,【参考】数式用!$AI$4:$AL$4,0)+2,0), ""), "")</f>
        <v/>
      </c>
      <c r="AD1127" s="864"/>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7" t="str">
        <f>IF(基本情報入力シート!C1153="","",基本情報入力シート!C1153)</f>
        <v/>
      </c>
      <c r="C1128" s="858"/>
      <c r="D1128" s="858"/>
      <c r="E1128" s="858"/>
      <c r="F1128" s="858"/>
      <c r="G1128" s="858"/>
      <c r="H1128" s="858"/>
      <c r="I1128" s="859"/>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0"/>
      <c r="R1128" s="861"/>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62"/>
      <c r="X1128" s="863"/>
      <c r="Y1128" s="43"/>
      <c r="Z1128" s="48"/>
      <c r="AA1128" s="155"/>
      <c r="AB1128" s="49"/>
      <c r="AC1128" s="864" t="str">
        <f>IFERROR(IF(AG1128&lt;&gt;"",Z1128*VLOOKUP(N1128,【参考】数式用!$AG$2:$AL$48,MATCH(Y1128,【参考】数式用!$AI$4:$AL$4,0)+2,0), ""), "")</f>
        <v/>
      </c>
      <c r="AD1128" s="864"/>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7" t="str">
        <f>IF(基本情報入力シート!C1154="","",基本情報入力シート!C1154)</f>
        <v/>
      </c>
      <c r="C1129" s="858"/>
      <c r="D1129" s="858"/>
      <c r="E1129" s="858"/>
      <c r="F1129" s="858"/>
      <c r="G1129" s="858"/>
      <c r="H1129" s="858"/>
      <c r="I1129" s="859"/>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0"/>
      <c r="R1129" s="861"/>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62"/>
      <c r="X1129" s="863"/>
      <c r="Y1129" s="43"/>
      <c r="Z1129" s="48"/>
      <c r="AA1129" s="155"/>
      <c r="AB1129" s="49"/>
      <c r="AC1129" s="864" t="str">
        <f>IFERROR(IF(AG1129&lt;&gt;"",Z1129*VLOOKUP(N1129,【参考】数式用!$AG$2:$AL$48,MATCH(Y1129,【参考】数式用!$AI$4:$AL$4,0)+2,0), ""), "")</f>
        <v/>
      </c>
      <c r="AD1129" s="864"/>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7" t="str">
        <f>IF(基本情報入力シート!C1155="","",基本情報入力シート!C1155)</f>
        <v/>
      </c>
      <c r="C1130" s="858"/>
      <c r="D1130" s="858"/>
      <c r="E1130" s="858"/>
      <c r="F1130" s="858"/>
      <c r="G1130" s="858"/>
      <c r="H1130" s="858"/>
      <c r="I1130" s="859"/>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0"/>
      <c r="R1130" s="861"/>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62"/>
      <c r="X1130" s="863"/>
      <c r="Y1130" s="43"/>
      <c r="Z1130" s="48"/>
      <c r="AA1130" s="155"/>
      <c r="AB1130" s="49"/>
      <c r="AC1130" s="864" t="str">
        <f>IFERROR(IF(AG1130&lt;&gt;"",Z1130*VLOOKUP(N1130,【参考】数式用!$AG$2:$AL$48,MATCH(Y1130,【参考】数式用!$AI$4:$AL$4,0)+2,0), ""), "")</f>
        <v/>
      </c>
      <c r="AD1130" s="864"/>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7" t="str">
        <f>IF(基本情報入力シート!C1156="","",基本情報入力シート!C1156)</f>
        <v/>
      </c>
      <c r="C1131" s="858"/>
      <c r="D1131" s="858"/>
      <c r="E1131" s="858"/>
      <c r="F1131" s="858"/>
      <c r="G1131" s="858"/>
      <c r="H1131" s="858"/>
      <c r="I1131" s="859"/>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0"/>
      <c r="R1131" s="861"/>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62"/>
      <c r="X1131" s="863"/>
      <c r="Y1131" s="43"/>
      <c r="Z1131" s="48"/>
      <c r="AA1131" s="155"/>
      <c r="AB1131" s="49"/>
      <c r="AC1131" s="864" t="str">
        <f>IFERROR(IF(AG1131&lt;&gt;"",Z1131*VLOOKUP(N1131,【参考】数式用!$AG$2:$AL$48,MATCH(Y1131,【参考】数式用!$AI$4:$AL$4,0)+2,0), ""), "")</f>
        <v/>
      </c>
      <c r="AD1131" s="864"/>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7" t="str">
        <f>IF(基本情報入力シート!C1157="","",基本情報入力シート!C1157)</f>
        <v/>
      </c>
      <c r="C1132" s="858"/>
      <c r="D1132" s="858"/>
      <c r="E1132" s="858"/>
      <c r="F1132" s="858"/>
      <c r="G1132" s="858"/>
      <c r="H1132" s="858"/>
      <c r="I1132" s="859"/>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0"/>
      <c r="R1132" s="861"/>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62"/>
      <c r="X1132" s="863"/>
      <c r="Y1132" s="43"/>
      <c r="Z1132" s="48"/>
      <c r="AA1132" s="155"/>
      <c r="AB1132" s="49"/>
      <c r="AC1132" s="864" t="str">
        <f>IFERROR(IF(AG1132&lt;&gt;"",Z1132*VLOOKUP(N1132,【参考】数式用!$AG$2:$AL$48,MATCH(Y1132,【参考】数式用!$AI$4:$AL$4,0)+2,0), ""), "")</f>
        <v/>
      </c>
      <c r="AD1132" s="864"/>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7" t="str">
        <f>IF(基本情報入力シート!C1158="","",基本情報入力シート!C1158)</f>
        <v/>
      </c>
      <c r="C1133" s="858"/>
      <c r="D1133" s="858"/>
      <c r="E1133" s="858"/>
      <c r="F1133" s="858"/>
      <c r="G1133" s="858"/>
      <c r="H1133" s="858"/>
      <c r="I1133" s="859"/>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0"/>
      <c r="R1133" s="861"/>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62"/>
      <c r="X1133" s="863"/>
      <c r="Y1133" s="43"/>
      <c r="Z1133" s="48"/>
      <c r="AA1133" s="155"/>
      <c r="AB1133" s="49"/>
      <c r="AC1133" s="864" t="str">
        <f>IFERROR(IF(AG1133&lt;&gt;"",Z1133*VLOOKUP(N1133,【参考】数式用!$AG$2:$AL$48,MATCH(Y1133,【参考】数式用!$AI$4:$AL$4,0)+2,0), ""), "")</f>
        <v/>
      </c>
      <c r="AD1133" s="864"/>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7" t="str">
        <f>IF(基本情報入力シート!C1159="","",基本情報入力シート!C1159)</f>
        <v/>
      </c>
      <c r="C1134" s="858"/>
      <c r="D1134" s="858"/>
      <c r="E1134" s="858"/>
      <c r="F1134" s="858"/>
      <c r="G1134" s="858"/>
      <c r="H1134" s="858"/>
      <c r="I1134" s="859"/>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0"/>
      <c r="R1134" s="861"/>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62"/>
      <c r="X1134" s="863"/>
      <c r="Y1134" s="43"/>
      <c r="Z1134" s="48"/>
      <c r="AA1134" s="155"/>
      <c r="AB1134" s="49"/>
      <c r="AC1134" s="864" t="str">
        <f>IFERROR(IF(AG1134&lt;&gt;"",Z1134*VLOOKUP(N1134,【参考】数式用!$AG$2:$AL$48,MATCH(Y1134,【参考】数式用!$AI$4:$AL$4,0)+2,0), ""), "")</f>
        <v/>
      </c>
      <c r="AD1134" s="864"/>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7" t="str">
        <f>IF(基本情報入力シート!C1160="","",基本情報入力シート!C1160)</f>
        <v/>
      </c>
      <c r="C1135" s="858"/>
      <c r="D1135" s="858"/>
      <c r="E1135" s="858"/>
      <c r="F1135" s="858"/>
      <c r="G1135" s="858"/>
      <c r="H1135" s="858"/>
      <c r="I1135" s="859"/>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0"/>
      <c r="R1135" s="861"/>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62"/>
      <c r="X1135" s="863"/>
      <c r="Y1135" s="43"/>
      <c r="Z1135" s="48"/>
      <c r="AA1135" s="155"/>
      <c r="AB1135" s="49"/>
      <c r="AC1135" s="864" t="str">
        <f>IFERROR(IF(AG1135&lt;&gt;"",Z1135*VLOOKUP(N1135,【参考】数式用!$AG$2:$AL$48,MATCH(Y1135,【参考】数式用!$AI$4:$AL$4,0)+2,0), ""), "")</f>
        <v/>
      </c>
      <c r="AD1135" s="864"/>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7" t="str">
        <f>IF(基本情報入力シート!C1161="","",基本情報入力シート!C1161)</f>
        <v/>
      </c>
      <c r="C1136" s="858"/>
      <c r="D1136" s="858"/>
      <c r="E1136" s="858"/>
      <c r="F1136" s="858"/>
      <c r="G1136" s="858"/>
      <c r="H1136" s="858"/>
      <c r="I1136" s="859"/>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0"/>
      <c r="R1136" s="861"/>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62"/>
      <c r="X1136" s="863"/>
      <c r="Y1136" s="43"/>
      <c r="Z1136" s="48"/>
      <c r="AA1136" s="155"/>
      <c r="AB1136" s="49"/>
      <c r="AC1136" s="864" t="str">
        <f>IFERROR(IF(AG1136&lt;&gt;"",Z1136*VLOOKUP(N1136,【参考】数式用!$AG$2:$AL$48,MATCH(Y1136,【参考】数式用!$AI$4:$AL$4,0)+2,0), ""), "")</f>
        <v/>
      </c>
      <c r="AD1136" s="864"/>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7" t="str">
        <f>IF(基本情報入力シート!C1162="","",基本情報入力シート!C1162)</f>
        <v/>
      </c>
      <c r="C1137" s="858"/>
      <c r="D1137" s="858"/>
      <c r="E1137" s="858"/>
      <c r="F1137" s="858"/>
      <c r="G1137" s="858"/>
      <c r="H1137" s="858"/>
      <c r="I1137" s="859"/>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0"/>
      <c r="R1137" s="861"/>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62"/>
      <c r="X1137" s="863"/>
      <c r="Y1137" s="43"/>
      <c r="Z1137" s="48"/>
      <c r="AA1137" s="155"/>
      <c r="AB1137" s="49"/>
      <c r="AC1137" s="864" t="str">
        <f>IFERROR(IF(AG1137&lt;&gt;"",Z1137*VLOOKUP(N1137,【参考】数式用!$AG$2:$AL$48,MATCH(Y1137,【参考】数式用!$AI$4:$AL$4,0)+2,0), ""), "")</f>
        <v/>
      </c>
      <c r="AD1137" s="864"/>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7" t="str">
        <f>IF(基本情報入力シート!C1163="","",基本情報入力シート!C1163)</f>
        <v/>
      </c>
      <c r="C1138" s="858"/>
      <c r="D1138" s="858"/>
      <c r="E1138" s="858"/>
      <c r="F1138" s="858"/>
      <c r="G1138" s="858"/>
      <c r="H1138" s="858"/>
      <c r="I1138" s="859"/>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0"/>
      <c r="R1138" s="861"/>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62"/>
      <c r="X1138" s="863"/>
      <c r="Y1138" s="43"/>
      <c r="Z1138" s="48"/>
      <c r="AA1138" s="155"/>
      <c r="AB1138" s="49"/>
      <c r="AC1138" s="864" t="str">
        <f>IFERROR(IF(AG1138&lt;&gt;"",Z1138*VLOOKUP(N1138,【参考】数式用!$AG$2:$AL$48,MATCH(Y1138,【参考】数式用!$AI$4:$AL$4,0)+2,0), ""), "")</f>
        <v/>
      </c>
      <c r="AD1138" s="864"/>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7" t="str">
        <f>IF(基本情報入力シート!C1164="","",基本情報入力シート!C1164)</f>
        <v/>
      </c>
      <c r="C1139" s="858"/>
      <c r="D1139" s="858"/>
      <c r="E1139" s="858"/>
      <c r="F1139" s="858"/>
      <c r="G1139" s="858"/>
      <c r="H1139" s="858"/>
      <c r="I1139" s="859"/>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0"/>
      <c r="R1139" s="861"/>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62"/>
      <c r="X1139" s="863"/>
      <c r="Y1139" s="43"/>
      <c r="Z1139" s="48"/>
      <c r="AA1139" s="155"/>
      <c r="AB1139" s="49"/>
      <c r="AC1139" s="864" t="str">
        <f>IFERROR(IF(AG1139&lt;&gt;"",Z1139*VLOOKUP(N1139,【参考】数式用!$AG$2:$AL$48,MATCH(Y1139,【参考】数式用!$AI$4:$AL$4,0)+2,0), ""), "")</f>
        <v/>
      </c>
      <c r="AD1139" s="864"/>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7" t="str">
        <f>IF(基本情報入力シート!C1165="","",基本情報入力シート!C1165)</f>
        <v/>
      </c>
      <c r="C1140" s="858"/>
      <c r="D1140" s="858"/>
      <c r="E1140" s="858"/>
      <c r="F1140" s="858"/>
      <c r="G1140" s="858"/>
      <c r="H1140" s="858"/>
      <c r="I1140" s="859"/>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0"/>
      <c r="R1140" s="861"/>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62"/>
      <c r="X1140" s="863"/>
      <c r="Y1140" s="43"/>
      <c r="Z1140" s="48"/>
      <c r="AA1140" s="155"/>
      <c r="AB1140" s="49"/>
      <c r="AC1140" s="864" t="str">
        <f>IFERROR(IF(AG1140&lt;&gt;"",Z1140*VLOOKUP(N1140,【参考】数式用!$AG$2:$AL$48,MATCH(Y1140,【参考】数式用!$AI$4:$AL$4,0)+2,0), ""), "")</f>
        <v/>
      </c>
      <c r="AD1140" s="864"/>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7" t="str">
        <f>IF(基本情報入力シート!C1166="","",基本情報入力シート!C1166)</f>
        <v/>
      </c>
      <c r="C1141" s="858"/>
      <c r="D1141" s="858"/>
      <c r="E1141" s="858"/>
      <c r="F1141" s="858"/>
      <c r="G1141" s="858"/>
      <c r="H1141" s="858"/>
      <c r="I1141" s="859"/>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0"/>
      <c r="R1141" s="861"/>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62"/>
      <c r="X1141" s="863"/>
      <c r="Y1141" s="43"/>
      <c r="Z1141" s="48"/>
      <c r="AA1141" s="155"/>
      <c r="AB1141" s="49"/>
      <c r="AC1141" s="864" t="str">
        <f>IFERROR(IF(AG1141&lt;&gt;"",Z1141*VLOOKUP(N1141,【参考】数式用!$AG$2:$AL$48,MATCH(Y1141,【参考】数式用!$AI$4:$AL$4,0)+2,0), ""), "")</f>
        <v/>
      </c>
      <c r="AD1141" s="864"/>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7" t="str">
        <f>IF(基本情報入力シート!C1167="","",基本情報入力シート!C1167)</f>
        <v/>
      </c>
      <c r="C1142" s="858"/>
      <c r="D1142" s="858"/>
      <c r="E1142" s="858"/>
      <c r="F1142" s="858"/>
      <c r="G1142" s="858"/>
      <c r="H1142" s="858"/>
      <c r="I1142" s="859"/>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0"/>
      <c r="R1142" s="861"/>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62"/>
      <c r="X1142" s="863"/>
      <c r="Y1142" s="43"/>
      <c r="Z1142" s="48"/>
      <c r="AA1142" s="155"/>
      <c r="AB1142" s="49"/>
      <c r="AC1142" s="864" t="str">
        <f>IFERROR(IF(AG1142&lt;&gt;"",Z1142*VLOOKUP(N1142,【参考】数式用!$AG$2:$AL$48,MATCH(Y1142,【参考】数式用!$AI$4:$AL$4,0)+2,0), ""), "")</f>
        <v/>
      </c>
      <c r="AD1142" s="864"/>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7" t="str">
        <f>IF(基本情報入力シート!C1168="","",基本情報入力シート!C1168)</f>
        <v/>
      </c>
      <c r="C1143" s="858"/>
      <c r="D1143" s="858"/>
      <c r="E1143" s="858"/>
      <c r="F1143" s="858"/>
      <c r="G1143" s="858"/>
      <c r="H1143" s="858"/>
      <c r="I1143" s="859"/>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0"/>
      <c r="R1143" s="861"/>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62"/>
      <c r="X1143" s="863"/>
      <c r="Y1143" s="43"/>
      <c r="Z1143" s="48"/>
      <c r="AA1143" s="155"/>
      <c r="AB1143" s="49"/>
      <c r="AC1143" s="864" t="str">
        <f>IFERROR(IF(AG1143&lt;&gt;"",Z1143*VLOOKUP(N1143,【参考】数式用!$AG$2:$AL$48,MATCH(Y1143,【参考】数式用!$AI$4:$AL$4,0)+2,0), ""), "")</f>
        <v/>
      </c>
      <c r="AD1143" s="864"/>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7" t="str">
        <f>IF(基本情報入力シート!C1169="","",基本情報入力シート!C1169)</f>
        <v/>
      </c>
      <c r="C1144" s="858"/>
      <c r="D1144" s="858"/>
      <c r="E1144" s="858"/>
      <c r="F1144" s="858"/>
      <c r="G1144" s="858"/>
      <c r="H1144" s="858"/>
      <c r="I1144" s="859"/>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0"/>
      <c r="R1144" s="861"/>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62"/>
      <c r="X1144" s="863"/>
      <c r="Y1144" s="43"/>
      <c r="Z1144" s="48"/>
      <c r="AA1144" s="155"/>
      <c r="AB1144" s="49"/>
      <c r="AC1144" s="864" t="str">
        <f>IFERROR(IF(AG1144&lt;&gt;"",Z1144*VLOOKUP(N1144,【参考】数式用!$AG$2:$AL$48,MATCH(Y1144,【参考】数式用!$AI$4:$AL$4,0)+2,0), ""), "")</f>
        <v/>
      </c>
      <c r="AD1144" s="864"/>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7" t="str">
        <f>IF(基本情報入力シート!C1170="","",基本情報入力シート!C1170)</f>
        <v/>
      </c>
      <c r="C1145" s="858"/>
      <c r="D1145" s="858"/>
      <c r="E1145" s="858"/>
      <c r="F1145" s="858"/>
      <c r="G1145" s="858"/>
      <c r="H1145" s="858"/>
      <c r="I1145" s="859"/>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0"/>
      <c r="R1145" s="861"/>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62"/>
      <c r="X1145" s="863"/>
      <c r="Y1145" s="43"/>
      <c r="Z1145" s="48"/>
      <c r="AA1145" s="155"/>
      <c r="AB1145" s="49"/>
      <c r="AC1145" s="864" t="str">
        <f>IFERROR(IF(AG1145&lt;&gt;"",Z1145*VLOOKUP(N1145,【参考】数式用!$AG$2:$AL$48,MATCH(Y1145,【参考】数式用!$AI$4:$AL$4,0)+2,0), ""), "")</f>
        <v/>
      </c>
      <c r="AD1145" s="864"/>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7" t="str">
        <f>IF(基本情報入力シート!C1171="","",基本情報入力シート!C1171)</f>
        <v/>
      </c>
      <c r="C1146" s="858"/>
      <c r="D1146" s="858"/>
      <c r="E1146" s="858"/>
      <c r="F1146" s="858"/>
      <c r="G1146" s="858"/>
      <c r="H1146" s="858"/>
      <c r="I1146" s="859"/>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0"/>
      <c r="R1146" s="861"/>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62"/>
      <c r="X1146" s="863"/>
      <c r="Y1146" s="43"/>
      <c r="Z1146" s="48"/>
      <c r="AA1146" s="155"/>
      <c r="AB1146" s="49"/>
      <c r="AC1146" s="864" t="str">
        <f>IFERROR(IF(AG1146&lt;&gt;"",Z1146*VLOOKUP(N1146,【参考】数式用!$AG$2:$AL$48,MATCH(Y1146,【参考】数式用!$AI$4:$AL$4,0)+2,0), ""), "")</f>
        <v/>
      </c>
      <c r="AD1146" s="864"/>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7" t="str">
        <f>IF(基本情報入力シート!C1172="","",基本情報入力シート!C1172)</f>
        <v/>
      </c>
      <c r="C1147" s="858"/>
      <c r="D1147" s="858"/>
      <c r="E1147" s="858"/>
      <c r="F1147" s="858"/>
      <c r="G1147" s="858"/>
      <c r="H1147" s="858"/>
      <c r="I1147" s="859"/>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0"/>
      <c r="R1147" s="861"/>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62"/>
      <c r="X1147" s="863"/>
      <c r="Y1147" s="43"/>
      <c r="Z1147" s="48"/>
      <c r="AA1147" s="155"/>
      <c r="AB1147" s="49"/>
      <c r="AC1147" s="864" t="str">
        <f>IFERROR(IF(AG1147&lt;&gt;"",Z1147*VLOOKUP(N1147,【参考】数式用!$AG$2:$AL$48,MATCH(Y1147,【参考】数式用!$AI$4:$AL$4,0)+2,0), ""), "")</f>
        <v/>
      </c>
      <c r="AD1147" s="864"/>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7" t="str">
        <f>IF(基本情報入力シート!C1173="","",基本情報入力シート!C1173)</f>
        <v/>
      </c>
      <c r="C1148" s="858"/>
      <c r="D1148" s="858"/>
      <c r="E1148" s="858"/>
      <c r="F1148" s="858"/>
      <c r="G1148" s="858"/>
      <c r="H1148" s="858"/>
      <c r="I1148" s="859"/>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0"/>
      <c r="R1148" s="861"/>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62"/>
      <c r="X1148" s="863"/>
      <c r="Y1148" s="43"/>
      <c r="Z1148" s="48"/>
      <c r="AA1148" s="155"/>
      <c r="AB1148" s="49"/>
      <c r="AC1148" s="864" t="str">
        <f>IFERROR(IF(AG1148&lt;&gt;"",Z1148*VLOOKUP(N1148,【参考】数式用!$AG$2:$AL$48,MATCH(Y1148,【参考】数式用!$AI$4:$AL$4,0)+2,0), ""), "")</f>
        <v/>
      </c>
      <c r="AD1148" s="864"/>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7" t="str">
        <f>IF(基本情報入力シート!C1174="","",基本情報入力シート!C1174)</f>
        <v/>
      </c>
      <c r="C1149" s="858"/>
      <c r="D1149" s="858"/>
      <c r="E1149" s="858"/>
      <c r="F1149" s="858"/>
      <c r="G1149" s="858"/>
      <c r="H1149" s="858"/>
      <c r="I1149" s="859"/>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0"/>
      <c r="R1149" s="861"/>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62"/>
      <c r="X1149" s="863"/>
      <c r="Y1149" s="43"/>
      <c r="Z1149" s="48"/>
      <c r="AA1149" s="155"/>
      <c r="AB1149" s="49"/>
      <c r="AC1149" s="864" t="str">
        <f>IFERROR(IF(AG1149&lt;&gt;"",Z1149*VLOOKUP(N1149,【参考】数式用!$AG$2:$AL$48,MATCH(Y1149,【参考】数式用!$AI$4:$AL$4,0)+2,0), ""), "")</f>
        <v/>
      </c>
      <c r="AD1149" s="864"/>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7" t="str">
        <f>IF(基本情報入力シート!C1175="","",基本情報入力シート!C1175)</f>
        <v/>
      </c>
      <c r="C1150" s="858"/>
      <c r="D1150" s="858"/>
      <c r="E1150" s="858"/>
      <c r="F1150" s="858"/>
      <c r="G1150" s="858"/>
      <c r="H1150" s="858"/>
      <c r="I1150" s="859"/>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0"/>
      <c r="R1150" s="861"/>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62"/>
      <c r="X1150" s="863"/>
      <c r="Y1150" s="43"/>
      <c r="Z1150" s="48"/>
      <c r="AA1150" s="155"/>
      <c r="AB1150" s="49"/>
      <c r="AC1150" s="864" t="str">
        <f>IFERROR(IF(AG1150&lt;&gt;"",Z1150*VLOOKUP(N1150,【参考】数式用!$AG$2:$AL$48,MATCH(Y1150,【参考】数式用!$AI$4:$AL$4,0)+2,0), ""), "")</f>
        <v/>
      </c>
      <c r="AD1150" s="864"/>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7" t="str">
        <f>IF(基本情報入力シート!C1176="","",基本情報入力シート!C1176)</f>
        <v/>
      </c>
      <c r="C1151" s="858"/>
      <c r="D1151" s="858"/>
      <c r="E1151" s="858"/>
      <c r="F1151" s="858"/>
      <c r="G1151" s="858"/>
      <c r="H1151" s="858"/>
      <c r="I1151" s="859"/>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0"/>
      <c r="R1151" s="861"/>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62"/>
      <c r="X1151" s="863"/>
      <c r="Y1151" s="43"/>
      <c r="Z1151" s="48"/>
      <c r="AA1151" s="155"/>
      <c r="AB1151" s="49"/>
      <c r="AC1151" s="864" t="str">
        <f>IFERROR(IF(AG1151&lt;&gt;"",Z1151*VLOOKUP(N1151,【参考】数式用!$AG$2:$AL$48,MATCH(Y1151,【参考】数式用!$AI$4:$AL$4,0)+2,0), ""), "")</f>
        <v/>
      </c>
      <c r="AD1151" s="864"/>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7" t="str">
        <f>IF(基本情報入力シート!C1177="","",基本情報入力シート!C1177)</f>
        <v/>
      </c>
      <c r="C1152" s="858"/>
      <c r="D1152" s="858"/>
      <c r="E1152" s="858"/>
      <c r="F1152" s="858"/>
      <c r="G1152" s="858"/>
      <c r="H1152" s="858"/>
      <c r="I1152" s="859"/>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0"/>
      <c r="R1152" s="861"/>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62"/>
      <c r="X1152" s="863"/>
      <c r="Y1152" s="43"/>
      <c r="Z1152" s="48"/>
      <c r="AA1152" s="155"/>
      <c r="AB1152" s="49"/>
      <c r="AC1152" s="864" t="str">
        <f>IFERROR(IF(AG1152&lt;&gt;"",Z1152*VLOOKUP(N1152,【参考】数式用!$AG$2:$AL$48,MATCH(Y1152,【参考】数式用!$AI$4:$AL$4,0)+2,0), ""), "")</f>
        <v/>
      </c>
      <c r="AD1152" s="864"/>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7" t="str">
        <f>IF(基本情報入力シート!C1178="","",基本情報入力シート!C1178)</f>
        <v/>
      </c>
      <c r="C1153" s="858"/>
      <c r="D1153" s="858"/>
      <c r="E1153" s="858"/>
      <c r="F1153" s="858"/>
      <c r="G1153" s="858"/>
      <c r="H1153" s="858"/>
      <c r="I1153" s="859"/>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0"/>
      <c r="R1153" s="861"/>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62"/>
      <c r="X1153" s="863"/>
      <c r="Y1153" s="43"/>
      <c r="Z1153" s="48"/>
      <c r="AA1153" s="155"/>
      <c r="AB1153" s="49"/>
      <c r="AC1153" s="864" t="str">
        <f>IFERROR(IF(AG1153&lt;&gt;"",Z1153*VLOOKUP(N1153,【参考】数式用!$AG$2:$AL$48,MATCH(Y1153,【参考】数式用!$AI$4:$AL$4,0)+2,0), ""), "")</f>
        <v/>
      </c>
      <c r="AD1153" s="864"/>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7" t="str">
        <f>IF(基本情報入力シート!C1179="","",基本情報入力シート!C1179)</f>
        <v/>
      </c>
      <c r="C1154" s="858"/>
      <c r="D1154" s="858"/>
      <c r="E1154" s="858"/>
      <c r="F1154" s="858"/>
      <c r="G1154" s="858"/>
      <c r="H1154" s="858"/>
      <c r="I1154" s="859"/>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0"/>
      <c r="R1154" s="861"/>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62"/>
      <c r="X1154" s="863"/>
      <c r="Y1154" s="43"/>
      <c r="Z1154" s="48"/>
      <c r="AA1154" s="155"/>
      <c r="AB1154" s="49"/>
      <c r="AC1154" s="864" t="str">
        <f>IFERROR(IF(AG1154&lt;&gt;"",Z1154*VLOOKUP(N1154,【参考】数式用!$AG$2:$AL$48,MATCH(Y1154,【参考】数式用!$AI$4:$AL$4,0)+2,0), ""), "")</f>
        <v/>
      </c>
      <c r="AD1154" s="864"/>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7" t="str">
        <f>IF(基本情報入力シート!C1180="","",基本情報入力シート!C1180)</f>
        <v/>
      </c>
      <c r="C1155" s="858"/>
      <c r="D1155" s="858"/>
      <c r="E1155" s="858"/>
      <c r="F1155" s="858"/>
      <c r="G1155" s="858"/>
      <c r="H1155" s="858"/>
      <c r="I1155" s="859"/>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0"/>
      <c r="R1155" s="861"/>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62"/>
      <c r="X1155" s="863"/>
      <c r="Y1155" s="43"/>
      <c r="Z1155" s="48"/>
      <c r="AA1155" s="155"/>
      <c r="AB1155" s="49"/>
      <c r="AC1155" s="864" t="str">
        <f>IFERROR(IF(AG1155&lt;&gt;"",Z1155*VLOOKUP(N1155,【参考】数式用!$AG$2:$AL$48,MATCH(Y1155,【参考】数式用!$AI$4:$AL$4,0)+2,0), ""), "")</f>
        <v/>
      </c>
      <c r="AD1155" s="864"/>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7" t="str">
        <f>IF(基本情報入力シート!C1181="","",基本情報入力シート!C1181)</f>
        <v/>
      </c>
      <c r="C1156" s="858"/>
      <c r="D1156" s="858"/>
      <c r="E1156" s="858"/>
      <c r="F1156" s="858"/>
      <c r="G1156" s="858"/>
      <c r="H1156" s="858"/>
      <c r="I1156" s="859"/>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0"/>
      <c r="R1156" s="861"/>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62"/>
      <c r="X1156" s="863"/>
      <c r="Y1156" s="43"/>
      <c r="Z1156" s="48"/>
      <c r="AA1156" s="155"/>
      <c r="AB1156" s="49"/>
      <c r="AC1156" s="864" t="str">
        <f>IFERROR(IF(AG1156&lt;&gt;"",Z1156*VLOOKUP(N1156,【参考】数式用!$AG$2:$AL$48,MATCH(Y1156,【参考】数式用!$AI$4:$AL$4,0)+2,0), ""), "")</f>
        <v/>
      </c>
      <c r="AD1156" s="864"/>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7" t="str">
        <f>IF(基本情報入力シート!C1182="","",基本情報入力シート!C1182)</f>
        <v/>
      </c>
      <c r="C1157" s="858"/>
      <c r="D1157" s="858"/>
      <c r="E1157" s="858"/>
      <c r="F1157" s="858"/>
      <c r="G1157" s="858"/>
      <c r="H1157" s="858"/>
      <c r="I1157" s="859"/>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0"/>
      <c r="R1157" s="861"/>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62"/>
      <c r="X1157" s="863"/>
      <c r="Y1157" s="43"/>
      <c r="Z1157" s="48"/>
      <c r="AA1157" s="155"/>
      <c r="AB1157" s="49"/>
      <c r="AC1157" s="864" t="str">
        <f>IFERROR(IF(AG1157&lt;&gt;"",Z1157*VLOOKUP(N1157,【参考】数式用!$AG$2:$AL$48,MATCH(Y1157,【参考】数式用!$AI$4:$AL$4,0)+2,0), ""), "")</f>
        <v/>
      </c>
      <c r="AD1157" s="864"/>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7" t="str">
        <f>IF(基本情報入力シート!C1183="","",基本情報入力シート!C1183)</f>
        <v/>
      </c>
      <c r="C1158" s="858"/>
      <c r="D1158" s="858"/>
      <c r="E1158" s="858"/>
      <c r="F1158" s="858"/>
      <c r="G1158" s="858"/>
      <c r="H1158" s="858"/>
      <c r="I1158" s="859"/>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0"/>
      <c r="R1158" s="861"/>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62"/>
      <c r="X1158" s="863"/>
      <c r="Y1158" s="43"/>
      <c r="Z1158" s="48"/>
      <c r="AA1158" s="155"/>
      <c r="AB1158" s="49"/>
      <c r="AC1158" s="864" t="str">
        <f>IFERROR(IF(AG1158&lt;&gt;"",Z1158*VLOOKUP(N1158,【参考】数式用!$AG$2:$AL$48,MATCH(Y1158,【参考】数式用!$AI$4:$AL$4,0)+2,0), ""), "")</f>
        <v/>
      </c>
      <c r="AD1158" s="864"/>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7" t="str">
        <f>IF(基本情報入力シート!C1184="","",基本情報入力シート!C1184)</f>
        <v/>
      </c>
      <c r="C1159" s="858"/>
      <c r="D1159" s="858"/>
      <c r="E1159" s="858"/>
      <c r="F1159" s="858"/>
      <c r="G1159" s="858"/>
      <c r="H1159" s="858"/>
      <c r="I1159" s="859"/>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0"/>
      <c r="R1159" s="861"/>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62"/>
      <c r="X1159" s="863"/>
      <c r="Y1159" s="43"/>
      <c r="Z1159" s="48"/>
      <c r="AA1159" s="155"/>
      <c r="AB1159" s="49"/>
      <c r="AC1159" s="864" t="str">
        <f>IFERROR(IF(AG1159&lt;&gt;"",Z1159*VLOOKUP(N1159,【参考】数式用!$AG$2:$AL$48,MATCH(Y1159,【参考】数式用!$AI$4:$AL$4,0)+2,0), ""), "")</f>
        <v/>
      </c>
      <c r="AD1159" s="864"/>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7" t="str">
        <f>IF(基本情報入力シート!C1185="","",基本情報入力シート!C1185)</f>
        <v/>
      </c>
      <c r="C1160" s="858"/>
      <c r="D1160" s="858"/>
      <c r="E1160" s="858"/>
      <c r="F1160" s="858"/>
      <c r="G1160" s="858"/>
      <c r="H1160" s="858"/>
      <c r="I1160" s="859"/>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0"/>
      <c r="R1160" s="861"/>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62"/>
      <c r="X1160" s="863"/>
      <c r="Y1160" s="43"/>
      <c r="Z1160" s="48"/>
      <c r="AA1160" s="155"/>
      <c r="AB1160" s="49"/>
      <c r="AC1160" s="864" t="str">
        <f>IFERROR(IF(AG1160&lt;&gt;"",Z1160*VLOOKUP(N1160,【参考】数式用!$AG$2:$AL$48,MATCH(Y1160,【参考】数式用!$AI$4:$AL$4,0)+2,0), ""), "")</f>
        <v/>
      </c>
      <c r="AD1160" s="864"/>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7" t="str">
        <f>IF(基本情報入力シート!C1186="","",基本情報入力シート!C1186)</f>
        <v/>
      </c>
      <c r="C1161" s="858"/>
      <c r="D1161" s="858"/>
      <c r="E1161" s="858"/>
      <c r="F1161" s="858"/>
      <c r="G1161" s="858"/>
      <c r="H1161" s="858"/>
      <c r="I1161" s="859"/>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0"/>
      <c r="R1161" s="861"/>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62"/>
      <c r="X1161" s="863"/>
      <c r="Y1161" s="43"/>
      <c r="Z1161" s="48"/>
      <c r="AA1161" s="155"/>
      <c r="AB1161" s="49"/>
      <c r="AC1161" s="864" t="str">
        <f>IFERROR(IF(AG1161&lt;&gt;"",Z1161*VLOOKUP(N1161,【参考】数式用!$AG$2:$AL$48,MATCH(Y1161,【参考】数式用!$AI$4:$AL$4,0)+2,0), ""), "")</f>
        <v/>
      </c>
      <c r="AD1161" s="864"/>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7" t="str">
        <f>IF(基本情報入力シート!C1187="","",基本情報入力シート!C1187)</f>
        <v/>
      </c>
      <c r="C1162" s="858"/>
      <c r="D1162" s="858"/>
      <c r="E1162" s="858"/>
      <c r="F1162" s="858"/>
      <c r="G1162" s="858"/>
      <c r="H1162" s="858"/>
      <c r="I1162" s="859"/>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0"/>
      <c r="R1162" s="861"/>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62"/>
      <c r="X1162" s="863"/>
      <c r="Y1162" s="43"/>
      <c r="Z1162" s="48"/>
      <c r="AA1162" s="155"/>
      <c r="AB1162" s="49"/>
      <c r="AC1162" s="864" t="str">
        <f>IFERROR(IF(AG1162&lt;&gt;"",Z1162*VLOOKUP(N1162,【参考】数式用!$AG$2:$AL$48,MATCH(Y1162,【参考】数式用!$AI$4:$AL$4,0)+2,0), ""), "")</f>
        <v/>
      </c>
      <c r="AD1162" s="864"/>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7" t="str">
        <f>IF(基本情報入力シート!C1188="","",基本情報入力シート!C1188)</f>
        <v/>
      </c>
      <c r="C1163" s="858"/>
      <c r="D1163" s="858"/>
      <c r="E1163" s="858"/>
      <c r="F1163" s="858"/>
      <c r="G1163" s="858"/>
      <c r="H1163" s="858"/>
      <c r="I1163" s="859"/>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0"/>
      <c r="R1163" s="861"/>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62"/>
      <c r="X1163" s="863"/>
      <c r="Y1163" s="43"/>
      <c r="Z1163" s="48"/>
      <c r="AA1163" s="155"/>
      <c r="AB1163" s="49"/>
      <c r="AC1163" s="864" t="str">
        <f>IFERROR(IF(AG1163&lt;&gt;"",Z1163*VLOOKUP(N1163,【参考】数式用!$AG$2:$AL$48,MATCH(Y1163,【参考】数式用!$AI$4:$AL$4,0)+2,0), ""), "")</f>
        <v/>
      </c>
      <c r="AD1163" s="864"/>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7" t="str">
        <f>IF(基本情報入力シート!C1189="","",基本情報入力シート!C1189)</f>
        <v/>
      </c>
      <c r="C1164" s="858"/>
      <c r="D1164" s="858"/>
      <c r="E1164" s="858"/>
      <c r="F1164" s="858"/>
      <c r="G1164" s="858"/>
      <c r="H1164" s="858"/>
      <c r="I1164" s="859"/>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0"/>
      <c r="R1164" s="861"/>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62"/>
      <c r="X1164" s="863"/>
      <c r="Y1164" s="43"/>
      <c r="Z1164" s="48"/>
      <c r="AA1164" s="155"/>
      <c r="AB1164" s="49"/>
      <c r="AC1164" s="864" t="str">
        <f>IFERROR(IF(AG1164&lt;&gt;"",Z1164*VLOOKUP(N1164,【参考】数式用!$AG$2:$AL$48,MATCH(Y1164,【参考】数式用!$AI$4:$AL$4,0)+2,0), ""), "")</f>
        <v/>
      </c>
      <c r="AD1164" s="864"/>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7" t="str">
        <f>IF(基本情報入力シート!C1190="","",基本情報入力シート!C1190)</f>
        <v/>
      </c>
      <c r="C1165" s="858"/>
      <c r="D1165" s="858"/>
      <c r="E1165" s="858"/>
      <c r="F1165" s="858"/>
      <c r="G1165" s="858"/>
      <c r="H1165" s="858"/>
      <c r="I1165" s="859"/>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0"/>
      <c r="R1165" s="861"/>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62"/>
      <c r="X1165" s="863"/>
      <c r="Y1165" s="43"/>
      <c r="Z1165" s="48"/>
      <c r="AA1165" s="155"/>
      <c r="AB1165" s="49"/>
      <c r="AC1165" s="864" t="str">
        <f>IFERROR(IF(AG1165&lt;&gt;"",Z1165*VLOOKUP(N1165,【参考】数式用!$AG$2:$AL$48,MATCH(Y1165,【参考】数式用!$AI$4:$AL$4,0)+2,0), ""), "")</f>
        <v/>
      </c>
      <c r="AD1165" s="864"/>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7" t="str">
        <f>IF(基本情報入力シート!C1191="","",基本情報入力シート!C1191)</f>
        <v/>
      </c>
      <c r="C1166" s="858"/>
      <c r="D1166" s="858"/>
      <c r="E1166" s="858"/>
      <c r="F1166" s="858"/>
      <c r="G1166" s="858"/>
      <c r="H1166" s="858"/>
      <c r="I1166" s="859"/>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0"/>
      <c r="R1166" s="861"/>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62"/>
      <c r="X1166" s="863"/>
      <c r="Y1166" s="43"/>
      <c r="Z1166" s="48"/>
      <c r="AA1166" s="155"/>
      <c r="AB1166" s="49"/>
      <c r="AC1166" s="864" t="str">
        <f>IFERROR(IF(AG1166&lt;&gt;"",Z1166*VLOOKUP(N1166,【参考】数式用!$AG$2:$AL$48,MATCH(Y1166,【参考】数式用!$AI$4:$AL$4,0)+2,0), ""), "")</f>
        <v/>
      </c>
      <c r="AD1166" s="864"/>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7" t="str">
        <f>IF(基本情報入力シート!C1192="","",基本情報入力シート!C1192)</f>
        <v/>
      </c>
      <c r="C1167" s="858"/>
      <c r="D1167" s="858"/>
      <c r="E1167" s="858"/>
      <c r="F1167" s="858"/>
      <c r="G1167" s="858"/>
      <c r="H1167" s="858"/>
      <c r="I1167" s="859"/>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0"/>
      <c r="R1167" s="861"/>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62"/>
      <c r="X1167" s="863"/>
      <c r="Y1167" s="43"/>
      <c r="Z1167" s="48"/>
      <c r="AA1167" s="155"/>
      <c r="AB1167" s="49"/>
      <c r="AC1167" s="864" t="str">
        <f>IFERROR(IF(AG1167&lt;&gt;"",Z1167*VLOOKUP(N1167,【参考】数式用!$AG$2:$AL$48,MATCH(Y1167,【参考】数式用!$AI$4:$AL$4,0)+2,0), ""), "")</f>
        <v/>
      </c>
      <c r="AD1167" s="864"/>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7" t="str">
        <f>IF(基本情報入力シート!C1193="","",基本情報入力シート!C1193)</f>
        <v/>
      </c>
      <c r="C1168" s="858"/>
      <c r="D1168" s="858"/>
      <c r="E1168" s="858"/>
      <c r="F1168" s="858"/>
      <c r="G1168" s="858"/>
      <c r="H1168" s="858"/>
      <c r="I1168" s="859"/>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0"/>
      <c r="R1168" s="861"/>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62"/>
      <c r="X1168" s="863"/>
      <c r="Y1168" s="43"/>
      <c r="Z1168" s="48"/>
      <c r="AA1168" s="155"/>
      <c r="AB1168" s="49"/>
      <c r="AC1168" s="864" t="str">
        <f>IFERROR(IF(AG1168&lt;&gt;"",Z1168*VLOOKUP(N1168,【参考】数式用!$AG$2:$AL$48,MATCH(Y1168,【参考】数式用!$AI$4:$AL$4,0)+2,0), ""), "")</f>
        <v/>
      </c>
      <c r="AD1168" s="864"/>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7" t="str">
        <f>IF(基本情報入力シート!C1194="","",基本情報入力シート!C1194)</f>
        <v/>
      </c>
      <c r="C1169" s="858"/>
      <c r="D1169" s="858"/>
      <c r="E1169" s="858"/>
      <c r="F1169" s="858"/>
      <c r="G1169" s="858"/>
      <c r="H1169" s="858"/>
      <c r="I1169" s="859"/>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0"/>
      <c r="R1169" s="861"/>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62"/>
      <c r="X1169" s="863"/>
      <c r="Y1169" s="43"/>
      <c r="Z1169" s="48"/>
      <c r="AA1169" s="155"/>
      <c r="AB1169" s="49"/>
      <c r="AC1169" s="864" t="str">
        <f>IFERROR(IF(AG1169&lt;&gt;"",Z1169*VLOOKUP(N1169,【参考】数式用!$AG$2:$AL$48,MATCH(Y1169,【参考】数式用!$AI$4:$AL$4,0)+2,0), ""), "")</f>
        <v/>
      </c>
      <c r="AD1169" s="864"/>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7" t="str">
        <f>IF(基本情報入力シート!C1195="","",基本情報入力シート!C1195)</f>
        <v/>
      </c>
      <c r="C1170" s="858"/>
      <c r="D1170" s="858"/>
      <c r="E1170" s="858"/>
      <c r="F1170" s="858"/>
      <c r="G1170" s="858"/>
      <c r="H1170" s="858"/>
      <c r="I1170" s="859"/>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0"/>
      <c r="R1170" s="861"/>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62"/>
      <c r="X1170" s="863"/>
      <c r="Y1170" s="43"/>
      <c r="Z1170" s="48"/>
      <c r="AA1170" s="155"/>
      <c r="AB1170" s="49"/>
      <c r="AC1170" s="864" t="str">
        <f>IFERROR(IF(AG1170&lt;&gt;"",Z1170*VLOOKUP(N1170,【参考】数式用!$AG$2:$AL$48,MATCH(Y1170,【参考】数式用!$AI$4:$AL$4,0)+2,0), ""), "")</f>
        <v/>
      </c>
      <c r="AD1170" s="864"/>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7" t="str">
        <f>IF(基本情報入力シート!C1196="","",基本情報入力シート!C1196)</f>
        <v/>
      </c>
      <c r="C1171" s="858"/>
      <c r="D1171" s="858"/>
      <c r="E1171" s="858"/>
      <c r="F1171" s="858"/>
      <c r="G1171" s="858"/>
      <c r="H1171" s="858"/>
      <c r="I1171" s="859"/>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0"/>
      <c r="R1171" s="861"/>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62"/>
      <c r="X1171" s="863"/>
      <c r="Y1171" s="43"/>
      <c r="Z1171" s="48"/>
      <c r="AA1171" s="155"/>
      <c r="AB1171" s="49"/>
      <c r="AC1171" s="864" t="str">
        <f>IFERROR(IF(AG1171&lt;&gt;"",Z1171*VLOOKUP(N1171,【参考】数式用!$AG$2:$AL$48,MATCH(Y1171,【参考】数式用!$AI$4:$AL$4,0)+2,0), ""), "")</f>
        <v/>
      </c>
      <c r="AD1171" s="864"/>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7" t="str">
        <f>IF(基本情報入力シート!C1197="","",基本情報入力シート!C1197)</f>
        <v/>
      </c>
      <c r="C1172" s="858"/>
      <c r="D1172" s="858"/>
      <c r="E1172" s="858"/>
      <c r="F1172" s="858"/>
      <c r="G1172" s="858"/>
      <c r="H1172" s="858"/>
      <c r="I1172" s="859"/>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0"/>
      <c r="R1172" s="861"/>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62"/>
      <c r="X1172" s="863"/>
      <c r="Y1172" s="43"/>
      <c r="Z1172" s="48"/>
      <c r="AA1172" s="155"/>
      <c r="AB1172" s="49"/>
      <c r="AC1172" s="864" t="str">
        <f>IFERROR(IF(AG1172&lt;&gt;"",Z1172*VLOOKUP(N1172,【参考】数式用!$AG$2:$AL$48,MATCH(Y1172,【参考】数式用!$AI$4:$AL$4,0)+2,0), ""), "")</f>
        <v/>
      </c>
      <c r="AD1172" s="864"/>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7" t="str">
        <f>IF(基本情報入力シート!C1198="","",基本情報入力シート!C1198)</f>
        <v/>
      </c>
      <c r="C1173" s="858"/>
      <c r="D1173" s="858"/>
      <c r="E1173" s="858"/>
      <c r="F1173" s="858"/>
      <c r="G1173" s="858"/>
      <c r="H1173" s="858"/>
      <c r="I1173" s="859"/>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0"/>
      <c r="R1173" s="861"/>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62"/>
      <c r="X1173" s="863"/>
      <c r="Y1173" s="43"/>
      <c r="Z1173" s="48"/>
      <c r="AA1173" s="155"/>
      <c r="AB1173" s="49"/>
      <c r="AC1173" s="864" t="str">
        <f>IFERROR(IF(AG1173&lt;&gt;"",Z1173*VLOOKUP(N1173,【参考】数式用!$AG$2:$AL$48,MATCH(Y1173,【参考】数式用!$AI$4:$AL$4,0)+2,0), ""), "")</f>
        <v/>
      </c>
      <c r="AD1173" s="864"/>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7" t="str">
        <f>IF(基本情報入力シート!C1199="","",基本情報入力シート!C1199)</f>
        <v/>
      </c>
      <c r="C1174" s="858"/>
      <c r="D1174" s="858"/>
      <c r="E1174" s="858"/>
      <c r="F1174" s="858"/>
      <c r="G1174" s="858"/>
      <c r="H1174" s="858"/>
      <c r="I1174" s="859"/>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0"/>
      <c r="R1174" s="861"/>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62"/>
      <c r="X1174" s="863"/>
      <c r="Y1174" s="43"/>
      <c r="Z1174" s="48"/>
      <c r="AA1174" s="155"/>
      <c r="AB1174" s="49"/>
      <c r="AC1174" s="864" t="str">
        <f>IFERROR(IF(AG1174&lt;&gt;"",Z1174*VLOOKUP(N1174,【参考】数式用!$AG$2:$AL$48,MATCH(Y1174,【参考】数式用!$AI$4:$AL$4,0)+2,0), ""), "")</f>
        <v/>
      </c>
      <c r="AD1174" s="864"/>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7" t="str">
        <f>IF(基本情報入力シート!C1200="","",基本情報入力シート!C1200)</f>
        <v/>
      </c>
      <c r="C1175" s="858"/>
      <c r="D1175" s="858"/>
      <c r="E1175" s="858"/>
      <c r="F1175" s="858"/>
      <c r="G1175" s="858"/>
      <c r="H1175" s="858"/>
      <c r="I1175" s="859"/>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0"/>
      <c r="R1175" s="861"/>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62"/>
      <c r="X1175" s="863"/>
      <c r="Y1175" s="43"/>
      <c r="Z1175" s="48"/>
      <c r="AA1175" s="155"/>
      <c r="AB1175" s="49"/>
      <c r="AC1175" s="864" t="str">
        <f>IFERROR(IF(AG1175&lt;&gt;"",Z1175*VLOOKUP(N1175,【参考】数式用!$AG$2:$AL$48,MATCH(Y1175,【参考】数式用!$AI$4:$AL$4,0)+2,0), ""), "")</f>
        <v/>
      </c>
      <c r="AD1175" s="864"/>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7" t="str">
        <f>IF(基本情報入力シート!C1201="","",基本情報入力シート!C1201)</f>
        <v/>
      </c>
      <c r="C1176" s="858"/>
      <c r="D1176" s="858"/>
      <c r="E1176" s="858"/>
      <c r="F1176" s="858"/>
      <c r="G1176" s="858"/>
      <c r="H1176" s="858"/>
      <c r="I1176" s="859"/>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0"/>
      <c r="R1176" s="861"/>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62"/>
      <c r="X1176" s="863"/>
      <c r="Y1176" s="43"/>
      <c r="Z1176" s="48"/>
      <c r="AA1176" s="155"/>
      <c r="AB1176" s="49"/>
      <c r="AC1176" s="864" t="str">
        <f>IFERROR(IF(AG1176&lt;&gt;"",Z1176*VLOOKUP(N1176,【参考】数式用!$AG$2:$AL$48,MATCH(Y1176,【参考】数式用!$AI$4:$AL$4,0)+2,0), ""), "")</f>
        <v/>
      </c>
      <c r="AD1176" s="864"/>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7" t="str">
        <f>IF(基本情報入力シート!C1202="","",基本情報入力シート!C1202)</f>
        <v/>
      </c>
      <c r="C1177" s="858"/>
      <c r="D1177" s="858"/>
      <c r="E1177" s="858"/>
      <c r="F1177" s="858"/>
      <c r="G1177" s="858"/>
      <c r="H1177" s="858"/>
      <c r="I1177" s="859"/>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0"/>
      <c r="R1177" s="861"/>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62"/>
      <c r="X1177" s="863"/>
      <c r="Y1177" s="43"/>
      <c r="Z1177" s="48"/>
      <c r="AA1177" s="155"/>
      <c r="AB1177" s="49"/>
      <c r="AC1177" s="864" t="str">
        <f>IFERROR(IF(AG1177&lt;&gt;"",Z1177*VLOOKUP(N1177,【参考】数式用!$AG$2:$AL$48,MATCH(Y1177,【参考】数式用!$AI$4:$AL$4,0)+2,0), ""), "")</f>
        <v/>
      </c>
      <c r="AD1177" s="864"/>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7" t="str">
        <f>IF(基本情報入力シート!C1203="","",基本情報入力シート!C1203)</f>
        <v/>
      </c>
      <c r="C1178" s="858"/>
      <c r="D1178" s="858"/>
      <c r="E1178" s="858"/>
      <c r="F1178" s="858"/>
      <c r="G1178" s="858"/>
      <c r="H1178" s="858"/>
      <c r="I1178" s="859"/>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0"/>
      <c r="R1178" s="861"/>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62"/>
      <c r="X1178" s="863"/>
      <c r="Y1178" s="43"/>
      <c r="Z1178" s="48"/>
      <c r="AA1178" s="155"/>
      <c r="AB1178" s="49"/>
      <c r="AC1178" s="864" t="str">
        <f>IFERROR(IF(AG1178&lt;&gt;"",Z1178*VLOOKUP(N1178,【参考】数式用!$AG$2:$AL$48,MATCH(Y1178,【参考】数式用!$AI$4:$AL$4,0)+2,0), ""), "")</f>
        <v/>
      </c>
      <c r="AD1178" s="864"/>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7" t="str">
        <f>IF(基本情報入力シート!C1204="","",基本情報入力シート!C1204)</f>
        <v/>
      </c>
      <c r="C1179" s="858"/>
      <c r="D1179" s="858"/>
      <c r="E1179" s="858"/>
      <c r="F1179" s="858"/>
      <c r="G1179" s="858"/>
      <c r="H1179" s="858"/>
      <c r="I1179" s="859"/>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0"/>
      <c r="R1179" s="861"/>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62"/>
      <c r="X1179" s="863"/>
      <c r="Y1179" s="43"/>
      <c r="Z1179" s="48"/>
      <c r="AA1179" s="155"/>
      <c r="AB1179" s="49"/>
      <c r="AC1179" s="864" t="str">
        <f>IFERROR(IF(AG1179&lt;&gt;"",Z1179*VLOOKUP(N1179,【参考】数式用!$AG$2:$AL$48,MATCH(Y1179,【参考】数式用!$AI$4:$AL$4,0)+2,0), ""), "")</f>
        <v/>
      </c>
      <c r="AD1179" s="864"/>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7" t="str">
        <f>IF(基本情報入力シート!C1205="","",基本情報入力シート!C1205)</f>
        <v/>
      </c>
      <c r="C1180" s="858"/>
      <c r="D1180" s="858"/>
      <c r="E1180" s="858"/>
      <c r="F1180" s="858"/>
      <c r="G1180" s="858"/>
      <c r="H1180" s="858"/>
      <c r="I1180" s="859"/>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0"/>
      <c r="R1180" s="861"/>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62"/>
      <c r="X1180" s="863"/>
      <c r="Y1180" s="43"/>
      <c r="Z1180" s="48"/>
      <c r="AA1180" s="155"/>
      <c r="AB1180" s="49"/>
      <c r="AC1180" s="864" t="str">
        <f>IFERROR(IF(AG1180&lt;&gt;"",Z1180*VLOOKUP(N1180,【参考】数式用!$AG$2:$AL$48,MATCH(Y1180,【参考】数式用!$AI$4:$AL$4,0)+2,0), ""), "")</f>
        <v/>
      </c>
      <c r="AD1180" s="864"/>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7" t="str">
        <f>IF(基本情報入力シート!C1206="","",基本情報入力シート!C1206)</f>
        <v/>
      </c>
      <c r="C1181" s="858"/>
      <c r="D1181" s="858"/>
      <c r="E1181" s="858"/>
      <c r="F1181" s="858"/>
      <c r="G1181" s="858"/>
      <c r="H1181" s="858"/>
      <c r="I1181" s="859"/>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0"/>
      <c r="R1181" s="861"/>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62"/>
      <c r="X1181" s="863"/>
      <c r="Y1181" s="43"/>
      <c r="Z1181" s="48"/>
      <c r="AA1181" s="155"/>
      <c r="AB1181" s="49"/>
      <c r="AC1181" s="864" t="str">
        <f>IFERROR(IF(AG1181&lt;&gt;"",Z1181*VLOOKUP(N1181,【参考】数式用!$AG$2:$AL$48,MATCH(Y1181,【参考】数式用!$AI$4:$AL$4,0)+2,0), ""), "")</f>
        <v/>
      </c>
      <c r="AD1181" s="864"/>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7" t="str">
        <f>IF(基本情報入力シート!C1207="","",基本情報入力シート!C1207)</f>
        <v/>
      </c>
      <c r="C1182" s="858"/>
      <c r="D1182" s="858"/>
      <c r="E1182" s="858"/>
      <c r="F1182" s="858"/>
      <c r="G1182" s="858"/>
      <c r="H1182" s="858"/>
      <c r="I1182" s="859"/>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0"/>
      <c r="R1182" s="861"/>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62"/>
      <c r="X1182" s="863"/>
      <c r="Y1182" s="43"/>
      <c r="Z1182" s="48"/>
      <c r="AA1182" s="155"/>
      <c r="AB1182" s="49"/>
      <c r="AC1182" s="864" t="str">
        <f>IFERROR(IF(AG1182&lt;&gt;"",Z1182*VLOOKUP(N1182,【参考】数式用!$AG$2:$AL$48,MATCH(Y1182,【参考】数式用!$AI$4:$AL$4,0)+2,0), ""), "")</f>
        <v/>
      </c>
      <c r="AD1182" s="864"/>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7" t="str">
        <f>IF(基本情報入力シート!C1208="","",基本情報入力シート!C1208)</f>
        <v/>
      </c>
      <c r="C1183" s="858"/>
      <c r="D1183" s="858"/>
      <c r="E1183" s="858"/>
      <c r="F1183" s="858"/>
      <c r="G1183" s="858"/>
      <c r="H1183" s="858"/>
      <c r="I1183" s="859"/>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0"/>
      <c r="R1183" s="861"/>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62"/>
      <c r="X1183" s="863"/>
      <c r="Y1183" s="43"/>
      <c r="Z1183" s="48"/>
      <c r="AA1183" s="155"/>
      <c r="AB1183" s="49"/>
      <c r="AC1183" s="864" t="str">
        <f>IFERROR(IF(AG1183&lt;&gt;"",Z1183*VLOOKUP(N1183,【参考】数式用!$AG$2:$AL$48,MATCH(Y1183,【参考】数式用!$AI$4:$AL$4,0)+2,0), ""), "")</f>
        <v/>
      </c>
      <c r="AD1183" s="864"/>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7" t="str">
        <f>IF(基本情報入力シート!C1209="","",基本情報入力シート!C1209)</f>
        <v/>
      </c>
      <c r="C1184" s="858"/>
      <c r="D1184" s="858"/>
      <c r="E1184" s="858"/>
      <c r="F1184" s="858"/>
      <c r="G1184" s="858"/>
      <c r="H1184" s="858"/>
      <c r="I1184" s="859"/>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0"/>
      <c r="R1184" s="861"/>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62"/>
      <c r="X1184" s="863"/>
      <c r="Y1184" s="43"/>
      <c r="Z1184" s="48"/>
      <c r="AA1184" s="155"/>
      <c r="AB1184" s="49"/>
      <c r="AC1184" s="864" t="str">
        <f>IFERROR(IF(AG1184&lt;&gt;"",Z1184*VLOOKUP(N1184,【参考】数式用!$AG$2:$AL$48,MATCH(Y1184,【参考】数式用!$AI$4:$AL$4,0)+2,0), ""), "")</f>
        <v/>
      </c>
      <c r="AD1184" s="864"/>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7" t="str">
        <f>IF(基本情報入力シート!C1210="","",基本情報入力シート!C1210)</f>
        <v/>
      </c>
      <c r="C1185" s="858"/>
      <c r="D1185" s="858"/>
      <c r="E1185" s="858"/>
      <c r="F1185" s="858"/>
      <c r="G1185" s="858"/>
      <c r="H1185" s="858"/>
      <c r="I1185" s="859"/>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0"/>
      <c r="R1185" s="861"/>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62"/>
      <c r="X1185" s="863"/>
      <c r="Y1185" s="43"/>
      <c r="Z1185" s="48"/>
      <c r="AA1185" s="155"/>
      <c r="AB1185" s="49"/>
      <c r="AC1185" s="864" t="str">
        <f>IFERROR(IF(AG1185&lt;&gt;"",Z1185*VLOOKUP(N1185,【参考】数式用!$AG$2:$AL$48,MATCH(Y1185,【参考】数式用!$AI$4:$AL$4,0)+2,0), ""), "")</f>
        <v/>
      </c>
      <c r="AD1185" s="864"/>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7" t="str">
        <f>IF(基本情報入力シート!C1211="","",基本情報入力シート!C1211)</f>
        <v/>
      </c>
      <c r="C1186" s="858"/>
      <c r="D1186" s="858"/>
      <c r="E1186" s="858"/>
      <c r="F1186" s="858"/>
      <c r="G1186" s="858"/>
      <c r="H1186" s="858"/>
      <c r="I1186" s="859"/>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0"/>
      <c r="R1186" s="861"/>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62"/>
      <c r="X1186" s="863"/>
      <c r="Y1186" s="43"/>
      <c r="Z1186" s="48"/>
      <c r="AA1186" s="155"/>
      <c r="AB1186" s="49"/>
      <c r="AC1186" s="864" t="str">
        <f>IFERROR(IF(AG1186&lt;&gt;"",Z1186*VLOOKUP(N1186,【参考】数式用!$AG$2:$AL$48,MATCH(Y1186,【参考】数式用!$AI$4:$AL$4,0)+2,0), ""), "")</f>
        <v/>
      </c>
      <c r="AD1186" s="864"/>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7" t="str">
        <f>IF(基本情報入力シート!C1212="","",基本情報入力シート!C1212)</f>
        <v/>
      </c>
      <c r="C1187" s="858"/>
      <c r="D1187" s="858"/>
      <c r="E1187" s="858"/>
      <c r="F1187" s="858"/>
      <c r="G1187" s="858"/>
      <c r="H1187" s="858"/>
      <c r="I1187" s="859"/>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0"/>
      <c r="R1187" s="861"/>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62"/>
      <c r="X1187" s="863"/>
      <c r="Y1187" s="43"/>
      <c r="Z1187" s="48"/>
      <c r="AA1187" s="155"/>
      <c r="AB1187" s="49"/>
      <c r="AC1187" s="864" t="str">
        <f>IFERROR(IF(AG1187&lt;&gt;"",Z1187*VLOOKUP(N1187,【参考】数式用!$AG$2:$AL$48,MATCH(Y1187,【参考】数式用!$AI$4:$AL$4,0)+2,0), ""), "")</f>
        <v/>
      </c>
      <c r="AD1187" s="864"/>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7" t="str">
        <f>IF(基本情報入力シート!C1213="","",基本情報入力シート!C1213)</f>
        <v/>
      </c>
      <c r="C1188" s="858"/>
      <c r="D1188" s="858"/>
      <c r="E1188" s="858"/>
      <c r="F1188" s="858"/>
      <c r="G1188" s="858"/>
      <c r="H1188" s="858"/>
      <c r="I1188" s="859"/>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0"/>
      <c r="R1188" s="861"/>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62"/>
      <c r="X1188" s="863"/>
      <c r="Y1188" s="43"/>
      <c r="Z1188" s="48"/>
      <c r="AA1188" s="155"/>
      <c r="AB1188" s="49"/>
      <c r="AC1188" s="864" t="str">
        <f>IFERROR(IF(AG1188&lt;&gt;"",Z1188*VLOOKUP(N1188,【参考】数式用!$AG$2:$AL$48,MATCH(Y1188,【参考】数式用!$AI$4:$AL$4,0)+2,0), ""), "")</f>
        <v/>
      </c>
      <c r="AD1188" s="864"/>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7" t="str">
        <f>IF(基本情報入力シート!C1214="","",基本情報入力シート!C1214)</f>
        <v/>
      </c>
      <c r="C1189" s="858"/>
      <c r="D1189" s="858"/>
      <c r="E1189" s="858"/>
      <c r="F1189" s="858"/>
      <c r="G1189" s="858"/>
      <c r="H1189" s="858"/>
      <c r="I1189" s="859"/>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0"/>
      <c r="R1189" s="861"/>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62"/>
      <c r="X1189" s="863"/>
      <c r="Y1189" s="43"/>
      <c r="Z1189" s="48"/>
      <c r="AA1189" s="155"/>
      <c r="AB1189" s="49"/>
      <c r="AC1189" s="864" t="str">
        <f>IFERROR(IF(AG1189&lt;&gt;"",Z1189*VLOOKUP(N1189,【参考】数式用!$AG$2:$AL$48,MATCH(Y1189,【参考】数式用!$AI$4:$AL$4,0)+2,0), ""), "")</f>
        <v/>
      </c>
      <c r="AD1189" s="864"/>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7" t="str">
        <f>IF(基本情報入力シート!C1215="","",基本情報入力シート!C1215)</f>
        <v/>
      </c>
      <c r="C1190" s="858"/>
      <c r="D1190" s="858"/>
      <c r="E1190" s="858"/>
      <c r="F1190" s="858"/>
      <c r="G1190" s="858"/>
      <c r="H1190" s="858"/>
      <c r="I1190" s="859"/>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0"/>
      <c r="R1190" s="861"/>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62"/>
      <c r="X1190" s="863"/>
      <c r="Y1190" s="43"/>
      <c r="Z1190" s="48"/>
      <c r="AA1190" s="155"/>
      <c r="AB1190" s="49"/>
      <c r="AC1190" s="864" t="str">
        <f>IFERROR(IF(AG1190&lt;&gt;"",Z1190*VLOOKUP(N1190,【参考】数式用!$AG$2:$AL$48,MATCH(Y1190,【参考】数式用!$AI$4:$AL$4,0)+2,0), ""), "")</f>
        <v/>
      </c>
      <c r="AD1190" s="864"/>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7" t="str">
        <f>IF(基本情報入力シート!C1216="","",基本情報入力シート!C1216)</f>
        <v/>
      </c>
      <c r="C1191" s="858"/>
      <c r="D1191" s="858"/>
      <c r="E1191" s="858"/>
      <c r="F1191" s="858"/>
      <c r="G1191" s="858"/>
      <c r="H1191" s="858"/>
      <c r="I1191" s="859"/>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0"/>
      <c r="R1191" s="861"/>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62"/>
      <c r="X1191" s="863"/>
      <c r="Y1191" s="43"/>
      <c r="Z1191" s="48"/>
      <c r="AA1191" s="155"/>
      <c r="AB1191" s="49"/>
      <c r="AC1191" s="864" t="str">
        <f>IFERROR(IF(AG1191&lt;&gt;"",Z1191*VLOOKUP(N1191,【参考】数式用!$AG$2:$AL$48,MATCH(Y1191,【参考】数式用!$AI$4:$AL$4,0)+2,0), ""), "")</f>
        <v/>
      </c>
      <c r="AD1191" s="864"/>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7" t="str">
        <f>IF(基本情報入力シート!C1217="","",基本情報入力シート!C1217)</f>
        <v/>
      </c>
      <c r="C1192" s="858"/>
      <c r="D1192" s="858"/>
      <c r="E1192" s="858"/>
      <c r="F1192" s="858"/>
      <c r="G1192" s="858"/>
      <c r="H1192" s="858"/>
      <c r="I1192" s="859"/>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0"/>
      <c r="R1192" s="861"/>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62"/>
      <c r="X1192" s="863"/>
      <c r="Y1192" s="43"/>
      <c r="Z1192" s="48"/>
      <c r="AA1192" s="155"/>
      <c r="AB1192" s="49"/>
      <c r="AC1192" s="864" t="str">
        <f>IFERROR(IF(AG1192&lt;&gt;"",Z1192*VLOOKUP(N1192,【参考】数式用!$AG$2:$AL$48,MATCH(Y1192,【参考】数式用!$AI$4:$AL$4,0)+2,0), ""), "")</f>
        <v/>
      </c>
      <c r="AD1192" s="864"/>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7" t="str">
        <f>IF(基本情報入力シート!C1218="","",基本情報入力シート!C1218)</f>
        <v/>
      </c>
      <c r="C1193" s="858"/>
      <c r="D1193" s="858"/>
      <c r="E1193" s="858"/>
      <c r="F1193" s="858"/>
      <c r="G1193" s="858"/>
      <c r="H1193" s="858"/>
      <c r="I1193" s="859"/>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0"/>
      <c r="R1193" s="861"/>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62"/>
      <c r="X1193" s="863"/>
      <c r="Y1193" s="43"/>
      <c r="Z1193" s="48"/>
      <c r="AA1193" s="155"/>
      <c r="AB1193" s="49"/>
      <c r="AC1193" s="864" t="str">
        <f>IFERROR(IF(AG1193&lt;&gt;"",Z1193*VLOOKUP(N1193,【参考】数式用!$AG$2:$AL$48,MATCH(Y1193,【参考】数式用!$AI$4:$AL$4,0)+2,0), ""), "")</f>
        <v/>
      </c>
      <c r="AD1193" s="864"/>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7" t="str">
        <f>IF(基本情報入力シート!C1219="","",基本情報入力シート!C1219)</f>
        <v/>
      </c>
      <c r="C1194" s="858"/>
      <c r="D1194" s="858"/>
      <c r="E1194" s="858"/>
      <c r="F1194" s="858"/>
      <c r="G1194" s="858"/>
      <c r="H1194" s="858"/>
      <c r="I1194" s="859"/>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0"/>
      <c r="R1194" s="861"/>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62"/>
      <c r="X1194" s="863"/>
      <c r="Y1194" s="43"/>
      <c r="Z1194" s="48"/>
      <c r="AA1194" s="155"/>
      <c r="AB1194" s="49"/>
      <c r="AC1194" s="864" t="str">
        <f>IFERROR(IF(AG1194&lt;&gt;"",Z1194*VLOOKUP(N1194,【参考】数式用!$AG$2:$AL$48,MATCH(Y1194,【参考】数式用!$AI$4:$AL$4,0)+2,0), ""), "")</f>
        <v/>
      </c>
      <c r="AD1194" s="864"/>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7" t="str">
        <f>IF(基本情報入力シート!C1220="","",基本情報入力シート!C1220)</f>
        <v/>
      </c>
      <c r="C1195" s="858"/>
      <c r="D1195" s="858"/>
      <c r="E1195" s="858"/>
      <c r="F1195" s="858"/>
      <c r="G1195" s="858"/>
      <c r="H1195" s="858"/>
      <c r="I1195" s="859"/>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0"/>
      <c r="R1195" s="861"/>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62"/>
      <c r="X1195" s="863"/>
      <c r="Y1195" s="43"/>
      <c r="Z1195" s="48"/>
      <c r="AA1195" s="155"/>
      <c r="AB1195" s="49"/>
      <c r="AC1195" s="864" t="str">
        <f>IFERROR(IF(AG1195&lt;&gt;"",Z1195*VLOOKUP(N1195,【参考】数式用!$AG$2:$AL$48,MATCH(Y1195,【参考】数式用!$AI$4:$AL$4,0)+2,0), ""), "")</f>
        <v/>
      </c>
      <c r="AD1195" s="864"/>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7" t="str">
        <f>IF(基本情報入力シート!C1221="","",基本情報入力シート!C1221)</f>
        <v/>
      </c>
      <c r="C1196" s="858"/>
      <c r="D1196" s="858"/>
      <c r="E1196" s="858"/>
      <c r="F1196" s="858"/>
      <c r="G1196" s="858"/>
      <c r="H1196" s="858"/>
      <c r="I1196" s="859"/>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0"/>
      <c r="R1196" s="861"/>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62"/>
      <c r="X1196" s="863"/>
      <c r="Y1196" s="43"/>
      <c r="Z1196" s="48"/>
      <c r="AA1196" s="155"/>
      <c r="AB1196" s="49"/>
      <c r="AC1196" s="864" t="str">
        <f>IFERROR(IF(AG1196&lt;&gt;"",Z1196*VLOOKUP(N1196,【参考】数式用!$AG$2:$AL$48,MATCH(Y1196,【参考】数式用!$AI$4:$AL$4,0)+2,0), ""), "")</f>
        <v/>
      </c>
      <c r="AD1196" s="864"/>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7" t="str">
        <f>IF(基本情報入力シート!C1222="","",基本情報入力シート!C1222)</f>
        <v/>
      </c>
      <c r="C1197" s="858"/>
      <c r="D1197" s="858"/>
      <c r="E1197" s="858"/>
      <c r="F1197" s="858"/>
      <c r="G1197" s="858"/>
      <c r="H1197" s="858"/>
      <c r="I1197" s="859"/>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0"/>
      <c r="R1197" s="861"/>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62"/>
      <c r="X1197" s="863"/>
      <c r="Y1197" s="43"/>
      <c r="Z1197" s="48"/>
      <c r="AA1197" s="155"/>
      <c r="AB1197" s="49"/>
      <c r="AC1197" s="864" t="str">
        <f>IFERROR(IF(AG1197&lt;&gt;"",Z1197*VLOOKUP(N1197,【参考】数式用!$AG$2:$AL$48,MATCH(Y1197,【参考】数式用!$AI$4:$AL$4,0)+2,0), ""), "")</f>
        <v/>
      </c>
      <c r="AD1197" s="864"/>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7" t="str">
        <f>IF(基本情報入力シート!C1223="","",基本情報入力シート!C1223)</f>
        <v/>
      </c>
      <c r="C1198" s="858"/>
      <c r="D1198" s="858"/>
      <c r="E1198" s="858"/>
      <c r="F1198" s="858"/>
      <c r="G1198" s="858"/>
      <c r="H1198" s="858"/>
      <c r="I1198" s="859"/>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0"/>
      <c r="R1198" s="861"/>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62"/>
      <c r="X1198" s="863"/>
      <c r="Y1198" s="43"/>
      <c r="Z1198" s="48"/>
      <c r="AA1198" s="155"/>
      <c r="AB1198" s="49"/>
      <c r="AC1198" s="864" t="str">
        <f>IFERROR(IF(AG1198&lt;&gt;"",Z1198*VLOOKUP(N1198,【参考】数式用!$AG$2:$AL$48,MATCH(Y1198,【参考】数式用!$AI$4:$AL$4,0)+2,0), ""), "")</f>
        <v/>
      </c>
      <c r="AD1198" s="864"/>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7" t="str">
        <f>IF(基本情報入力シート!C1224="","",基本情報入力シート!C1224)</f>
        <v/>
      </c>
      <c r="C1199" s="858"/>
      <c r="D1199" s="858"/>
      <c r="E1199" s="858"/>
      <c r="F1199" s="858"/>
      <c r="G1199" s="858"/>
      <c r="H1199" s="858"/>
      <c r="I1199" s="859"/>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0"/>
      <c r="R1199" s="861"/>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62"/>
      <c r="X1199" s="863"/>
      <c r="Y1199" s="43"/>
      <c r="Z1199" s="48"/>
      <c r="AA1199" s="155"/>
      <c r="AB1199" s="49"/>
      <c r="AC1199" s="864" t="str">
        <f>IFERROR(IF(AG1199&lt;&gt;"",Z1199*VLOOKUP(N1199,【参考】数式用!$AG$2:$AL$48,MATCH(Y1199,【参考】数式用!$AI$4:$AL$4,0)+2,0), ""), "")</f>
        <v/>
      </c>
      <c r="AD1199" s="864"/>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7" t="str">
        <f>IF(基本情報入力シート!C1225="","",基本情報入力シート!C1225)</f>
        <v/>
      </c>
      <c r="C1200" s="858"/>
      <c r="D1200" s="858"/>
      <c r="E1200" s="858"/>
      <c r="F1200" s="858"/>
      <c r="G1200" s="858"/>
      <c r="H1200" s="858"/>
      <c r="I1200" s="859"/>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0"/>
      <c r="R1200" s="861"/>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62"/>
      <c r="X1200" s="863"/>
      <c r="Y1200" s="43"/>
      <c r="Z1200" s="48"/>
      <c r="AA1200" s="155"/>
      <c r="AB1200" s="49"/>
      <c r="AC1200" s="864" t="str">
        <f>IFERROR(IF(AG1200&lt;&gt;"",Z1200*VLOOKUP(N1200,【参考】数式用!$AG$2:$AL$48,MATCH(Y1200,【参考】数式用!$AI$4:$AL$4,0)+2,0), ""), "")</f>
        <v/>
      </c>
      <c r="AD1200" s="864"/>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7" t="str">
        <f>IF(基本情報入力シート!C1226="","",基本情報入力シート!C1226)</f>
        <v/>
      </c>
      <c r="C1201" s="858"/>
      <c r="D1201" s="858"/>
      <c r="E1201" s="858"/>
      <c r="F1201" s="858"/>
      <c r="G1201" s="858"/>
      <c r="H1201" s="858"/>
      <c r="I1201" s="859"/>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0"/>
      <c r="R1201" s="861"/>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62"/>
      <c r="X1201" s="863"/>
      <c r="Y1201" s="43"/>
      <c r="Z1201" s="48"/>
      <c r="AA1201" s="155"/>
      <c r="AB1201" s="49"/>
      <c r="AC1201" s="864" t="str">
        <f>IFERROR(IF(AG1201&lt;&gt;"",Z1201*VLOOKUP(N1201,【参考】数式用!$AG$2:$AL$48,MATCH(Y1201,【参考】数式用!$AI$4:$AL$4,0)+2,0), ""), "")</f>
        <v/>
      </c>
      <c r="AD1201" s="864"/>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7" t="str">
        <f>IF(基本情報入力シート!C1227="","",基本情報入力シート!C1227)</f>
        <v/>
      </c>
      <c r="C1202" s="858"/>
      <c r="D1202" s="858"/>
      <c r="E1202" s="858"/>
      <c r="F1202" s="858"/>
      <c r="G1202" s="858"/>
      <c r="H1202" s="858"/>
      <c r="I1202" s="859"/>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0"/>
      <c r="R1202" s="861"/>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62"/>
      <c r="X1202" s="863"/>
      <c r="Y1202" s="43"/>
      <c r="Z1202" s="48"/>
      <c r="AA1202" s="155"/>
      <c r="AB1202" s="49"/>
      <c r="AC1202" s="864" t="str">
        <f>IFERROR(IF(AG1202&lt;&gt;"",Z1202*VLOOKUP(N1202,【参考】数式用!$AG$2:$AL$48,MATCH(Y1202,【参考】数式用!$AI$4:$AL$4,0)+2,0), ""), "")</f>
        <v/>
      </c>
      <c r="AD1202" s="864"/>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7" t="str">
        <f>IF(基本情報入力シート!C1228="","",基本情報入力シート!C1228)</f>
        <v/>
      </c>
      <c r="C1203" s="858"/>
      <c r="D1203" s="858"/>
      <c r="E1203" s="858"/>
      <c r="F1203" s="858"/>
      <c r="G1203" s="858"/>
      <c r="H1203" s="858"/>
      <c r="I1203" s="859"/>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0"/>
      <c r="R1203" s="861"/>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62"/>
      <c r="X1203" s="863"/>
      <c r="Y1203" s="43"/>
      <c r="Z1203" s="48"/>
      <c r="AA1203" s="155"/>
      <c r="AB1203" s="49"/>
      <c r="AC1203" s="864" t="str">
        <f>IFERROR(IF(AG1203&lt;&gt;"",Z1203*VLOOKUP(N1203,【参考】数式用!$AG$2:$AL$48,MATCH(Y1203,【参考】数式用!$AI$4:$AL$4,0)+2,0), ""), "")</f>
        <v/>
      </c>
      <c r="AD1203" s="864"/>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7" t="str">
        <f>IF(基本情報入力シート!C1229="","",基本情報入力シート!C1229)</f>
        <v/>
      </c>
      <c r="C1204" s="858"/>
      <c r="D1204" s="858"/>
      <c r="E1204" s="858"/>
      <c r="F1204" s="858"/>
      <c r="G1204" s="858"/>
      <c r="H1204" s="858"/>
      <c r="I1204" s="859"/>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0"/>
      <c r="R1204" s="861"/>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62"/>
      <c r="X1204" s="863"/>
      <c r="Y1204" s="43"/>
      <c r="Z1204" s="48"/>
      <c r="AA1204" s="155"/>
      <c r="AB1204" s="49"/>
      <c r="AC1204" s="864" t="str">
        <f>IFERROR(IF(AG1204&lt;&gt;"",Z1204*VLOOKUP(N1204,【参考】数式用!$AG$2:$AL$48,MATCH(Y1204,【参考】数式用!$AI$4:$AL$4,0)+2,0), ""), "")</f>
        <v/>
      </c>
      <c r="AD1204" s="864"/>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7" t="str">
        <f>IF(基本情報入力シート!C1230="","",基本情報入力シート!C1230)</f>
        <v/>
      </c>
      <c r="C1205" s="858"/>
      <c r="D1205" s="858"/>
      <c r="E1205" s="858"/>
      <c r="F1205" s="858"/>
      <c r="G1205" s="858"/>
      <c r="H1205" s="858"/>
      <c r="I1205" s="859"/>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0"/>
      <c r="R1205" s="861"/>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62"/>
      <c r="X1205" s="863"/>
      <c r="Y1205" s="43"/>
      <c r="Z1205" s="48"/>
      <c r="AA1205" s="155"/>
      <c r="AB1205" s="49"/>
      <c r="AC1205" s="864" t="str">
        <f>IFERROR(IF(AG1205&lt;&gt;"",Z1205*VLOOKUP(N1205,【参考】数式用!$AG$2:$AL$48,MATCH(Y1205,【参考】数式用!$AI$4:$AL$4,0)+2,0), ""), "")</f>
        <v/>
      </c>
      <c r="AD1205" s="864"/>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7" t="str">
        <f>IF(基本情報入力シート!C1231="","",基本情報入力シート!C1231)</f>
        <v/>
      </c>
      <c r="C1206" s="858"/>
      <c r="D1206" s="858"/>
      <c r="E1206" s="858"/>
      <c r="F1206" s="858"/>
      <c r="G1206" s="858"/>
      <c r="H1206" s="858"/>
      <c r="I1206" s="859"/>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0"/>
      <c r="R1206" s="861"/>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62"/>
      <c r="X1206" s="863"/>
      <c r="Y1206" s="43"/>
      <c r="Z1206" s="48"/>
      <c r="AA1206" s="155"/>
      <c r="AB1206" s="49"/>
      <c r="AC1206" s="864" t="str">
        <f>IFERROR(IF(AG1206&lt;&gt;"",Z1206*VLOOKUP(N1206,【参考】数式用!$AG$2:$AL$48,MATCH(Y1206,【参考】数式用!$AI$4:$AL$4,0)+2,0), ""), "")</f>
        <v/>
      </c>
      <c r="AD1206" s="864"/>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7" t="str">
        <f>IF(基本情報入力シート!C1232="","",基本情報入力シート!C1232)</f>
        <v/>
      </c>
      <c r="C1207" s="858"/>
      <c r="D1207" s="858"/>
      <c r="E1207" s="858"/>
      <c r="F1207" s="858"/>
      <c r="G1207" s="858"/>
      <c r="H1207" s="858"/>
      <c r="I1207" s="859"/>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0"/>
      <c r="R1207" s="861"/>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62"/>
      <c r="X1207" s="863"/>
      <c r="Y1207" s="43"/>
      <c r="Z1207" s="48"/>
      <c r="AA1207" s="155"/>
      <c r="AB1207" s="49"/>
      <c r="AC1207" s="864" t="str">
        <f>IFERROR(IF(AG1207&lt;&gt;"",Z1207*VLOOKUP(N1207,【参考】数式用!$AG$2:$AL$48,MATCH(Y1207,【参考】数式用!$AI$4:$AL$4,0)+2,0), ""), "")</f>
        <v/>
      </c>
      <c r="AD1207" s="864"/>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7" t="str">
        <f>IF(基本情報入力シート!C1233="","",基本情報入力シート!C1233)</f>
        <v/>
      </c>
      <c r="C1208" s="858"/>
      <c r="D1208" s="858"/>
      <c r="E1208" s="858"/>
      <c r="F1208" s="858"/>
      <c r="G1208" s="858"/>
      <c r="H1208" s="858"/>
      <c r="I1208" s="859"/>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0"/>
      <c r="R1208" s="861"/>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62"/>
      <c r="X1208" s="863"/>
      <c r="Y1208" s="43"/>
      <c r="Z1208" s="48"/>
      <c r="AA1208" s="155"/>
      <c r="AB1208" s="49"/>
      <c r="AC1208" s="864" t="str">
        <f>IFERROR(IF(AG1208&lt;&gt;"",Z1208*VLOOKUP(N1208,【参考】数式用!$AG$2:$AL$48,MATCH(Y1208,【参考】数式用!$AI$4:$AL$4,0)+2,0), ""), "")</f>
        <v/>
      </c>
      <c r="AD1208" s="864"/>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7" t="str">
        <f>IF(基本情報入力シート!C1234="","",基本情報入力シート!C1234)</f>
        <v/>
      </c>
      <c r="C1209" s="858"/>
      <c r="D1209" s="858"/>
      <c r="E1209" s="858"/>
      <c r="F1209" s="858"/>
      <c r="G1209" s="858"/>
      <c r="H1209" s="858"/>
      <c r="I1209" s="859"/>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0"/>
      <c r="R1209" s="861"/>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62"/>
      <c r="X1209" s="863"/>
      <c r="Y1209" s="43"/>
      <c r="Z1209" s="48"/>
      <c r="AA1209" s="155"/>
      <c r="AB1209" s="49"/>
      <c r="AC1209" s="864" t="str">
        <f>IFERROR(IF(AG1209&lt;&gt;"",Z1209*VLOOKUP(N1209,【参考】数式用!$AG$2:$AL$48,MATCH(Y1209,【参考】数式用!$AI$4:$AL$4,0)+2,0), ""), "")</f>
        <v/>
      </c>
      <c r="AD1209" s="864"/>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7" t="str">
        <f>IF(基本情報入力シート!C1235="","",基本情報入力シート!C1235)</f>
        <v/>
      </c>
      <c r="C1210" s="858"/>
      <c r="D1210" s="858"/>
      <c r="E1210" s="858"/>
      <c r="F1210" s="858"/>
      <c r="G1210" s="858"/>
      <c r="H1210" s="858"/>
      <c r="I1210" s="859"/>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0"/>
      <c r="R1210" s="861"/>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62"/>
      <c r="X1210" s="863"/>
      <c r="Y1210" s="43"/>
      <c r="Z1210" s="48"/>
      <c r="AA1210" s="155"/>
      <c r="AB1210" s="49"/>
      <c r="AC1210" s="864" t="str">
        <f>IFERROR(IF(AG1210&lt;&gt;"",Z1210*VLOOKUP(N1210,【参考】数式用!$AG$2:$AL$48,MATCH(Y1210,【参考】数式用!$AI$4:$AL$4,0)+2,0), ""), "")</f>
        <v/>
      </c>
      <c r="AD1210" s="864"/>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7" t="str">
        <f>IF(基本情報入力シート!C1236="","",基本情報入力シート!C1236)</f>
        <v/>
      </c>
      <c r="C1211" s="858"/>
      <c r="D1211" s="858"/>
      <c r="E1211" s="858"/>
      <c r="F1211" s="858"/>
      <c r="G1211" s="858"/>
      <c r="H1211" s="858"/>
      <c r="I1211" s="859"/>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0"/>
      <c r="R1211" s="861"/>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62"/>
      <c r="X1211" s="863"/>
      <c r="Y1211" s="43"/>
      <c r="Z1211" s="48"/>
      <c r="AA1211" s="155"/>
      <c r="AB1211" s="49"/>
      <c r="AC1211" s="864" t="str">
        <f>IFERROR(IF(AG1211&lt;&gt;"",Z1211*VLOOKUP(N1211,【参考】数式用!$AG$2:$AL$48,MATCH(Y1211,【参考】数式用!$AI$4:$AL$4,0)+2,0), ""), "")</f>
        <v/>
      </c>
      <c r="AD1211" s="864"/>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7" t="str">
        <f>IF(基本情報入力シート!C1237="","",基本情報入力シート!C1237)</f>
        <v/>
      </c>
      <c r="C1212" s="858"/>
      <c r="D1212" s="858"/>
      <c r="E1212" s="858"/>
      <c r="F1212" s="858"/>
      <c r="G1212" s="858"/>
      <c r="H1212" s="858"/>
      <c r="I1212" s="859"/>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0"/>
      <c r="R1212" s="861"/>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62"/>
      <c r="X1212" s="863"/>
      <c r="Y1212" s="43"/>
      <c r="Z1212" s="48"/>
      <c r="AA1212" s="155"/>
      <c r="AB1212" s="49"/>
      <c r="AC1212" s="864" t="str">
        <f>IFERROR(IF(AG1212&lt;&gt;"",Z1212*VLOOKUP(N1212,【参考】数式用!$AG$2:$AL$48,MATCH(Y1212,【参考】数式用!$AI$4:$AL$4,0)+2,0), ""), "")</f>
        <v/>
      </c>
      <c r="AD1212" s="864"/>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7" t="str">
        <f>IF(基本情報入力シート!C1238="","",基本情報入力シート!C1238)</f>
        <v/>
      </c>
      <c r="C1213" s="858"/>
      <c r="D1213" s="858"/>
      <c r="E1213" s="858"/>
      <c r="F1213" s="858"/>
      <c r="G1213" s="858"/>
      <c r="H1213" s="858"/>
      <c r="I1213" s="859"/>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0"/>
      <c r="R1213" s="861"/>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62"/>
      <c r="X1213" s="863"/>
      <c r="Y1213" s="43"/>
      <c r="Z1213" s="48"/>
      <c r="AA1213" s="155"/>
      <c r="AB1213" s="49"/>
      <c r="AC1213" s="864" t="str">
        <f>IFERROR(IF(AG1213&lt;&gt;"",Z1213*VLOOKUP(N1213,【参考】数式用!$AG$2:$AL$48,MATCH(Y1213,【参考】数式用!$AI$4:$AL$4,0)+2,0), ""), "")</f>
        <v/>
      </c>
      <c r="AD1213" s="864"/>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7" t="str">
        <f>IF(基本情報入力シート!C1239="","",基本情報入力シート!C1239)</f>
        <v/>
      </c>
      <c r="C1214" s="858"/>
      <c r="D1214" s="858"/>
      <c r="E1214" s="858"/>
      <c r="F1214" s="858"/>
      <c r="G1214" s="858"/>
      <c r="H1214" s="858"/>
      <c r="I1214" s="859"/>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0"/>
      <c r="R1214" s="861"/>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62"/>
      <c r="X1214" s="863"/>
      <c r="Y1214" s="43"/>
      <c r="Z1214" s="48"/>
      <c r="AA1214" s="155"/>
      <c r="AB1214" s="49"/>
      <c r="AC1214" s="864" t="str">
        <f>IFERROR(IF(AG1214&lt;&gt;"",Z1214*VLOOKUP(N1214,【参考】数式用!$AG$2:$AL$48,MATCH(Y1214,【参考】数式用!$AI$4:$AL$4,0)+2,0), ""), "")</f>
        <v/>
      </c>
      <c r="AD1214" s="864"/>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7" t="str">
        <f>IF(基本情報入力シート!C1240="","",基本情報入力シート!C1240)</f>
        <v/>
      </c>
      <c r="C1215" s="858"/>
      <c r="D1215" s="858"/>
      <c r="E1215" s="858"/>
      <c r="F1215" s="858"/>
      <c r="G1215" s="858"/>
      <c r="H1215" s="858"/>
      <c r="I1215" s="859"/>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0"/>
      <c r="R1215" s="861"/>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62"/>
      <c r="X1215" s="863"/>
      <c r="Y1215" s="43"/>
      <c r="Z1215" s="48"/>
      <c r="AA1215" s="155"/>
      <c r="AB1215" s="49"/>
      <c r="AC1215" s="864" t="str">
        <f>IFERROR(IF(AG1215&lt;&gt;"",Z1215*VLOOKUP(N1215,【参考】数式用!$AG$2:$AL$48,MATCH(Y1215,【参考】数式用!$AI$4:$AL$4,0)+2,0), ""), "")</f>
        <v/>
      </c>
      <c r="AD1215" s="864"/>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7" t="str">
        <f>IF(基本情報入力シート!C1241="","",基本情報入力シート!C1241)</f>
        <v/>
      </c>
      <c r="C1216" s="858"/>
      <c r="D1216" s="858"/>
      <c r="E1216" s="858"/>
      <c r="F1216" s="858"/>
      <c r="G1216" s="858"/>
      <c r="H1216" s="858"/>
      <c r="I1216" s="859"/>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0"/>
      <c r="R1216" s="861"/>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62"/>
      <c r="X1216" s="863"/>
      <c r="Y1216" s="43"/>
      <c r="Z1216" s="48"/>
      <c r="AA1216" s="155"/>
      <c r="AB1216" s="49"/>
      <c r="AC1216" s="864" t="str">
        <f>IFERROR(IF(AG1216&lt;&gt;"",Z1216*VLOOKUP(N1216,【参考】数式用!$AG$2:$AL$48,MATCH(Y1216,【参考】数式用!$AI$4:$AL$4,0)+2,0), ""), "")</f>
        <v/>
      </c>
      <c r="AD1216" s="864"/>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7" t="str">
        <f>IF(基本情報入力シート!C1242="","",基本情報入力シート!C1242)</f>
        <v/>
      </c>
      <c r="C1217" s="858"/>
      <c r="D1217" s="858"/>
      <c r="E1217" s="858"/>
      <c r="F1217" s="858"/>
      <c r="G1217" s="858"/>
      <c r="H1217" s="858"/>
      <c r="I1217" s="859"/>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0"/>
      <c r="R1217" s="861"/>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62"/>
      <c r="X1217" s="863"/>
      <c r="Y1217" s="43"/>
      <c r="Z1217" s="48"/>
      <c r="AA1217" s="155"/>
      <c r="AB1217" s="49"/>
      <c r="AC1217" s="864" t="str">
        <f>IFERROR(IF(AG1217&lt;&gt;"",Z1217*VLOOKUP(N1217,【参考】数式用!$AG$2:$AL$48,MATCH(Y1217,【参考】数式用!$AI$4:$AL$4,0)+2,0), ""), "")</f>
        <v/>
      </c>
      <c r="AD1217" s="864"/>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7" t="str">
        <f>IF(基本情報入力シート!C1243="","",基本情報入力シート!C1243)</f>
        <v/>
      </c>
      <c r="C1218" s="858"/>
      <c r="D1218" s="858"/>
      <c r="E1218" s="858"/>
      <c r="F1218" s="858"/>
      <c r="G1218" s="858"/>
      <c r="H1218" s="858"/>
      <c r="I1218" s="859"/>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0"/>
      <c r="R1218" s="861"/>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62"/>
      <c r="X1218" s="863"/>
      <c r="Y1218" s="43"/>
      <c r="Z1218" s="48"/>
      <c r="AA1218" s="155"/>
      <c r="AB1218" s="49"/>
      <c r="AC1218" s="864" t="str">
        <f>IFERROR(IF(AG1218&lt;&gt;"",Z1218*VLOOKUP(N1218,【参考】数式用!$AG$2:$AL$48,MATCH(Y1218,【参考】数式用!$AI$4:$AL$4,0)+2,0), ""), "")</f>
        <v/>
      </c>
      <c r="AD1218" s="864"/>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7" t="str">
        <f>IF(基本情報入力シート!C1244="","",基本情報入力シート!C1244)</f>
        <v/>
      </c>
      <c r="C1219" s="858"/>
      <c r="D1219" s="858"/>
      <c r="E1219" s="858"/>
      <c r="F1219" s="858"/>
      <c r="G1219" s="858"/>
      <c r="H1219" s="858"/>
      <c r="I1219" s="859"/>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0"/>
      <c r="R1219" s="861"/>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62"/>
      <c r="X1219" s="863"/>
      <c r="Y1219" s="43"/>
      <c r="Z1219" s="48"/>
      <c r="AA1219" s="155"/>
      <c r="AB1219" s="49"/>
      <c r="AC1219" s="864" t="str">
        <f>IFERROR(IF(AG1219&lt;&gt;"",Z1219*VLOOKUP(N1219,【参考】数式用!$AG$2:$AL$48,MATCH(Y1219,【参考】数式用!$AI$4:$AL$4,0)+2,0), ""), "")</f>
        <v/>
      </c>
      <c r="AD1219" s="864"/>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7" t="str">
        <f>IF(基本情報入力シート!C1245="","",基本情報入力シート!C1245)</f>
        <v/>
      </c>
      <c r="C1220" s="858"/>
      <c r="D1220" s="858"/>
      <c r="E1220" s="858"/>
      <c r="F1220" s="858"/>
      <c r="G1220" s="858"/>
      <c r="H1220" s="858"/>
      <c r="I1220" s="859"/>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0"/>
      <c r="R1220" s="861"/>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62"/>
      <c r="X1220" s="863"/>
      <c r="Y1220" s="43"/>
      <c r="Z1220" s="48"/>
      <c r="AA1220" s="155"/>
      <c r="AB1220" s="49"/>
      <c r="AC1220" s="864" t="str">
        <f>IFERROR(IF(AG1220&lt;&gt;"",Z1220*VLOOKUP(N1220,【参考】数式用!$AG$2:$AL$48,MATCH(Y1220,【参考】数式用!$AI$4:$AL$4,0)+2,0), ""), "")</f>
        <v/>
      </c>
      <c r="AD1220" s="864"/>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7" t="str">
        <f>IF(基本情報入力シート!C1246="","",基本情報入力シート!C1246)</f>
        <v/>
      </c>
      <c r="C1221" s="858"/>
      <c r="D1221" s="858"/>
      <c r="E1221" s="858"/>
      <c r="F1221" s="858"/>
      <c r="G1221" s="858"/>
      <c r="H1221" s="858"/>
      <c r="I1221" s="859"/>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0"/>
      <c r="R1221" s="861"/>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62"/>
      <c r="X1221" s="863"/>
      <c r="Y1221" s="43"/>
      <c r="Z1221" s="48"/>
      <c r="AA1221" s="155"/>
      <c r="AB1221" s="49"/>
      <c r="AC1221" s="864" t="str">
        <f>IFERROR(IF(AG1221&lt;&gt;"",Z1221*VLOOKUP(N1221,【参考】数式用!$AG$2:$AL$48,MATCH(Y1221,【参考】数式用!$AI$4:$AL$4,0)+2,0), ""), "")</f>
        <v/>
      </c>
      <c r="AD1221" s="864"/>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7" t="str">
        <f>IF(基本情報入力シート!C1247="","",基本情報入力シート!C1247)</f>
        <v/>
      </c>
      <c r="C1222" s="858"/>
      <c r="D1222" s="858"/>
      <c r="E1222" s="858"/>
      <c r="F1222" s="858"/>
      <c r="G1222" s="858"/>
      <c r="H1222" s="858"/>
      <c r="I1222" s="859"/>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0"/>
      <c r="R1222" s="861"/>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62"/>
      <c r="X1222" s="863"/>
      <c r="Y1222" s="43"/>
      <c r="Z1222" s="48"/>
      <c r="AA1222" s="155"/>
      <c r="AB1222" s="49"/>
      <c r="AC1222" s="864" t="str">
        <f>IFERROR(IF(AG1222&lt;&gt;"",Z1222*VLOOKUP(N1222,【参考】数式用!$AG$2:$AL$48,MATCH(Y1222,【参考】数式用!$AI$4:$AL$4,0)+2,0), ""), "")</f>
        <v/>
      </c>
      <c r="AD1222" s="864"/>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7" t="str">
        <f>IF(基本情報入力シート!C1248="","",基本情報入力シート!C1248)</f>
        <v/>
      </c>
      <c r="C1223" s="858"/>
      <c r="D1223" s="858"/>
      <c r="E1223" s="858"/>
      <c r="F1223" s="858"/>
      <c r="G1223" s="858"/>
      <c r="H1223" s="858"/>
      <c r="I1223" s="859"/>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0"/>
      <c r="R1223" s="861"/>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62"/>
      <c r="X1223" s="863"/>
      <c r="Y1223" s="43"/>
      <c r="Z1223" s="48"/>
      <c r="AA1223" s="155"/>
      <c r="AB1223" s="49"/>
      <c r="AC1223" s="864" t="str">
        <f>IFERROR(IF(AG1223&lt;&gt;"",Z1223*VLOOKUP(N1223,【参考】数式用!$AG$2:$AL$48,MATCH(Y1223,【参考】数式用!$AI$4:$AL$4,0)+2,0), ""), "")</f>
        <v/>
      </c>
      <c r="AD1223" s="864"/>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7" t="str">
        <f>IF(基本情報入力シート!C1249="","",基本情報入力シート!C1249)</f>
        <v/>
      </c>
      <c r="C1224" s="858"/>
      <c r="D1224" s="858"/>
      <c r="E1224" s="858"/>
      <c r="F1224" s="858"/>
      <c r="G1224" s="858"/>
      <c r="H1224" s="858"/>
      <c r="I1224" s="859"/>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0"/>
      <c r="R1224" s="861"/>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62"/>
      <c r="X1224" s="863"/>
      <c r="Y1224" s="43"/>
      <c r="Z1224" s="48"/>
      <c r="AA1224" s="155"/>
      <c r="AB1224" s="49"/>
      <c r="AC1224" s="864" t="str">
        <f>IFERROR(IF(AG1224&lt;&gt;"",Z1224*VLOOKUP(N1224,【参考】数式用!$AG$2:$AL$48,MATCH(Y1224,【参考】数式用!$AI$4:$AL$4,0)+2,0), ""), "")</f>
        <v/>
      </c>
      <c r="AD1224" s="864"/>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7" t="str">
        <f>IF(基本情報入力シート!C1250="","",基本情報入力シート!C1250)</f>
        <v/>
      </c>
      <c r="C1225" s="858"/>
      <c r="D1225" s="858"/>
      <c r="E1225" s="858"/>
      <c r="F1225" s="858"/>
      <c r="G1225" s="858"/>
      <c r="H1225" s="858"/>
      <c r="I1225" s="859"/>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0"/>
      <c r="R1225" s="861"/>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62"/>
      <c r="X1225" s="863"/>
      <c r="Y1225" s="43"/>
      <c r="Z1225" s="48"/>
      <c r="AA1225" s="155"/>
      <c r="AB1225" s="49"/>
      <c r="AC1225" s="864" t="str">
        <f>IFERROR(IF(AG1225&lt;&gt;"",Z1225*VLOOKUP(N1225,【参考】数式用!$AG$2:$AL$48,MATCH(Y1225,【参考】数式用!$AI$4:$AL$4,0)+2,0), ""), "")</f>
        <v/>
      </c>
      <c r="AD1225" s="864"/>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7" t="str">
        <f>IF(基本情報入力シート!C1251="","",基本情報入力シート!C1251)</f>
        <v/>
      </c>
      <c r="C1226" s="858"/>
      <c r="D1226" s="858"/>
      <c r="E1226" s="858"/>
      <c r="F1226" s="858"/>
      <c r="G1226" s="858"/>
      <c r="H1226" s="858"/>
      <c r="I1226" s="859"/>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0"/>
      <c r="R1226" s="861"/>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62"/>
      <c r="X1226" s="863"/>
      <c r="Y1226" s="43"/>
      <c r="Z1226" s="48"/>
      <c r="AA1226" s="155"/>
      <c r="AB1226" s="49"/>
      <c r="AC1226" s="864" t="str">
        <f>IFERROR(IF(AG1226&lt;&gt;"",Z1226*VLOOKUP(N1226,【参考】数式用!$AG$2:$AL$48,MATCH(Y1226,【参考】数式用!$AI$4:$AL$4,0)+2,0), ""), "")</f>
        <v/>
      </c>
      <c r="AD1226" s="864"/>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7" t="str">
        <f>IF(基本情報入力シート!C1252="","",基本情報入力シート!C1252)</f>
        <v/>
      </c>
      <c r="C1227" s="858"/>
      <c r="D1227" s="858"/>
      <c r="E1227" s="858"/>
      <c r="F1227" s="858"/>
      <c r="G1227" s="858"/>
      <c r="H1227" s="858"/>
      <c r="I1227" s="859"/>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0"/>
      <c r="R1227" s="861"/>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62"/>
      <c r="X1227" s="863"/>
      <c r="Y1227" s="43"/>
      <c r="Z1227" s="48"/>
      <c r="AA1227" s="155"/>
      <c r="AB1227" s="49"/>
      <c r="AC1227" s="864" t="str">
        <f>IFERROR(IF(AG1227&lt;&gt;"",Z1227*VLOOKUP(N1227,【参考】数式用!$AG$2:$AL$48,MATCH(Y1227,【参考】数式用!$AI$4:$AL$4,0)+2,0), ""), "")</f>
        <v/>
      </c>
      <c r="AD1227" s="864"/>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7" t="str">
        <f>IF(基本情報入力シート!C1253="","",基本情報入力シート!C1253)</f>
        <v/>
      </c>
      <c r="C1228" s="858"/>
      <c r="D1228" s="858"/>
      <c r="E1228" s="858"/>
      <c r="F1228" s="858"/>
      <c r="G1228" s="858"/>
      <c r="H1228" s="858"/>
      <c r="I1228" s="859"/>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0"/>
      <c r="R1228" s="861"/>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62"/>
      <c r="X1228" s="863"/>
      <c r="Y1228" s="43"/>
      <c r="Z1228" s="48"/>
      <c r="AA1228" s="155"/>
      <c r="AB1228" s="49"/>
      <c r="AC1228" s="864" t="str">
        <f>IFERROR(IF(AG1228&lt;&gt;"",Z1228*VLOOKUP(N1228,【参考】数式用!$AG$2:$AL$48,MATCH(Y1228,【参考】数式用!$AI$4:$AL$4,0)+2,0), ""), "")</f>
        <v/>
      </c>
      <c r="AD1228" s="864"/>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7" t="str">
        <f>IF(基本情報入力シート!C1254="","",基本情報入力シート!C1254)</f>
        <v/>
      </c>
      <c r="C1229" s="858"/>
      <c r="D1229" s="858"/>
      <c r="E1229" s="858"/>
      <c r="F1229" s="858"/>
      <c r="G1229" s="858"/>
      <c r="H1229" s="858"/>
      <c r="I1229" s="859"/>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0"/>
      <c r="R1229" s="861"/>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62"/>
      <c r="X1229" s="863"/>
      <c r="Y1229" s="43"/>
      <c r="Z1229" s="48"/>
      <c r="AA1229" s="155"/>
      <c r="AB1229" s="49"/>
      <c r="AC1229" s="864" t="str">
        <f>IFERROR(IF(AG1229&lt;&gt;"",Z1229*VLOOKUP(N1229,【参考】数式用!$AG$2:$AL$48,MATCH(Y1229,【参考】数式用!$AI$4:$AL$4,0)+2,0), ""), "")</f>
        <v/>
      </c>
      <c r="AD1229" s="864"/>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7" t="str">
        <f>IF(基本情報入力シート!C1255="","",基本情報入力シート!C1255)</f>
        <v/>
      </c>
      <c r="C1230" s="858"/>
      <c r="D1230" s="858"/>
      <c r="E1230" s="858"/>
      <c r="F1230" s="858"/>
      <c r="G1230" s="858"/>
      <c r="H1230" s="858"/>
      <c r="I1230" s="859"/>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0"/>
      <c r="R1230" s="861"/>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62"/>
      <c r="X1230" s="863"/>
      <c r="Y1230" s="43"/>
      <c r="Z1230" s="48"/>
      <c r="AA1230" s="155"/>
      <c r="AB1230" s="49"/>
      <c r="AC1230" s="864" t="str">
        <f>IFERROR(IF(AG1230&lt;&gt;"",Z1230*VLOOKUP(N1230,【参考】数式用!$AG$2:$AL$48,MATCH(Y1230,【参考】数式用!$AI$4:$AL$4,0)+2,0), ""), "")</f>
        <v/>
      </c>
      <c r="AD1230" s="864"/>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7" t="str">
        <f>IF(基本情報入力シート!C1256="","",基本情報入力シート!C1256)</f>
        <v/>
      </c>
      <c r="C1231" s="858"/>
      <c r="D1231" s="858"/>
      <c r="E1231" s="858"/>
      <c r="F1231" s="858"/>
      <c r="G1231" s="858"/>
      <c r="H1231" s="858"/>
      <c r="I1231" s="859"/>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0"/>
      <c r="R1231" s="861"/>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62"/>
      <c r="X1231" s="863"/>
      <c r="Y1231" s="43"/>
      <c r="Z1231" s="48"/>
      <c r="AA1231" s="155"/>
      <c r="AB1231" s="49"/>
      <c r="AC1231" s="864" t="str">
        <f>IFERROR(IF(AG1231&lt;&gt;"",Z1231*VLOOKUP(N1231,【参考】数式用!$AG$2:$AL$48,MATCH(Y1231,【参考】数式用!$AI$4:$AL$4,0)+2,0), ""), "")</f>
        <v/>
      </c>
      <c r="AD1231" s="864"/>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7" t="str">
        <f>IF(基本情報入力シート!C1257="","",基本情報入力シート!C1257)</f>
        <v/>
      </c>
      <c r="C1232" s="858"/>
      <c r="D1232" s="858"/>
      <c r="E1232" s="858"/>
      <c r="F1232" s="858"/>
      <c r="G1232" s="858"/>
      <c r="H1232" s="858"/>
      <c r="I1232" s="859"/>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0"/>
      <c r="R1232" s="861"/>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62"/>
      <c r="X1232" s="863"/>
      <c r="Y1232" s="43"/>
      <c r="Z1232" s="48"/>
      <c r="AA1232" s="155"/>
      <c r="AB1232" s="49"/>
      <c r="AC1232" s="864" t="str">
        <f>IFERROR(IF(AG1232&lt;&gt;"",Z1232*VLOOKUP(N1232,【参考】数式用!$AG$2:$AL$48,MATCH(Y1232,【参考】数式用!$AI$4:$AL$4,0)+2,0), ""), "")</f>
        <v/>
      </c>
      <c r="AD1232" s="864"/>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7" t="str">
        <f>IF(基本情報入力シート!C1258="","",基本情報入力シート!C1258)</f>
        <v/>
      </c>
      <c r="C1233" s="858"/>
      <c r="D1233" s="858"/>
      <c r="E1233" s="858"/>
      <c r="F1233" s="858"/>
      <c r="G1233" s="858"/>
      <c r="H1233" s="858"/>
      <c r="I1233" s="859"/>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0"/>
      <c r="R1233" s="861"/>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62"/>
      <c r="X1233" s="863"/>
      <c r="Y1233" s="43"/>
      <c r="Z1233" s="48"/>
      <c r="AA1233" s="155"/>
      <c r="AB1233" s="49"/>
      <c r="AC1233" s="864" t="str">
        <f>IFERROR(IF(AG1233&lt;&gt;"",Z1233*VLOOKUP(N1233,【参考】数式用!$AG$2:$AL$48,MATCH(Y1233,【参考】数式用!$AI$4:$AL$4,0)+2,0), ""), "")</f>
        <v/>
      </c>
      <c r="AD1233" s="864"/>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7" t="str">
        <f>IF(基本情報入力シート!C1259="","",基本情報入力シート!C1259)</f>
        <v/>
      </c>
      <c r="C1234" s="858"/>
      <c r="D1234" s="858"/>
      <c r="E1234" s="858"/>
      <c r="F1234" s="858"/>
      <c r="G1234" s="858"/>
      <c r="H1234" s="858"/>
      <c r="I1234" s="859"/>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0"/>
      <c r="R1234" s="861"/>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62"/>
      <c r="X1234" s="863"/>
      <c r="Y1234" s="43"/>
      <c r="Z1234" s="48"/>
      <c r="AA1234" s="155"/>
      <c r="AB1234" s="49"/>
      <c r="AC1234" s="864" t="str">
        <f>IFERROR(IF(AG1234&lt;&gt;"",Z1234*VLOOKUP(N1234,【参考】数式用!$AG$2:$AL$48,MATCH(Y1234,【参考】数式用!$AI$4:$AL$4,0)+2,0), ""), "")</f>
        <v/>
      </c>
      <c r="AD1234" s="864"/>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7" t="str">
        <f>IF(基本情報入力シート!C1260="","",基本情報入力シート!C1260)</f>
        <v/>
      </c>
      <c r="C1235" s="858"/>
      <c r="D1235" s="858"/>
      <c r="E1235" s="858"/>
      <c r="F1235" s="858"/>
      <c r="G1235" s="858"/>
      <c r="H1235" s="858"/>
      <c r="I1235" s="859"/>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0"/>
      <c r="R1235" s="861"/>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62"/>
      <c r="X1235" s="863"/>
      <c r="Y1235" s="43"/>
      <c r="Z1235" s="48"/>
      <c r="AA1235" s="155"/>
      <c r="AB1235" s="49"/>
      <c r="AC1235" s="864" t="str">
        <f>IFERROR(IF(AG1235&lt;&gt;"",Z1235*VLOOKUP(N1235,【参考】数式用!$AG$2:$AL$48,MATCH(Y1235,【参考】数式用!$AI$4:$AL$4,0)+2,0), ""), "")</f>
        <v/>
      </c>
      <c r="AD1235" s="864"/>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7" t="str">
        <f>IF(基本情報入力シート!C1261="","",基本情報入力シート!C1261)</f>
        <v/>
      </c>
      <c r="C1236" s="858"/>
      <c r="D1236" s="858"/>
      <c r="E1236" s="858"/>
      <c r="F1236" s="858"/>
      <c r="G1236" s="858"/>
      <c r="H1236" s="858"/>
      <c r="I1236" s="859"/>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0"/>
      <c r="R1236" s="861"/>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62"/>
      <c r="X1236" s="863"/>
      <c r="Y1236" s="43"/>
      <c r="Z1236" s="48"/>
      <c r="AA1236" s="155"/>
      <c r="AB1236" s="49"/>
      <c r="AC1236" s="864" t="str">
        <f>IFERROR(IF(AG1236&lt;&gt;"",Z1236*VLOOKUP(N1236,【参考】数式用!$AG$2:$AL$48,MATCH(Y1236,【参考】数式用!$AI$4:$AL$4,0)+2,0), ""), "")</f>
        <v/>
      </c>
      <c r="AD1236" s="864"/>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7" t="str">
        <f>IF(基本情報入力シート!C1262="","",基本情報入力シート!C1262)</f>
        <v/>
      </c>
      <c r="C1237" s="858"/>
      <c r="D1237" s="858"/>
      <c r="E1237" s="858"/>
      <c r="F1237" s="858"/>
      <c r="G1237" s="858"/>
      <c r="H1237" s="858"/>
      <c r="I1237" s="859"/>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0"/>
      <c r="R1237" s="861"/>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62"/>
      <c r="X1237" s="863"/>
      <c r="Y1237" s="43"/>
      <c r="Z1237" s="48"/>
      <c r="AA1237" s="155"/>
      <c r="AB1237" s="49"/>
      <c r="AC1237" s="864" t="str">
        <f>IFERROR(IF(AG1237&lt;&gt;"",Z1237*VLOOKUP(N1237,【参考】数式用!$AG$2:$AL$48,MATCH(Y1237,【参考】数式用!$AI$4:$AL$4,0)+2,0), ""), "")</f>
        <v/>
      </c>
      <c r="AD1237" s="864"/>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7" t="str">
        <f>IF(基本情報入力シート!C1263="","",基本情報入力シート!C1263)</f>
        <v/>
      </c>
      <c r="C1238" s="858"/>
      <c r="D1238" s="858"/>
      <c r="E1238" s="858"/>
      <c r="F1238" s="858"/>
      <c r="G1238" s="858"/>
      <c r="H1238" s="858"/>
      <c r="I1238" s="859"/>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0"/>
      <c r="R1238" s="861"/>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62"/>
      <c r="X1238" s="863"/>
      <c r="Y1238" s="43"/>
      <c r="Z1238" s="48"/>
      <c r="AA1238" s="155"/>
      <c r="AB1238" s="49"/>
      <c r="AC1238" s="864" t="str">
        <f>IFERROR(IF(AG1238&lt;&gt;"",Z1238*VLOOKUP(N1238,【参考】数式用!$AG$2:$AL$48,MATCH(Y1238,【参考】数式用!$AI$4:$AL$4,0)+2,0), ""), "")</f>
        <v/>
      </c>
      <c r="AD1238" s="864"/>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7" t="str">
        <f>IF(基本情報入力シート!C1264="","",基本情報入力シート!C1264)</f>
        <v/>
      </c>
      <c r="C1239" s="858"/>
      <c r="D1239" s="858"/>
      <c r="E1239" s="858"/>
      <c r="F1239" s="858"/>
      <c r="G1239" s="858"/>
      <c r="H1239" s="858"/>
      <c r="I1239" s="859"/>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0"/>
      <c r="R1239" s="861"/>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62"/>
      <c r="X1239" s="863"/>
      <c r="Y1239" s="43"/>
      <c r="Z1239" s="48"/>
      <c r="AA1239" s="155"/>
      <c r="AB1239" s="49"/>
      <c r="AC1239" s="864" t="str">
        <f>IFERROR(IF(AG1239&lt;&gt;"",Z1239*VLOOKUP(N1239,【参考】数式用!$AG$2:$AL$48,MATCH(Y1239,【参考】数式用!$AI$4:$AL$4,0)+2,0), ""), "")</f>
        <v/>
      </c>
      <c r="AD1239" s="864"/>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7" t="str">
        <f>IF(基本情報入力シート!C1265="","",基本情報入力シート!C1265)</f>
        <v/>
      </c>
      <c r="C1240" s="858"/>
      <c r="D1240" s="858"/>
      <c r="E1240" s="858"/>
      <c r="F1240" s="858"/>
      <c r="G1240" s="858"/>
      <c r="H1240" s="858"/>
      <c r="I1240" s="859"/>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0"/>
      <c r="R1240" s="861"/>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62"/>
      <c r="X1240" s="863"/>
      <c r="Y1240" s="43"/>
      <c r="Z1240" s="48"/>
      <c r="AA1240" s="155"/>
      <c r="AB1240" s="49"/>
      <c r="AC1240" s="864" t="str">
        <f>IFERROR(IF(AG1240&lt;&gt;"",Z1240*VLOOKUP(N1240,【参考】数式用!$AG$2:$AL$48,MATCH(Y1240,【参考】数式用!$AI$4:$AL$4,0)+2,0), ""), "")</f>
        <v/>
      </c>
      <c r="AD1240" s="864"/>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7" t="str">
        <f>IF(基本情報入力シート!C1266="","",基本情報入力シート!C1266)</f>
        <v/>
      </c>
      <c r="C1241" s="858"/>
      <c r="D1241" s="858"/>
      <c r="E1241" s="858"/>
      <c r="F1241" s="858"/>
      <c r="G1241" s="858"/>
      <c r="H1241" s="858"/>
      <c r="I1241" s="859"/>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0"/>
      <c r="R1241" s="861"/>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62"/>
      <c r="X1241" s="863"/>
      <c r="Y1241" s="43"/>
      <c r="Z1241" s="48"/>
      <c r="AA1241" s="155"/>
      <c r="AB1241" s="49"/>
      <c r="AC1241" s="864" t="str">
        <f>IFERROR(IF(AG1241&lt;&gt;"",Z1241*VLOOKUP(N1241,【参考】数式用!$AG$2:$AL$48,MATCH(Y1241,【参考】数式用!$AI$4:$AL$4,0)+2,0), ""), "")</f>
        <v/>
      </c>
      <c r="AD1241" s="864"/>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7" t="str">
        <f>IF(基本情報入力シート!C1267="","",基本情報入力シート!C1267)</f>
        <v/>
      </c>
      <c r="C1242" s="858"/>
      <c r="D1242" s="858"/>
      <c r="E1242" s="858"/>
      <c r="F1242" s="858"/>
      <c r="G1242" s="858"/>
      <c r="H1242" s="858"/>
      <c r="I1242" s="859"/>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0"/>
      <c r="R1242" s="861"/>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62"/>
      <c r="X1242" s="863"/>
      <c r="Y1242" s="43"/>
      <c r="Z1242" s="48"/>
      <c r="AA1242" s="155"/>
      <c r="AB1242" s="49"/>
      <c r="AC1242" s="864" t="str">
        <f>IFERROR(IF(AG1242&lt;&gt;"",Z1242*VLOOKUP(N1242,【参考】数式用!$AG$2:$AL$48,MATCH(Y1242,【参考】数式用!$AI$4:$AL$4,0)+2,0), ""), "")</f>
        <v/>
      </c>
      <c r="AD1242" s="864"/>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7" t="str">
        <f>IF(基本情報入力シート!C1268="","",基本情報入力シート!C1268)</f>
        <v/>
      </c>
      <c r="C1243" s="858"/>
      <c r="D1243" s="858"/>
      <c r="E1243" s="858"/>
      <c r="F1243" s="858"/>
      <c r="G1243" s="858"/>
      <c r="H1243" s="858"/>
      <c r="I1243" s="859"/>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0"/>
      <c r="R1243" s="861"/>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62"/>
      <c r="X1243" s="863"/>
      <c r="Y1243" s="43"/>
      <c r="Z1243" s="48"/>
      <c r="AA1243" s="155"/>
      <c r="AB1243" s="49"/>
      <c r="AC1243" s="864" t="str">
        <f>IFERROR(IF(AG1243&lt;&gt;"",Z1243*VLOOKUP(N1243,【参考】数式用!$AG$2:$AL$48,MATCH(Y1243,【参考】数式用!$AI$4:$AL$4,0)+2,0), ""), "")</f>
        <v/>
      </c>
      <c r="AD1243" s="864"/>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7" t="str">
        <f>IF(基本情報入力シート!C1269="","",基本情報入力シート!C1269)</f>
        <v/>
      </c>
      <c r="C1244" s="858"/>
      <c r="D1244" s="858"/>
      <c r="E1244" s="858"/>
      <c r="F1244" s="858"/>
      <c r="G1244" s="858"/>
      <c r="H1244" s="858"/>
      <c r="I1244" s="859"/>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0"/>
      <c r="R1244" s="861"/>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62"/>
      <c r="X1244" s="863"/>
      <c r="Y1244" s="43"/>
      <c r="Z1244" s="48"/>
      <c r="AA1244" s="155"/>
      <c r="AB1244" s="49"/>
      <c r="AC1244" s="864" t="str">
        <f>IFERROR(IF(AG1244&lt;&gt;"",Z1244*VLOOKUP(N1244,【参考】数式用!$AG$2:$AL$48,MATCH(Y1244,【参考】数式用!$AI$4:$AL$4,0)+2,0), ""), "")</f>
        <v/>
      </c>
      <c r="AD1244" s="864"/>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7" t="str">
        <f>IF(基本情報入力シート!C1270="","",基本情報入力シート!C1270)</f>
        <v/>
      </c>
      <c r="C1245" s="858"/>
      <c r="D1245" s="858"/>
      <c r="E1245" s="858"/>
      <c r="F1245" s="858"/>
      <c r="G1245" s="858"/>
      <c r="H1245" s="858"/>
      <c r="I1245" s="859"/>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0"/>
      <c r="R1245" s="861"/>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62"/>
      <c r="X1245" s="863"/>
      <c r="Y1245" s="43"/>
      <c r="Z1245" s="48"/>
      <c r="AA1245" s="155"/>
      <c r="AB1245" s="49"/>
      <c r="AC1245" s="864" t="str">
        <f>IFERROR(IF(AG1245&lt;&gt;"",Z1245*VLOOKUP(N1245,【参考】数式用!$AG$2:$AL$48,MATCH(Y1245,【参考】数式用!$AI$4:$AL$4,0)+2,0), ""), "")</f>
        <v/>
      </c>
      <c r="AD1245" s="864"/>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7" t="str">
        <f>IF(基本情報入力シート!C1271="","",基本情報入力シート!C1271)</f>
        <v/>
      </c>
      <c r="C1246" s="858"/>
      <c r="D1246" s="858"/>
      <c r="E1246" s="858"/>
      <c r="F1246" s="858"/>
      <c r="G1246" s="858"/>
      <c r="H1246" s="858"/>
      <c r="I1246" s="859"/>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0"/>
      <c r="R1246" s="861"/>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62"/>
      <c r="X1246" s="863"/>
      <c r="Y1246" s="43"/>
      <c r="Z1246" s="48"/>
      <c r="AA1246" s="155"/>
      <c r="AB1246" s="49"/>
      <c r="AC1246" s="864" t="str">
        <f>IFERROR(IF(AG1246&lt;&gt;"",Z1246*VLOOKUP(N1246,【参考】数式用!$AG$2:$AL$48,MATCH(Y1246,【参考】数式用!$AI$4:$AL$4,0)+2,0), ""), "")</f>
        <v/>
      </c>
      <c r="AD1246" s="864"/>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7" t="str">
        <f>IF(基本情報入力シート!C1272="","",基本情報入力シート!C1272)</f>
        <v/>
      </c>
      <c r="C1247" s="858"/>
      <c r="D1247" s="858"/>
      <c r="E1247" s="858"/>
      <c r="F1247" s="858"/>
      <c r="G1247" s="858"/>
      <c r="H1247" s="858"/>
      <c r="I1247" s="859"/>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0"/>
      <c r="R1247" s="861"/>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62"/>
      <c r="X1247" s="863"/>
      <c r="Y1247" s="43"/>
      <c r="Z1247" s="48"/>
      <c r="AA1247" s="155"/>
      <c r="AB1247" s="49"/>
      <c r="AC1247" s="864" t="str">
        <f>IFERROR(IF(AG1247&lt;&gt;"",Z1247*VLOOKUP(N1247,【参考】数式用!$AG$2:$AL$48,MATCH(Y1247,【参考】数式用!$AI$4:$AL$4,0)+2,0), ""), "")</f>
        <v/>
      </c>
      <c r="AD1247" s="864"/>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7" t="str">
        <f>IF(基本情報入力シート!C1273="","",基本情報入力シート!C1273)</f>
        <v/>
      </c>
      <c r="C1248" s="858"/>
      <c r="D1248" s="858"/>
      <c r="E1248" s="858"/>
      <c r="F1248" s="858"/>
      <c r="G1248" s="858"/>
      <c r="H1248" s="858"/>
      <c r="I1248" s="859"/>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0"/>
      <c r="R1248" s="861"/>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62"/>
      <c r="X1248" s="863"/>
      <c r="Y1248" s="43"/>
      <c r="Z1248" s="48"/>
      <c r="AA1248" s="155"/>
      <c r="AB1248" s="49"/>
      <c r="AC1248" s="864" t="str">
        <f>IFERROR(IF(AG1248&lt;&gt;"",Z1248*VLOOKUP(N1248,【参考】数式用!$AG$2:$AL$48,MATCH(Y1248,【参考】数式用!$AI$4:$AL$4,0)+2,0), ""), "")</f>
        <v/>
      </c>
      <c r="AD1248" s="864"/>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7" t="str">
        <f>IF(基本情報入力シート!C1274="","",基本情報入力シート!C1274)</f>
        <v/>
      </c>
      <c r="C1249" s="858"/>
      <c r="D1249" s="858"/>
      <c r="E1249" s="858"/>
      <c r="F1249" s="858"/>
      <c r="G1249" s="858"/>
      <c r="H1249" s="858"/>
      <c r="I1249" s="859"/>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0"/>
      <c r="R1249" s="861"/>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62"/>
      <c r="X1249" s="863"/>
      <c r="Y1249" s="43"/>
      <c r="Z1249" s="48"/>
      <c r="AA1249" s="155"/>
      <c r="AB1249" s="49"/>
      <c r="AC1249" s="864" t="str">
        <f>IFERROR(IF(AG1249&lt;&gt;"",Z1249*VLOOKUP(N1249,【参考】数式用!$AG$2:$AL$48,MATCH(Y1249,【参考】数式用!$AI$4:$AL$4,0)+2,0), ""), "")</f>
        <v/>
      </c>
      <c r="AD1249" s="864"/>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7" t="str">
        <f>IF(基本情報入力シート!C1275="","",基本情報入力シート!C1275)</f>
        <v/>
      </c>
      <c r="C1250" s="858"/>
      <c r="D1250" s="858"/>
      <c r="E1250" s="858"/>
      <c r="F1250" s="858"/>
      <c r="G1250" s="858"/>
      <c r="H1250" s="858"/>
      <c r="I1250" s="859"/>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0"/>
      <c r="R1250" s="861"/>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62"/>
      <c r="X1250" s="863"/>
      <c r="Y1250" s="43"/>
      <c r="Z1250" s="48"/>
      <c r="AA1250" s="155"/>
      <c r="AB1250" s="49"/>
      <c r="AC1250" s="864" t="str">
        <f>IFERROR(IF(AG1250&lt;&gt;"",Z1250*VLOOKUP(N1250,【参考】数式用!$AG$2:$AL$48,MATCH(Y1250,【参考】数式用!$AI$4:$AL$4,0)+2,0), ""), "")</f>
        <v/>
      </c>
      <c r="AD1250" s="864"/>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7" t="str">
        <f>IF(基本情報入力シート!C1276="","",基本情報入力シート!C1276)</f>
        <v/>
      </c>
      <c r="C1251" s="858"/>
      <c r="D1251" s="858"/>
      <c r="E1251" s="858"/>
      <c r="F1251" s="858"/>
      <c r="G1251" s="858"/>
      <c r="H1251" s="858"/>
      <c r="I1251" s="859"/>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0"/>
      <c r="R1251" s="861"/>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62"/>
      <c r="X1251" s="863"/>
      <c r="Y1251" s="43"/>
      <c r="Z1251" s="48"/>
      <c r="AA1251" s="155"/>
      <c r="AB1251" s="49"/>
      <c r="AC1251" s="864" t="str">
        <f>IFERROR(IF(AG1251&lt;&gt;"",Z1251*VLOOKUP(N1251,【参考】数式用!$AG$2:$AL$48,MATCH(Y1251,【参考】数式用!$AI$4:$AL$4,0)+2,0), ""), "")</f>
        <v/>
      </c>
      <c r="AD1251" s="864"/>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7" t="str">
        <f>IF(基本情報入力シート!C1277="","",基本情報入力シート!C1277)</f>
        <v/>
      </c>
      <c r="C1252" s="858"/>
      <c r="D1252" s="858"/>
      <c r="E1252" s="858"/>
      <c r="F1252" s="858"/>
      <c r="G1252" s="858"/>
      <c r="H1252" s="858"/>
      <c r="I1252" s="859"/>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0"/>
      <c r="R1252" s="861"/>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62"/>
      <c r="X1252" s="863"/>
      <c r="Y1252" s="43"/>
      <c r="Z1252" s="48"/>
      <c r="AA1252" s="155"/>
      <c r="AB1252" s="49"/>
      <c r="AC1252" s="864" t="str">
        <f>IFERROR(IF(AG1252&lt;&gt;"",Z1252*VLOOKUP(N1252,【参考】数式用!$AG$2:$AL$48,MATCH(Y1252,【参考】数式用!$AI$4:$AL$4,0)+2,0), ""), "")</f>
        <v/>
      </c>
      <c r="AD1252" s="864"/>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7" t="str">
        <f>IF(基本情報入力シート!C1278="","",基本情報入力シート!C1278)</f>
        <v/>
      </c>
      <c r="C1253" s="858"/>
      <c r="D1253" s="858"/>
      <c r="E1253" s="858"/>
      <c r="F1253" s="858"/>
      <c r="G1253" s="858"/>
      <c r="H1253" s="858"/>
      <c r="I1253" s="859"/>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0"/>
      <c r="R1253" s="861"/>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62"/>
      <c r="X1253" s="863"/>
      <c r="Y1253" s="43"/>
      <c r="Z1253" s="48"/>
      <c r="AA1253" s="155"/>
      <c r="AB1253" s="49"/>
      <c r="AC1253" s="864" t="str">
        <f>IFERROR(IF(AG1253&lt;&gt;"",Z1253*VLOOKUP(N1253,【参考】数式用!$AG$2:$AL$48,MATCH(Y1253,【参考】数式用!$AI$4:$AL$4,0)+2,0), ""), "")</f>
        <v/>
      </c>
      <c r="AD1253" s="864"/>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7" t="str">
        <f>IF(基本情報入力シート!C1279="","",基本情報入力シート!C1279)</f>
        <v/>
      </c>
      <c r="C1254" s="858"/>
      <c r="D1254" s="858"/>
      <c r="E1254" s="858"/>
      <c r="F1254" s="858"/>
      <c r="G1254" s="858"/>
      <c r="H1254" s="858"/>
      <c r="I1254" s="859"/>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0"/>
      <c r="R1254" s="861"/>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62"/>
      <c r="X1254" s="863"/>
      <c r="Y1254" s="43"/>
      <c r="Z1254" s="48"/>
      <c r="AA1254" s="155"/>
      <c r="AB1254" s="49"/>
      <c r="AC1254" s="864" t="str">
        <f>IFERROR(IF(AG1254&lt;&gt;"",Z1254*VLOOKUP(N1254,【参考】数式用!$AG$2:$AL$48,MATCH(Y1254,【参考】数式用!$AI$4:$AL$4,0)+2,0), ""), "")</f>
        <v/>
      </c>
      <c r="AD1254" s="864"/>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7" t="str">
        <f>IF(基本情報入力シート!C1280="","",基本情報入力シート!C1280)</f>
        <v/>
      </c>
      <c r="C1255" s="858"/>
      <c r="D1255" s="858"/>
      <c r="E1255" s="858"/>
      <c r="F1255" s="858"/>
      <c r="G1255" s="858"/>
      <c r="H1255" s="858"/>
      <c r="I1255" s="859"/>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0"/>
      <c r="R1255" s="861"/>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62"/>
      <c r="X1255" s="863"/>
      <c r="Y1255" s="43"/>
      <c r="Z1255" s="48"/>
      <c r="AA1255" s="155"/>
      <c r="AB1255" s="49"/>
      <c r="AC1255" s="864" t="str">
        <f>IFERROR(IF(AG1255&lt;&gt;"",Z1255*VLOOKUP(N1255,【参考】数式用!$AG$2:$AL$48,MATCH(Y1255,【参考】数式用!$AI$4:$AL$4,0)+2,0), ""), "")</f>
        <v/>
      </c>
      <c r="AD1255" s="864"/>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7" t="str">
        <f>IF(基本情報入力シート!C1281="","",基本情報入力シート!C1281)</f>
        <v/>
      </c>
      <c r="C1256" s="858"/>
      <c r="D1256" s="858"/>
      <c r="E1256" s="858"/>
      <c r="F1256" s="858"/>
      <c r="G1256" s="858"/>
      <c r="H1256" s="858"/>
      <c r="I1256" s="859"/>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0"/>
      <c r="R1256" s="861"/>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62"/>
      <c r="X1256" s="863"/>
      <c r="Y1256" s="43"/>
      <c r="Z1256" s="48"/>
      <c r="AA1256" s="155"/>
      <c r="AB1256" s="49"/>
      <c r="AC1256" s="864" t="str">
        <f>IFERROR(IF(AG1256&lt;&gt;"",Z1256*VLOOKUP(N1256,【参考】数式用!$AG$2:$AL$48,MATCH(Y1256,【参考】数式用!$AI$4:$AL$4,0)+2,0), ""), "")</f>
        <v/>
      </c>
      <c r="AD1256" s="864"/>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7" t="str">
        <f>IF(基本情報入力シート!C1282="","",基本情報入力シート!C1282)</f>
        <v/>
      </c>
      <c r="C1257" s="858"/>
      <c r="D1257" s="858"/>
      <c r="E1257" s="858"/>
      <c r="F1257" s="858"/>
      <c r="G1257" s="858"/>
      <c r="H1257" s="858"/>
      <c r="I1257" s="859"/>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0"/>
      <c r="R1257" s="861"/>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62"/>
      <c r="X1257" s="863"/>
      <c r="Y1257" s="43"/>
      <c r="Z1257" s="48"/>
      <c r="AA1257" s="155"/>
      <c r="AB1257" s="49"/>
      <c r="AC1257" s="864" t="str">
        <f>IFERROR(IF(AG1257&lt;&gt;"",Z1257*VLOOKUP(N1257,【参考】数式用!$AG$2:$AL$48,MATCH(Y1257,【参考】数式用!$AI$4:$AL$4,0)+2,0), ""), "")</f>
        <v/>
      </c>
      <c r="AD1257" s="864"/>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7" t="str">
        <f>IF(基本情報入力シート!C1283="","",基本情報入力シート!C1283)</f>
        <v/>
      </c>
      <c r="C1258" s="858"/>
      <c r="D1258" s="858"/>
      <c r="E1258" s="858"/>
      <c r="F1258" s="858"/>
      <c r="G1258" s="858"/>
      <c r="H1258" s="858"/>
      <c r="I1258" s="859"/>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0"/>
      <c r="R1258" s="861"/>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62"/>
      <c r="X1258" s="863"/>
      <c r="Y1258" s="43"/>
      <c r="Z1258" s="48"/>
      <c r="AA1258" s="155"/>
      <c r="AB1258" s="49"/>
      <c r="AC1258" s="864" t="str">
        <f>IFERROR(IF(AG1258&lt;&gt;"",Z1258*VLOOKUP(N1258,【参考】数式用!$AG$2:$AL$48,MATCH(Y1258,【参考】数式用!$AI$4:$AL$4,0)+2,0), ""), "")</f>
        <v/>
      </c>
      <c r="AD1258" s="864"/>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7" t="str">
        <f>IF(基本情報入力シート!C1284="","",基本情報入力シート!C1284)</f>
        <v/>
      </c>
      <c r="C1259" s="858"/>
      <c r="D1259" s="858"/>
      <c r="E1259" s="858"/>
      <c r="F1259" s="858"/>
      <c r="G1259" s="858"/>
      <c r="H1259" s="858"/>
      <c r="I1259" s="859"/>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0"/>
      <c r="R1259" s="861"/>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62"/>
      <c r="X1259" s="863"/>
      <c r="Y1259" s="43"/>
      <c r="Z1259" s="48"/>
      <c r="AA1259" s="155"/>
      <c r="AB1259" s="49"/>
      <c r="AC1259" s="864" t="str">
        <f>IFERROR(IF(AG1259&lt;&gt;"",Z1259*VLOOKUP(N1259,【参考】数式用!$AG$2:$AL$48,MATCH(Y1259,【参考】数式用!$AI$4:$AL$4,0)+2,0), ""), "")</f>
        <v/>
      </c>
      <c r="AD1259" s="864"/>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7" t="str">
        <f>IF(基本情報入力シート!C1285="","",基本情報入力シート!C1285)</f>
        <v/>
      </c>
      <c r="C1260" s="858"/>
      <c r="D1260" s="858"/>
      <c r="E1260" s="858"/>
      <c r="F1260" s="858"/>
      <c r="G1260" s="858"/>
      <c r="H1260" s="858"/>
      <c r="I1260" s="859"/>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0"/>
      <c r="R1260" s="861"/>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62"/>
      <c r="X1260" s="863"/>
      <c r="Y1260" s="43"/>
      <c r="Z1260" s="48"/>
      <c r="AA1260" s="155"/>
      <c r="AB1260" s="49"/>
      <c r="AC1260" s="864" t="str">
        <f>IFERROR(IF(AG1260&lt;&gt;"",Z1260*VLOOKUP(N1260,【参考】数式用!$AG$2:$AL$48,MATCH(Y1260,【参考】数式用!$AI$4:$AL$4,0)+2,0), ""), "")</f>
        <v/>
      </c>
      <c r="AD1260" s="864"/>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7" t="str">
        <f>IF(基本情報入力シート!C1286="","",基本情報入力シート!C1286)</f>
        <v/>
      </c>
      <c r="C1261" s="858"/>
      <c r="D1261" s="858"/>
      <c r="E1261" s="858"/>
      <c r="F1261" s="858"/>
      <c r="G1261" s="858"/>
      <c r="H1261" s="858"/>
      <c r="I1261" s="859"/>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0"/>
      <c r="R1261" s="861"/>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62"/>
      <c r="X1261" s="863"/>
      <c r="Y1261" s="43"/>
      <c r="Z1261" s="48"/>
      <c r="AA1261" s="155"/>
      <c r="AB1261" s="49"/>
      <c r="AC1261" s="864" t="str">
        <f>IFERROR(IF(AG1261&lt;&gt;"",Z1261*VLOOKUP(N1261,【参考】数式用!$AG$2:$AL$48,MATCH(Y1261,【参考】数式用!$AI$4:$AL$4,0)+2,0), ""), "")</f>
        <v/>
      </c>
      <c r="AD1261" s="864"/>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7" t="str">
        <f>IF(基本情報入力シート!C1287="","",基本情報入力シート!C1287)</f>
        <v/>
      </c>
      <c r="C1262" s="858"/>
      <c r="D1262" s="858"/>
      <c r="E1262" s="858"/>
      <c r="F1262" s="858"/>
      <c r="G1262" s="858"/>
      <c r="H1262" s="858"/>
      <c r="I1262" s="859"/>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0"/>
      <c r="R1262" s="861"/>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62"/>
      <c r="X1262" s="863"/>
      <c r="Y1262" s="43"/>
      <c r="Z1262" s="48"/>
      <c r="AA1262" s="155"/>
      <c r="AB1262" s="49"/>
      <c r="AC1262" s="864" t="str">
        <f>IFERROR(IF(AG1262&lt;&gt;"",Z1262*VLOOKUP(N1262,【参考】数式用!$AG$2:$AL$48,MATCH(Y1262,【参考】数式用!$AI$4:$AL$4,0)+2,0), ""), "")</f>
        <v/>
      </c>
      <c r="AD1262" s="864"/>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7" t="str">
        <f>IF(基本情報入力シート!C1288="","",基本情報入力シート!C1288)</f>
        <v/>
      </c>
      <c r="C1263" s="858"/>
      <c r="D1263" s="858"/>
      <c r="E1263" s="858"/>
      <c r="F1263" s="858"/>
      <c r="G1263" s="858"/>
      <c r="H1263" s="858"/>
      <c r="I1263" s="859"/>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0"/>
      <c r="R1263" s="861"/>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62"/>
      <c r="X1263" s="863"/>
      <c r="Y1263" s="43"/>
      <c r="Z1263" s="48"/>
      <c r="AA1263" s="155"/>
      <c r="AB1263" s="49"/>
      <c r="AC1263" s="864" t="str">
        <f>IFERROR(IF(AG1263&lt;&gt;"",Z1263*VLOOKUP(N1263,【参考】数式用!$AG$2:$AL$48,MATCH(Y1263,【参考】数式用!$AI$4:$AL$4,0)+2,0), ""), "")</f>
        <v/>
      </c>
      <c r="AD1263" s="864"/>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7" t="str">
        <f>IF(基本情報入力シート!C1289="","",基本情報入力シート!C1289)</f>
        <v/>
      </c>
      <c r="C1264" s="858"/>
      <c r="D1264" s="858"/>
      <c r="E1264" s="858"/>
      <c r="F1264" s="858"/>
      <c r="G1264" s="858"/>
      <c r="H1264" s="858"/>
      <c r="I1264" s="859"/>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0"/>
      <c r="R1264" s="861"/>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62"/>
      <c r="X1264" s="863"/>
      <c r="Y1264" s="43"/>
      <c r="Z1264" s="48"/>
      <c r="AA1264" s="155"/>
      <c r="AB1264" s="49"/>
      <c r="AC1264" s="864" t="str">
        <f>IFERROR(IF(AG1264&lt;&gt;"",Z1264*VLOOKUP(N1264,【参考】数式用!$AG$2:$AL$48,MATCH(Y1264,【参考】数式用!$AI$4:$AL$4,0)+2,0), ""), "")</f>
        <v/>
      </c>
      <c r="AD1264" s="864"/>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7" t="str">
        <f>IF(基本情報入力シート!C1290="","",基本情報入力シート!C1290)</f>
        <v/>
      </c>
      <c r="C1265" s="858"/>
      <c r="D1265" s="858"/>
      <c r="E1265" s="858"/>
      <c r="F1265" s="858"/>
      <c r="G1265" s="858"/>
      <c r="H1265" s="858"/>
      <c r="I1265" s="859"/>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0"/>
      <c r="R1265" s="861"/>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62"/>
      <c r="X1265" s="863"/>
      <c r="Y1265" s="43"/>
      <c r="Z1265" s="48"/>
      <c r="AA1265" s="155"/>
      <c r="AB1265" s="49"/>
      <c r="AC1265" s="864" t="str">
        <f>IFERROR(IF(AG1265&lt;&gt;"",Z1265*VLOOKUP(N1265,【参考】数式用!$AG$2:$AL$48,MATCH(Y1265,【参考】数式用!$AI$4:$AL$4,0)+2,0), ""), "")</f>
        <v/>
      </c>
      <c r="AD1265" s="864"/>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7" t="str">
        <f>IF(基本情報入力シート!C1291="","",基本情報入力シート!C1291)</f>
        <v/>
      </c>
      <c r="C1266" s="858"/>
      <c r="D1266" s="858"/>
      <c r="E1266" s="858"/>
      <c r="F1266" s="858"/>
      <c r="G1266" s="858"/>
      <c r="H1266" s="858"/>
      <c r="I1266" s="859"/>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0"/>
      <c r="R1266" s="861"/>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62"/>
      <c r="X1266" s="863"/>
      <c r="Y1266" s="43"/>
      <c r="Z1266" s="48"/>
      <c r="AA1266" s="155"/>
      <c r="AB1266" s="49"/>
      <c r="AC1266" s="864" t="str">
        <f>IFERROR(IF(AG1266&lt;&gt;"",Z1266*VLOOKUP(N1266,【参考】数式用!$AG$2:$AL$48,MATCH(Y1266,【参考】数式用!$AI$4:$AL$4,0)+2,0), ""), "")</f>
        <v/>
      </c>
      <c r="AD1266" s="864"/>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7" t="str">
        <f>IF(基本情報入力シート!C1292="","",基本情報入力シート!C1292)</f>
        <v/>
      </c>
      <c r="C1267" s="858"/>
      <c r="D1267" s="858"/>
      <c r="E1267" s="858"/>
      <c r="F1267" s="858"/>
      <c r="G1267" s="858"/>
      <c r="H1267" s="858"/>
      <c r="I1267" s="859"/>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0"/>
      <c r="R1267" s="861"/>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62"/>
      <c r="X1267" s="863"/>
      <c r="Y1267" s="43"/>
      <c r="Z1267" s="48"/>
      <c r="AA1267" s="155"/>
      <c r="AB1267" s="49"/>
      <c r="AC1267" s="864" t="str">
        <f>IFERROR(IF(AG1267&lt;&gt;"",Z1267*VLOOKUP(N1267,【参考】数式用!$AG$2:$AL$48,MATCH(Y1267,【参考】数式用!$AI$4:$AL$4,0)+2,0), ""), "")</f>
        <v/>
      </c>
      <c r="AD1267" s="864"/>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7" t="str">
        <f>IF(基本情報入力シート!C1293="","",基本情報入力シート!C1293)</f>
        <v/>
      </c>
      <c r="C1268" s="858"/>
      <c r="D1268" s="858"/>
      <c r="E1268" s="858"/>
      <c r="F1268" s="858"/>
      <c r="G1268" s="858"/>
      <c r="H1268" s="858"/>
      <c r="I1268" s="859"/>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0"/>
      <c r="R1268" s="861"/>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62"/>
      <c r="X1268" s="863"/>
      <c r="Y1268" s="43"/>
      <c r="Z1268" s="48"/>
      <c r="AA1268" s="155"/>
      <c r="AB1268" s="49"/>
      <c r="AC1268" s="864" t="str">
        <f>IFERROR(IF(AG1268&lt;&gt;"",Z1268*VLOOKUP(N1268,【参考】数式用!$AG$2:$AL$48,MATCH(Y1268,【参考】数式用!$AI$4:$AL$4,0)+2,0), ""), "")</f>
        <v/>
      </c>
      <c r="AD1268" s="864"/>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7" t="str">
        <f>IF(基本情報入力シート!C1294="","",基本情報入力シート!C1294)</f>
        <v/>
      </c>
      <c r="C1269" s="858"/>
      <c r="D1269" s="858"/>
      <c r="E1269" s="858"/>
      <c r="F1269" s="858"/>
      <c r="G1269" s="858"/>
      <c r="H1269" s="858"/>
      <c r="I1269" s="859"/>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0"/>
      <c r="R1269" s="861"/>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62"/>
      <c r="X1269" s="863"/>
      <c r="Y1269" s="43"/>
      <c r="Z1269" s="48"/>
      <c r="AA1269" s="155"/>
      <c r="AB1269" s="49"/>
      <c r="AC1269" s="864" t="str">
        <f>IFERROR(IF(AG1269&lt;&gt;"",Z1269*VLOOKUP(N1269,【参考】数式用!$AG$2:$AL$48,MATCH(Y1269,【参考】数式用!$AI$4:$AL$4,0)+2,0), ""), "")</f>
        <v/>
      </c>
      <c r="AD1269" s="864"/>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7" t="str">
        <f>IF(基本情報入力シート!C1295="","",基本情報入力シート!C1295)</f>
        <v/>
      </c>
      <c r="C1270" s="858"/>
      <c r="D1270" s="858"/>
      <c r="E1270" s="858"/>
      <c r="F1270" s="858"/>
      <c r="G1270" s="858"/>
      <c r="H1270" s="858"/>
      <c r="I1270" s="859"/>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0"/>
      <c r="R1270" s="861"/>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62"/>
      <c r="X1270" s="863"/>
      <c r="Y1270" s="43"/>
      <c r="Z1270" s="48"/>
      <c r="AA1270" s="155"/>
      <c r="AB1270" s="49"/>
      <c r="AC1270" s="864" t="str">
        <f>IFERROR(IF(AG1270&lt;&gt;"",Z1270*VLOOKUP(N1270,【参考】数式用!$AG$2:$AL$48,MATCH(Y1270,【参考】数式用!$AI$4:$AL$4,0)+2,0), ""), "")</f>
        <v/>
      </c>
      <c r="AD1270" s="864"/>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7" t="str">
        <f>IF(基本情報入力シート!C1296="","",基本情報入力シート!C1296)</f>
        <v/>
      </c>
      <c r="C1271" s="858"/>
      <c r="D1271" s="858"/>
      <c r="E1271" s="858"/>
      <c r="F1271" s="858"/>
      <c r="G1271" s="858"/>
      <c r="H1271" s="858"/>
      <c r="I1271" s="859"/>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0"/>
      <c r="R1271" s="861"/>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62"/>
      <c r="X1271" s="863"/>
      <c r="Y1271" s="43"/>
      <c r="Z1271" s="48"/>
      <c r="AA1271" s="155"/>
      <c r="AB1271" s="49"/>
      <c r="AC1271" s="864" t="str">
        <f>IFERROR(IF(AG1271&lt;&gt;"",Z1271*VLOOKUP(N1271,【参考】数式用!$AG$2:$AL$48,MATCH(Y1271,【参考】数式用!$AI$4:$AL$4,0)+2,0), ""), "")</f>
        <v/>
      </c>
      <c r="AD1271" s="864"/>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7" t="str">
        <f>IF(基本情報入力シート!C1297="","",基本情報入力シート!C1297)</f>
        <v/>
      </c>
      <c r="C1272" s="858"/>
      <c r="D1272" s="858"/>
      <c r="E1272" s="858"/>
      <c r="F1272" s="858"/>
      <c r="G1272" s="858"/>
      <c r="H1272" s="858"/>
      <c r="I1272" s="859"/>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0"/>
      <c r="R1272" s="861"/>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62"/>
      <c r="X1272" s="863"/>
      <c r="Y1272" s="43"/>
      <c r="Z1272" s="48"/>
      <c r="AA1272" s="155"/>
      <c r="AB1272" s="49"/>
      <c r="AC1272" s="864" t="str">
        <f>IFERROR(IF(AG1272&lt;&gt;"",Z1272*VLOOKUP(N1272,【参考】数式用!$AG$2:$AL$48,MATCH(Y1272,【参考】数式用!$AI$4:$AL$4,0)+2,0), ""), "")</f>
        <v/>
      </c>
      <c r="AD1272" s="864"/>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7" t="str">
        <f>IF(基本情報入力シート!C1298="","",基本情報入力シート!C1298)</f>
        <v/>
      </c>
      <c r="C1273" s="858"/>
      <c r="D1273" s="858"/>
      <c r="E1273" s="858"/>
      <c r="F1273" s="858"/>
      <c r="G1273" s="858"/>
      <c r="H1273" s="858"/>
      <c r="I1273" s="859"/>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0"/>
      <c r="R1273" s="861"/>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62"/>
      <c r="X1273" s="863"/>
      <c r="Y1273" s="43"/>
      <c r="Z1273" s="48"/>
      <c r="AA1273" s="155"/>
      <c r="AB1273" s="49"/>
      <c r="AC1273" s="864" t="str">
        <f>IFERROR(IF(AG1273&lt;&gt;"",Z1273*VLOOKUP(N1273,【参考】数式用!$AG$2:$AL$48,MATCH(Y1273,【参考】数式用!$AI$4:$AL$4,0)+2,0), ""), "")</f>
        <v/>
      </c>
      <c r="AD1273" s="864"/>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7" t="str">
        <f>IF(基本情報入力シート!C1299="","",基本情報入力シート!C1299)</f>
        <v/>
      </c>
      <c r="C1274" s="858"/>
      <c r="D1274" s="858"/>
      <c r="E1274" s="858"/>
      <c r="F1274" s="858"/>
      <c r="G1274" s="858"/>
      <c r="H1274" s="858"/>
      <c r="I1274" s="859"/>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0"/>
      <c r="R1274" s="861"/>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62"/>
      <c r="X1274" s="863"/>
      <c r="Y1274" s="43"/>
      <c r="Z1274" s="48"/>
      <c r="AA1274" s="155"/>
      <c r="AB1274" s="49"/>
      <c r="AC1274" s="864" t="str">
        <f>IFERROR(IF(AG1274&lt;&gt;"",Z1274*VLOOKUP(N1274,【参考】数式用!$AG$2:$AL$48,MATCH(Y1274,【参考】数式用!$AI$4:$AL$4,0)+2,0), ""), "")</f>
        <v/>
      </c>
      <c r="AD1274" s="864"/>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7" t="str">
        <f>IF(基本情報入力シート!C1300="","",基本情報入力シート!C1300)</f>
        <v/>
      </c>
      <c r="C1275" s="858"/>
      <c r="D1275" s="858"/>
      <c r="E1275" s="858"/>
      <c r="F1275" s="858"/>
      <c r="G1275" s="858"/>
      <c r="H1275" s="858"/>
      <c r="I1275" s="859"/>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0"/>
      <c r="R1275" s="861"/>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62"/>
      <c r="X1275" s="863"/>
      <c r="Y1275" s="43"/>
      <c r="Z1275" s="48"/>
      <c r="AA1275" s="155"/>
      <c r="AB1275" s="49"/>
      <c r="AC1275" s="864" t="str">
        <f>IFERROR(IF(AG1275&lt;&gt;"",Z1275*VLOOKUP(N1275,【参考】数式用!$AG$2:$AL$48,MATCH(Y1275,【参考】数式用!$AI$4:$AL$4,0)+2,0), ""), "")</f>
        <v/>
      </c>
      <c r="AD1275" s="864"/>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7" t="str">
        <f>IF(基本情報入力シート!C1301="","",基本情報入力シート!C1301)</f>
        <v/>
      </c>
      <c r="C1276" s="858"/>
      <c r="D1276" s="858"/>
      <c r="E1276" s="858"/>
      <c r="F1276" s="858"/>
      <c r="G1276" s="858"/>
      <c r="H1276" s="858"/>
      <c r="I1276" s="859"/>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0"/>
      <c r="R1276" s="861"/>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62"/>
      <c r="X1276" s="863"/>
      <c r="Y1276" s="43"/>
      <c r="Z1276" s="48"/>
      <c r="AA1276" s="155"/>
      <c r="AB1276" s="49"/>
      <c r="AC1276" s="864" t="str">
        <f>IFERROR(IF(AG1276&lt;&gt;"",Z1276*VLOOKUP(N1276,【参考】数式用!$AG$2:$AL$48,MATCH(Y1276,【参考】数式用!$AI$4:$AL$4,0)+2,0), ""), "")</f>
        <v/>
      </c>
      <c r="AD1276" s="864"/>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7" t="str">
        <f>IF(基本情報入力シート!C1302="","",基本情報入力シート!C1302)</f>
        <v/>
      </c>
      <c r="C1277" s="858"/>
      <c r="D1277" s="858"/>
      <c r="E1277" s="858"/>
      <c r="F1277" s="858"/>
      <c r="G1277" s="858"/>
      <c r="H1277" s="858"/>
      <c r="I1277" s="859"/>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0"/>
      <c r="R1277" s="861"/>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62"/>
      <c r="X1277" s="863"/>
      <c r="Y1277" s="43"/>
      <c r="Z1277" s="48"/>
      <c r="AA1277" s="155"/>
      <c r="AB1277" s="49"/>
      <c r="AC1277" s="864" t="str">
        <f>IFERROR(IF(AG1277&lt;&gt;"",Z1277*VLOOKUP(N1277,【参考】数式用!$AG$2:$AL$48,MATCH(Y1277,【参考】数式用!$AI$4:$AL$4,0)+2,0), ""), "")</f>
        <v/>
      </c>
      <c r="AD1277" s="864"/>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7" t="str">
        <f>IF(基本情報入力シート!C1303="","",基本情報入力シート!C1303)</f>
        <v/>
      </c>
      <c r="C1278" s="858"/>
      <c r="D1278" s="858"/>
      <c r="E1278" s="858"/>
      <c r="F1278" s="858"/>
      <c r="G1278" s="858"/>
      <c r="H1278" s="858"/>
      <c r="I1278" s="859"/>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0"/>
      <c r="R1278" s="861"/>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62"/>
      <c r="X1278" s="863"/>
      <c r="Y1278" s="43"/>
      <c r="Z1278" s="48"/>
      <c r="AA1278" s="155"/>
      <c r="AB1278" s="49"/>
      <c r="AC1278" s="864" t="str">
        <f>IFERROR(IF(AG1278&lt;&gt;"",Z1278*VLOOKUP(N1278,【参考】数式用!$AG$2:$AL$48,MATCH(Y1278,【参考】数式用!$AI$4:$AL$4,0)+2,0), ""), "")</f>
        <v/>
      </c>
      <c r="AD1278" s="864"/>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7" t="str">
        <f>IF(基本情報入力シート!C1304="","",基本情報入力シート!C1304)</f>
        <v/>
      </c>
      <c r="C1279" s="858"/>
      <c r="D1279" s="858"/>
      <c r="E1279" s="858"/>
      <c r="F1279" s="858"/>
      <c r="G1279" s="858"/>
      <c r="H1279" s="858"/>
      <c r="I1279" s="859"/>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0"/>
      <c r="R1279" s="861"/>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62"/>
      <c r="X1279" s="863"/>
      <c r="Y1279" s="43"/>
      <c r="Z1279" s="48"/>
      <c r="AA1279" s="155"/>
      <c r="AB1279" s="49"/>
      <c r="AC1279" s="864" t="str">
        <f>IFERROR(IF(AG1279&lt;&gt;"",Z1279*VLOOKUP(N1279,【参考】数式用!$AG$2:$AL$48,MATCH(Y1279,【参考】数式用!$AI$4:$AL$4,0)+2,0), ""), "")</f>
        <v/>
      </c>
      <c r="AD1279" s="864"/>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7" t="str">
        <f>IF(基本情報入力シート!C1305="","",基本情報入力シート!C1305)</f>
        <v/>
      </c>
      <c r="C1280" s="858"/>
      <c r="D1280" s="858"/>
      <c r="E1280" s="858"/>
      <c r="F1280" s="858"/>
      <c r="G1280" s="858"/>
      <c r="H1280" s="858"/>
      <c r="I1280" s="859"/>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0"/>
      <c r="R1280" s="861"/>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62"/>
      <c r="X1280" s="863"/>
      <c r="Y1280" s="43"/>
      <c r="Z1280" s="48"/>
      <c r="AA1280" s="155"/>
      <c r="AB1280" s="49"/>
      <c r="AC1280" s="864" t="str">
        <f>IFERROR(IF(AG1280&lt;&gt;"",Z1280*VLOOKUP(N1280,【参考】数式用!$AG$2:$AL$48,MATCH(Y1280,【参考】数式用!$AI$4:$AL$4,0)+2,0), ""), "")</f>
        <v/>
      </c>
      <c r="AD1280" s="864"/>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7" t="str">
        <f>IF(基本情報入力シート!C1306="","",基本情報入力シート!C1306)</f>
        <v/>
      </c>
      <c r="C1281" s="858"/>
      <c r="D1281" s="858"/>
      <c r="E1281" s="858"/>
      <c r="F1281" s="858"/>
      <c r="G1281" s="858"/>
      <c r="H1281" s="858"/>
      <c r="I1281" s="859"/>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0"/>
      <c r="R1281" s="861"/>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62"/>
      <c r="X1281" s="863"/>
      <c r="Y1281" s="43"/>
      <c r="Z1281" s="48"/>
      <c r="AA1281" s="155"/>
      <c r="AB1281" s="49"/>
      <c r="AC1281" s="864" t="str">
        <f>IFERROR(IF(AG1281&lt;&gt;"",Z1281*VLOOKUP(N1281,【参考】数式用!$AG$2:$AL$48,MATCH(Y1281,【参考】数式用!$AI$4:$AL$4,0)+2,0), ""), "")</f>
        <v/>
      </c>
      <c r="AD1281" s="864"/>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7" t="str">
        <f>IF(基本情報入力シート!C1307="","",基本情報入力シート!C1307)</f>
        <v/>
      </c>
      <c r="C1282" s="858"/>
      <c r="D1282" s="858"/>
      <c r="E1282" s="858"/>
      <c r="F1282" s="858"/>
      <c r="G1282" s="858"/>
      <c r="H1282" s="858"/>
      <c r="I1282" s="859"/>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0"/>
      <c r="R1282" s="861"/>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62"/>
      <c r="X1282" s="863"/>
      <c r="Y1282" s="43"/>
      <c r="Z1282" s="48"/>
      <c r="AA1282" s="155"/>
      <c r="AB1282" s="49"/>
      <c r="AC1282" s="864" t="str">
        <f>IFERROR(IF(AG1282&lt;&gt;"",Z1282*VLOOKUP(N1282,【参考】数式用!$AG$2:$AL$48,MATCH(Y1282,【参考】数式用!$AI$4:$AL$4,0)+2,0), ""), "")</f>
        <v/>
      </c>
      <c r="AD1282" s="864"/>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7" t="str">
        <f>IF(基本情報入力シート!C1308="","",基本情報入力シート!C1308)</f>
        <v/>
      </c>
      <c r="C1283" s="858"/>
      <c r="D1283" s="858"/>
      <c r="E1283" s="858"/>
      <c r="F1283" s="858"/>
      <c r="G1283" s="858"/>
      <c r="H1283" s="858"/>
      <c r="I1283" s="859"/>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0"/>
      <c r="R1283" s="861"/>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62"/>
      <c r="X1283" s="863"/>
      <c r="Y1283" s="43"/>
      <c r="Z1283" s="48"/>
      <c r="AA1283" s="155"/>
      <c r="AB1283" s="49"/>
      <c r="AC1283" s="864" t="str">
        <f>IFERROR(IF(AG1283&lt;&gt;"",Z1283*VLOOKUP(N1283,【参考】数式用!$AG$2:$AL$48,MATCH(Y1283,【参考】数式用!$AI$4:$AL$4,0)+2,0), ""), "")</f>
        <v/>
      </c>
      <c r="AD1283" s="864"/>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7" t="str">
        <f>IF(基本情報入力シート!C1309="","",基本情報入力シート!C1309)</f>
        <v/>
      </c>
      <c r="C1284" s="858"/>
      <c r="D1284" s="858"/>
      <c r="E1284" s="858"/>
      <c r="F1284" s="858"/>
      <c r="G1284" s="858"/>
      <c r="H1284" s="858"/>
      <c r="I1284" s="859"/>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0"/>
      <c r="R1284" s="861"/>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62"/>
      <c r="X1284" s="863"/>
      <c r="Y1284" s="43"/>
      <c r="Z1284" s="48"/>
      <c r="AA1284" s="155"/>
      <c r="AB1284" s="49"/>
      <c r="AC1284" s="864" t="str">
        <f>IFERROR(IF(AG1284&lt;&gt;"",Z1284*VLOOKUP(N1284,【参考】数式用!$AG$2:$AL$48,MATCH(Y1284,【参考】数式用!$AI$4:$AL$4,0)+2,0), ""), "")</f>
        <v/>
      </c>
      <c r="AD1284" s="864"/>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7" t="str">
        <f>IF(基本情報入力シート!C1310="","",基本情報入力シート!C1310)</f>
        <v/>
      </c>
      <c r="C1285" s="858"/>
      <c r="D1285" s="858"/>
      <c r="E1285" s="858"/>
      <c r="F1285" s="858"/>
      <c r="G1285" s="858"/>
      <c r="H1285" s="858"/>
      <c r="I1285" s="859"/>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0"/>
      <c r="R1285" s="861"/>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62"/>
      <c r="X1285" s="863"/>
      <c r="Y1285" s="43"/>
      <c r="Z1285" s="48"/>
      <c r="AA1285" s="155"/>
      <c r="AB1285" s="49"/>
      <c r="AC1285" s="864" t="str">
        <f>IFERROR(IF(AG1285&lt;&gt;"",Z1285*VLOOKUP(N1285,【参考】数式用!$AG$2:$AL$48,MATCH(Y1285,【参考】数式用!$AI$4:$AL$4,0)+2,0), ""), "")</f>
        <v/>
      </c>
      <c r="AD1285" s="864"/>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7" t="str">
        <f>IF(基本情報入力シート!C1311="","",基本情報入力シート!C1311)</f>
        <v/>
      </c>
      <c r="C1286" s="858"/>
      <c r="D1286" s="858"/>
      <c r="E1286" s="858"/>
      <c r="F1286" s="858"/>
      <c r="G1286" s="858"/>
      <c r="H1286" s="858"/>
      <c r="I1286" s="859"/>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0"/>
      <c r="R1286" s="861"/>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62"/>
      <c r="X1286" s="863"/>
      <c r="Y1286" s="43"/>
      <c r="Z1286" s="48"/>
      <c r="AA1286" s="155"/>
      <c r="AB1286" s="49"/>
      <c r="AC1286" s="864" t="str">
        <f>IFERROR(IF(AG1286&lt;&gt;"",Z1286*VLOOKUP(N1286,【参考】数式用!$AG$2:$AL$48,MATCH(Y1286,【参考】数式用!$AI$4:$AL$4,0)+2,0), ""), "")</f>
        <v/>
      </c>
      <c r="AD1286" s="864"/>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7" t="str">
        <f>IF(基本情報入力シート!C1312="","",基本情報入力シート!C1312)</f>
        <v/>
      </c>
      <c r="C1287" s="858"/>
      <c r="D1287" s="858"/>
      <c r="E1287" s="858"/>
      <c r="F1287" s="858"/>
      <c r="G1287" s="858"/>
      <c r="H1287" s="858"/>
      <c r="I1287" s="859"/>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0"/>
      <c r="R1287" s="861"/>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62"/>
      <c r="X1287" s="863"/>
      <c r="Y1287" s="43"/>
      <c r="Z1287" s="48"/>
      <c r="AA1287" s="155"/>
      <c r="AB1287" s="49"/>
      <c r="AC1287" s="864" t="str">
        <f>IFERROR(IF(AG1287&lt;&gt;"",Z1287*VLOOKUP(N1287,【参考】数式用!$AG$2:$AL$48,MATCH(Y1287,【参考】数式用!$AI$4:$AL$4,0)+2,0), ""), "")</f>
        <v/>
      </c>
      <c r="AD1287" s="864"/>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7" t="str">
        <f>IF(基本情報入力シート!C1313="","",基本情報入力シート!C1313)</f>
        <v/>
      </c>
      <c r="C1288" s="858"/>
      <c r="D1288" s="858"/>
      <c r="E1288" s="858"/>
      <c r="F1288" s="858"/>
      <c r="G1288" s="858"/>
      <c r="H1288" s="858"/>
      <c r="I1288" s="859"/>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0"/>
      <c r="R1288" s="861"/>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62"/>
      <c r="X1288" s="863"/>
      <c r="Y1288" s="43"/>
      <c r="Z1288" s="48"/>
      <c r="AA1288" s="155"/>
      <c r="AB1288" s="49"/>
      <c r="AC1288" s="864" t="str">
        <f>IFERROR(IF(AG1288&lt;&gt;"",Z1288*VLOOKUP(N1288,【参考】数式用!$AG$2:$AL$48,MATCH(Y1288,【参考】数式用!$AI$4:$AL$4,0)+2,0), ""), "")</f>
        <v/>
      </c>
      <c r="AD1288" s="864"/>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7" t="str">
        <f>IF(基本情報入力シート!C1314="","",基本情報入力シート!C1314)</f>
        <v/>
      </c>
      <c r="C1289" s="858"/>
      <c r="D1289" s="858"/>
      <c r="E1289" s="858"/>
      <c r="F1289" s="858"/>
      <c r="G1289" s="858"/>
      <c r="H1289" s="858"/>
      <c r="I1289" s="859"/>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0"/>
      <c r="R1289" s="861"/>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62"/>
      <c r="X1289" s="863"/>
      <c r="Y1289" s="43"/>
      <c r="Z1289" s="48"/>
      <c r="AA1289" s="155"/>
      <c r="AB1289" s="49"/>
      <c r="AC1289" s="864" t="str">
        <f>IFERROR(IF(AG1289&lt;&gt;"",Z1289*VLOOKUP(N1289,【参考】数式用!$AG$2:$AL$48,MATCH(Y1289,【参考】数式用!$AI$4:$AL$4,0)+2,0), ""), "")</f>
        <v/>
      </c>
      <c r="AD1289" s="864"/>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7" t="str">
        <f>IF(基本情報入力シート!C1315="","",基本情報入力シート!C1315)</f>
        <v/>
      </c>
      <c r="C1290" s="858"/>
      <c r="D1290" s="858"/>
      <c r="E1290" s="858"/>
      <c r="F1290" s="858"/>
      <c r="G1290" s="858"/>
      <c r="H1290" s="858"/>
      <c r="I1290" s="859"/>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0"/>
      <c r="R1290" s="861"/>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62"/>
      <c r="X1290" s="863"/>
      <c r="Y1290" s="43"/>
      <c r="Z1290" s="48"/>
      <c r="AA1290" s="155"/>
      <c r="AB1290" s="49"/>
      <c r="AC1290" s="864" t="str">
        <f>IFERROR(IF(AG1290&lt;&gt;"",Z1290*VLOOKUP(N1290,【参考】数式用!$AG$2:$AL$48,MATCH(Y1290,【参考】数式用!$AI$4:$AL$4,0)+2,0), ""), "")</f>
        <v/>
      </c>
      <c r="AD1290" s="864"/>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7" t="str">
        <f>IF(基本情報入力シート!C1316="","",基本情報入力シート!C1316)</f>
        <v/>
      </c>
      <c r="C1291" s="858"/>
      <c r="D1291" s="858"/>
      <c r="E1291" s="858"/>
      <c r="F1291" s="858"/>
      <c r="G1291" s="858"/>
      <c r="H1291" s="858"/>
      <c r="I1291" s="859"/>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0"/>
      <c r="R1291" s="861"/>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62"/>
      <c r="X1291" s="863"/>
      <c r="Y1291" s="43"/>
      <c r="Z1291" s="48"/>
      <c r="AA1291" s="155"/>
      <c r="AB1291" s="49"/>
      <c r="AC1291" s="864" t="str">
        <f>IFERROR(IF(AG1291&lt;&gt;"",Z1291*VLOOKUP(N1291,【参考】数式用!$AG$2:$AL$48,MATCH(Y1291,【参考】数式用!$AI$4:$AL$4,0)+2,0), ""), "")</f>
        <v/>
      </c>
      <c r="AD1291" s="864"/>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7" t="str">
        <f>IF(基本情報入力シート!C1317="","",基本情報入力シート!C1317)</f>
        <v/>
      </c>
      <c r="C1292" s="858"/>
      <c r="D1292" s="858"/>
      <c r="E1292" s="858"/>
      <c r="F1292" s="858"/>
      <c r="G1292" s="858"/>
      <c r="H1292" s="858"/>
      <c r="I1292" s="859"/>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0"/>
      <c r="R1292" s="861"/>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62"/>
      <c r="X1292" s="863"/>
      <c r="Y1292" s="43"/>
      <c r="Z1292" s="48"/>
      <c r="AA1292" s="155"/>
      <c r="AB1292" s="49"/>
      <c r="AC1292" s="864" t="str">
        <f>IFERROR(IF(AG1292&lt;&gt;"",Z1292*VLOOKUP(N1292,【参考】数式用!$AG$2:$AL$48,MATCH(Y1292,【参考】数式用!$AI$4:$AL$4,0)+2,0), ""), "")</f>
        <v/>
      </c>
      <c r="AD1292" s="864"/>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7" t="str">
        <f>IF(基本情報入力シート!C1318="","",基本情報入力シート!C1318)</f>
        <v/>
      </c>
      <c r="C1293" s="858"/>
      <c r="D1293" s="858"/>
      <c r="E1293" s="858"/>
      <c r="F1293" s="858"/>
      <c r="G1293" s="858"/>
      <c r="H1293" s="858"/>
      <c r="I1293" s="859"/>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0"/>
      <c r="R1293" s="861"/>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62"/>
      <c r="X1293" s="863"/>
      <c r="Y1293" s="43"/>
      <c r="Z1293" s="48"/>
      <c r="AA1293" s="155"/>
      <c r="AB1293" s="49"/>
      <c r="AC1293" s="864" t="str">
        <f>IFERROR(IF(AG1293&lt;&gt;"",Z1293*VLOOKUP(N1293,【参考】数式用!$AG$2:$AL$48,MATCH(Y1293,【参考】数式用!$AI$4:$AL$4,0)+2,0), ""), "")</f>
        <v/>
      </c>
      <c r="AD1293" s="864"/>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7" t="str">
        <f>IF(基本情報入力シート!C1319="","",基本情報入力シート!C1319)</f>
        <v/>
      </c>
      <c r="C1294" s="858"/>
      <c r="D1294" s="858"/>
      <c r="E1294" s="858"/>
      <c r="F1294" s="858"/>
      <c r="G1294" s="858"/>
      <c r="H1294" s="858"/>
      <c r="I1294" s="859"/>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0"/>
      <c r="R1294" s="861"/>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62"/>
      <c r="X1294" s="863"/>
      <c r="Y1294" s="43"/>
      <c r="Z1294" s="48"/>
      <c r="AA1294" s="155"/>
      <c r="AB1294" s="49"/>
      <c r="AC1294" s="864" t="str">
        <f>IFERROR(IF(AG1294&lt;&gt;"",Z1294*VLOOKUP(N1294,【参考】数式用!$AG$2:$AL$48,MATCH(Y1294,【参考】数式用!$AI$4:$AL$4,0)+2,0), ""), "")</f>
        <v/>
      </c>
      <c r="AD1294" s="864"/>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7" t="str">
        <f>IF(基本情報入力シート!C1320="","",基本情報入力シート!C1320)</f>
        <v/>
      </c>
      <c r="C1295" s="858"/>
      <c r="D1295" s="858"/>
      <c r="E1295" s="858"/>
      <c r="F1295" s="858"/>
      <c r="G1295" s="858"/>
      <c r="H1295" s="858"/>
      <c r="I1295" s="859"/>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0"/>
      <c r="R1295" s="861"/>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62"/>
      <c r="X1295" s="863"/>
      <c r="Y1295" s="43"/>
      <c r="Z1295" s="48"/>
      <c r="AA1295" s="155"/>
      <c r="AB1295" s="49"/>
      <c r="AC1295" s="864" t="str">
        <f>IFERROR(IF(AG1295&lt;&gt;"",Z1295*VLOOKUP(N1295,【参考】数式用!$AG$2:$AL$48,MATCH(Y1295,【参考】数式用!$AI$4:$AL$4,0)+2,0), ""), "")</f>
        <v/>
      </c>
      <c r="AD1295" s="864"/>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7" t="str">
        <f>IF(基本情報入力シート!C1321="","",基本情報入力シート!C1321)</f>
        <v/>
      </c>
      <c r="C1296" s="858"/>
      <c r="D1296" s="858"/>
      <c r="E1296" s="858"/>
      <c r="F1296" s="858"/>
      <c r="G1296" s="858"/>
      <c r="H1296" s="858"/>
      <c r="I1296" s="859"/>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0"/>
      <c r="R1296" s="861"/>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62"/>
      <c r="X1296" s="863"/>
      <c r="Y1296" s="43"/>
      <c r="Z1296" s="48"/>
      <c r="AA1296" s="155"/>
      <c r="AB1296" s="49"/>
      <c r="AC1296" s="864" t="str">
        <f>IFERROR(IF(AG1296&lt;&gt;"",Z1296*VLOOKUP(N1296,【参考】数式用!$AG$2:$AL$48,MATCH(Y1296,【参考】数式用!$AI$4:$AL$4,0)+2,0), ""), "")</f>
        <v/>
      </c>
      <c r="AD1296" s="864"/>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7" t="str">
        <f>IF(基本情報入力シート!C1322="","",基本情報入力シート!C1322)</f>
        <v/>
      </c>
      <c r="C1297" s="858"/>
      <c r="D1297" s="858"/>
      <c r="E1297" s="858"/>
      <c r="F1297" s="858"/>
      <c r="G1297" s="858"/>
      <c r="H1297" s="858"/>
      <c r="I1297" s="859"/>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0"/>
      <c r="R1297" s="861"/>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62"/>
      <c r="X1297" s="863"/>
      <c r="Y1297" s="43"/>
      <c r="Z1297" s="48"/>
      <c r="AA1297" s="155"/>
      <c r="AB1297" s="49"/>
      <c r="AC1297" s="864" t="str">
        <f>IFERROR(IF(AG1297&lt;&gt;"",Z1297*VLOOKUP(N1297,【参考】数式用!$AG$2:$AL$48,MATCH(Y1297,【参考】数式用!$AI$4:$AL$4,0)+2,0), ""), "")</f>
        <v/>
      </c>
      <c r="AD1297" s="864"/>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7" t="str">
        <f>IF(基本情報入力シート!C1323="","",基本情報入力シート!C1323)</f>
        <v/>
      </c>
      <c r="C1298" s="858"/>
      <c r="D1298" s="858"/>
      <c r="E1298" s="858"/>
      <c r="F1298" s="858"/>
      <c r="G1298" s="858"/>
      <c r="H1298" s="858"/>
      <c r="I1298" s="859"/>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0"/>
      <c r="R1298" s="861"/>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62"/>
      <c r="X1298" s="863"/>
      <c r="Y1298" s="43"/>
      <c r="Z1298" s="48"/>
      <c r="AA1298" s="155"/>
      <c r="AB1298" s="49"/>
      <c r="AC1298" s="864" t="str">
        <f>IFERROR(IF(AG1298&lt;&gt;"",Z1298*VLOOKUP(N1298,【参考】数式用!$AG$2:$AL$48,MATCH(Y1298,【参考】数式用!$AI$4:$AL$4,0)+2,0), ""), "")</f>
        <v/>
      </c>
      <c r="AD1298" s="864"/>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7" t="str">
        <f>IF(基本情報入力シート!C1324="","",基本情報入力シート!C1324)</f>
        <v/>
      </c>
      <c r="C1299" s="858"/>
      <c r="D1299" s="858"/>
      <c r="E1299" s="858"/>
      <c r="F1299" s="858"/>
      <c r="G1299" s="858"/>
      <c r="H1299" s="858"/>
      <c r="I1299" s="859"/>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0"/>
      <c r="R1299" s="861"/>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62"/>
      <c r="X1299" s="863"/>
      <c r="Y1299" s="43"/>
      <c r="Z1299" s="48"/>
      <c r="AA1299" s="155"/>
      <c r="AB1299" s="49"/>
      <c r="AC1299" s="864" t="str">
        <f>IFERROR(IF(AG1299&lt;&gt;"",Z1299*VLOOKUP(N1299,【参考】数式用!$AG$2:$AL$48,MATCH(Y1299,【参考】数式用!$AI$4:$AL$4,0)+2,0), ""), "")</f>
        <v/>
      </c>
      <c r="AD1299" s="864"/>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7" t="str">
        <f>IF(基本情報入力シート!C1325="","",基本情報入力シート!C1325)</f>
        <v/>
      </c>
      <c r="C1300" s="858"/>
      <c r="D1300" s="858"/>
      <c r="E1300" s="858"/>
      <c r="F1300" s="858"/>
      <c r="G1300" s="858"/>
      <c r="H1300" s="858"/>
      <c r="I1300" s="859"/>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0"/>
      <c r="R1300" s="861"/>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62"/>
      <c r="X1300" s="863"/>
      <c r="Y1300" s="43"/>
      <c r="Z1300" s="48"/>
      <c r="AA1300" s="155"/>
      <c r="AB1300" s="49"/>
      <c r="AC1300" s="864" t="str">
        <f>IFERROR(IF(AG1300&lt;&gt;"",Z1300*VLOOKUP(N1300,【参考】数式用!$AG$2:$AL$48,MATCH(Y1300,【参考】数式用!$AI$4:$AL$4,0)+2,0), ""), "")</f>
        <v/>
      </c>
      <c r="AD1300" s="864"/>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7" t="str">
        <f>IF(基本情報入力シート!C1326="","",基本情報入力シート!C1326)</f>
        <v/>
      </c>
      <c r="C1301" s="858"/>
      <c r="D1301" s="858"/>
      <c r="E1301" s="858"/>
      <c r="F1301" s="858"/>
      <c r="G1301" s="858"/>
      <c r="H1301" s="858"/>
      <c r="I1301" s="859"/>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0"/>
      <c r="R1301" s="861"/>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62"/>
      <c r="X1301" s="863"/>
      <c r="Y1301" s="43"/>
      <c r="Z1301" s="48"/>
      <c r="AA1301" s="155"/>
      <c r="AB1301" s="49"/>
      <c r="AC1301" s="864" t="str">
        <f>IFERROR(IF(AG1301&lt;&gt;"",Z1301*VLOOKUP(N1301,【参考】数式用!$AG$2:$AL$48,MATCH(Y1301,【参考】数式用!$AI$4:$AL$4,0)+2,0), ""), "")</f>
        <v/>
      </c>
      <c r="AD1301" s="864"/>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7" t="str">
        <f>IF(基本情報入力シート!C1327="","",基本情報入力シート!C1327)</f>
        <v/>
      </c>
      <c r="C1302" s="858"/>
      <c r="D1302" s="858"/>
      <c r="E1302" s="858"/>
      <c r="F1302" s="858"/>
      <c r="G1302" s="858"/>
      <c r="H1302" s="858"/>
      <c r="I1302" s="859"/>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0"/>
      <c r="R1302" s="861"/>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62"/>
      <c r="X1302" s="863"/>
      <c r="Y1302" s="43"/>
      <c r="Z1302" s="48"/>
      <c r="AA1302" s="155"/>
      <c r="AB1302" s="49"/>
      <c r="AC1302" s="864" t="str">
        <f>IFERROR(IF(AG1302&lt;&gt;"",Z1302*VLOOKUP(N1302,【参考】数式用!$AG$2:$AL$48,MATCH(Y1302,【参考】数式用!$AI$4:$AL$4,0)+2,0), ""), "")</f>
        <v/>
      </c>
      <c r="AD1302" s="864"/>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7" t="str">
        <f>IF(基本情報入力シート!C1328="","",基本情報入力シート!C1328)</f>
        <v/>
      </c>
      <c r="C1303" s="858"/>
      <c r="D1303" s="858"/>
      <c r="E1303" s="858"/>
      <c r="F1303" s="858"/>
      <c r="G1303" s="858"/>
      <c r="H1303" s="858"/>
      <c r="I1303" s="859"/>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0"/>
      <c r="R1303" s="861"/>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62"/>
      <c r="X1303" s="863"/>
      <c r="Y1303" s="43"/>
      <c r="Z1303" s="48"/>
      <c r="AA1303" s="155"/>
      <c r="AB1303" s="49"/>
      <c r="AC1303" s="864" t="str">
        <f>IFERROR(IF(AG1303&lt;&gt;"",Z1303*VLOOKUP(N1303,【参考】数式用!$AG$2:$AL$48,MATCH(Y1303,【参考】数式用!$AI$4:$AL$4,0)+2,0), ""), "")</f>
        <v/>
      </c>
      <c r="AD1303" s="864"/>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7" t="str">
        <f>IF(基本情報入力シート!C1329="","",基本情報入力シート!C1329)</f>
        <v/>
      </c>
      <c r="C1304" s="858"/>
      <c r="D1304" s="858"/>
      <c r="E1304" s="858"/>
      <c r="F1304" s="858"/>
      <c r="G1304" s="858"/>
      <c r="H1304" s="858"/>
      <c r="I1304" s="859"/>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0"/>
      <c r="R1304" s="861"/>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62"/>
      <c r="X1304" s="863"/>
      <c r="Y1304" s="43"/>
      <c r="Z1304" s="48"/>
      <c r="AA1304" s="155"/>
      <c r="AB1304" s="49"/>
      <c r="AC1304" s="864" t="str">
        <f>IFERROR(IF(AG1304&lt;&gt;"",Z1304*VLOOKUP(N1304,【参考】数式用!$AG$2:$AL$48,MATCH(Y1304,【参考】数式用!$AI$4:$AL$4,0)+2,0), ""), "")</f>
        <v/>
      </c>
      <c r="AD1304" s="864"/>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7" t="str">
        <f>IF(基本情報入力シート!C1330="","",基本情報入力シート!C1330)</f>
        <v/>
      </c>
      <c r="C1305" s="858"/>
      <c r="D1305" s="858"/>
      <c r="E1305" s="858"/>
      <c r="F1305" s="858"/>
      <c r="G1305" s="858"/>
      <c r="H1305" s="858"/>
      <c r="I1305" s="859"/>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0"/>
      <c r="R1305" s="861"/>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62"/>
      <c r="X1305" s="863"/>
      <c r="Y1305" s="43"/>
      <c r="Z1305" s="48"/>
      <c r="AA1305" s="155"/>
      <c r="AB1305" s="49"/>
      <c r="AC1305" s="864" t="str">
        <f>IFERROR(IF(AG1305&lt;&gt;"",Z1305*VLOOKUP(N1305,【参考】数式用!$AG$2:$AL$48,MATCH(Y1305,【参考】数式用!$AI$4:$AL$4,0)+2,0), ""), "")</f>
        <v/>
      </c>
      <c r="AD1305" s="864"/>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7" t="str">
        <f>IF(基本情報入力シート!C1331="","",基本情報入力シート!C1331)</f>
        <v/>
      </c>
      <c r="C1306" s="858"/>
      <c r="D1306" s="858"/>
      <c r="E1306" s="858"/>
      <c r="F1306" s="858"/>
      <c r="G1306" s="858"/>
      <c r="H1306" s="858"/>
      <c r="I1306" s="859"/>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0"/>
      <c r="R1306" s="861"/>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62"/>
      <c r="X1306" s="863"/>
      <c r="Y1306" s="43"/>
      <c r="Z1306" s="48"/>
      <c r="AA1306" s="155"/>
      <c r="AB1306" s="49"/>
      <c r="AC1306" s="864" t="str">
        <f>IFERROR(IF(AG1306&lt;&gt;"",Z1306*VLOOKUP(N1306,【参考】数式用!$AG$2:$AL$48,MATCH(Y1306,【参考】数式用!$AI$4:$AL$4,0)+2,0), ""), "")</f>
        <v/>
      </c>
      <c r="AD1306" s="864"/>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7" t="str">
        <f>IF(基本情報入力シート!C1332="","",基本情報入力シート!C1332)</f>
        <v/>
      </c>
      <c r="C1307" s="858"/>
      <c r="D1307" s="858"/>
      <c r="E1307" s="858"/>
      <c r="F1307" s="858"/>
      <c r="G1307" s="858"/>
      <c r="H1307" s="858"/>
      <c r="I1307" s="859"/>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0"/>
      <c r="R1307" s="861"/>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62"/>
      <c r="X1307" s="863"/>
      <c r="Y1307" s="43"/>
      <c r="Z1307" s="48"/>
      <c r="AA1307" s="155"/>
      <c r="AB1307" s="49"/>
      <c r="AC1307" s="864" t="str">
        <f>IFERROR(IF(AG1307&lt;&gt;"",Z1307*VLOOKUP(N1307,【参考】数式用!$AG$2:$AL$48,MATCH(Y1307,【参考】数式用!$AI$4:$AL$4,0)+2,0), ""), "")</f>
        <v/>
      </c>
      <c r="AD1307" s="864"/>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7" t="str">
        <f>IF(基本情報入力シート!C1333="","",基本情報入力シート!C1333)</f>
        <v/>
      </c>
      <c r="C1308" s="858"/>
      <c r="D1308" s="858"/>
      <c r="E1308" s="858"/>
      <c r="F1308" s="858"/>
      <c r="G1308" s="858"/>
      <c r="H1308" s="858"/>
      <c r="I1308" s="859"/>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0"/>
      <c r="R1308" s="861"/>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62"/>
      <c r="X1308" s="863"/>
      <c r="Y1308" s="43"/>
      <c r="Z1308" s="48"/>
      <c r="AA1308" s="155"/>
      <c r="AB1308" s="49"/>
      <c r="AC1308" s="864" t="str">
        <f>IFERROR(IF(AG1308&lt;&gt;"",Z1308*VLOOKUP(N1308,【参考】数式用!$AG$2:$AL$48,MATCH(Y1308,【参考】数式用!$AI$4:$AL$4,0)+2,0), ""), "")</f>
        <v/>
      </c>
      <c r="AD1308" s="864"/>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7" t="str">
        <f>IF(基本情報入力シート!C1334="","",基本情報入力シート!C1334)</f>
        <v/>
      </c>
      <c r="C1309" s="858"/>
      <c r="D1309" s="858"/>
      <c r="E1309" s="858"/>
      <c r="F1309" s="858"/>
      <c r="G1309" s="858"/>
      <c r="H1309" s="858"/>
      <c r="I1309" s="859"/>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0"/>
      <c r="R1309" s="861"/>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62"/>
      <c r="X1309" s="863"/>
      <c r="Y1309" s="43"/>
      <c r="Z1309" s="48"/>
      <c r="AA1309" s="155"/>
      <c r="AB1309" s="49"/>
      <c r="AC1309" s="864" t="str">
        <f>IFERROR(IF(AG1309&lt;&gt;"",Z1309*VLOOKUP(N1309,【参考】数式用!$AG$2:$AL$48,MATCH(Y1309,【参考】数式用!$AI$4:$AL$4,0)+2,0), ""), "")</f>
        <v/>
      </c>
      <c r="AD1309" s="864"/>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7" t="str">
        <f>IF(基本情報入力シート!C1335="","",基本情報入力シート!C1335)</f>
        <v/>
      </c>
      <c r="C1310" s="858"/>
      <c r="D1310" s="858"/>
      <c r="E1310" s="858"/>
      <c r="F1310" s="858"/>
      <c r="G1310" s="858"/>
      <c r="H1310" s="858"/>
      <c r="I1310" s="859"/>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0"/>
      <c r="R1310" s="861"/>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62"/>
      <c r="X1310" s="863"/>
      <c r="Y1310" s="43"/>
      <c r="Z1310" s="48"/>
      <c r="AA1310" s="155"/>
      <c r="AB1310" s="49"/>
      <c r="AC1310" s="864" t="str">
        <f>IFERROR(IF(AG1310&lt;&gt;"",Z1310*VLOOKUP(N1310,【参考】数式用!$AG$2:$AL$48,MATCH(Y1310,【参考】数式用!$AI$4:$AL$4,0)+2,0), ""), "")</f>
        <v/>
      </c>
      <c r="AD1310" s="864"/>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7" t="str">
        <f>IF(基本情報入力シート!C1336="","",基本情報入力シート!C1336)</f>
        <v/>
      </c>
      <c r="C1311" s="858"/>
      <c r="D1311" s="858"/>
      <c r="E1311" s="858"/>
      <c r="F1311" s="858"/>
      <c r="G1311" s="858"/>
      <c r="H1311" s="858"/>
      <c r="I1311" s="859"/>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0"/>
      <c r="R1311" s="861"/>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62"/>
      <c r="X1311" s="863"/>
      <c r="Y1311" s="43"/>
      <c r="Z1311" s="48"/>
      <c r="AA1311" s="155"/>
      <c r="AB1311" s="49"/>
      <c r="AC1311" s="864" t="str">
        <f>IFERROR(IF(AG1311&lt;&gt;"",Z1311*VLOOKUP(N1311,【参考】数式用!$AG$2:$AL$48,MATCH(Y1311,【参考】数式用!$AI$4:$AL$4,0)+2,0), ""), "")</f>
        <v/>
      </c>
      <c r="AD1311" s="864"/>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7" t="str">
        <f>IF(基本情報入力シート!C1337="","",基本情報入力シート!C1337)</f>
        <v/>
      </c>
      <c r="C1312" s="858"/>
      <c r="D1312" s="858"/>
      <c r="E1312" s="858"/>
      <c r="F1312" s="858"/>
      <c r="G1312" s="858"/>
      <c r="H1312" s="858"/>
      <c r="I1312" s="859"/>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0"/>
      <c r="R1312" s="861"/>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62"/>
      <c r="X1312" s="863"/>
      <c r="Y1312" s="43"/>
      <c r="Z1312" s="48"/>
      <c r="AA1312" s="155"/>
      <c r="AB1312" s="49"/>
      <c r="AC1312" s="864" t="str">
        <f>IFERROR(IF(AG1312&lt;&gt;"",Z1312*VLOOKUP(N1312,【参考】数式用!$AG$2:$AL$48,MATCH(Y1312,【参考】数式用!$AI$4:$AL$4,0)+2,0), ""), "")</f>
        <v/>
      </c>
      <c r="AD1312" s="864"/>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7" t="str">
        <f>IF(基本情報入力シート!C1338="","",基本情報入力シート!C1338)</f>
        <v/>
      </c>
      <c r="C1313" s="858"/>
      <c r="D1313" s="858"/>
      <c r="E1313" s="858"/>
      <c r="F1313" s="858"/>
      <c r="G1313" s="858"/>
      <c r="H1313" s="858"/>
      <c r="I1313" s="859"/>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0"/>
      <c r="R1313" s="861"/>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62"/>
      <c r="X1313" s="863"/>
      <c r="Y1313" s="43"/>
      <c r="Z1313" s="48"/>
      <c r="AA1313" s="155"/>
      <c r="AB1313" s="49"/>
      <c r="AC1313" s="864" t="str">
        <f>IFERROR(IF(AG1313&lt;&gt;"",Z1313*VLOOKUP(N1313,【参考】数式用!$AG$2:$AL$48,MATCH(Y1313,【参考】数式用!$AI$4:$AL$4,0)+2,0), ""), "")</f>
        <v/>
      </c>
      <c r="AD1313" s="864"/>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7" t="str">
        <f>IF(基本情報入力シート!C1339="","",基本情報入力シート!C1339)</f>
        <v/>
      </c>
      <c r="C1314" s="858"/>
      <c r="D1314" s="858"/>
      <c r="E1314" s="858"/>
      <c r="F1314" s="858"/>
      <c r="G1314" s="858"/>
      <c r="H1314" s="858"/>
      <c r="I1314" s="859"/>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0"/>
      <c r="R1314" s="861"/>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62"/>
      <c r="X1314" s="863"/>
      <c r="Y1314" s="43"/>
      <c r="Z1314" s="48"/>
      <c r="AA1314" s="155"/>
      <c r="AB1314" s="49"/>
      <c r="AC1314" s="864" t="str">
        <f>IFERROR(IF(AG1314&lt;&gt;"",Z1314*VLOOKUP(N1314,【参考】数式用!$AG$2:$AL$48,MATCH(Y1314,【参考】数式用!$AI$4:$AL$4,0)+2,0), ""), "")</f>
        <v/>
      </c>
      <c r="AD1314" s="864"/>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7" t="str">
        <f>IF(基本情報入力シート!C1340="","",基本情報入力シート!C1340)</f>
        <v/>
      </c>
      <c r="C1315" s="858"/>
      <c r="D1315" s="858"/>
      <c r="E1315" s="858"/>
      <c r="F1315" s="858"/>
      <c r="G1315" s="858"/>
      <c r="H1315" s="858"/>
      <c r="I1315" s="859"/>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0"/>
      <c r="R1315" s="861"/>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62"/>
      <c r="X1315" s="863"/>
      <c r="Y1315" s="43"/>
      <c r="Z1315" s="48"/>
      <c r="AA1315" s="155"/>
      <c r="AB1315" s="49"/>
      <c r="AC1315" s="864" t="str">
        <f>IFERROR(IF(AG1315&lt;&gt;"",Z1315*VLOOKUP(N1315,【参考】数式用!$AG$2:$AL$48,MATCH(Y1315,【参考】数式用!$AI$4:$AL$4,0)+2,0), ""), "")</f>
        <v/>
      </c>
      <c r="AD1315" s="864"/>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7" t="str">
        <f>IF(基本情報入力シート!C1341="","",基本情報入力シート!C1341)</f>
        <v/>
      </c>
      <c r="C1316" s="858"/>
      <c r="D1316" s="858"/>
      <c r="E1316" s="858"/>
      <c r="F1316" s="858"/>
      <c r="G1316" s="858"/>
      <c r="H1316" s="858"/>
      <c r="I1316" s="859"/>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0"/>
      <c r="R1316" s="861"/>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62"/>
      <c r="X1316" s="863"/>
      <c r="Y1316" s="43"/>
      <c r="Z1316" s="48"/>
      <c r="AA1316" s="155"/>
      <c r="AB1316" s="49"/>
      <c r="AC1316" s="864" t="str">
        <f>IFERROR(IF(AG1316&lt;&gt;"",Z1316*VLOOKUP(N1316,【参考】数式用!$AG$2:$AL$48,MATCH(Y1316,【参考】数式用!$AI$4:$AL$4,0)+2,0), ""), "")</f>
        <v/>
      </c>
      <c r="AD1316" s="864"/>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7" t="str">
        <f>IF(基本情報入力シート!C1342="","",基本情報入力シート!C1342)</f>
        <v/>
      </c>
      <c r="C1317" s="858"/>
      <c r="D1317" s="858"/>
      <c r="E1317" s="858"/>
      <c r="F1317" s="858"/>
      <c r="G1317" s="858"/>
      <c r="H1317" s="858"/>
      <c r="I1317" s="859"/>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0"/>
      <c r="R1317" s="861"/>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62"/>
      <c r="X1317" s="863"/>
      <c r="Y1317" s="43"/>
      <c r="Z1317" s="48"/>
      <c r="AA1317" s="155"/>
      <c r="AB1317" s="49"/>
      <c r="AC1317" s="864" t="str">
        <f>IFERROR(IF(AG1317&lt;&gt;"",Z1317*VLOOKUP(N1317,【参考】数式用!$AG$2:$AL$48,MATCH(Y1317,【参考】数式用!$AI$4:$AL$4,0)+2,0), ""), "")</f>
        <v/>
      </c>
      <c r="AD1317" s="864"/>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7" t="str">
        <f>IF(基本情報入力シート!C1343="","",基本情報入力シート!C1343)</f>
        <v/>
      </c>
      <c r="C1318" s="858"/>
      <c r="D1318" s="858"/>
      <c r="E1318" s="858"/>
      <c r="F1318" s="858"/>
      <c r="G1318" s="858"/>
      <c r="H1318" s="858"/>
      <c r="I1318" s="859"/>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0"/>
      <c r="R1318" s="861"/>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62"/>
      <c r="X1318" s="863"/>
      <c r="Y1318" s="43"/>
      <c r="Z1318" s="48"/>
      <c r="AA1318" s="155"/>
      <c r="AB1318" s="49"/>
      <c r="AC1318" s="864" t="str">
        <f>IFERROR(IF(AG1318&lt;&gt;"",Z1318*VLOOKUP(N1318,【参考】数式用!$AG$2:$AL$48,MATCH(Y1318,【参考】数式用!$AI$4:$AL$4,0)+2,0), ""), "")</f>
        <v/>
      </c>
      <c r="AD1318" s="864"/>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7" t="str">
        <f>IF(基本情報入力シート!C1344="","",基本情報入力シート!C1344)</f>
        <v/>
      </c>
      <c r="C1319" s="858"/>
      <c r="D1319" s="858"/>
      <c r="E1319" s="858"/>
      <c r="F1319" s="858"/>
      <c r="G1319" s="858"/>
      <c r="H1319" s="858"/>
      <c r="I1319" s="859"/>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0"/>
      <c r="R1319" s="861"/>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62"/>
      <c r="X1319" s="863"/>
      <c r="Y1319" s="43"/>
      <c r="Z1319" s="48"/>
      <c r="AA1319" s="155"/>
      <c r="AB1319" s="49"/>
      <c r="AC1319" s="864" t="str">
        <f>IFERROR(IF(AG1319&lt;&gt;"",Z1319*VLOOKUP(N1319,【参考】数式用!$AG$2:$AL$48,MATCH(Y1319,【参考】数式用!$AI$4:$AL$4,0)+2,0), ""), "")</f>
        <v/>
      </c>
      <c r="AD1319" s="864"/>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7" t="str">
        <f>IF(基本情報入力シート!C1345="","",基本情報入力シート!C1345)</f>
        <v/>
      </c>
      <c r="C1320" s="858"/>
      <c r="D1320" s="858"/>
      <c r="E1320" s="858"/>
      <c r="F1320" s="858"/>
      <c r="G1320" s="858"/>
      <c r="H1320" s="858"/>
      <c r="I1320" s="859"/>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0"/>
      <c r="R1320" s="861"/>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62"/>
      <c r="X1320" s="863"/>
      <c r="Y1320" s="43"/>
      <c r="Z1320" s="48"/>
      <c r="AA1320" s="155"/>
      <c r="AB1320" s="49"/>
      <c r="AC1320" s="864" t="str">
        <f>IFERROR(IF(AG1320&lt;&gt;"",Z1320*VLOOKUP(N1320,【参考】数式用!$AG$2:$AL$48,MATCH(Y1320,【参考】数式用!$AI$4:$AL$4,0)+2,0), ""), "")</f>
        <v/>
      </c>
      <c r="AD1320" s="864"/>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7" t="str">
        <f>IF(基本情報入力シート!C1346="","",基本情報入力シート!C1346)</f>
        <v/>
      </c>
      <c r="C1321" s="858"/>
      <c r="D1321" s="858"/>
      <c r="E1321" s="858"/>
      <c r="F1321" s="858"/>
      <c r="G1321" s="858"/>
      <c r="H1321" s="858"/>
      <c r="I1321" s="859"/>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0"/>
      <c r="R1321" s="861"/>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62"/>
      <c r="X1321" s="863"/>
      <c r="Y1321" s="43"/>
      <c r="Z1321" s="48"/>
      <c r="AA1321" s="155"/>
      <c r="AB1321" s="49"/>
      <c r="AC1321" s="864" t="str">
        <f>IFERROR(IF(AG1321&lt;&gt;"",Z1321*VLOOKUP(N1321,【参考】数式用!$AG$2:$AL$48,MATCH(Y1321,【参考】数式用!$AI$4:$AL$4,0)+2,0), ""), "")</f>
        <v/>
      </c>
      <c r="AD1321" s="864"/>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7" t="str">
        <f>IF(基本情報入力シート!C1347="","",基本情報入力シート!C1347)</f>
        <v/>
      </c>
      <c r="C1322" s="858"/>
      <c r="D1322" s="858"/>
      <c r="E1322" s="858"/>
      <c r="F1322" s="858"/>
      <c r="G1322" s="858"/>
      <c r="H1322" s="858"/>
      <c r="I1322" s="859"/>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0"/>
      <c r="R1322" s="861"/>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62"/>
      <c r="X1322" s="863"/>
      <c r="Y1322" s="43"/>
      <c r="Z1322" s="48"/>
      <c r="AA1322" s="155"/>
      <c r="AB1322" s="49"/>
      <c r="AC1322" s="864" t="str">
        <f>IFERROR(IF(AG1322&lt;&gt;"",Z1322*VLOOKUP(N1322,【参考】数式用!$AG$2:$AL$48,MATCH(Y1322,【参考】数式用!$AI$4:$AL$4,0)+2,0), ""), "")</f>
        <v/>
      </c>
      <c r="AD1322" s="864"/>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7" t="str">
        <f>IF(基本情報入力シート!C1348="","",基本情報入力シート!C1348)</f>
        <v/>
      </c>
      <c r="C1323" s="858"/>
      <c r="D1323" s="858"/>
      <c r="E1323" s="858"/>
      <c r="F1323" s="858"/>
      <c r="G1323" s="858"/>
      <c r="H1323" s="858"/>
      <c r="I1323" s="859"/>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0"/>
      <c r="R1323" s="861"/>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62"/>
      <c r="X1323" s="863"/>
      <c r="Y1323" s="43"/>
      <c r="Z1323" s="48"/>
      <c r="AA1323" s="155"/>
      <c r="AB1323" s="49"/>
      <c r="AC1323" s="864" t="str">
        <f>IFERROR(IF(AG1323&lt;&gt;"",Z1323*VLOOKUP(N1323,【参考】数式用!$AG$2:$AL$48,MATCH(Y1323,【参考】数式用!$AI$4:$AL$4,0)+2,0), ""), "")</f>
        <v/>
      </c>
      <c r="AD1323" s="864"/>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7" t="str">
        <f>IF(基本情報入力シート!C1349="","",基本情報入力シート!C1349)</f>
        <v/>
      </c>
      <c r="C1324" s="858"/>
      <c r="D1324" s="858"/>
      <c r="E1324" s="858"/>
      <c r="F1324" s="858"/>
      <c r="G1324" s="858"/>
      <c r="H1324" s="858"/>
      <c r="I1324" s="859"/>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0"/>
      <c r="R1324" s="861"/>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62"/>
      <c r="X1324" s="863"/>
      <c r="Y1324" s="43"/>
      <c r="Z1324" s="48"/>
      <c r="AA1324" s="155"/>
      <c r="AB1324" s="49"/>
      <c r="AC1324" s="864" t="str">
        <f>IFERROR(IF(AG1324&lt;&gt;"",Z1324*VLOOKUP(N1324,【参考】数式用!$AG$2:$AL$48,MATCH(Y1324,【参考】数式用!$AI$4:$AL$4,0)+2,0), ""), "")</f>
        <v/>
      </c>
      <c r="AD1324" s="864"/>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7" t="str">
        <f>IF(基本情報入力シート!C1350="","",基本情報入力シート!C1350)</f>
        <v/>
      </c>
      <c r="C1325" s="858"/>
      <c r="D1325" s="858"/>
      <c r="E1325" s="858"/>
      <c r="F1325" s="858"/>
      <c r="G1325" s="858"/>
      <c r="H1325" s="858"/>
      <c r="I1325" s="859"/>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0"/>
      <c r="R1325" s="861"/>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62"/>
      <c r="X1325" s="863"/>
      <c r="Y1325" s="43"/>
      <c r="Z1325" s="48"/>
      <c r="AA1325" s="155"/>
      <c r="AB1325" s="49"/>
      <c r="AC1325" s="864" t="str">
        <f>IFERROR(IF(AG1325&lt;&gt;"",Z1325*VLOOKUP(N1325,【参考】数式用!$AG$2:$AL$48,MATCH(Y1325,【参考】数式用!$AI$4:$AL$4,0)+2,0), ""), "")</f>
        <v/>
      </c>
      <c r="AD1325" s="864"/>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7" t="str">
        <f>IF(基本情報入力シート!C1351="","",基本情報入力シート!C1351)</f>
        <v/>
      </c>
      <c r="C1326" s="858"/>
      <c r="D1326" s="858"/>
      <c r="E1326" s="858"/>
      <c r="F1326" s="858"/>
      <c r="G1326" s="858"/>
      <c r="H1326" s="858"/>
      <c r="I1326" s="859"/>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0"/>
      <c r="R1326" s="861"/>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62"/>
      <c r="X1326" s="863"/>
      <c r="Y1326" s="43"/>
      <c r="Z1326" s="48"/>
      <c r="AA1326" s="155"/>
      <c r="AB1326" s="49"/>
      <c r="AC1326" s="864" t="str">
        <f>IFERROR(IF(AG1326&lt;&gt;"",Z1326*VLOOKUP(N1326,【参考】数式用!$AG$2:$AL$48,MATCH(Y1326,【参考】数式用!$AI$4:$AL$4,0)+2,0), ""), "")</f>
        <v/>
      </c>
      <c r="AD1326" s="864"/>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7" t="str">
        <f>IF(基本情報入力シート!C1352="","",基本情報入力シート!C1352)</f>
        <v/>
      </c>
      <c r="C1327" s="858"/>
      <c r="D1327" s="858"/>
      <c r="E1327" s="858"/>
      <c r="F1327" s="858"/>
      <c r="G1327" s="858"/>
      <c r="H1327" s="858"/>
      <c r="I1327" s="859"/>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0"/>
      <c r="R1327" s="861"/>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62"/>
      <c r="X1327" s="863"/>
      <c r="Y1327" s="43"/>
      <c r="Z1327" s="48"/>
      <c r="AA1327" s="155"/>
      <c r="AB1327" s="49"/>
      <c r="AC1327" s="864" t="str">
        <f>IFERROR(IF(AG1327&lt;&gt;"",Z1327*VLOOKUP(N1327,【参考】数式用!$AG$2:$AL$48,MATCH(Y1327,【参考】数式用!$AI$4:$AL$4,0)+2,0), ""), "")</f>
        <v/>
      </c>
      <c r="AD1327" s="864"/>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7" t="str">
        <f>IF(基本情報入力シート!C1353="","",基本情報入力シート!C1353)</f>
        <v/>
      </c>
      <c r="C1328" s="858"/>
      <c r="D1328" s="858"/>
      <c r="E1328" s="858"/>
      <c r="F1328" s="858"/>
      <c r="G1328" s="858"/>
      <c r="H1328" s="858"/>
      <c r="I1328" s="859"/>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0"/>
      <c r="R1328" s="861"/>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62"/>
      <c r="X1328" s="863"/>
      <c r="Y1328" s="43"/>
      <c r="Z1328" s="48"/>
      <c r="AA1328" s="155"/>
      <c r="AB1328" s="49"/>
      <c r="AC1328" s="864" t="str">
        <f>IFERROR(IF(AG1328&lt;&gt;"",Z1328*VLOOKUP(N1328,【参考】数式用!$AG$2:$AL$48,MATCH(Y1328,【参考】数式用!$AI$4:$AL$4,0)+2,0), ""), "")</f>
        <v/>
      </c>
      <c r="AD1328" s="864"/>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7" t="str">
        <f>IF(基本情報入力シート!C1354="","",基本情報入力シート!C1354)</f>
        <v/>
      </c>
      <c r="C1329" s="858"/>
      <c r="D1329" s="858"/>
      <c r="E1329" s="858"/>
      <c r="F1329" s="858"/>
      <c r="G1329" s="858"/>
      <c r="H1329" s="858"/>
      <c r="I1329" s="859"/>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0"/>
      <c r="R1329" s="861"/>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62"/>
      <c r="X1329" s="863"/>
      <c r="Y1329" s="43"/>
      <c r="Z1329" s="48"/>
      <c r="AA1329" s="155"/>
      <c r="AB1329" s="49"/>
      <c r="AC1329" s="864" t="str">
        <f>IFERROR(IF(AG1329&lt;&gt;"",Z1329*VLOOKUP(N1329,【参考】数式用!$AG$2:$AL$48,MATCH(Y1329,【参考】数式用!$AI$4:$AL$4,0)+2,0), ""), "")</f>
        <v/>
      </c>
      <c r="AD1329" s="864"/>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7" t="str">
        <f>IF(基本情報入力シート!C1355="","",基本情報入力シート!C1355)</f>
        <v/>
      </c>
      <c r="C1330" s="858"/>
      <c r="D1330" s="858"/>
      <c r="E1330" s="858"/>
      <c r="F1330" s="858"/>
      <c r="G1330" s="858"/>
      <c r="H1330" s="858"/>
      <c r="I1330" s="859"/>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0"/>
      <c r="R1330" s="861"/>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62"/>
      <c r="X1330" s="863"/>
      <c r="Y1330" s="43"/>
      <c r="Z1330" s="48"/>
      <c r="AA1330" s="155"/>
      <c r="AB1330" s="49"/>
      <c r="AC1330" s="864" t="str">
        <f>IFERROR(IF(AG1330&lt;&gt;"",Z1330*VLOOKUP(N1330,【参考】数式用!$AG$2:$AL$48,MATCH(Y1330,【参考】数式用!$AI$4:$AL$4,0)+2,0), ""), "")</f>
        <v/>
      </c>
      <c r="AD1330" s="864"/>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7" t="str">
        <f>IF(基本情報入力シート!C1356="","",基本情報入力シート!C1356)</f>
        <v/>
      </c>
      <c r="C1331" s="858"/>
      <c r="D1331" s="858"/>
      <c r="E1331" s="858"/>
      <c r="F1331" s="858"/>
      <c r="G1331" s="858"/>
      <c r="H1331" s="858"/>
      <c r="I1331" s="859"/>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0"/>
      <c r="R1331" s="861"/>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62"/>
      <c r="X1331" s="863"/>
      <c r="Y1331" s="43"/>
      <c r="Z1331" s="48"/>
      <c r="AA1331" s="155"/>
      <c r="AB1331" s="49"/>
      <c r="AC1331" s="864" t="str">
        <f>IFERROR(IF(AG1331&lt;&gt;"",Z1331*VLOOKUP(N1331,【参考】数式用!$AG$2:$AL$48,MATCH(Y1331,【参考】数式用!$AI$4:$AL$4,0)+2,0), ""), "")</f>
        <v/>
      </c>
      <c r="AD1331" s="864"/>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7" t="str">
        <f>IF(基本情報入力シート!C1357="","",基本情報入力シート!C1357)</f>
        <v/>
      </c>
      <c r="C1332" s="858"/>
      <c r="D1332" s="858"/>
      <c r="E1332" s="858"/>
      <c r="F1332" s="858"/>
      <c r="G1332" s="858"/>
      <c r="H1332" s="858"/>
      <c r="I1332" s="859"/>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0"/>
      <c r="R1332" s="861"/>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62"/>
      <c r="X1332" s="863"/>
      <c r="Y1332" s="43"/>
      <c r="Z1332" s="48"/>
      <c r="AA1332" s="155"/>
      <c r="AB1332" s="49"/>
      <c r="AC1332" s="864" t="str">
        <f>IFERROR(IF(AG1332&lt;&gt;"",Z1332*VLOOKUP(N1332,【参考】数式用!$AG$2:$AL$48,MATCH(Y1332,【参考】数式用!$AI$4:$AL$4,0)+2,0), ""), "")</f>
        <v/>
      </c>
      <c r="AD1332" s="864"/>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7" t="str">
        <f>IF(基本情報入力シート!C1358="","",基本情報入力シート!C1358)</f>
        <v/>
      </c>
      <c r="C1333" s="858"/>
      <c r="D1333" s="858"/>
      <c r="E1333" s="858"/>
      <c r="F1333" s="858"/>
      <c r="G1333" s="858"/>
      <c r="H1333" s="858"/>
      <c r="I1333" s="859"/>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0"/>
      <c r="R1333" s="861"/>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62"/>
      <c r="X1333" s="863"/>
      <c r="Y1333" s="43"/>
      <c r="Z1333" s="48"/>
      <c r="AA1333" s="155"/>
      <c r="AB1333" s="49"/>
      <c r="AC1333" s="864" t="str">
        <f>IFERROR(IF(AG1333&lt;&gt;"",Z1333*VLOOKUP(N1333,【参考】数式用!$AG$2:$AL$48,MATCH(Y1333,【参考】数式用!$AI$4:$AL$4,0)+2,0), ""), "")</f>
        <v/>
      </c>
      <c r="AD1333" s="864"/>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7" t="str">
        <f>IF(基本情報入力シート!C1359="","",基本情報入力シート!C1359)</f>
        <v/>
      </c>
      <c r="C1334" s="858"/>
      <c r="D1334" s="858"/>
      <c r="E1334" s="858"/>
      <c r="F1334" s="858"/>
      <c r="G1334" s="858"/>
      <c r="H1334" s="858"/>
      <c r="I1334" s="859"/>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0"/>
      <c r="R1334" s="861"/>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62"/>
      <c r="X1334" s="863"/>
      <c r="Y1334" s="43"/>
      <c r="Z1334" s="48"/>
      <c r="AA1334" s="155"/>
      <c r="AB1334" s="49"/>
      <c r="AC1334" s="864" t="str">
        <f>IFERROR(IF(AG1334&lt;&gt;"",Z1334*VLOOKUP(N1334,【参考】数式用!$AG$2:$AL$48,MATCH(Y1334,【参考】数式用!$AI$4:$AL$4,0)+2,0), ""), "")</f>
        <v/>
      </c>
      <c r="AD1334" s="864"/>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7" t="str">
        <f>IF(基本情報入力シート!C1360="","",基本情報入力シート!C1360)</f>
        <v/>
      </c>
      <c r="C1335" s="858"/>
      <c r="D1335" s="858"/>
      <c r="E1335" s="858"/>
      <c r="F1335" s="858"/>
      <c r="G1335" s="858"/>
      <c r="H1335" s="858"/>
      <c r="I1335" s="859"/>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0"/>
      <c r="R1335" s="861"/>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62"/>
      <c r="X1335" s="863"/>
      <c r="Y1335" s="43"/>
      <c r="Z1335" s="48"/>
      <c r="AA1335" s="155"/>
      <c r="AB1335" s="49"/>
      <c r="AC1335" s="864" t="str">
        <f>IFERROR(IF(AG1335&lt;&gt;"",Z1335*VLOOKUP(N1335,【参考】数式用!$AG$2:$AL$48,MATCH(Y1335,【参考】数式用!$AI$4:$AL$4,0)+2,0), ""), "")</f>
        <v/>
      </c>
      <c r="AD1335" s="864"/>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7" t="str">
        <f>IF(基本情報入力シート!C1361="","",基本情報入力シート!C1361)</f>
        <v/>
      </c>
      <c r="C1336" s="858"/>
      <c r="D1336" s="858"/>
      <c r="E1336" s="858"/>
      <c r="F1336" s="858"/>
      <c r="G1336" s="858"/>
      <c r="H1336" s="858"/>
      <c r="I1336" s="859"/>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0"/>
      <c r="R1336" s="861"/>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62"/>
      <c r="X1336" s="863"/>
      <c r="Y1336" s="43"/>
      <c r="Z1336" s="48"/>
      <c r="AA1336" s="155"/>
      <c r="AB1336" s="49"/>
      <c r="AC1336" s="864" t="str">
        <f>IFERROR(IF(AG1336&lt;&gt;"",Z1336*VLOOKUP(N1336,【参考】数式用!$AG$2:$AL$48,MATCH(Y1336,【参考】数式用!$AI$4:$AL$4,0)+2,0), ""), "")</f>
        <v/>
      </c>
      <c r="AD1336" s="864"/>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7" t="str">
        <f>IF(基本情報入力シート!C1362="","",基本情報入力シート!C1362)</f>
        <v/>
      </c>
      <c r="C1337" s="858"/>
      <c r="D1337" s="858"/>
      <c r="E1337" s="858"/>
      <c r="F1337" s="858"/>
      <c r="G1337" s="858"/>
      <c r="H1337" s="858"/>
      <c r="I1337" s="859"/>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0"/>
      <c r="R1337" s="861"/>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62"/>
      <c r="X1337" s="863"/>
      <c r="Y1337" s="43"/>
      <c r="Z1337" s="48"/>
      <c r="AA1337" s="155"/>
      <c r="AB1337" s="49"/>
      <c r="AC1337" s="864" t="str">
        <f>IFERROR(IF(AG1337&lt;&gt;"",Z1337*VLOOKUP(N1337,【参考】数式用!$AG$2:$AL$48,MATCH(Y1337,【参考】数式用!$AI$4:$AL$4,0)+2,0), ""), "")</f>
        <v/>
      </c>
      <c r="AD1337" s="864"/>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7" t="str">
        <f>IF(基本情報入力シート!C1363="","",基本情報入力シート!C1363)</f>
        <v/>
      </c>
      <c r="C1338" s="858"/>
      <c r="D1338" s="858"/>
      <c r="E1338" s="858"/>
      <c r="F1338" s="858"/>
      <c r="G1338" s="858"/>
      <c r="H1338" s="858"/>
      <c r="I1338" s="859"/>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0"/>
      <c r="R1338" s="861"/>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62"/>
      <c r="X1338" s="863"/>
      <c r="Y1338" s="43"/>
      <c r="Z1338" s="48"/>
      <c r="AA1338" s="155"/>
      <c r="AB1338" s="49"/>
      <c r="AC1338" s="864" t="str">
        <f>IFERROR(IF(AG1338&lt;&gt;"",Z1338*VLOOKUP(N1338,【参考】数式用!$AG$2:$AL$48,MATCH(Y1338,【参考】数式用!$AI$4:$AL$4,0)+2,0), ""), "")</f>
        <v/>
      </c>
      <c r="AD1338" s="864"/>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7" t="str">
        <f>IF(基本情報入力シート!C1364="","",基本情報入力シート!C1364)</f>
        <v/>
      </c>
      <c r="C1339" s="858"/>
      <c r="D1339" s="858"/>
      <c r="E1339" s="858"/>
      <c r="F1339" s="858"/>
      <c r="G1339" s="858"/>
      <c r="H1339" s="858"/>
      <c r="I1339" s="859"/>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0"/>
      <c r="R1339" s="861"/>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62"/>
      <c r="X1339" s="863"/>
      <c r="Y1339" s="43"/>
      <c r="Z1339" s="48"/>
      <c r="AA1339" s="155"/>
      <c r="AB1339" s="49"/>
      <c r="AC1339" s="864" t="str">
        <f>IFERROR(IF(AG1339&lt;&gt;"",Z1339*VLOOKUP(N1339,【参考】数式用!$AG$2:$AL$48,MATCH(Y1339,【参考】数式用!$AI$4:$AL$4,0)+2,0), ""), "")</f>
        <v/>
      </c>
      <c r="AD1339" s="864"/>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7" t="str">
        <f>IF(基本情報入力シート!C1365="","",基本情報入力シート!C1365)</f>
        <v/>
      </c>
      <c r="C1340" s="858"/>
      <c r="D1340" s="858"/>
      <c r="E1340" s="858"/>
      <c r="F1340" s="858"/>
      <c r="G1340" s="858"/>
      <c r="H1340" s="858"/>
      <c r="I1340" s="859"/>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0"/>
      <c r="R1340" s="861"/>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62"/>
      <c r="X1340" s="863"/>
      <c r="Y1340" s="43"/>
      <c r="Z1340" s="48"/>
      <c r="AA1340" s="155"/>
      <c r="AB1340" s="49"/>
      <c r="AC1340" s="864" t="str">
        <f>IFERROR(IF(AG1340&lt;&gt;"",Z1340*VLOOKUP(N1340,【参考】数式用!$AG$2:$AL$48,MATCH(Y1340,【参考】数式用!$AI$4:$AL$4,0)+2,0), ""), "")</f>
        <v/>
      </c>
      <c r="AD1340" s="864"/>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7" t="str">
        <f>IF(基本情報入力シート!C1366="","",基本情報入力シート!C1366)</f>
        <v/>
      </c>
      <c r="C1341" s="858"/>
      <c r="D1341" s="858"/>
      <c r="E1341" s="858"/>
      <c r="F1341" s="858"/>
      <c r="G1341" s="858"/>
      <c r="H1341" s="858"/>
      <c r="I1341" s="859"/>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0"/>
      <c r="R1341" s="861"/>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62"/>
      <c r="X1341" s="863"/>
      <c r="Y1341" s="43"/>
      <c r="Z1341" s="48"/>
      <c r="AA1341" s="155"/>
      <c r="AB1341" s="49"/>
      <c r="AC1341" s="864" t="str">
        <f>IFERROR(IF(AG1341&lt;&gt;"",Z1341*VLOOKUP(N1341,【参考】数式用!$AG$2:$AL$48,MATCH(Y1341,【参考】数式用!$AI$4:$AL$4,0)+2,0), ""), "")</f>
        <v/>
      </c>
      <c r="AD1341" s="864"/>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7" t="str">
        <f>IF(基本情報入力シート!C1367="","",基本情報入力シート!C1367)</f>
        <v/>
      </c>
      <c r="C1342" s="858"/>
      <c r="D1342" s="858"/>
      <c r="E1342" s="858"/>
      <c r="F1342" s="858"/>
      <c r="G1342" s="858"/>
      <c r="H1342" s="858"/>
      <c r="I1342" s="859"/>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0"/>
      <c r="R1342" s="861"/>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62"/>
      <c r="X1342" s="863"/>
      <c r="Y1342" s="43"/>
      <c r="Z1342" s="48"/>
      <c r="AA1342" s="155"/>
      <c r="AB1342" s="49"/>
      <c r="AC1342" s="864" t="str">
        <f>IFERROR(IF(AG1342&lt;&gt;"",Z1342*VLOOKUP(N1342,【参考】数式用!$AG$2:$AL$48,MATCH(Y1342,【参考】数式用!$AI$4:$AL$4,0)+2,0), ""), "")</f>
        <v/>
      </c>
      <c r="AD1342" s="864"/>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7" t="str">
        <f>IF(基本情報入力シート!C1368="","",基本情報入力シート!C1368)</f>
        <v/>
      </c>
      <c r="C1343" s="858"/>
      <c r="D1343" s="858"/>
      <c r="E1343" s="858"/>
      <c r="F1343" s="858"/>
      <c r="G1343" s="858"/>
      <c r="H1343" s="858"/>
      <c r="I1343" s="859"/>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0"/>
      <c r="R1343" s="861"/>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62"/>
      <c r="X1343" s="863"/>
      <c r="Y1343" s="43"/>
      <c r="Z1343" s="48"/>
      <c r="AA1343" s="155"/>
      <c r="AB1343" s="49"/>
      <c r="AC1343" s="864" t="str">
        <f>IFERROR(IF(AG1343&lt;&gt;"",Z1343*VLOOKUP(N1343,【参考】数式用!$AG$2:$AL$48,MATCH(Y1343,【参考】数式用!$AI$4:$AL$4,0)+2,0), ""), "")</f>
        <v/>
      </c>
      <c r="AD1343" s="864"/>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7" t="str">
        <f>IF(基本情報入力シート!C1369="","",基本情報入力シート!C1369)</f>
        <v/>
      </c>
      <c r="C1344" s="858"/>
      <c r="D1344" s="858"/>
      <c r="E1344" s="858"/>
      <c r="F1344" s="858"/>
      <c r="G1344" s="858"/>
      <c r="H1344" s="858"/>
      <c r="I1344" s="859"/>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0"/>
      <c r="R1344" s="861"/>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62"/>
      <c r="X1344" s="863"/>
      <c r="Y1344" s="43"/>
      <c r="Z1344" s="48"/>
      <c r="AA1344" s="155"/>
      <c r="AB1344" s="49"/>
      <c r="AC1344" s="864" t="str">
        <f>IFERROR(IF(AG1344&lt;&gt;"",Z1344*VLOOKUP(N1344,【参考】数式用!$AG$2:$AL$48,MATCH(Y1344,【参考】数式用!$AI$4:$AL$4,0)+2,0), ""), "")</f>
        <v/>
      </c>
      <c r="AD1344" s="864"/>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7" t="str">
        <f>IF(基本情報入力シート!C1370="","",基本情報入力シート!C1370)</f>
        <v/>
      </c>
      <c r="C1345" s="858"/>
      <c r="D1345" s="858"/>
      <c r="E1345" s="858"/>
      <c r="F1345" s="858"/>
      <c r="G1345" s="858"/>
      <c r="H1345" s="858"/>
      <c r="I1345" s="859"/>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0"/>
      <c r="R1345" s="861"/>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62"/>
      <c r="X1345" s="863"/>
      <c r="Y1345" s="43"/>
      <c r="Z1345" s="48"/>
      <c r="AA1345" s="155"/>
      <c r="AB1345" s="49"/>
      <c r="AC1345" s="864" t="str">
        <f>IFERROR(IF(AG1345&lt;&gt;"",Z1345*VLOOKUP(N1345,【参考】数式用!$AG$2:$AL$48,MATCH(Y1345,【参考】数式用!$AI$4:$AL$4,0)+2,0), ""), "")</f>
        <v/>
      </c>
      <c r="AD1345" s="864"/>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7" t="str">
        <f>IF(基本情報入力シート!C1371="","",基本情報入力シート!C1371)</f>
        <v/>
      </c>
      <c r="C1346" s="858"/>
      <c r="D1346" s="858"/>
      <c r="E1346" s="858"/>
      <c r="F1346" s="858"/>
      <c r="G1346" s="858"/>
      <c r="H1346" s="858"/>
      <c r="I1346" s="859"/>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0"/>
      <c r="R1346" s="861"/>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62"/>
      <c r="X1346" s="863"/>
      <c r="Y1346" s="43"/>
      <c r="Z1346" s="48"/>
      <c r="AA1346" s="155"/>
      <c r="AB1346" s="49"/>
      <c r="AC1346" s="864" t="str">
        <f>IFERROR(IF(AG1346&lt;&gt;"",Z1346*VLOOKUP(N1346,【参考】数式用!$AG$2:$AL$48,MATCH(Y1346,【参考】数式用!$AI$4:$AL$4,0)+2,0), ""), "")</f>
        <v/>
      </c>
      <c r="AD1346" s="864"/>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7" t="str">
        <f>IF(基本情報入力シート!C1372="","",基本情報入力シート!C1372)</f>
        <v/>
      </c>
      <c r="C1347" s="858"/>
      <c r="D1347" s="858"/>
      <c r="E1347" s="858"/>
      <c r="F1347" s="858"/>
      <c r="G1347" s="858"/>
      <c r="H1347" s="858"/>
      <c r="I1347" s="859"/>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0"/>
      <c r="R1347" s="861"/>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62"/>
      <c r="X1347" s="863"/>
      <c r="Y1347" s="43"/>
      <c r="Z1347" s="48"/>
      <c r="AA1347" s="155"/>
      <c r="AB1347" s="49"/>
      <c r="AC1347" s="864" t="str">
        <f>IFERROR(IF(AG1347&lt;&gt;"",Z1347*VLOOKUP(N1347,【参考】数式用!$AG$2:$AL$48,MATCH(Y1347,【参考】数式用!$AI$4:$AL$4,0)+2,0), ""), "")</f>
        <v/>
      </c>
      <c r="AD1347" s="864"/>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7" t="str">
        <f>IF(基本情報入力シート!C1373="","",基本情報入力シート!C1373)</f>
        <v/>
      </c>
      <c r="C1348" s="858"/>
      <c r="D1348" s="858"/>
      <c r="E1348" s="858"/>
      <c r="F1348" s="858"/>
      <c r="G1348" s="858"/>
      <c r="H1348" s="858"/>
      <c r="I1348" s="859"/>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0"/>
      <c r="R1348" s="861"/>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62"/>
      <c r="X1348" s="863"/>
      <c r="Y1348" s="43"/>
      <c r="Z1348" s="48"/>
      <c r="AA1348" s="155"/>
      <c r="AB1348" s="49"/>
      <c r="AC1348" s="864" t="str">
        <f>IFERROR(IF(AG1348&lt;&gt;"",Z1348*VLOOKUP(N1348,【参考】数式用!$AG$2:$AL$48,MATCH(Y1348,【参考】数式用!$AI$4:$AL$4,0)+2,0), ""), "")</f>
        <v/>
      </c>
      <c r="AD1348" s="864"/>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7" t="str">
        <f>IF(基本情報入力シート!C1374="","",基本情報入力シート!C1374)</f>
        <v/>
      </c>
      <c r="C1349" s="858"/>
      <c r="D1349" s="858"/>
      <c r="E1349" s="858"/>
      <c r="F1349" s="858"/>
      <c r="G1349" s="858"/>
      <c r="H1349" s="858"/>
      <c r="I1349" s="859"/>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0"/>
      <c r="R1349" s="861"/>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62"/>
      <c r="X1349" s="863"/>
      <c r="Y1349" s="43"/>
      <c r="Z1349" s="48"/>
      <c r="AA1349" s="155"/>
      <c r="AB1349" s="49"/>
      <c r="AC1349" s="864" t="str">
        <f>IFERROR(IF(AG1349&lt;&gt;"",Z1349*VLOOKUP(N1349,【参考】数式用!$AG$2:$AL$48,MATCH(Y1349,【参考】数式用!$AI$4:$AL$4,0)+2,0), ""), "")</f>
        <v/>
      </c>
      <c r="AD1349" s="864"/>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7" t="str">
        <f>IF(基本情報入力シート!C1375="","",基本情報入力シート!C1375)</f>
        <v/>
      </c>
      <c r="C1350" s="858"/>
      <c r="D1350" s="858"/>
      <c r="E1350" s="858"/>
      <c r="F1350" s="858"/>
      <c r="G1350" s="858"/>
      <c r="H1350" s="858"/>
      <c r="I1350" s="859"/>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0"/>
      <c r="R1350" s="861"/>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62"/>
      <c r="X1350" s="863"/>
      <c r="Y1350" s="43"/>
      <c r="Z1350" s="48"/>
      <c r="AA1350" s="155"/>
      <c r="AB1350" s="49"/>
      <c r="AC1350" s="864" t="str">
        <f>IFERROR(IF(AG1350&lt;&gt;"",Z1350*VLOOKUP(N1350,【参考】数式用!$AG$2:$AL$48,MATCH(Y1350,【参考】数式用!$AI$4:$AL$4,0)+2,0), ""), "")</f>
        <v/>
      </c>
      <c r="AD1350" s="864"/>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7" t="str">
        <f>IF(基本情報入力シート!C1376="","",基本情報入力シート!C1376)</f>
        <v/>
      </c>
      <c r="C1351" s="858"/>
      <c r="D1351" s="858"/>
      <c r="E1351" s="858"/>
      <c r="F1351" s="858"/>
      <c r="G1351" s="858"/>
      <c r="H1351" s="858"/>
      <c r="I1351" s="859"/>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0"/>
      <c r="R1351" s="861"/>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62"/>
      <c r="X1351" s="863"/>
      <c r="Y1351" s="43"/>
      <c r="Z1351" s="48"/>
      <c r="AA1351" s="155"/>
      <c r="AB1351" s="49"/>
      <c r="AC1351" s="864" t="str">
        <f>IFERROR(IF(AG1351&lt;&gt;"",Z1351*VLOOKUP(N1351,【参考】数式用!$AG$2:$AL$48,MATCH(Y1351,【参考】数式用!$AI$4:$AL$4,0)+2,0), ""), "")</f>
        <v/>
      </c>
      <c r="AD1351" s="864"/>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7" t="str">
        <f>IF(基本情報入力シート!C1377="","",基本情報入力シート!C1377)</f>
        <v/>
      </c>
      <c r="C1352" s="858"/>
      <c r="D1352" s="858"/>
      <c r="E1352" s="858"/>
      <c r="F1352" s="858"/>
      <c r="G1352" s="858"/>
      <c r="H1352" s="858"/>
      <c r="I1352" s="859"/>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0"/>
      <c r="R1352" s="861"/>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62"/>
      <c r="X1352" s="863"/>
      <c r="Y1352" s="43"/>
      <c r="Z1352" s="48"/>
      <c r="AA1352" s="155"/>
      <c r="AB1352" s="49"/>
      <c r="AC1352" s="864" t="str">
        <f>IFERROR(IF(AG1352&lt;&gt;"",Z1352*VLOOKUP(N1352,【参考】数式用!$AG$2:$AL$48,MATCH(Y1352,【参考】数式用!$AI$4:$AL$4,0)+2,0), ""), "")</f>
        <v/>
      </c>
      <c r="AD1352" s="864"/>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7" t="str">
        <f>IF(基本情報入力シート!C1378="","",基本情報入力シート!C1378)</f>
        <v/>
      </c>
      <c r="C1353" s="858"/>
      <c r="D1353" s="858"/>
      <c r="E1353" s="858"/>
      <c r="F1353" s="858"/>
      <c r="G1353" s="858"/>
      <c r="H1353" s="858"/>
      <c r="I1353" s="859"/>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0"/>
      <c r="R1353" s="861"/>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62"/>
      <c r="X1353" s="863"/>
      <c r="Y1353" s="43"/>
      <c r="Z1353" s="48"/>
      <c r="AA1353" s="155"/>
      <c r="AB1353" s="49"/>
      <c r="AC1353" s="864" t="str">
        <f>IFERROR(IF(AG1353&lt;&gt;"",Z1353*VLOOKUP(N1353,【参考】数式用!$AG$2:$AL$48,MATCH(Y1353,【参考】数式用!$AI$4:$AL$4,0)+2,0), ""), "")</f>
        <v/>
      </c>
      <c r="AD1353" s="864"/>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7" t="str">
        <f>IF(基本情報入力シート!C1379="","",基本情報入力シート!C1379)</f>
        <v/>
      </c>
      <c r="C1354" s="858"/>
      <c r="D1354" s="858"/>
      <c r="E1354" s="858"/>
      <c r="F1354" s="858"/>
      <c r="G1354" s="858"/>
      <c r="H1354" s="858"/>
      <c r="I1354" s="859"/>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0"/>
      <c r="R1354" s="861"/>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62"/>
      <c r="X1354" s="863"/>
      <c r="Y1354" s="43"/>
      <c r="Z1354" s="48"/>
      <c r="AA1354" s="155"/>
      <c r="AB1354" s="49"/>
      <c r="AC1354" s="864" t="str">
        <f>IFERROR(IF(AG1354&lt;&gt;"",Z1354*VLOOKUP(N1354,【参考】数式用!$AG$2:$AL$48,MATCH(Y1354,【参考】数式用!$AI$4:$AL$4,0)+2,0), ""), "")</f>
        <v/>
      </c>
      <c r="AD1354" s="864"/>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7" t="str">
        <f>IF(基本情報入力シート!C1380="","",基本情報入力シート!C1380)</f>
        <v/>
      </c>
      <c r="C1355" s="858"/>
      <c r="D1355" s="858"/>
      <c r="E1355" s="858"/>
      <c r="F1355" s="858"/>
      <c r="G1355" s="858"/>
      <c r="H1355" s="858"/>
      <c r="I1355" s="859"/>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0"/>
      <c r="R1355" s="861"/>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62"/>
      <c r="X1355" s="863"/>
      <c r="Y1355" s="43"/>
      <c r="Z1355" s="48"/>
      <c r="AA1355" s="155"/>
      <c r="AB1355" s="49"/>
      <c r="AC1355" s="864" t="str">
        <f>IFERROR(IF(AG1355&lt;&gt;"",Z1355*VLOOKUP(N1355,【参考】数式用!$AG$2:$AL$48,MATCH(Y1355,【参考】数式用!$AI$4:$AL$4,0)+2,0), ""), "")</f>
        <v/>
      </c>
      <c r="AD1355" s="864"/>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7" t="str">
        <f>IF(基本情報入力シート!C1381="","",基本情報入力シート!C1381)</f>
        <v/>
      </c>
      <c r="C1356" s="858"/>
      <c r="D1356" s="858"/>
      <c r="E1356" s="858"/>
      <c r="F1356" s="858"/>
      <c r="G1356" s="858"/>
      <c r="H1356" s="858"/>
      <c r="I1356" s="859"/>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0"/>
      <c r="R1356" s="861"/>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62"/>
      <c r="X1356" s="863"/>
      <c r="Y1356" s="43"/>
      <c r="Z1356" s="48"/>
      <c r="AA1356" s="155"/>
      <c r="AB1356" s="49"/>
      <c r="AC1356" s="864" t="str">
        <f>IFERROR(IF(AG1356&lt;&gt;"",Z1356*VLOOKUP(N1356,【参考】数式用!$AG$2:$AL$48,MATCH(Y1356,【参考】数式用!$AI$4:$AL$4,0)+2,0), ""), "")</f>
        <v/>
      </c>
      <c r="AD1356" s="864"/>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7" t="str">
        <f>IF(基本情報入力シート!C1382="","",基本情報入力シート!C1382)</f>
        <v/>
      </c>
      <c r="C1357" s="858"/>
      <c r="D1357" s="858"/>
      <c r="E1357" s="858"/>
      <c r="F1357" s="858"/>
      <c r="G1357" s="858"/>
      <c r="H1357" s="858"/>
      <c r="I1357" s="859"/>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0"/>
      <c r="R1357" s="861"/>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62"/>
      <c r="X1357" s="863"/>
      <c r="Y1357" s="43"/>
      <c r="Z1357" s="48"/>
      <c r="AA1357" s="155"/>
      <c r="AB1357" s="49"/>
      <c r="AC1357" s="864" t="str">
        <f>IFERROR(IF(AG1357&lt;&gt;"",Z1357*VLOOKUP(N1357,【参考】数式用!$AG$2:$AL$48,MATCH(Y1357,【参考】数式用!$AI$4:$AL$4,0)+2,0), ""), "")</f>
        <v/>
      </c>
      <c r="AD1357" s="864"/>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7" t="str">
        <f>IF(基本情報入力シート!C1383="","",基本情報入力シート!C1383)</f>
        <v/>
      </c>
      <c r="C1358" s="858"/>
      <c r="D1358" s="858"/>
      <c r="E1358" s="858"/>
      <c r="F1358" s="858"/>
      <c r="G1358" s="858"/>
      <c r="H1358" s="858"/>
      <c r="I1358" s="859"/>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0"/>
      <c r="R1358" s="861"/>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62"/>
      <c r="X1358" s="863"/>
      <c r="Y1358" s="43"/>
      <c r="Z1358" s="48"/>
      <c r="AA1358" s="155"/>
      <c r="AB1358" s="49"/>
      <c r="AC1358" s="864" t="str">
        <f>IFERROR(IF(AG1358&lt;&gt;"",Z1358*VLOOKUP(N1358,【参考】数式用!$AG$2:$AL$48,MATCH(Y1358,【参考】数式用!$AI$4:$AL$4,0)+2,0), ""), "")</f>
        <v/>
      </c>
      <c r="AD1358" s="864"/>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7" t="str">
        <f>IF(基本情報入力シート!C1384="","",基本情報入力シート!C1384)</f>
        <v/>
      </c>
      <c r="C1359" s="858"/>
      <c r="D1359" s="858"/>
      <c r="E1359" s="858"/>
      <c r="F1359" s="858"/>
      <c r="G1359" s="858"/>
      <c r="H1359" s="858"/>
      <c r="I1359" s="859"/>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0"/>
      <c r="R1359" s="861"/>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62"/>
      <c r="X1359" s="863"/>
      <c r="Y1359" s="43"/>
      <c r="Z1359" s="48"/>
      <c r="AA1359" s="155"/>
      <c r="AB1359" s="49"/>
      <c r="AC1359" s="864" t="str">
        <f>IFERROR(IF(AG1359&lt;&gt;"",Z1359*VLOOKUP(N1359,【参考】数式用!$AG$2:$AL$48,MATCH(Y1359,【参考】数式用!$AI$4:$AL$4,0)+2,0), ""), "")</f>
        <v/>
      </c>
      <c r="AD1359" s="864"/>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7" t="str">
        <f>IF(基本情報入力シート!C1385="","",基本情報入力シート!C1385)</f>
        <v/>
      </c>
      <c r="C1360" s="858"/>
      <c r="D1360" s="858"/>
      <c r="E1360" s="858"/>
      <c r="F1360" s="858"/>
      <c r="G1360" s="858"/>
      <c r="H1360" s="858"/>
      <c r="I1360" s="859"/>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0"/>
      <c r="R1360" s="861"/>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62"/>
      <c r="X1360" s="863"/>
      <c r="Y1360" s="43"/>
      <c r="Z1360" s="48"/>
      <c r="AA1360" s="155"/>
      <c r="AB1360" s="49"/>
      <c r="AC1360" s="864" t="str">
        <f>IFERROR(IF(AG1360&lt;&gt;"",Z1360*VLOOKUP(N1360,【参考】数式用!$AG$2:$AL$48,MATCH(Y1360,【参考】数式用!$AI$4:$AL$4,0)+2,0), ""), "")</f>
        <v/>
      </c>
      <c r="AD1360" s="864"/>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7" t="str">
        <f>IF(基本情報入力シート!C1386="","",基本情報入力シート!C1386)</f>
        <v/>
      </c>
      <c r="C1361" s="858"/>
      <c r="D1361" s="858"/>
      <c r="E1361" s="858"/>
      <c r="F1361" s="858"/>
      <c r="G1361" s="858"/>
      <c r="H1361" s="858"/>
      <c r="I1361" s="859"/>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0"/>
      <c r="R1361" s="861"/>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62"/>
      <c r="X1361" s="863"/>
      <c r="Y1361" s="43"/>
      <c r="Z1361" s="48"/>
      <c r="AA1361" s="155"/>
      <c r="AB1361" s="49"/>
      <c r="AC1361" s="864" t="str">
        <f>IFERROR(IF(AG1361&lt;&gt;"",Z1361*VLOOKUP(N1361,【参考】数式用!$AG$2:$AL$48,MATCH(Y1361,【参考】数式用!$AI$4:$AL$4,0)+2,0), ""), "")</f>
        <v/>
      </c>
      <c r="AD1361" s="864"/>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7" t="str">
        <f>IF(基本情報入力シート!C1387="","",基本情報入力シート!C1387)</f>
        <v/>
      </c>
      <c r="C1362" s="858"/>
      <c r="D1362" s="858"/>
      <c r="E1362" s="858"/>
      <c r="F1362" s="858"/>
      <c r="G1362" s="858"/>
      <c r="H1362" s="858"/>
      <c r="I1362" s="859"/>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0"/>
      <c r="R1362" s="861"/>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62"/>
      <c r="X1362" s="863"/>
      <c r="Y1362" s="43"/>
      <c r="Z1362" s="48"/>
      <c r="AA1362" s="155"/>
      <c r="AB1362" s="49"/>
      <c r="AC1362" s="864" t="str">
        <f>IFERROR(IF(AG1362&lt;&gt;"",Z1362*VLOOKUP(N1362,【参考】数式用!$AG$2:$AL$48,MATCH(Y1362,【参考】数式用!$AI$4:$AL$4,0)+2,0), ""), "")</f>
        <v/>
      </c>
      <c r="AD1362" s="864"/>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7" t="str">
        <f>IF(基本情報入力シート!C1388="","",基本情報入力シート!C1388)</f>
        <v/>
      </c>
      <c r="C1363" s="858"/>
      <c r="D1363" s="858"/>
      <c r="E1363" s="858"/>
      <c r="F1363" s="858"/>
      <c r="G1363" s="858"/>
      <c r="H1363" s="858"/>
      <c r="I1363" s="859"/>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0"/>
      <c r="R1363" s="861"/>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62"/>
      <c r="X1363" s="863"/>
      <c r="Y1363" s="43"/>
      <c r="Z1363" s="48"/>
      <c r="AA1363" s="155"/>
      <c r="AB1363" s="49"/>
      <c r="AC1363" s="864" t="str">
        <f>IFERROR(IF(AG1363&lt;&gt;"",Z1363*VLOOKUP(N1363,【参考】数式用!$AG$2:$AL$48,MATCH(Y1363,【参考】数式用!$AI$4:$AL$4,0)+2,0), ""), "")</f>
        <v/>
      </c>
      <c r="AD1363" s="864"/>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7" t="str">
        <f>IF(基本情報入力シート!C1389="","",基本情報入力シート!C1389)</f>
        <v/>
      </c>
      <c r="C1364" s="858"/>
      <c r="D1364" s="858"/>
      <c r="E1364" s="858"/>
      <c r="F1364" s="858"/>
      <c r="G1364" s="858"/>
      <c r="H1364" s="858"/>
      <c r="I1364" s="859"/>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0"/>
      <c r="R1364" s="861"/>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62"/>
      <c r="X1364" s="863"/>
      <c r="Y1364" s="43"/>
      <c r="Z1364" s="48"/>
      <c r="AA1364" s="155"/>
      <c r="AB1364" s="49"/>
      <c r="AC1364" s="864" t="str">
        <f>IFERROR(IF(AG1364&lt;&gt;"",Z1364*VLOOKUP(N1364,【参考】数式用!$AG$2:$AL$48,MATCH(Y1364,【参考】数式用!$AI$4:$AL$4,0)+2,0), ""), "")</f>
        <v/>
      </c>
      <c r="AD1364" s="864"/>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7" t="str">
        <f>IF(基本情報入力シート!C1390="","",基本情報入力シート!C1390)</f>
        <v/>
      </c>
      <c r="C1365" s="858"/>
      <c r="D1365" s="858"/>
      <c r="E1365" s="858"/>
      <c r="F1365" s="858"/>
      <c r="G1365" s="858"/>
      <c r="H1365" s="858"/>
      <c r="I1365" s="859"/>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0"/>
      <c r="R1365" s="861"/>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62"/>
      <c r="X1365" s="863"/>
      <c r="Y1365" s="43"/>
      <c r="Z1365" s="48"/>
      <c r="AA1365" s="155"/>
      <c r="AB1365" s="49"/>
      <c r="AC1365" s="864" t="str">
        <f>IFERROR(IF(AG1365&lt;&gt;"",Z1365*VLOOKUP(N1365,【参考】数式用!$AG$2:$AL$48,MATCH(Y1365,【参考】数式用!$AI$4:$AL$4,0)+2,0), ""), "")</f>
        <v/>
      </c>
      <c r="AD1365" s="864"/>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7" t="str">
        <f>IF(基本情報入力シート!C1391="","",基本情報入力シート!C1391)</f>
        <v/>
      </c>
      <c r="C1366" s="858"/>
      <c r="D1366" s="858"/>
      <c r="E1366" s="858"/>
      <c r="F1366" s="858"/>
      <c r="G1366" s="858"/>
      <c r="H1366" s="858"/>
      <c r="I1366" s="859"/>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0"/>
      <c r="R1366" s="861"/>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62"/>
      <c r="X1366" s="863"/>
      <c r="Y1366" s="43"/>
      <c r="Z1366" s="48"/>
      <c r="AA1366" s="155"/>
      <c r="AB1366" s="49"/>
      <c r="AC1366" s="864" t="str">
        <f>IFERROR(IF(AG1366&lt;&gt;"",Z1366*VLOOKUP(N1366,【参考】数式用!$AG$2:$AL$48,MATCH(Y1366,【参考】数式用!$AI$4:$AL$4,0)+2,0), ""), "")</f>
        <v/>
      </c>
      <c r="AD1366" s="864"/>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7" t="str">
        <f>IF(基本情報入力シート!C1392="","",基本情報入力シート!C1392)</f>
        <v/>
      </c>
      <c r="C1367" s="858"/>
      <c r="D1367" s="858"/>
      <c r="E1367" s="858"/>
      <c r="F1367" s="858"/>
      <c r="G1367" s="858"/>
      <c r="H1367" s="858"/>
      <c r="I1367" s="859"/>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0"/>
      <c r="R1367" s="861"/>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62"/>
      <c r="X1367" s="863"/>
      <c r="Y1367" s="43"/>
      <c r="Z1367" s="48"/>
      <c r="AA1367" s="155"/>
      <c r="AB1367" s="49"/>
      <c r="AC1367" s="864" t="str">
        <f>IFERROR(IF(AG1367&lt;&gt;"",Z1367*VLOOKUP(N1367,【参考】数式用!$AG$2:$AL$48,MATCH(Y1367,【参考】数式用!$AI$4:$AL$4,0)+2,0), ""), "")</f>
        <v/>
      </c>
      <c r="AD1367" s="864"/>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7" t="str">
        <f>IF(基本情報入力シート!C1393="","",基本情報入力シート!C1393)</f>
        <v/>
      </c>
      <c r="C1368" s="858"/>
      <c r="D1368" s="858"/>
      <c r="E1368" s="858"/>
      <c r="F1368" s="858"/>
      <c r="G1368" s="858"/>
      <c r="H1368" s="858"/>
      <c r="I1368" s="859"/>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0"/>
      <c r="R1368" s="861"/>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62"/>
      <c r="X1368" s="863"/>
      <c r="Y1368" s="43"/>
      <c r="Z1368" s="48"/>
      <c r="AA1368" s="155"/>
      <c r="AB1368" s="49"/>
      <c r="AC1368" s="864" t="str">
        <f>IFERROR(IF(AG1368&lt;&gt;"",Z1368*VLOOKUP(N1368,【参考】数式用!$AG$2:$AL$48,MATCH(Y1368,【参考】数式用!$AI$4:$AL$4,0)+2,0), ""), "")</f>
        <v/>
      </c>
      <c r="AD1368" s="864"/>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7" t="str">
        <f>IF(基本情報入力シート!C1394="","",基本情報入力シート!C1394)</f>
        <v/>
      </c>
      <c r="C1369" s="858"/>
      <c r="D1369" s="858"/>
      <c r="E1369" s="858"/>
      <c r="F1369" s="858"/>
      <c r="G1369" s="858"/>
      <c r="H1369" s="858"/>
      <c r="I1369" s="859"/>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0"/>
      <c r="R1369" s="861"/>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62"/>
      <c r="X1369" s="863"/>
      <c r="Y1369" s="43"/>
      <c r="Z1369" s="48"/>
      <c r="AA1369" s="155"/>
      <c r="AB1369" s="49"/>
      <c r="AC1369" s="864" t="str">
        <f>IFERROR(IF(AG1369&lt;&gt;"",Z1369*VLOOKUP(N1369,【参考】数式用!$AG$2:$AL$48,MATCH(Y1369,【参考】数式用!$AI$4:$AL$4,0)+2,0), ""), "")</f>
        <v/>
      </c>
      <c r="AD1369" s="864"/>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7" t="str">
        <f>IF(基本情報入力シート!C1395="","",基本情報入力シート!C1395)</f>
        <v/>
      </c>
      <c r="C1370" s="858"/>
      <c r="D1370" s="858"/>
      <c r="E1370" s="858"/>
      <c r="F1370" s="858"/>
      <c r="G1370" s="858"/>
      <c r="H1370" s="858"/>
      <c r="I1370" s="859"/>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0"/>
      <c r="R1370" s="861"/>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62"/>
      <c r="X1370" s="863"/>
      <c r="Y1370" s="43"/>
      <c r="Z1370" s="48"/>
      <c r="AA1370" s="155"/>
      <c r="AB1370" s="49"/>
      <c r="AC1370" s="864" t="str">
        <f>IFERROR(IF(AG1370&lt;&gt;"",Z1370*VLOOKUP(N1370,【参考】数式用!$AG$2:$AL$48,MATCH(Y1370,【参考】数式用!$AI$4:$AL$4,0)+2,0), ""), "")</f>
        <v/>
      </c>
      <c r="AD1370" s="864"/>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7" t="str">
        <f>IF(基本情報入力シート!C1396="","",基本情報入力シート!C1396)</f>
        <v/>
      </c>
      <c r="C1371" s="858"/>
      <c r="D1371" s="858"/>
      <c r="E1371" s="858"/>
      <c r="F1371" s="858"/>
      <c r="G1371" s="858"/>
      <c r="H1371" s="858"/>
      <c r="I1371" s="859"/>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0"/>
      <c r="R1371" s="861"/>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62"/>
      <c r="X1371" s="863"/>
      <c r="Y1371" s="43"/>
      <c r="Z1371" s="48"/>
      <c r="AA1371" s="155"/>
      <c r="AB1371" s="49"/>
      <c r="AC1371" s="864" t="str">
        <f>IFERROR(IF(AG1371&lt;&gt;"",Z1371*VLOOKUP(N1371,【参考】数式用!$AG$2:$AL$48,MATCH(Y1371,【参考】数式用!$AI$4:$AL$4,0)+2,0), ""), "")</f>
        <v/>
      </c>
      <c r="AD1371" s="864"/>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7" t="str">
        <f>IF(基本情報入力シート!C1397="","",基本情報入力シート!C1397)</f>
        <v/>
      </c>
      <c r="C1372" s="858"/>
      <c r="D1372" s="858"/>
      <c r="E1372" s="858"/>
      <c r="F1372" s="858"/>
      <c r="G1372" s="858"/>
      <c r="H1372" s="858"/>
      <c r="I1372" s="859"/>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0"/>
      <c r="R1372" s="861"/>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62"/>
      <c r="X1372" s="863"/>
      <c r="Y1372" s="43"/>
      <c r="Z1372" s="48"/>
      <c r="AA1372" s="155"/>
      <c r="AB1372" s="49"/>
      <c r="AC1372" s="864" t="str">
        <f>IFERROR(IF(AG1372&lt;&gt;"",Z1372*VLOOKUP(N1372,【参考】数式用!$AG$2:$AL$48,MATCH(Y1372,【参考】数式用!$AI$4:$AL$4,0)+2,0), ""), "")</f>
        <v/>
      </c>
      <c r="AD1372" s="864"/>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7" t="str">
        <f>IF(基本情報入力シート!C1398="","",基本情報入力シート!C1398)</f>
        <v/>
      </c>
      <c r="C1373" s="858"/>
      <c r="D1373" s="858"/>
      <c r="E1373" s="858"/>
      <c r="F1373" s="858"/>
      <c r="G1373" s="858"/>
      <c r="H1373" s="858"/>
      <c r="I1373" s="859"/>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0"/>
      <c r="R1373" s="861"/>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62"/>
      <c r="X1373" s="863"/>
      <c r="Y1373" s="43"/>
      <c r="Z1373" s="48"/>
      <c r="AA1373" s="155"/>
      <c r="AB1373" s="49"/>
      <c r="AC1373" s="864" t="str">
        <f>IFERROR(IF(AG1373&lt;&gt;"",Z1373*VLOOKUP(N1373,【参考】数式用!$AG$2:$AL$48,MATCH(Y1373,【参考】数式用!$AI$4:$AL$4,0)+2,0), ""), "")</f>
        <v/>
      </c>
      <c r="AD1373" s="864"/>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7" t="str">
        <f>IF(基本情報入力シート!C1399="","",基本情報入力シート!C1399)</f>
        <v/>
      </c>
      <c r="C1374" s="858"/>
      <c r="D1374" s="858"/>
      <c r="E1374" s="858"/>
      <c r="F1374" s="858"/>
      <c r="G1374" s="858"/>
      <c r="H1374" s="858"/>
      <c r="I1374" s="859"/>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0"/>
      <c r="R1374" s="861"/>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62"/>
      <c r="X1374" s="863"/>
      <c r="Y1374" s="43"/>
      <c r="Z1374" s="48"/>
      <c r="AA1374" s="155"/>
      <c r="AB1374" s="49"/>
      <c r="AC1374" s="864" t="str">
        <f>IFERROR(IF(AG1374&lt;&gt;"",Z1374*VLOOKUP(N1374,【参考】数式用!$AG$2:$AL$48,MATCH(Y1374,【参考】数式用!$AI$4:$AL$4,0)+2,0), ""), "")</f>
        <v/>
      </c>
      <c r="AD1374" s="864"/>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7" t="str">
        <f>IF(基本情報入力シート!C1400="","",基本情報入力シート!C1400)</f>
        <v/>
      </c>
      <c r="C1375" s="858"/>
      <c r="D1375" s="858"/>
      <c r="E1375" s="858"/>
      <c r="F1375" s="858"/>
      <c r="G1375" s="858"/>
      <c r="H1375" s="858"/>
      <c r="I1375" s="859"/>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0"/>
      <c r="R1375" s="861"/>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62"/>
      <c r="X1375" s="863"/>
      <c r="Y1375" s="43"/>
      <c r="Z1375" s="48"/>
      <c r="AA1375" s="155"/>
      <c r="AB1375" s="49"/>
      <c r="AC1375" s="864" t="str">
        <f>IFERROR(IF(AG1375&lt;&gt;"",Z1375*VLOOKUP(N1375,【参考】数式用!$AG$2:$AL$48,MATCH(Y1375,【参考】数式用!$AI$4:$AL$4,0)+2,0), ""), "")</f>
        <v/>
      </c>
      <c r="AD1375" s="864"/>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7" t="str">
        <f>IF(基本情報入力シート!C1401="","",基本情報入力シート!C1401)</f>
        <v/>
      </c>
      <c r="C1376" s="858"/>
      <c r="D1376" s="858"/>
      <c r="E1376" s="858"/>
      <c r="F1376" s="858"/>
      <c r="G1376" s="858"/>
      <c r="H1376" s="858"/>
      <c r="I1376" s="859"/>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0"/>
      <c r="R1376" s="861"/>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62"/>
      <c r="X1376" s="863"/>
      <c r="Y1376" s="43"/>
      <c r="Z1376" s="48"/>
      <c r="AA1376" s="155"/>
      <c r="AB1376" s="49"/>
      <c r="AC1376" s="864" t="str">
        <f>IFERROR(IF(AG1376&lt;&gt;"",Z1376*VLOOKUP(N1376,【参考】数式用!$AG$2:$AL$48,MATCH(Y1376,【参考】数式用!$AI$4:$AL$4,0)+2,0), ""), "")</f>
        <v/>
      </c>
      <c r="AD1376" s="864"/>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7" t="str">
        <f>IF(基本情報入力シート!C1402="","",基本情報入力シート!C1402)</f>
        <v/>
      </c>
      <c r="C1377" s="858"/>
      <c r="D1377" s="858"/>
      <c r="E1377" s="858"/>
      <c r="F1377" s="858"/>
      <c r="G1377" s="858"/>
      <c r="H1377" s="858"/>
      <c r="I1377" s="859"/>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0"/>
      <c r="R1377" s="861"/>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62"/>
      <c r="X1377" s="863"/>
      <c r="Y1377" s="43"/>
      <c r="Z1377" s="48"/>
      <c r="AA1377" s="155"/>
      <c r="AB1377" s="49"/>
      <c r="AC1377" s="864" t="str">
        <f>IFERROR(IF(AG1377&lt;&gt;"",Z1377*VLOOKUP(N1377,【参考】数式用!$AG$2:$AL$48,MATCH(Y1377,【参考】数式用!$AI$4:$AL$4,0)+2,0), ""), "")</f>
        <v/>
      </c>
      <c r="AD1377" s="864"/>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7" t="str">
        <f>IF(基本情報入力シート!C1403="","",基本情報入力シート!C1403)</f>
        <v/>
      </c>
      <c r="C1378" s="858"/>
      <c r="D1378" s="858"/>
      <c r="E1378" s="858"/>
      <c r="F1378" s="858"/>
      <c r="G1378" s="858"/>
      <c r="H1378" s="858"/>
      <c r="I1378" s="859"/>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0"/>
      <c r="R1378" s="861"/>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62"/>
      <c r="X1378" s="863"/>
      <c r="Y1378" s="43"/>
      <c r="Z1378" s="48"/>
      <c r="AA1378" s="155"/>
      <c r="AB1378" s="49"/>
      <c r="AC1378" s="864" t="str">
        <f>IFERROR(IF(AG1378&lt;&gt;"",Z1378*VLOOKUP(N1378,【参考】数式用!$AG$2:$AL$48,MATCH(Y1378,【参考】数式用!$AI$4:$AL$4,0)+2,0), ""), "")</f>
        <v/>
      </c>
      <c r="AD1378" s="864"/>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7" t="str">
        <f>IF(基本情報入力シート!C1404="","",基本情報入力シート!C1404)</f>
        <v/>
      </c>
      <c r="C1379" s="858"/>
      <c r="D1379" s="858"/>
      <c r="E1379" s="858"/>
      <c r="F1379" s="858"/>
      <c r="G1379" s="858"/>
      <c r="H1379" s="858"/>
      <c r="I1379" s="859"/>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0"/>
      <c r="R1379" s="861"/>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62"/>
      <c r="X1379" s="863"/>
      <c r="Y1379" s="43"/>
      <c r="Z1379" s="48"/>
      <c r="AA1379" s="155"/>
      <c r="AB1379" s="49"/>
      <c r="AC1379" s="864" t="str">
        <f>IFERROR(IF(AG1379&lt;&gt;"",Z1379*VLOOKUP(N1379,【参考】数式用!$AG$2:$AL$48,MATCH(Y1379,【参考】数式用!$AI$4:$AL$4,0)+2,0), ""), "")</f>
        <v/>
      </c>
      <c r="AD1379" s="864"/>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7" t="str">
        <f>IF(基本情報入力シート!C1405="","",基本情報入力シート!C1405)</f>
        <v/>
      </c>
      <c r="C1380" s="858"/>
      <c r="D1380" s="858"/>
      <c r="E1380" s="858"/>
      <c r="F1380" s="858"/>
      <c r="G1380" s="858"/>
      <c r="H1380" s="858"/>
      <c r="I1380" s="859"/>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0"/>
      <c r="R1380" s="861"/>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62"/>
      <c r="X1380" s="863"/>
      <c r="Y1380" s="43"/>
      <c r="Z1380" s="48"/>
      <c r="AA1380" s="155"/>
      <c r="AB1380" s="49"/>
      <c r="AC1380" s="864" t="str">
        <f>IFERROR(IF(AG1380&lt;&gt;"",Z1380*VLOOKUP(N1380,【参考】数式用!$AG$2:$AL$48,MATCH(Y1380,【参考】数式用!$AI$4:$AL$4,0)+2,0), ""), "")</f>
        <v/>
      </c>
      <c r="AD1380" s="864"/>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7" t="str">
        <f>IF(基本情報入力シート!C1406="","",基本情報入力シート!C1406)</f>
        <v/>
      </c>
      <c r="C1381" s="858"/>
      <c r="D1381" s="858"/>
      <c r="E1381" s="858"/>
      <c r="F1381" s="858"/>
      <c r="G1381" s="858"/>
      <c r="H1381" s="858"/>
      <c r="I1381" s="859"/>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0"/>
      <c r="R1381" s="861"/>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62"/>
      <c r="X1381" s="863"/>
      <c r="Y1381" s="43"/>
      <c r="Z1381" s="48"/>
      <c r="AA1381" s="155"/>
      <c r="AB1381" s="49"/>
      <c r="AC1381" s="864" t="str">
        <f>IFERROR(IF(AG1381&lt;&gt;"",Z1381*VLOOKUP(N1381,【参考】数式用!$AG$2:$AL$48,MATCH(Y1381,【参考】数式用!$AI$4:$AL$4,0)+2,0), ""), "")</f>
        <v/>
      </c>
      <c r="AD1381" s="864"/>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7" t="str">
        <f>IF(基本情報入力シート!C1407="","",基本情報入力シート!C1407)</f>
        <v/>
      </c>
      <c r="C1382" s="858"/>
      <c r="D1382" s="858"/>
      <c r="E1382" s="858"/>
      <c r="F1382" s="858"/>
      <c r="G1382" s="858"/>
      <c r="H1382" s="858"/>
      <c r="I1382" s="859"/>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0"/>
      <c r="R1382" s="861"/>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62"/>
      <c r="X1382" s="863"/>
      <c r="Y1382" s="43"/>
      <c r="Z1382" s="48"/>
      <c r="AA1382" s="155"/>
      <c r="AB1382" s="49"/>
      <c r="AC1382" s="864" t="str">
        <f>IFERROR(IF(AG1382&lt;&gt;"",Z1382*VLOOKUP(N1382,【参考】数式用!$AG$2:$AL$48,MATCH(Y1382,【参考】数式用!$AI$4:$AL$4,0)+2,0), ""), "")</f>
        <v/>
      </c>
      <c r="AD1382" s="864"/>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7" t="str">
        <f>IF(基本情報入力シート!C1408="","",基本情報入力シート!C1408)</f>
        <v/>
      </c>
      <c r="C1383" s="858"/>
      <c r="D1383" s="858"/>
      <c r="E1383" s="858"/>
      <c r="F1383" s="858"/>
      <c r="G1383" s="858"/>
      <c r="H1383" s="858"/>
      <c r="I1383" s="859"/>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0"/>
      <c r="R1383" s="861"/>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62"/>
      <c r="X1383" s="863"/>
      <c r="Y1383" s="43"/>
      <c r="Z1383" s="48"/>
      <c r="AA1383" s="155"/>
      <c r="AB1383" s="49"/>
      <c r="AC1383" s="864" t="str">
        <f>IFERROR(IF(AG1383&lt;&gt;"",Z1383*VLOOKUP(N1383,【参考】数式用!$AG$2:$AL$48,MATCH(Y1383,【参考】数式用!$AI$4:$AL$4,0)+2,0), ""), "")</f>
        <v/>
      </c>
      <c r="AD1383" s="864"/>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7" t="str">
        <f>IF(基本情報入力シート!C1409="","",基本情報入力シート!C1409)</f>
        <v/>
      </c>
      <c r="C1384" s="858"/>
      <c r="D1384" s="858"/>
      <c r="E1384" s="858"/>
      <c r="F1384" s="858"/>
      <c r="G1384" s="858"/>
      <c r="H1384" s="858"/>
      <c r="I1384" s="859"/>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0"/>
      <c r="R1384" s="861"/>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62"/>
      <c r="X1384" s="863"/>
      <c r="Y1384" s="43"/>
      <c r="Z1384" s="48"/>
      <c r="AA1384" s="155"/>
      <c r="AB1384" s="49"/>
      <c r="AC1384" s="864" t="str">
        <f>IFERROR(IF(AG1384&lt;&gt;"",Z1384*VLOOKUP(N1384,【参考】数式用!$AG$2:$AL$48,MATCH(Y1384,【参考】数式用!$AI$4:$AL$4,0)+2,0), ""), "")</f>
        <v/>
      </c>
      <c r="AD1384" s="864"/>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7" t="str">
        <f>IF(基本情報入力シート!C1410="","",基本情報入力シート!C1410)</f>
        <v/>
      </c>
      <c r="C1385" s="858"/>
      <c r="D1385" s="858"/>
      <c r="E1385" s="858"/>
      <c r="F1385" s="858"/>
      <c r="G1385" s="858"/>
      <c r="H1385" s="858"/>
      <c r="I1385" s="859"/>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0"/>
      <c r="R1385" s="861"/>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62"/>
      <c r="X1385" s="863"/>
      <c r="Y1385" s="43"/>
      <c r="Z1385" s="48"/>
      <c r="AA1385" s="155"/>
      <c r="AB1385" s="49"/>
      <c r="AC1385" s="864" t="str">
        <f>IFERROR(IF(AG1385&lt;&gt;"",Z1385*VLOOKUP(N1385,【参考】数式用!$AG$2:$AL$48,MATCH(Y1385,【参考】数式用!$AI$4:$AL$4,0)+2,0), ""), "")</f>
        <v/>
      </c>
      <c r="AD1385" s="864"/>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7" t="str">
        <f>IF(基本情報入力シート!C1411="","",基本情報入力シート!C1411)</f>
        <v/>
      </c>
      <c r="C1386" s="858"/>
      <c r="D1386" s="858"/>
      <c r="E1386" s="858"/>
      <c r="F1386" s="858"/>
      <c r="G1386" s="858"/>
      <c r="H1386" s="858"/>
      <c r="I1386" s="859"/>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0"/>
      <c r="R1386" s="861"/>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62"/>
      <c r="X1386" s="863"/>
      <c r="Y1386" s="43"/>
      <c r="Z1386" s="48"/>
      <c r="AA1386" s="155"/>
      <c r="AB1386" s="49"/>
      <c r="AC1386" s="864" t="str">
        <f>IFERROR(IF(AG1386&lt;&gt;"",Z1386*VLOOKUP(N1386,【参考】数式用!$AG$2:$AL$48,MATCH(Y1386,【参考】数式用!$AI$4:$AL$4,0)+2,0), ""), "")</f>
        <v/>
      </c>
      <c r="AD1386" s="864"/>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7" t="str">
        <f>IF(基本情報入力シート!C1412="","",基本情報入力シート!C1412)</f>
        <v/>
      </c>
      <c r="C1387" s="858"/>
      <c r="D1387" s="858"/>
      <c r="E1387" s="858"/>
      <c r="F1387" s="858"/>
      <c r="G1387" s="858"/>
      <c r="H1387" s="858"/>
      <c r="I1387" s="859"/>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0"/>
      <c r="R1387" s="861"/>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62"/>
      <c r="X1387" s="863"/>
      <c r="Y1387" s="43"/>
      <c r="Z1387" s="48"/>
      <c r="AA1387" s="155"/>
      <c r="AB1387" s="49"/>
      <c r="AC1387" s="864" t="str">
        <f>IFERROR(IF(AG1387&lt;&gt;"",Z1387*VLOOKUP(N1387,【参考】数式用!$AG$2:$AL$48,MATCH(Y1387,【参考】数式用!$AI$4:$AL$4,0)+2,0), ""), "")</f>
        <v/>
      </c>
      <c r="AD1387" s="864"/>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7" t="str">
        <f>IF(基本情報入力シート!C1413="","",基本情報入力シート!C1413)</f>
        <v/>
      </c>
      <c r="C1388" s="858"/>
      <c r="D1388" s="858"/>
      <c r="E1388" s="858"/>
      <c r="F1388" s="858"/>
      <c r="G1388" s="858"/>
      <c r="H1388" s="858"/>
      <c r="I1388" s="859"/>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0"/>
      <c r="R1388" s="861"/>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62"/>
      <c r="X1388" s="863"/>
      <c r="Y1388" s="43"/>
      <c r="Z1388" s="48"/>
      <c r="AA1388" s="155"/>
      <c r="AB1388" s="49"/>
      <c r="AC1388" s="864" t="str">
        <f>IFERROR(IF(AG1388&lt;&gt;"",Z1388*VLOOKUP(N1388,【参考】数式用!$AG$2:$AL$48,MATCH(Y1388,【参考】数式用!$AI$4:$AL$4,0)+2,0), ""), "")</f>
        <v/>
      </c>
      <c r="AD1388" s="864"/>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7" t="str">
        <f>IF(基本情報入力シート!C1414="","",基本情報入力シート!C1414)</f>
        <v/>
      </c>
      <c r="C1389" s="858"/>
      <c r="D1389" s="858"/>
      <c r="E1389" s="858"/>
      <c r="F1389" s="858"/>
      <c r="G1389" s="858"/>
      <c r="H1389" s="858"/>
      <c r="I1389" s="859"/>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0"/>
      <c r="R1389" s="861"/>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62"/>
      <c r="X1389" s="863"/>
      <c r="Y1389" s="43"/>
      <c r="Z1389" s="48"/>
      <c r="AA1389" s="155"/>
      <c r="AB1389" s="49"/>
      <c r="AC1389" s="864" t="str">
        <f>IFERROR(IF(AG1389&lt;&gt;"",Z1389*VLOOKUP(N1389,【参考】数式用!$AG$2:$AL$48,MATCH(Y1389,【参考】数式用!$AI$4:$AL$4,0)+2,0), ""), "")</f>
        <v/>
      </c>
      <c r="AD1389" s="864"/>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7" t="str">
        <f>IF(基本情報入力シート!C1415="","",基本情報入力シート!C1415)</f>
        <v/>
      </c>
      <c r="C1390" s="858"/>
      <c r="D1390" s="858"/>
      <c r="E1390" s="858"/>
      <c r="F1390" s="858"/>
      <c r="G1390" s="858"/>
      <c r="H1390" s="858"/>
      <c r="I1390" s="859"/>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0"/>
      <c r="R1390" s="861"/>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62"/>
      <c r="X1390" s="863"/>
      <c r="Y1390" s="43"/>
      <c r="Z1390" s="48"/>
      <c r="AA1390" s="155"/>
      <c r="AB1390" s="49"/>
      <c r="AC1390" s="864" t="str">
        <f>IFERROR(IF(AG1390&lt;&gt;"",Z1390*VLOOKUP(N1390,【参考】数式用!$AG$2:$AL$48,MATCH(Y1390,【参考】数式用!$AI$4:$AL$4,0)+2,0), ""), "")</f>
        <v/>
      </c>
      <c r="AD1390" s="864"/>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7" t="str">
        <f>IF(基本情報入力シート!C1416="","",基本情報入力シート!C1416)</f>
        <v/>
      </c>
      <c r="C1391" s="858"/>
      <c r="D1391" s="858"/>
      <c r="E1391" s="858"/>
      <c r="F1391" s="858"/>
      <c r="G1391" s="858"/>
      <c r="H1391" s="858"/>
      <c r="I1391" s="859"/>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0"/>
      <c r="R1391" s="861"/>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62"/>
      <c r="X1391" s="863"/>
      <c r="Y1391" s="43"/>
      <c r="Z1391" s="48"/>
      <c r="AA1391" s="155"/>
      <c r="AB1391" s="49"/>
      <c r="AC1391" s="864" t="str">
        <f>IFERROR(IF(AG1391&lt;&gt;"",Z1391*VLOOKUP(N1391,【参考】数式用!$AG$2:$AL$48,MATCH(Y1391,【参考】数式用!$AI$4:$AL$4,0)+2,0), ""), "")</f>
        <v/>
      </c>
      <c r="AD1391" s="864"/>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7" t="str">
        <f>IF(基本情報入力シート!C1417="","",基本情報入力シート!C1417)</f>
        <v/>
      </c>
      <c r="C1392" s="858"/>
      <c r="D1392" s="858"/>
      <c r="E1392" s="858"/>
      <c r="F1392" s="858"/>
      <c r="G1392" s="858"/>
      <c r="H1392" s="858"/>
      <c r="I1392" s="859"/>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0"/>
      <c r="R1392" s="861"/>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62"/>
      <c r="X1392" s="863"/>
      <c r="Y1392" s="43"/>
      <c r="Z1392" s="48"/>
      <c r="AA1392" s="155"/>
      <c r="AB1392" s="49"/>
      <c r="AC1392" s="864" t="str">
        <f>IFERROR(IF(AG1392&lt;&gt;"",Z1392*VLOOKUP(N1392,【参考】数式用!$AG$2:$AL$48,MATCH(Y1392,【参考】数式用!$AI$4:$AL$4,0)+2,0), ""), "")</f>
        <v/>
      </c>
      <c r="AD1392" s="864"/>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7" t="str">
        <f>IF(基本情報入力シート!C1418="","",基本情報入力シート!C1418)</f>
        <v/>
      </c>
      <c r="C1393" s="858"/>
      <c r="D1393" s="858"/>
      <c r="E1393" s="858"/>
      <c r="F1393" s="858"/>
      <c r="G1393" s="858"/>
      <c r="H1393" s="858"/>
      <c r="I1393" s="859"/>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0"/>
      <c r="R1393" s="861"/>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62"/>
      <c r="X1393" s="863"/>
      <c r="Y1393" s="43"/>
      <c r="Z1393" s="48"/>
      <c r="AA1393" s="155"/>
      <c r="AB1393" s="49"/>
      <c r="AC1393" s="864" t="str">
        <f>IFERROR(IF(AG1393&lt;&gt;"",Z1393*VLOOKUP(N1393,【参考】数式用!$AG$2:$AL$48,MATCH(Y1393,【参考】数式用!$AI$4:$AL$4,0)+2,0), ""), "")</f>
        <v/>
      </c>
      <c r="AD1393" s="864"/>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7" t="str">
        <f>IF(基本情報入力シート!C1419="","",基本情報入力シート!C1419)</f>
        <v/>
      </c>
      <c r="C1394" s="858"/>
      <c r="D1394" s="858"/>
      <c r="E1394" s="858"/>
      <c r="F1394" s="858"/>
      <c r="G1394" s="858"/>
      <c r="H1394" s="858"/>
      <c r="I1394" s="859"/>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0"/>
      <c r="R1394" s="861"/>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62"/>
      <c r="X1394" s="863"/>
      <c r="Y1394" s="43"/>
      <c r="Z1394" s="48"/>
      <c r="AA1394" s="155"/>
      <c r="AB1394" s="49"/>
      <c r="AC1394" s="864" t="str">
        <f>IFERROR(IF(AG1394&lt;&gt;"",Z1394*VLOOKUP(N1394,【参考】数式用!$AG$2:$AL$48,MATCH(Y1394,【参考】数式用!$AI$4:$AL$4,0)+2,0), ""), "")</f>
        <v/>
      </c>
      <c r="AD1394" s="864"/>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7" t="str">
        <f>IF(基本情報入力シート!C1420="","",基本情報入力シート!C1420)</f>
        <v/>
      </c>
      <c r="C1395" s="858"/>
      <c r="D1395" s="858"/>
      <c r="E1395" s="858"/>
      <c r="F1395" s="858"/>
      <c r="G1395" s="858"/>
      <c r="H1395" s="858"/>
      <c r="I1395" s="859"/>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0"/>
      <c r="R1395" s="861"/>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62"/>
      <c r="X1395" s="863"/>
      <c r="Y1395" s="43"/>
      <c r="Z1395" s="48"/>
      <c r="AA1395" s="155"/>
      <c r="AB1395" s="49"/>
      <c r="AC1395" s="864" t="str">
        <f>IFERROR(IF(AG1395&lt;&gt;"",Z1395*VLOOKUP(N1395,【参考】数式用!$AG$2:$AL$48,MATCH(Y1395,【参考】数式用!$AI$4:$AL$4,0)+2,0), ""), "")</f>
        <v/>
      </c>
      <c r="AD1395" s="864"/>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7" t="str">
        <f>IF(基本情報入力シート!C1421="","",基本情報入力シート!C1421)</f>
        <v/>
      </c>
      <c r="C1396" s="858"/>
      <c r="D1396" s="858"/>
      <c r="E1396" s="858"/>
      <c r="F1396" s="858"/>
      <c r="G1396" s="858"/>
      <c r="H1396" s="858"/>
      <c r="I1396" s="859"/>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0"/>
      <c r="R1396" s="861"/>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62"/>
      <c r="X1396" s="863"/>
      <c r="Y1396" s="43"/>
      <c r="Z1396" s="48"/>
      <c r="AA1396" s="155"/>
      <c r="AB1396" s="49"/>
      <c r="AC1396" s="864" t="str">
        <f>IFERROR(IF(AG1396&lt;&gt;"",Z1396*VLOOKUP(N1396,【参考】数式用!$AG$2:$AL$48,MATCH(Y1396,【参考】数式用!$AI$4:$AL$4,0)+2,0), ""), "")</f>
        <v/>
      </c>
      <c r="AD1396" s="864"/>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7" t="str">
        <f>IF(基本情報入力シート!C1422="","",基本情報入力シート!C1422)</f>
        <v/>
      </c>
      <c r="C1397" s="858"/>
      <c r="D1397" s="858"/>
      <c r="E1397" s="858"/>
      <c r="F1397" s="858"/>
      <c r="G1397" s="858"/>
      <c r="H1397" s="858"/>
      <c r="I1397" s="859"/>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0"/>
      <c r="R1397" s="861"/>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62"/>
      <c r="X1397" s="863"/>
      <c r="Y1397" s="43"/>
      <c r="Z1397" s="48"/>
      <c r="AA1397" s="155"/>
      <c r="AB1397" s="49"/>
      <c r="AC1397" s="864" t="str">
        <f>IFERROR(IF(AG1397&lt;&gt;"",Z1397*VLOOKUP(N1397,【参考】数式用!$AG$2:$AL$48,MATCH(Y1397,【参考】数式用!$AI$4:$AL$4,0)+2,0), ""), "")</f>
        <v/>
      </c>
      <c r="AD1397" s="864"/>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7" t="str">
        <f>IF(基本情報入力シート!C1423="","",基本情報入力シート!C1423)</f>
        <v/>
      </c>
      <c r="C1398" s="858"/>
      <c r="D1398" s="858"/>
      <c r="E1398" s="858"/>
      <c r="F1398" s="858"/>
      <c r="G1398" s="858"/>
      <c r="H1398" s="858"/>
      <c r="I1398" s="859"/>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0"/>
      <c r="R1398" s="861"/>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62"/>
      <c r="X1398" s="863"/>
      <c r="Y1398" s="43"/>
      <c r="Z1398" s="48"/>
      <c r="AA1398" s="155"/>
      <c r="AB1398" s="49"/>
      <c r="AC1398" s="864" t="str">
        <f>IFERROR(IF(AG1398&lt;&gt;"",Z1398*VLOOKUP(N1398,【参考】数式用!$AG$2:$AL$48,MATCH(Y1398,【参考】数式用!$AI$4:$AL$4,0)+2,0), ""), "")</f>
        <v/>
      </c>
      <c r="AD1398" s="864"/>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7" t="str">
        <f>IF(基本情報入力シート!C1424="","",基本情報入力シート!C1424)</f>
        <v/>
      </c>
      <c r="C1399" s="858"/>
      <c r="D1399" s="858"/>
      <c r="E1399" s="858"/>
      <c r="F1399" s="858"/>
      <c r="G1399" s="858"/>
      <c r="H1399" s="858"/>
      <c r="I1399" s="859"/>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0"/>
      <c r="R1399" s="861"/>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62"/>
      <c r="X1399" s="863"/>
      <c r="Y1399" s="43"/>
      <c r="Z1399" s="48"/>
      <c r="AA1399" s="155"/>
      <c r="AB1399" s="49"/>
      <c r="AC1399" s="864" t="str">
        <f>IFERROR(IF(AG1399&lt;&gt;"",Z1399*VLOOKUP(N1399,【参考】数式用!$AG$2:$AL$48,MATCH(Y1399,【参考】数式用!$AI$4:$AL$4,0)+2,0), ""), "")</f>
        <v/>
      </c>
      <c r="AD1399" s="864"/>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7" t="str">
        <f>IF(基本情報入力シート!C1425="","",基本情報入力シート!C1425)</f>
        <v/>
      </c>
      <c r="C1400" s="858"/>
      <c r="D1400" s="858"/>
      <c r="E1400" s="858"/>
      <c r="F1400" s="858"/>
      <c r="G1400" s="858"/>
      <c r="H1400" s="858"/>
      <c r="I1400" s="859"/>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0"/>
      <c r="R1400" s="861"/>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62"/>
      <c r="X1400" s="863"/>
      <c r="Y1400" s="43"/>
      <c r="Z1400" s="48"/>
      <c r="AA1400" s="155"/>
      <c r="AB1400" s="49"/>
      <c r="AC1400" s="864" t="str">
        <f>IFERROR(IF(AG1400&lt;&gt;"",Z1400*VLOOKUP(N1400,【参考】数式用!$AG$2:$AL$48,MATCH(Y1400,【参考】数式用!$AI$4:$AL$4,0)+2,0), ""), "")</f>
        <v/>
      </c>
      <c r="AD1400" s="864"/>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7" t="str">
        <f>IF(基本情報入力シート!C1426="","",基本情報入力シート!C1426)</f>
        <v/>
      </c>
      <c r="C1401" s="858"/>
      <c r="D1401" s="858"/>
      <c r="E1401" s="858"/>
      <c r="F1401" s="858"/>
      <c r="G1401" s="858"/>
      <c r="H1401" s="858"/>
      <c r="I1401" s="859"/>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0"/>
      <c r="R1401" s="861"/>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62"/>
      <c r="X1401" s="863"/>
      <c r="Y1401" s="43"/>
      <c r="Z1401" s="48"/>
      <c r="AA1401" s="155"/>
      <c r="AB1401" s="49"/>
      <c r="AC1401" s="864" t="str">
        <f>IFERROR(IF(AG1401&lt;&gt;"",Z1401*VLOOKUP(N1401,【参考】数式用!$AG$2:$AL$48,MATCH(Y1401,【参考】数式用!$AI$4:$AL$4,0)+2,0), ""), "")</f>
        <v/>
      </c>
      <c r="AD1401" s="864"/>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7" t="str">
        <f>IF(基本情報入力シート!C1427="","",基本情報入力シート!C1427)</f>
        <v/>
      </c>
      <c r="C1402" s="858"/>
      <c r="D1402" s="858"/>
      <c r="E1402" s="858"/>
      <c r="F1402" s="858"/>
      <c r="G1402" s="858"/>
      <c r="H1402" s="858"/>
      <c r="I1402" s="859"/>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0"/>
      <c r="R1402" s="861"/>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62"/>
      <c r="X1402" s="863"/>
      <c r="Y1402" s="43"/>
      <c r="Z1402" s="48"/>
      <c r="AA1402" s="155"/>
      <c r="AB1402" s="49"/>
      <c r="AC1402" s="864" t="str">
        <f>IFERROR(IF(AG1402&lt;&gt;"",Z1402*VLOOKUP(N1402,【参考】数式用!$AG$2:$AL$48,MATCH(Y1402,【参考】数式用!$AI$4:$AL$4,0)+2,0), ""), "")</f>
        <v/>
      </c>
      <c r="AD1402" s="864"/>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7" t="str">
        <f>IF(基本情報入力シート!C1428="","",基本情報入力シート!C1428)</f>
        <v/>
      </c>
      <c r="C1403" s="858"/>
      <c r="D1403" s="858"/>
      <c r="E1403" s="858"/>
      <c r="F1403" s="858"/>
      <c r="G1403" s="858"/>
      <c r="H1403" s="858"/>
      <c r="I1403" s="859"/>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0"/>
      <c r="R1403" s="861"/>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62"/>
      <c r="X1403" s="863"/>
      <c r="Y1403" s="43"/>
      <c r="Z1403" s="48"/>
      <c r="AA1403" s="155"/>
      <c r="AB1403" s="49"/>
      <c r="AC1403" s="864" t="str">
        <f>IFERROR(IF(AG1403&lt;&gt;"",Z1403*VLOOKUP(N1403,【参考】数式用!$AG$2:$AL$48,MATCH(Y1403,【参考】数式用!$AI$4:$AL$4,0)+2,0), ""), "")</f>
        <v/>
      </c>
      <c r="AD1403" s="864"/>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7" t="str">
        <f>IF(基本情報入力シート!C1429="","",基本情報入力シート!C1429)</f>
        <v/>
      </c>
      <c r="C1404" s="858"/>
      <c r="D1404" s="858"/>
      <c r="E1404" s="858"/>
      <c r="F1404" s="858"/>
      <c r="G1404" s="858"/>
      <c r="H1404" s="858"/>
      <c r="I1404" s="859"/>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0"/>
      <c r="R1404" s="861"/>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62"/>
      <c r="X1404" s="863"/>
      <c r="Y1404" s="43"/>
      <c r="Z1404" s="48"/>
      <c r="AA1404" s="155"/>
      <c r="AB1404" s="49"/>
      <c r="AC1404" s="864" t="str">
        <f>IFERROR(IF(AG1404&lt;&gt;"",Z1404*VLOOKUP(N1404,【参考】数式用!$AG$2:$AL$48,MATCH(Y1404,【参考】数式用!$AI$4:$AL$4,0)+2,0), ""), "")</f>
        <v/>
      </c>
      <c r="AD1404" s="864"/>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7" t="str">
        <f>IF(基本情報入力シート!C1430="","",基本情報入力シート!C1430)</f>
        <v/>
      </c>
      <c r="C1405" s="858"/>
      <c r="D1405" s="858"/>
      <c r="E1405" s="858"/>
      <c r="F1405" s="858"/>
      <c r="G1405" s="858"/>
      <c r="H1405" s="858"/>
      <c r="I1405" s="859"/>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0"/>
      <c r="R1405" s="861"/>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62"/>
      <c r="X1405" s="863"/>
      <c r="Y1405" s="43"/>
      <c r="Z1405" s="48"/>
      <c r="AA1405" s="155"/>
      <c r="AB1405" s="49"/>
      <c r="AC1405" s="864" t="str">
        <f>IFERROR(IF(AG1405&lt;&gt;"",Z1405*VLOOKUP(N1405,【参考】数式用!$AG$2:$AL$48,MATCH(Y1405,【参考】数式用!$AI$4:$AL$4,0)+2,0), ""), "")</f>
        <v/>
      </c>
      <c r="AD1405" s="864"/>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7" t="str">
        <f>IF(基本情報入力シート!C1431="","",基本情報入力シート!C1431)</f>
        <v/>
      </c>
      <c r="C1406" s="858"/>
      <c r="D1406" s="858"/>
      <c r="E1406" s="858"/>
      <c r="F1406" s="858"/>
      <c r="G1406" s="858"/>
      <c r="H1406" s="858"/>
      <c r="I1406" s="859"/>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0"/>
      <c r="R1406" s="861"/>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62"/>
      <c r="X1406" s="863"/>
      <c r="Y1406" s="43"/>
      <c r="Z1406" s="48"/>
      <c r="AA1406" s="155"/>
      <c r="AB1406" s="49"/>
      <c r="AC1406" s="864" t="str">
        <f>IFERROR(IF(AG1406&lt;&gt;"",Z1406*VLOOKUP(N1406,【参考】数式用!$AG$2:$AL$48,MATCH(Y1406,【参考】数式用!$AI$4:$AL$4,0)+2,0), ""), "")</f>
        <v/>
      </c>
      <c r="AD1406" s="864"/>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7" t="str">
        <f>IF(基本情報入力シート!C1432="","",基本情報入力シート!C1432)</f>
        <v/>
      </c>
      <c r="C1407" s="858"/>
      <c r="D1407" s="858"/>
      <c r="E1407" s="858"/>
      <c r="F1407" s="858"/>
      <c r="G1407" s="858"/>
      <c r="H1407" s="858"/>
      <c r="I1407" s="859"/>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0"/>
      <c r="R1407" s="861"/>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62"/>
      <c r="X1407" s="863"/>
      <c r="Y1407" s="43"/>
      <c r="Z1407" s="48"/>
      <c r="AA1407" s="155"/>
      <c r="AB1407" s="49"/>
      <c r="AC1407" s="864" t="str">
        <f>IFERROR(IF(AG1407&lt;&gt;"",Z1407*VLOOKUP(N1407,【参考】数式用!$AG$2:$AL$48,MATCH(Y1407,【参考】数式用!$AI$4:$AL$4,0)+2,0), ""), "")</f>
        <v/>
      </c>
      <c r="AD1407" s="864"/>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7" t="str">
        <f>IF(基本情報入力シート!C1433="","",基本情報入力シート!C1433)</f>
        <v/>
      </c>
      <c r="C1408" s="858"/>
      <c r="D1408" s="858"/>
      <c r="E1408" s="858"/>
      <c r="F1408" s="858"/>
      <c r="G1408" s="858"/>
      <c r="H1408" s="858"/>
      <c r="I1408" s="859"/>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0"/>
      <c r="R1408" s="861"/>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62"/>
      <c r="X1408" s="863"/>
      <c r="Y1408" s="43"/>
      <c r="Z1408" s="48"/>
      <c r="AA1408" s="155"/>
      <c r="AB1408" s="49"/>
      <c r="AC1408" s="864" t="str">
        <f>IFERROR(IF(AG1408&lt;&gt;"",Z1408*VLOOKUP(N1408,【参考】数式用!$AG$2:$AL$48,MATCH(Y1408,【参考】数式用!$AI$4:$AL$4,0)+2,0), ""), "")</f>
        <v/>
      </c>
      <c r="AD1408" s="864"/>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7" t="str">
        <f>IF(基本情報入力シート!C1434="","",基本情報入力シート!C1434)</f>
        <v/>
      </c>
      <c r="C1409" s="858"/>
      <c r="D1409" s="858"/>
      <c r="E1409" s="858"/>
      <c r="F1409" s="858"/>
      <c r="G1409" s="858"/>
      <c r="H1409" s="858"/>
      <c r="I1409" s="859"/>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0"/>
      <c r="R1409" s="861"/>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62"/>
      <c r="X1409" s="863"/>
      <c r="Y1409" s="43"/>
      <c r="Z1409" s="48"/>
      <c r="AA1409" s="155"/>
      <c r="AB1409" s="49"/>
      <c r="AC1409" s="864" t="str">
        <f>IFERROR(IF(AG1409&lt;&gt;"",Z1409*VLOOKUP(N1409,【参考】数式用!$AG$2:$AL$48,MATCH(Y1409,【参考】数式用!$AI$4:$AL$4,0)+2,0), ""), "")</f>
        <v/>
      </c>
      <c r="AD1409" s="864"/>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7" t="str">
        <f>IF(基本情報入力シート!C1435="","",基本情報入力シート!C1435)</f>
        <v/>
      </c>
      <c r="C1410" s="858"/>
      <c r="D1410" s="858"/>
      <c r="E1410" s="858"/>
      <c r="F1410" s="858"/>
      <c r="G1410" s="858"/>
      <c r="H1410" s="858"/>
      <c r="I1410" s="859"/>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0"/>
      <c r="R1410" s="861"/>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62"/>
      <c r="X1410" s="863"/>
      <c r="Y1410" s="43"/>
      <c r="Z1410" s="48"/>
      <c r="AA1410" s="155"/>
      <c r="AB1410" s="49"/>
      <c r="AC1410" s="864" t="str">
        <f>IFERROR(IF(AG1410&lt;&gt;"",Z1410*VLOOKUP(N1410,【参考】数式用!$AG$2:$AL$48,MATCH(Y1410,【参考】数式用!$AI$4:$AL$4,0)+2,0), ""), "")</f>
        <v/>
      </c>
      <c r="AD1410" s="864"/>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7" t="str">
        <f>IF(基本情報入力シート!C1436="","",基本情報入力シート!C1436)</f>
        <v/>
      </c>
      <c r="C1411" s="858"/>
      <c r="D1411" s="858"/>
      <c r="E1411" s="858"/>
      <c r="F1411" s="858"/>
      <c r="G1411" s="858"/>
      <c r="H1411" s="858"/>
      <c r="I1411" s="859"/>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0"/>
      <c r="R1411" s="861"/>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62"/>
      <c r="X1411" s="863"/>
      <c r="Y1411" s="43"/>
      <c r="Z1411" s="48"/>
      <c r="AA1411" s="155"/>
      <c r="AB1411" s="49"/>
      <c r="AC1411" s="864" t="str">
        <f>IFERROR(IF(AG1411&lt;&gt;"",Z1411*VLOOKUP(N1411,【参考】数式用!$AG$2:$AL$48,MATCH(Y1411,【参考】数式用!$AI$4:$AL$4,0)+2,0), ""), "")</f>
        <v/>
      </c>
      <c r="AD1411" s="864"/>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7" t="str">
        <f>IF(基本情報入力シート!C1437="","",基本情報入力シート!C1437)</f>
        <v/>
      </c>
      <c r="C1412" s="858"/>
      <c r="D1412" s="858"/>
      <c r="E1412" s="858"/>
      <c r="F1412" s="858"/>
      <c r="G1412" s="858"/>
      <c r="H1412" s="858"/>
      <c r="I1412" s="859"/>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0"/>
      <c r="R1412" s="861"/>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62"/>
      <c r="X1412" s="863"/>
      <c r="Y1412" s="43"/>
      <c r="Z1412" s="48"/>
      <c r="AA1412" s="155"/>
      <c r="AB1412" s="49"/>
      <c r="AC1412" s="864" t="str">
        <f>IFERROR(IF(AG1412&lt;&gt;"",Z1412*VLOOKUP(N1412,【参考】数式用!$AG$2:$AL$48,MATCH(Y1412,【参考】数式用!$AI$4:$AL$4,0)+2,0), ""), "")</f>
        <v/>
      </c>
      <c r="AD1412" s="864"/>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7" t="str">
        <f>IF(基本情報入力シート!C1438="","",基本情報入力シート!C1438)</f>
        <v/>
      </c>
      <c r="C1413" s="858"/>
      <c r="D1413" s="858"/>
      <c r="E1413" s="858"/>
      <c r="F1413" s="858"/>
      <c r="G1413" s="858"/>
      <c r="H1413" s="858"/>
      <c r="I1413" s="859"/>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0"/>
      <c r="R1413" s="861"/>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62"/>
      <c r="X1413" s="863"/>
      <c r="Y1413" s="43"/>
      <c r="Z1413" s="48"/>
      <c r="AA1413" s="155"/>
      <c r="AB1413" s="49"/>
      <c r="AC1413" s="864" t="str">
        <f>IFERROR(IF(AG1413&lt;&gt;"",Z1413*VLOOKUP(N1413,【参考】数式用!$AG$2:$AL$48,MATCH(Y1413,【参考】数式用!$AI$4:$AL$4,0)+2,0), ""), "")</f>
        <v/>
      </c>
      <c r="AD1413" s="864"/>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7" t="str">
        <f>IF(基本情報入力シート!C1439="","",基本情報入力シート!C1439)</f>
        <v/>
      </c>
      <c r="C1414" s="858"/>
      <c r="D1414" s="858"/>
      <c r="E1414" s="858"/>
      <c r="F1414" s="858"/>
      <c r="G1414" s="858"/>
      <c r="H1414" s="858"/>
      <c r="I1414" s="859"/>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0"/>
      <c r="R1414" s="861"/>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62"/>
      <c r="X1414" s="863"/>
      <c r="Y1414" s="43"/>
      <c r="Z1414" s="48"/>
      <c r="AA1414" s="155"/>
      <c r="AB1414" s="49"/>
      <c r="AC1414" s="864" t="str">
        <f>IFERROR(IF(AG1414&lt;&gt;"",Z1414*VLOOKUP(N1414,【参考】数式用!$AG$2:$AL$48,MATCH(Y1414,【参考】数式用!$AI$4:$AL$4,0)+2,0), ""), "")</f>
        <v/>
      </c>
      <c r="AD1414" s="864"/>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7" t="str">
        <f>IF(基本情報入力シート!C1440="","",基本情報入力シート!C1440)</f>
        <v/>
      </c>
      <c r="C1415" s="858"/>
      <c r="D1415" s="858"/>
      <c r="E1415" s="858"/>
      <c r="F1415" s="858"/>
      <c r="G1415" s="858"/>
      <c r="H1415" s="858"/>
      <c r="I1415" s="859"/>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0"/>
      <c r="R1415" s="861"/>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62"/>
      <c r="X1415" s="863"/>
      <c r="Y1415" s="43"/>
      <c r="Z1415" s="48"/>
      <c r="AA1415" s="155"/>
      <c r="AB1415" s="49"/>
      <c r="AC1415" s="864" t="str">
        <f>IFERROR(IF(AG1415&lt;&gt;"",Z1415*VLOOKUP(N1415,【参考】数式用!$AG$2:$AL$48,MATCH(Y1415,【参考】数式用!$AI$4:$AL$4,0)+2,0), ""), "")</f>
        <v/>
      </c>
      <c r="AD1415" s="864"/>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7" t="str">
        <f>IF(基本情報入力シート!C1441="","",基本情報入力シート!C1441)</f>
        <v/>
      </c>
      <c r="C1416" s="858"/>
      <c r="D1416" s="858"/>
      <c r="E1416" s="858"/>
      <c r="F1416" s="858"/>
      <c r="G1416" s="858"/>
      <c r="H1416" s="858"/>
      <c r="I1416" s="859"/>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0"/>
      <c r="R1416" s="861"/>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62"/>
      <c r="X1416" s="863"/>
      <c r="Y1416" s="43"/>
      <c r="Z1416" s="48"/>
      <c r="AA1416" s="155"/>
      <c r="AB1416" s="49"/>
      <c r="AC1416" s="864" t="str">
        <f>IFERROR(IF(AG1416&lt;&gt;"",Z1416*VLOOKUP(N1416,【参考】数式用!$AG$2:$AL$48,MATCH(Y1416,【参考】数式用!$AI$4:$AL$4,0)+2,0), ""), "")</f>
        <v/>
      </c>
      <c r="AD1416" s="864"/>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7" t="str">
        <f>IF(基本情報入力シート!C1442="","",基本情報入力シート!C1442)</f>
        <v/>
      </c>
      <c r="C1417" s="858"/>
      <c r="D1417" s="858"/>
      <c r="E1417" s="858"/>
      <c r="F1417" s="858"/>
      <c r="G1417" s="858"/>
      <c r="H1417" s="858"/>
      <c r="I1417" s="859"/>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0"/>
      <c r="R1417" s="861"/>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62"/>
      <c r="X1417" s="863"/>
      <c r="Y1417" s="43"/>
      <c r="Z1417" s="48"/>
      <c r="AA1417" s="155"/>
      <c r="AB1417" s="49"/>
      <c r="AC1417" s="864" t="str">
        <f>IFERROR(IF(AG1417&lt;&gt;"",Z1417*VLOOKUP(N1417,【参考】数式用!$AG$2:$AL$48,MATCH(Y1417,【参考】数式用!$AI$4:$AL$4,0)+2,0), ""), "")</f>
        <v/>
      </c>
      <c r="AD1417" s="864"/>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7" t="str">
        <f>IF(基本情報入力シート!C1443="","",基本情報入力シート!C1443)</f>
        <v/>
      </c>
      <c r="C1418" s="858"/>
      <c r="D1418" s="858"/>
      <c r="E1418" s="858"/>
      <c r="F1418" s="858"/>
      <c r="G1418" s="858"/>
      <c r="H1418" s="858"/>
      <c r="I1418" s="859"/>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0"/>
      <c r="R1418" s="861"/>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62"/>
      <c r="X1418" s="863"/>
      <c r="Y1418" s="43"/>
      <c r="Z1418" s="48"/>
      <c r="AA1418" s="155"/>
      <c r="AB1418" s="49"/>
      <c r="AC1418" s="864" t="str">
        <f>IFERROR(IF(AG1418&lt;&gt;"",Z1418*VLOOKUP(N1418,【参考】数式用!$AG$2:$AL$48,MATCH(Y1418,【参考】数式用!$AI$4:$AL$4,0)+2,0), ""), "")</f>
        <v/>
      </c>
      <c r="AD1418" s="864"/>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7" t="str">
        <f>IF(基本情報入力シート!C1444="","",基本情報入力シート!C1444)</f>
        <v/>
      </c>
      <c r="C1419" s="858"/>
      <c r="D1419" s="858"/>
      <c r="E1419" s="858"/>
      <c r="F1419" s="858"/>
      <c r="G1419" s="858"/>
      <c r="H1419" s="858"/>
      <c r="I1419" s="859"/>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0"/>
      <c r="R1419" s="861"/>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62"/>
      <c r="X1419" s="863"/>
      <c r="Y1419" s="43"/>
      <c r="Z1419" s="48"/>
      <c r="AA1419" s="155"/>
      <c r="AB1419" s="49"/>
      <c r="AC1419" s="864" t="str">
        <f>IFERROR(IF(AG1419&lt;&gt;"",Z1419*VLOOKUP(N1419,【参考】数式用!$AG$2:$AL$48,MATCH(Y1419,【参考】数式用!$AI$4:$AL$4,0)+2,0), ""), "")</f>
        <v/>
      </c>
      <c r="AD1419" s="864"/>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7" t="str">
        <f>IF(基本情報入力シート!C1445="","",基本情報入力シート!C1445)</f>
        <v/>
      </c>
      <c r="C1420" s="858"/>
      <c r="D1420" s="858"/>
      <c r="E1420" s="858"/>
      <c r="F1420" s="858"/>
      <c r="G1420" s="858"/>
      <c r="H1420" s="858"/>
      <c r="I1420" s="859"/>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0"/>
      <c r="R1420" s="861"/>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62"/>
      <c r="X1420" s="863"/>
      <c r="Y1420" s="43"/>
      <c r="Z1420" s="48"/>
      <c r="AA1420" s="155"/>
      <c r="AB1420" s="49"/>
      <c r="AC1420" s="864" t="str">
        <f>IFERROR(IF(AG1420&lt;&gt;"",Z1420*VLOOKUP(N1420,【参考】数式用!$AG$2:$AL$48,MATCH(Y1420,【参考】数式用!$AI$4:$AL$4,0)+2,0), ""), "")</f>
        <v/>
      </c>
      <c r="AD1420" s="864"/>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7" t="str">
        <f>IF(基本情報入力シート!C1446="","",基本情報入力シート!C1446)</f>
        <v/>
      </c>
      <c r="C1421" s="858"/>
      <c r="D1421" s="858"/>
      <c r="E1421" s="858"/>
      <c r="F1421" s="858"/>
      <c r="G1421" s="858"/>
      <c r="H1421" s="858"/>
      <c r="I1421" s="859"/>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0"/>
      <c r="R1421" s="861"/>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62"/>
      <c r="X1421" s="863"/>
      <c r="Y1421" s="43"/>
      <c r="Z1421" s="48"/>
      <c r="AA1421" s="155"/>
      <c r="AB1421" s="49"/>
      <c r="AC1421" s="864" t="str">
        <f>IFERROR(IF(AG1421&lt;&gt;"",Z1421*VLOOKUP(N1421,【参考】数式用!$AG$2:$AL$48,MATCH(Y1421,【参考】数式用!$AI$4:$AL$4,0)+2,0), ""), "")</f>
        <v/>
      </c>
      <c r="AD1421" s="864"/>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7" t="str">
        <f>IF(基本情報入力シート!C1447="","",基本情報入力シート!C1447)</f>
        <v/>
      </c>
      <c r="C1422" s="858"/>
      <c r="D1422" s="858"/>
      <c r="E1422" s="858"/>
      <c r="F1422" s="858"/>
      <c r="G1422" s="858"/>
      <c r="H1422" s="858"/>
      <c r="I1422" s="859"/>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0"/>
      <c r="R1422" s="861"/>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62"/>
      <c r="X1422" s="863"/>
      <c r="Y1422" s="43"/>
      <c r="Z1422" s="48"/>
      <c r="AA1422" s="155"/>
      <c r="AB1422" s="49"/>
      <c r="AC1422" s="864" t="str">
        <f>IFERROR(IF(AG1422&lt;&gt;"",Z1422*VLOOKUP(N1422,【参考】数式用!$AG$2:$AL$48,MATCH(Y1422,【参考】数式用!$AI$4:$AL$4,0)+2,0), ""), "")</f>
        <v/>
      </c>
      <c r="AD1422" s="864"/>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7" t="str">
        <f>IF(基本情報入力シート!C1448="","",基本情報入力シート!C1448)</f>
        <v/>
      </c>
      <c r="C1423" s="858"/>
      <c r="D1423" s="858"/>
      <c r="E1423" s="858"/>
      <c r="F1423" s="858"/>
      <c r="G1423" s="858"/>
      <c r="H1423" s="858"/>
      <c r="I1423" s="859"/>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0"/>
      <c r="R1423" s="861"/>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62"/>
      <c r="X1423" s="863"/>
      <c r="Y1423" s="43"/>
      <c r="Z1423" s="48"/>
      <c r="AA1423" s="155"/>
      <c r="AB1423" s="49"/>
      <c r="AC1423" s="864" t="str">
        <f>IFERROR(IF(AG1423&lt;&gt;"",Z1423*VLOOKUP(N1423,【参考】数式用!$AG$2:$AL$48,MATCH(Y1423,【参考】数式用!$AI$4:$AL$4,0)+2,0), ""), "")</f>
        <v/>
      </c>
      <c r="AD1423" s="864"/>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7" t="str">
        <f>IF(基本情報入力シート!C1449="","",基本情報入力シート!C1449)</f>
        <v/>
      </c>
      <c r="C1424" s="858"/>
      <c r="D1424" s="858"/>
      <c r="E1424" s="858"/>
      <c r="F1424" s="858"/>
      <c r="G1424" s="858"/>
      <c r="H1424" s="858"/>
      <c r="I1424" s="859"/>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0"/>
      <c r="R1424" s="861"/>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62"/>
      <c r="X1424" s="863"/>
      <c r="Y1424" s="43"/>
      <c r="Z1424" s="48"/>
      <c r="AA1424" s="155"/>
      <c r="AB1424" s="49"/>
      <c r="AC1424" s="864" t="str">
        <f>IFERROR(IF(AG1424&lt;&gt;"",Z1424*VLOOKUP(N1424,【参考】数式用!$AG$2:$AL$48,MATCH(Y1424,【参考】数式用!$AI$4:$AL$4,0)+2,0), ""), "")</f>
        <v/>
      </c>
      <c r="AD1424" s="864"/>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7" t="str">
        <f>IF(基本情報入力シート!C1450="","",基本情報入力シート!C1450)</f>
        <v/>
      </c>
      <c r="C1425" s="858"/>
      <c r="D1425" s="858"/>
      <c r="E1425" s="858"/>
      <c r="F1425" s="858"/>
      <c r="G1425" s="858"/>
      <c r="H1425" s="858"/>
      <c r="I1425" s="859"/>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0"/>
      <c r="R1425" s="861"/>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62"/>
      <c r="X1425" s="863"/>
      <c r="Y1425" s="43"/>
      <c r="Z1425" s="48"/>
      <c r="AA1425" s="155"/>
      <c r="AB1425" s="49"/>
      <c r="AC1425" s="864" t="str">
        <f>IFERROR(IF(AG1425&lt;&gt;"",Z1425*VLOOKUP(N1425,【参考】数式用!$AG$2:$AL$48,MATCH(Y1425,【参考】数式用!$AI$4:$AL$4,0)+2,0), ""), "")</f>
        <v/>
      </c>
      <c r="AD1425" s="864"/>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7" t="str">
        <f>IF(基本情報入力シート!C1451="","",基本情報入力シート!C1451)</f>
        <v/>
      </c>
      <c r="C1426" s="858"/>
      <c r="D1426" s="858"/>
      <c r="E1426" s="858"/>
      <c r="F1426" s="858"/>
      <c r="G1426" s="858"/>
      <c r="H1426" s="858"/>
      <c r="I1426" s="859"/>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0"/>
      <c r="R1426" s="861"/>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62"/>
      <c r="X1426" s="863"/>
      <c r="Y1426" s="43"/>
      <c r="Z1426" s="48"/>
      <c r="AA1426" s="155"/>
      <c r="AB1426" s="49"/>
      <c r="AC1426" s="864" t="str">
        <f>IFERROR(IF(AG1426&lt;&gt;"",Z1426*VLOOKUP(N1426,【参考】数式用!$AG$2:$AL$48,MATCH(Y1426,【参考】数式用!$AI$4:$AL$4,0)+2,0), ""), "")</f>
        <v/>
      </c>
      <c r="AD1426" s="864"/>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7" t="str">
        <f>IF(基本情報入力シート!C1452="","",基本情報入力シート!C1452)</f>
        <v/>
      </c>
      <c r="C1427" s="858"/>
      <c r="D1427" s="858"/>
      <c r="E1427" s="858"/>
      <c r="F1427" s="858"/>
      <c r="G1427" s="858"/>
      <c r="H1427" s="858"/>
      <c r="I1427" s="859"/>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0"/>
      <c r="R1427" s="861"/>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62"/>
      <c r="X1427" s="863"/>
      <c r="Y1427" s="43"/>
      <c r="Z1427" s="48"/>
      <c r="AA1427" s="155"/>
      <c r="AB1427" s="49"/>
      <c r="AC1427" s="864" t="str">
        <f>IFERROR(IF(AG1427&lt;&gt;"",Z1427*VLOOKUP(N1427,【参考】数式用!$AG$2:$AL$48,MATCH(Y1427,【参考】数式用!$AI$4:$AL$4,0)+2,0), ""), "")</f>
        <v/>
      </c>
      <c r="AD1427" s="864"/>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7" t="str">
        <f>IF(基本情報入力シート!C1453="","",基本情報入力シート!C1453)</f>
        <v/>
      </c>
      <c r="C1428" s="858"/>
      <c r="D1428" s="858"/>
      <c r="E1428" s="858"/>
      <c r="F1428" s="858"/>
      <c r="G1428" s="858"/>
      <c r="H1428" s="858"/>
      <c r="I1428" s="859"/>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0"/>
      <c r="R1428" s="861"/>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62"/>
      <c r="X1428" s="863"/>
      <c r="Y1428" s="43"/>
      <c r="Z1428" s="48"/>
      <c r="AA1428" s="155"/>
      <c r="AB1428" s="49"/>
      <c r="AC1428" s="864" t="str">
        <f>IFERROR(IF(AG1428&lt;&gt;"",Z1428*VLOOKUP(N1428,【参考】数式用!$AG$2:$AL$48,MATCH(Y1428,【参考】数式用!$AI$4:$AL$4,0)+2,0), ""), "")</f>
        <v/>
      </c>
      <c r="AD1428" s="864"/>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7" t="str">
        <f>IF(基本情報入力シート!C1454="","",基本情報入力シート!C1454)</f>
        <v/>
      </c>
      <c r="C1429" s="858"/>
      <c r="D1429" s="858"/>
      <c r="E1429" s="858"/>
      <c r="F1429" s="858"/>
      <c r="G1429" s="858"/>
      <c r="H1429" s="858"/>
      <c r="I1429" s="859"/>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0"/>
      <c r="R1429" s="861"/>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62"/>
      <c r="X1429" s="863"/>
      <c r="Y1429" s="43"/>
      <c r="Z1429" s="48"/>
      <c r="AA1429" s="155"/>
      <c r="AB1429" s="49"/>
      <c r="AC1429" s="864" t="str">
        <f>IFERROR(IF(AG1429&lt;&gt;"",Z1429*VLOOKUP(N1429,【参考】数式用!$AG$2:$AL$48,MATCH(Y1429,【参考】数式用!$AI$4:$AL$4,0)+2,0), ""), "")</f>
        <v/>
      </c>
      <c r="AD1429" s="864"/>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7" t="str">
        <f>IF(基本情報入力シート!C1455="","",基本情報入力シート!C1455)</f>
        <v/>
      </c>
      <c r="C1430" s="858"/>
      <c r="D1430" s="858"/>
      <c r="E1430" s="858"/>
      <c r="F1430" s="858"/>
      <c r="G1430" s="858"/>
      <c r="H1430" s="858"/>
      <c r="I1430" s="859"/>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0"/>
      <c r="R1430" s="861"/>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62"/>
      <c r="X1430" s="863"/>
      <c r="Y1430" s="43"/>
      <c r="Z1430" s="48"/>
      <c r="AA1430" s="155"/>
      <c r="AB1430" s="49"/>
      <c r="AC1430" s="864" t="str">
        <f>IFERROR(IF(AG1430&lt;&gt;"",Z1430*VLOOKUP(N1430,【参考】数式用!$AG$2:$AL$48,MATCH(Y1430,【参考】数式用!$AI$4:$AL$4,0)+2,0), ""), "")</f>
        <v/>
      </c>
      <c r="AD1430" s="864"/>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7" t="str">
        <f>IF(基本情報入力シート!C1456="","",基本情報入力シート!C1456)</f>
        <v/>
      </c>
      <c r="C1431" s="858"/>
      <c r="D1431" s="858"/>
      <c r="E1431" s="858"/>
      <c r="F1431" s="858"/>
      <c r="G1431" s="858"/>
      <c r="H1431" s="858"/>
      <c r="I1431" s="859"/>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0"/>
      <c r="R1431" s="861"/>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62"/>
      <c r="X1431" s="863"/>
      <c r="Y1431" s="43"/>
      <c r="Z1431" s="48"/>
      <c r="AA1431" s="155"/>
      <c r="AB1431" s="49"/>
      <c r="AC1431" s="864" t="str">
        <f>IFERROR(IF(AG1431&lt;&gt;"",Z1431*VLOOKUP(N1431,【参考】数式用!$AG$2:$AL$48,MATCH(Y1431,【参考】数式用!$AI$4:$AL$4,0)+2,0), ""), "")</f>
        <v/>
      </c>
      <c r="AD1431" s="864"/>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7" t="str">
        <f>IF(基本情報入力シート!C1457="","",基本情報入力シート!C1457)</f>
        <v/>
      </c>
      <c r="C1432" s="858"/>
      <c r="D1432" s="858"/>
      <c r="E1432" s="858"/>
      <c r="F1432" s="858"/>
      <c r="G1432" s="858"/>
      <c r="H1432" s="858"/>
      <c r="I1432" s="859"/>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0"/>
      <c r="R1432" s="861"/>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62"/>
      <c r="X1432" s="863"/>
      <c r="Y1432" s="43"/>
      <c r="Z1432" s="48"/>
      <c r="AA1432" s="155"/>
      <c r="AB1432" s="49"/>
      <c r="AC1432" s="864" t="str">
        <f>IFERROR(IF(AG1432&lt;&gt;"",Z1432*VLOOKUP(N1432,【参考】数式用!$AG$2:$AL$48,MATCH(Y1432,【参考】数式用!$AI$4:$AL$4,0)+2,0), ""), "")</f>
        <v/>
      </c>
      <c r="AD1432" s="864"/>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7" t="str">
        <f>IF(基本情報入力シート!C1458="","",基本情報入力シート!C1458)</f>
        <v/>
      </c>
      <c r="C1433" s="858"/>
      <c r="D1433" s="858"/>
      <c r="E1433" s="858"/>
      <c r="F1433" s="858"/>
      <c r="G1433" s="858"/>
      <c r="H1433" s="858"/>
      <c r="I1433" s="859"/>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0"/>
      <c r="R1433" s="861"/>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62"/>
      <c r="X1433" s="863"/>
      <c r="Y1433" s="43"/>
      <c r="Z1433" s="48"/>
      <c r="AA1433" s="155"/>
      <c r="AB1433" s="49"/>
      <c r="AC1433" s="864" t="str">
        <f>IFERROR(IF(AG1433&lt;&gt;"",Z1433*VLOOKUP(N1433,【参考】数式用!$AG$2:$AL$48,MATCH(Y1433,【参考】数式用!$AI$4:$AL$4,0)+2,0), ""), "")</f>
        <v/>
      </c>
      <c r="AD1433" s="864"/>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7" t="str">
        <f>IF(基本情報入力シート!C1459="","",基本情報入力シート!C1459)</f>
        <v/>
      </c>
      <c r="C1434" s="858"/>
      <c r="D1434" s="858"/>
      <c r="E1434" s="858"/>
      <c r="F1434" s="858"/>
      <c r="G1434" s="858"/>
      <c r="H1434" s="858"/>
      <c r="I1434" s="859"/>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0"/>
      <c r="R1434" s="861"/>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62"/>
      <c r="X1434" s="863"/>
      <c r="Y1434" s="43"/>
      <c r="Z1434" s="48"/>
      <c r="AA1434" s="155"/>
      <c r="AB1434" s="49"/>
      <c r="AC1434" s="864" t="str">
        <f>IFERROR(IF(AG1434&lt;&gt;"",Z1434*VLOOKUP(N1434,【参考】数式用!$AG$2:$AL$48,MATCH(Y1434,【参考】数式用!$AI$4:$AL$4,0)+2,0), ""), "")</f>
        <v/>
      </c>
      <c r="AD1434" s="864"/>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7" t="str">
        <f>IF(基本情報入力シート!C1460="","",基本情報入力シート!C1460)</f>
        <v/>
      </c>
      <c r="C1435" s="858"/>
      <c r="D1435" s="858"/>
      <c r="E1435" s="858"/>
      <c r="F1435" s="858"/>
      <c r="G1435" s="858"/>
      <c r="H1435" s="858"/>
      <c r="I1435" s="859"/>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0"/>
      <c r="R1435" s="861"/>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62"/>
      <c r="X1435" s="863"/>
      <c r="Y1435" s="43"/>
      <c r="Z1435" s="48"/>
      <c r="AA1435" s="155"/>
      <c r="AB1435" s="49"/>
      <c r="AC1435" s="864" t="str">
        <f>IFERROR(IF(AG1435&lt;&gt;"",Z1435*VLOOKUP(N1435,【参考】数式用!$AG$2:$AL$48,MATCH(Y1435,【参考】数式用!$AI$4:$AL$4,0)+2,0), ""), "")</f>
        <v/>
      </c>
      <c r="AD1435" s="864"/>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7" t="str">
        <f>IF(基本情報入力シート!C1461="","",基本情報入力シート!C1461)</f>
        <v/>
      </c>
      <c r="C1436" s="858"/>
      <c r="D1436" s="858"/>
      <c r="E1436" s="858"/>
      <c r="F1436" s="858"/>
      <c r="G1436" s="858"/>
      <c r="H1436" s="858"/>
      <c r="I1436" s="859"/>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0"/>
      <c r="R1436" s="861"/>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62"/>
      <c r="X1436" s="863"/>
      <c r="Y1436" s="43"/>
      <c r="Z1436" s="48"/>
      <c r="AA1436" s="155"/>
      <c r="AB1436" s="49"/>
      <c r="AC1436" s="864" t="str">
        <f>IFERROR(IF(AG1436&lt;&gt;"",Z1436*VLOOKUP(N1436,【参考】数式用!$AG$2:$AL$48,MATCH(Y1436,【参考】数式用!$AI$4:$AL$4,0)+2,0), ""), "")</f>
        <v/>
      </c>
      <c r="AD1436" s="864"/>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7" t="str">
        <f>IF(基本情報入力シート!C1462="","",基本情報入力シート!C1462)</f>
        <v/>
      </c>
      <c r="C1437" s="858"/>
      <c r="D1437" s="858"/>
      <c r="E1437" s="858"/>
      <c r="F1437" s="858"/>
      <c r="G1437" s="858"/>
      <c r="H1437" s="858"/>
      <c r="I1437" s="859"/>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0"/>
      <c r="R1437" s="861"/>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62"/>
      <c r="X1437" s="863"/>
      <c r="Y1437" s="43"/>
      <c r="Z1437" s="48"/>
      <c r="AA1437" s="155"/>
      <c r="AB1437" s="49"/>
      <c r="AC1437" s="864" t="str">
        <f>IFERROR(IF(AG1437&lt;&gt;"",Z1437*VLOOKUP(N1437,【参考】数式用!$AG$2:$AL$48,MATCH(Y1437,【参考】数式用!$AI$4:$AL$4,0)+2,0), ""), "")</f>
        <v/>
      </c>
      <c r="AD1437" s="864"/>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7" t="str">
        <f>IF(基本情報入力シート!C1463="","",基本情報入力シート!C1463)</f>
        <v/>
      </c>
      <c r="C1438" s="858"/>
      <c r="D1438" s="858"/>
      <c r="E1438" s="858"/>
      <c r="F1438" s="858"/>
      <c r="G1438" s="858"/>
      <c r="H1438" s="858"/>
      <c r="I1438" s="859"/>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0"/>
      <c r="R1438" s="861"/>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62"/>
      <c r="X1438" s="863"/>
      <c r="Y1438" s="43"/>
      <c r="Z1438" s="48"/>
      <c r="AA1438" s="155"/>
      <c r="AB1438" s="49"/>
      <c r="AC1438" s="864" t="str">
        <f>IFERROR(IF(AG1438&lt;&gt;"",Z1438*VLOOKUP(N1438,【参考】数式用!$AG$2:$AL$48,MATCH(Y1438,【参考】数式用!$AI$4:$AL$4,0)+2,0), ""), "")</f>
        <v/>
      </c>
      <c r="AD1438" s="864"/>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7" t="str">
        <f>IF(基本情報入力シート!C1464="","",基本情報入力シート!C1464)</f>
        <v/>
      </c>
      <c r="C1439" s="858"/>
      <c r="D1439" s="858"/>
      <c r="E1439" s="858"/>
      <c r="F1439" s="858"/>
      <c r="G1439" s="858"/>
      <c r="H1439" s="858"/>
      <c r="I1439" s="859"/>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0"/>
      <c r="R1439" s="861"/>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62"/>
      <c r="X1439" s="863"/>
      <c r="Y1439" s="43"/>
      <c r="Z1439" s="48"/>
      <c r="AA1439" s="155"/>
      <c r="AB1439" s="49"/>
      <c r="AC1439" s="864" t="str">
        <f>IFERROR(IF(AG1439&lt;&gt;"",Z1439*VLOOKUP(N1439,【参考】数式用!$AG$2:$AL$48,MATCH(Y1439,【参考】数式用!$AI$4:$AL$4,0)+2,0), ""), "")</f>
        <v/>
      </c>
      <c r="AD1439" s="864"/>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7" t="str">
        <f>IF(基本情報入力シート!C1465="","",基本情報入力シート!C1465)</f>
        <v/>
      </c>
      <c r="C1440" s="858"/>
      <c r="D1440" s="858"/>
      <c r="E1440" s="858"/>
      <c r="F1440" s="858"/>
      <c r="G1440" s="858"/>
      <c r="H1440" s="858"/>
      <c r="I1440" s="859"/>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0"/>
      <c r="R1440" s="861"/>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62"/>
      <c r="X1440" s="863"/>
      <c r="Y1440" s="43"/>
      <c r="Z1440" s="48"/>
      <c r="AA1440" s="155"/>
      <c r="AB1440" s="49"/>
      <c r="AC1440" s="864" t="str">
        <f>IFERROR(IF(AG1440&lt;&gt;"",Z1440*VLOOKUP(N1440,【参考】数式用!$AG$2:$AL$48,MATCH(Y1440,【参考】数式用!$AI$4:$AL$4,0)+2,0), ""), "")</f>
        <v/>
      </c>
      <c r="AD1440" s="864"/>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7" t="str">
        <f>IF(基本情報入力シート!C1466="","",基本情報入力シート!C1466)</f>
        <v/>
      </c>
      <c r="C1441" s="858"/>
      <c r="D1441" s="858"/>
      <c r="E1441" s="858"/>
      <c r="F1441" s="858"/>
      <c r="G1441" s="858"/>
      <c r="H1441" s="858"/>
      <c r="I1441" s="859"/>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0"/>
      <c r="R1441" s="861"/>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62"/>
      <c r="X1441" s="863"/>
      <c r="Y1441" s="43"/>
      <c r="Z1441" s="48"/>
      <c r="AA1441" s="155"/>
      <c r="AB1441" s="49"/>
      <c r="AC1441" s="864" t="str">
        <f>IFERROR(IF(AG1441&lt;&gt;"",Z1441*VLOOKUP(N1441,【参考】数式用!$AG$2:$AL$48,MATCH(Y1441,【参考】数式用!$AI$4:$AL$4,0)+2,0), ""), "")</f>
        <v/>
      </c>
      <c r="AD1441" s="864"/>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7" t="str">
        <f>IF(基本情報入力シート!C1467="","",基本情報入力シート!C1467)</f>
        <v/>
      </c>
      <c r="C1442" s="858"/>
      <c r="D1442" s="858"/>
      <c r="E1442" s="858"/>
      <c r="F1442" s="858"/>
      <c r="G1442" s="858"/>
      <c r="H1442" s="858"/>
      <c r="I1442" s="859"/>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0"/>
      <c r="R1442" s="861"/>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62"/>
      <c r="X1442" s="863"/>
      <c r="Y1442" s="43"/>
      <c r="Z1442" s="48"/>
      <c r="AA1442" s="155"/>
      <c r="AB1442" s="49"/>
      <c r="AC1442" s="864" t="str">
        <f>IFERROR(IF(AG1442&lt;&gt;"",Z1442*VLOOKUP(N1442,【参考】数式用!$AG$2:$AL$48,MATCH(Y1442,【参考】数式用!$AI$4:$AL$4,0)+2,0), ""), "")</f>
        <v/>
      </c>
      <c r="AD1442" s="864"/>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7" t="str">
        <f>IF(基本情報入力シート!C1468="","",基本情報入力シート!C1468)</f>
        <v/>
      </c>
      <c r="C1443" s="858"/>
      <c r="D1443" s="858"/>
      <c r="E1443" s="858"/>
      <c r="F1443" s="858"/>
      <c r="G1443" s="858"/>
      <c r="H1443" s="858"/>
      <c r="I1443" s="859"/>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0"/>
      <c r="R1443" s="861"/>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62"/>
      <c r="X1443" s="863"/>
      <c r="Y1443" s="43"/>
      <c r="Z1443" s="48"/>
      <c r="AA1443" s="155"/>
      <c r="AB1443" s="49"/>
      <c r="AC1443" s="864" t="str">
        <f>IFERROR(IF(AG1443&lt;&gt;"",Z1443*VLOOKUP(N1443,【参考】数式用!$AG$2:$AL$48,MATCH(Y1443,【参考】数式用!$AI$4:$AL$4,0)+2,0), ""), "")</f>
        <v/>
      </c>
      <c r="AD1443" s="864"/>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7" t="str">
        <f>IF(基本情報入力シート!C1469="","",基本情報入力シート!C1469)</f>
        <v/>
      </c>
      <c r="C1444" s="858"/>
      <c r="D1444" s="858"/>
      <c r="E1444" s="858"/>
      <c r="F1444" s="858"/>
      <c r="G1444" s="858"/>
      <c r="H1444" s="858"/>
      <c r="I1444" s="859"/>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0"/>
      <c r="R1444" s="861"/>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62"/>
      <c r="X1444" s="863"/>
      <c r="Y1444" s="43"/>
      <c r="Z1444" s="48"/>
      <c r="AA1444" s="155"/>
      <c r="AB1444" s="49"/>
      <c r="AC1444" s="864" t="str">
        <f>IFERROR(IF(AG1444&lt;&gt;"",Z1444*VLOOKUP(N1444,【参考】数式用!$AG$2:$AL$48,MATCH(Y1444,【参考】数式用!$AI$4:$AL$4,0)+2,0), ""), "")</f>
        <v/>
      </c>
      <c r="AD1444" s="864"/>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7" t="str">
        <f>IF(基本情報入力シート!C1470="","",基本情報入力シート!C1470)</f>
        <v/>
      </c>
      <c r="C1445" s="858"/>
      <c r="D1445" s="858"/>
      <c r="E1445" s="858"/>
      <c r="F1445" s="858"/>
      <c r="G1445" s="858"/>
      <c r="H1445" s="858"/>
      <c r="I1445" s="859"/>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0"/>
      <c r="R1445" s="861"/>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62"/>
      <c r="X1445" s="863"/>
      <c r="Y1445" s="43"/>
      <c r="Z1445" s="48"/>
      <c r="AA1445" s="155"/>
      <c r="AB1445" s="49"/>
      <c r="AC1445" s="864" t="str">
        <f>IFERROR(IF(AG1445&lt;&gt;"",Z1445*VLOOKUP(N1445,【参考】数式用!$AG$2:$AL$48,MATCH(Y1445,【参考】数式用!$AI$4:$AL$4,0)+2,0), ""), "")</f>
        <v/>
      </c>
      <c r="AD1445" s="864"/>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7" t="str">
        <f>IF(基本情報入力シート!C1471="","",基本情報入力シート!C1471)</f>
        <v/>
      </c>
      <c r="C1446" s="858"/>
      <c r="D1446" s="858"/>
      <c r="E1446" s="858"/>
      <c r="F1446" s="858"/>
      <c r="G1446" s="858"/>
      <c r="H1446" s="858"/>
      <c r="I1446" s="859"/>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0"/>
      <c r="R1446" s="861"/>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62"/>
      <c r="X1446" s="863"/>
      <c r="Y1446" s="43"/>
      <c r="Z1446" s="48"/>
      <c r="AA1446" s="155"/>
      <c r="AB1446" s="49"/>
      <c r="AC1446" s="864" t="str">
        <f>IFERROR(IF(AG1446&lt;&gt;"",Z1446*VLOOKUP(N1446,【参考】数式用!$AG$2:$AL$48,MATCH(Y1446,【参考】数式用!$AI$4:$AL$4,0)+2,0), ""), "")</f>
        <v/>
      </c>
      <c r="AD1446" s="864"/>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7" t="str">
        <f>IF(基本情報入力シート!C1472="","",基本情報入力シート!C1472)</f>
        <v/>
      </c>
      <c r="C1447" s="858"/>
      <c r="D1447" s="858"/>
      <c r="E1447" s="858"/>
      <c r="F1447" s="858"/>
      <c r="G1447" s="858"/>
      <c r="H1447" s="858"/>
      <c r="I1447" s="859"/>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0"/>
      <c r="R1447" s="861"/>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62"/>
      <c r="X1447" s="863"/>
      <c r="Y1447" s="43"/>
      <c r="Z1447" s="48"/>
      <c r="AA1447" s="155"/>
      <c r="AB1447" s="49"/>
      <c r="AC1447" s="864" t="str">
        <f>IFERROR(IF(AG1447&lt;&gt;"",Z1447*VLOOKUP(N1447,【参考】数式用!$AG$2:$AL$48,MATCH(Y1447,【参考】数式用!$AI$4:$AL$4,0)+2,0), ""), "")</f>
        <v/>
      </c>
      <c r="AD1447" s="864"/>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7" t="str">
        <f>IF(基本情報入力シート!C1473="","",基本情報入力シート!C1473)</f>
        <v/>
      </c>
      <c r="C1448" s="858"/>
      <c r="D1448" s="858"/>
      <c r="E1448" s="858"/>
      <c r="F1448" s="858"/>
      <c r="G1448" s="858"/>
      <c r="H1448" s="858"/>
      <c r="I1448" s="859"/>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0"/>
      <c r="R1448" s="861"/>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62"/>
      <c r="X1448" s="863"/>
      <c r="Y1448" s="43"/>
      <c r="Z1448" s="48"/>
      <c r="AA1448" s="155"/>
      <c r="AB1448" s="49"/>
      <c r="AC1448" s="864" t="str">
        <f>IFERROR(IF(AG1448&lt;&gt;"",Z1448*VLOOKUP(N1448,【参考】数式用!$AG$2:$AL$48,MATCH(Y1448,【参考】数式用!$AI$4:$AL$4,0)+2,0), ""), "")</f>
        <v/>
      </c>
      <c r="AD1448" s="864"/>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7" t="str">
        <f>IF(基本情報入力シート!C1474="","",基本情報入力シート!C1474)</f>
        <v/>
      </c>
      <c r="C1449" s="858"/>
      <c r="D1449" s="858"/>
      <c r="E1449" s="858"/>
      <c r="F1449" s="858"/>
      <c r="G1449" s="858"/>
      <c r="H1449" s="858"/>
      <c r="I1449" s="859"/>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0"/>
      <c r="R1449" s="861"/>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62"/>
      <c r="X1449" s="863"/>
      <c r="Y1449" s="43"/>
      <c r="Z1449" s="48"/>
      <c r="AA1449" s="155"/>
      <c r="AB1449" s="49"/>
      <c r="AC1449" s="864" t="str">
        <f>IFERROR(IF(AG1449&lt;&gt;"",Z1449*VLOOKUP(N1449,【参考】数式用!$AG$2:$AL$48,MATCH(Y1449,【参考】数式用!$AI$4:$AL$4,0)+2,0), ""), "")</f>
        <v/>
      </c>
      <c r="AD1449" s="864"/>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7" t="str">
        <f>IF(基本情報入力シート!C1475="","",基本情報入力シート!C1475)</f>
        <v/>
      </c>
      <c r="C1450" s="858"/>
      <c r="D1450" s="858"/>
      <c r="E1450" s="858"/>
      <c r="F1450" s="858"/>
      <c r="G1450" s="858"/>
      <c r="H1450" s="858"/>
      <c r="I1450" s="859"/>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0"/>
      <c r="R1450" s="861"/>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62"/>
      <c r="X1450" s="863"/>
      <c r="Y1450" s="43"/>
      <c r="Z1450" s="48"/>
      <c r="AA1450" s="155"/>
      <c r="AB1450" s="49"/>
      <c r="AC1450" s="864" t="str">
        <f>IFERROR(IF(AG1450&lt;&gt;"",Z1450*VLOOKUP(N1450,【参考】数式用!$AG$2:$AL$48,MATCH(Y1450,【参考】数式用!$AI$4:$AL$4,0)+2,0), ""), "")</f>
        <v/>
      </c>
      <c r="AD1450" s="864"/>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7" t="str">
        <f>IF(基本情報入力シート!C1476="","",基本情報入力シート!C1476)</f>
        <v/>
      </c>
      <c r="C1451" s="858"/>
      <c r="D1451" s="858"/>
      <c r="E1451" s="858"/>
      <c r="F1451" s="858"/>
      <c r="G1451" s="858"/>
      <c r="H1451" s="858"/>
      <c r="I1451" s="859"/>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0"/>
      <c r="R1451" s="861"/>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62"/>
      <c r="X1451" s="863"/>
      <c r="Y1451" s="43"/>
      <c r="Z1451" s="48"/>
      <c r="AA1451" s="155"/>
      <c r="AB1451" s="49"/>
      <c r="AC1451" s="864" t="str">
        <f>IFERROR(IF(AG1451&lt;&gt;"",Z1451*VLOOKUP(N1451,【参考】数式用!$AG$2:$AL$48,MATCH(Y1451,【参考】数式用!$AI$4:$AL$4,0)+2,0), ""), "")</f>
        <v/>
      </c>
      <c r="AD1451" s="864"/>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7" t="str">
        <f>IF(基本情報入力シート!C1477="","",基本情報入力シート!C1477)</f>
        <v/>
      </c>
      <c r="C1452" s="858"/>
      <c r="D1452" s="858"/>
      <c r="E1452" s="858"/>
      <c r="F1452" s="858"/>
      <c r="G1452" s="858"/>
      <c r="H1452" s="858"/>
      <c r="I1452" s="859"/>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0"/>
      <c r="R1452" s="861"/>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62"/>
      <c r="X1452" s="863"/>
      <c r="Y1452" s="43"/>
      <c r="Z1452" s="48"/>
      <c r="AA1452" s="155"/>
      <c r="AB1452" s="49"/>
      <c r="AC1452" s="864" t="str">
        <f>IFERROR(IF(AG1452&lt;&gt;"",Z1452*VLOOKUP(N1452,【参考】数式用!$AG$2:$AL$48,MATCH(Y1452,【参考】数式用!$AI$4:$AL$4,0)+2,0), ""), "")</f>
        <v/>
      </c>
      <c r="AD1452" s="864"/>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7" t="str">
        <f>IF(基本情報入力シート!C1478="","",基本情報入力シート!C1478)</f>
        <v/>
      </c>
      <c r="C1453" s="858"/>
      <c r="D1453" s="858"/>
      <c r="E1453" s="858"/>
      <c r="F1453" s="858"/>
      <c r="G1453" s="858"/>
      <c r="H1453" s="858"/>
      <c r="I1453" s="859"/>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0"/>
      <c r="R1453" s="861"/>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62"/>
      <c r="X1453" s="863"/>
      <c r="Y1453" s="43"/>
      <c r="Z1453" s="48"/>
      <c r="AA1453" s="155"/>
      <c r="AB1453" s="49"/>
      <c r="AC1453" s="864" t="str">
        <f>IFERROR(IF(AG1453&lt;&gt;"",Z1453*VLOOKUP(N1453,【参考】数式用!$AG$2:$AL$48,MATCH(Y1453,【参考】数式用!$AI$4:$AL$4,0)+2,0), ""), "")</f>
        <v/>
      </c>
      <c r="AD1453" s="864"/>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7" t="str">
        <f>IF(基本情報入力シート!C1479="","",基本情報入力シート!C1479)</f>
        <v/>
      </c>
      <c r="C1454" s="858"/>
      <c r="D1454" s="858"/>
      <c r="E1454" s="858"/>
      <c r="F1454" s="858"/>
      <c r="G1454" s="858"/>
      <c r="H1454" s="858"/>
      <c r="I1454" s="859"/>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0"/>
      <c r="R1454" s="861"/>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62"/>
      <c r="X1454" s="863"/>
      <c r="Y1454" s="43"/>
      <c r="Z1454" s="48"/>
      <c r="AA1454" s="155"/>
      <c r="AB1454" s="49"/>
      <c r="AC1454" s="864" t="str">
        <f>IFERROR(IF(AG1454&lt;&gt;"",Z1454*VLOOKUP(N1454,【参考】数式用!$AG$2:$AL$48,MATCH(Y1454,【参考】数式用!$AI$4:$AL$4,0)+2,0), ""), "")</f>
        <v/>
      </c>
      <c r="AD1454" s="864"/>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7" t="str">
        <f>IF(基本情報入力シート!C1480="","",基本情報入力シート!C1480)</f>
        <v/>
      </c>
      <c r="C1455" s="858"/>
      <c r="D1455" s="858"/>
      <c r="E1455" s="858"/>
      <c r="F1455" s="858"/>
      <c r="G1455" s="858"/>
      <c r="H1455" s="858"/>
      <c r="I1455" s="859"/>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0"/>
      <c r="R1455" s="861"/>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62"/>
      <c r="X1455" s="863"/>
      <c r="Y1455" s="43"/>
      <c r="Z1455" s="48"/>
      <c r="AA1455" s="155"/>
      <c r="AB1455" s="49"/>
      <c r="AC1455" s="864" t="str">
        <f>IFERROR(IF(AG1455&lt;&gt;"",Z1455*VLOOKUP(N1455,【参考】数式用!$AG$2:$AL$48,MATCH(Y1455,【参考】数式用!$AI$4:$AL$4,0)+2,0), ""), "")</f>
        <v/>
      </c>
      <c r="AD1455" s="864"/>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7" t="str">
        <f>IF(基本情報入力シート!C1481="","",基本情報入力シート!C1481)</f>
        <v/>
      </c>
      <c r="C1456" s="858"/>
      <c r="D1456" s="858"/>
      <c r="E1456" s="858"/>
      <c r="F1456" s="858"/>
      <c r="G1456" s="858"/>
      <c r="H1456" s="858"/>
      <c r="I1456" s="859"/>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0"/>
      <c r="R1456" s="861"/>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62"/>
      <c r="X1456" s="863"/>
      <c r="Y1456" s="43"/>
      <c r="Z1456" s="48"/>
      <c r="AA1456" s="155"/>
      <c r="AB1456" s="49"/>
      <c r="AC1456" s="864" t="str">
        <f>IFERROR(IF(AG1456&lt;&gt;"",Z1456*VLOOKUP(N1456,【参考】数式用!$AG$2:$AL$48,MATCH(Y1456,【参考】数式用!$AI$4:$AL$4,0)+2,0), ""), "")</f>
        <v/>
      </c>
      <c r="AD1456" s="864"/>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7" t="str">
        <f>IF(基本情報入力シート!C1482="","",基本情報入力シート!C1482)</f>
        <v/>
      </c>
      <c r="C1457" s="858"/>
      <c r="D1457" s="858"/>
      <c r="E1457" s="858"/>
      <c r="F1457" s="858"/>
      <c r="G1457" s="858"/>
      <c r="H1457" s="858"/>
      <c r="I1457" s="859"/>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0"/>
      <c r="R1457" s="861"/>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62"/>
      <c r="X1457" s="863"/>
      <c r="Y1457" s="43"/>
      <c r="Z1457" s="48"/>
      <c r="AA1457" s="155"/>
      <c r="AB1457" s="49"/>
      <c r="AC1457" s="864" t="str">
        <f>IFERROR(IF(AG1457&lt;&gt;"",Z1457*VLOOKUP(N1457,【参考】数式用!$AG$2:$AL$48,MATCH(Y1457,【参考】数式用!$AI$4:$AL$4,0)+2,0), ""), "")</f>
        <v/>
      </c>
      <c r="AD1457" s="864"/>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7" t="str">
        <f>IF(基本情報入力シート!C1483="","",基本情報入力シート!C1483)</f>
        <v/>
      </c>
      <c r="C1458" s="858"/>
      <c r="D1458" s="858"/>
      <c r="E1458" s="858"/>
      <c r="F1458" s="858"/>
      <c r="G1458" s="858"/>
      <c r="H1458" s="858"/>
      <c r="I1458" s="859"/>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0"/>
      <c r="R1458" s="861"/>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62"/>
      <c r="X1458" s="863"/>
      <c r="Y1458" s="43"/>
      <c r="Z1458" s="48"/>
      <c r="AA1458" s="155"/>
      <c r="AB1458" s="49"/>
      <c r="AC1458" s="864" t="str">
        <f>IFERROR(IF(AG1458&lt;&gt;"",Z1458*VLOOKUP(N1458,【参考】数式用!$AG$2:$AL$48,MATCH(Y1458,【参考】数式用!$AI$4:$AL$4,0)+2,0), ""), "")</f>
        <v/>
      </c>
      <c r="AD1458" s="864"/>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7" t="str">
        <f>IF(基本情報入力シート!C1484="","",基本情報入力シート!C1484)</f>
        <v/>
      </c>
      <c r="C1459" s="858"/>
      <c r="D1459" s="858"/>
      <c r="E1459" s="858"/>
      <c r="F1459" s="858"/>
      <c r="G1459" s="858"/>
      <c r="H1459" s="858"/>
      <c r="I1459" s="859"/>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0"/>
      <c r="R1459" s="861"/>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62"/>
      <c r="X1459" s="863"/>
      <c r="Y1459" s="43"/>
      <c r="Z1459" s="48"/>
      <c r="AA1459" s="155"/>
      <c r="AB1459" s="49"/>
      <c r="AC1459" s="864" t="str">
        <f>IFERROR(IF(AG1459&lt;&gt;"",Z1459*VLOOKUP(N1459,【参考】数式用!$AG$2:$AL$48,MATCH(Y1459,【参考】数式用!$AI$4:$AL$4,0)+2,0), ""), "")</f>
        <v/>
      </c>
      <c r="AD1459" s="864"/>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7" t="str">
        <f>IF(基本情報入力シート!C1485="","",基本情報入力シート!C1485)</f>
        <v/>
      </c>
      <c r="C1460" s="858"/>
      <c r="D1460" s="858"/>
      <c r="E1460" s="858"/>
      <c r="F1460" s="858"/>
      <c r="G1460" s="858"/>
      <c r="H1460" s="858"/>
      <c r="I1460" s="859"/>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0"/>
      <c r="R1460" s="861"/>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62"/>
      <c r="X1460" s="863"/>
      <c r="Y1460" s="43"/>
      <c r="Z1460" s="48"/>
      <c r="AA1460" s="155"/>
      <c r="AB1460" s="49"/>
      <c r="AC1460" s="864" t="str">
        <f>IFERROR(IF(AG1460&lt;&gt;"",Z1460*VLOOKUP(N1460,【参考】数式用!$AG$2:$AL$48,MATCH(Y1460,【参考】数式用!$AI$4:$AL$4,0)+2,0), ""), "")</f>
        <v/>
      </c>
      <c r="AD1460" s="864"/>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7" t="str">
        <f>IF(基本情報入力シート!C1486="","",基本情報入力シート!C1486)</f>
        <v/>
      </c>
      <c r="C1461" s="858"/>
      <c r="D1461" s="858"/>
      <c r="E1461" s="858"/>
      <c r="F1461" s="858"/>
      <c r="G1461" s="858"/>
      <c r="H1461" s="858"/>
      <c r="I1461" s="859"/>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0"/>
      <c r="R1461" s="861"/>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62"/>
      <c r="X1461" s="863"/>
      <c r="Y1461" s="43"/>
      <c r="Z1461" s="48"/>
      <c r="AA1461" s="155"/>
      <c r="AB1461" s="49"/>
      <c r="AC1461" s="864" t="str">
        <f>IFERROR(IF(AG1461&lt;&gt;"",Z1461*VLOOKUP(N1461,【参考】数式用!$AG$2:$AL$48,MATCH(Y1461,【参考】数式用!$AI$4:$AL$4,0)+2,0), ""), "")</f>
        <v/>
      </c>
      <c r="AD1461" s="864"/>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7" t="str">
        <f>IF(基本情報入力シート!C1487="","",基本情報入力シート!C1487)</f>
        <v/>
      </c>
      <c r="C1462" s="858"/>
      <c r="D1462" s="858"/>
      <c r="E1462" s="858"/>
      <c r="F1462" s="858"/>
      <c r="G1462" s="858"/>
      <c r="H1462" s="858"/>
      <c r="I1462" s="859"/>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0"/>
      <c r="R1462" s="861"/>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62"/>
      <c r="X1462" s="863"/>
      <c r="Y1462" s="43"/>
      <c r="Z1462" s="48"/>
      <c r="AA1462" s="155"/>
      <c r="AB1462" s="49"/>
      <c r="AC1462" s="864" t="str">
        <f>IFERROR(IF(AG1462&lt;&gt;"",Z1462*VLOOKUP(N1462,【参考】数式用!$AG$2:$AL$48,MATCH(Y1462,【参考】数式用!$AI$4:$AL$4,0)+2,0), ""), "")</f>
        <v/>
      </c>
      <c r="AD1462" s="864"/>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7" t="str">
        <f>IF(基本情報入力シート!C1488="","",基本情報入力シート!C1488)</f>
        <v/>
      </c>
      <c r="C1463" s="858"/>
      <c r="D1463" s="858"/>
      <c r="E1463" s="858"/>
      <c r="F1463" s="858"/>
      <c r="G1463" s="858"/>
      <c r="H1463" s="858"/>
      <c r="I1463" s="859"/>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0"/>
      <c r="R1463" s="861"/>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62"/>
      <c r="X1463" s="863"/>
      <c r="Y1463" s="43"/>
      <c r="Z1463" s="48"/>
      <c r="AA1463" s="155"/>
      <c r="AB1463" s="49"/>
      <c r="AC1463" s="864" t="str">
        <f>IFERROR(IF(AG1463&lt;&gt;"",Z1463*VLOOKUP(N1463,【参考】数式用!$AG$2:$AL$48,MATCH(Y1463,【参考】数式用!$AI$4:$AL$4,0)+2,0), ""), "")</f>
        <v/>
      </c>
      <c r="AD1463" s="864"/>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7" t="str">
        <f>IF(基本情報入力シート!C1489="","",基本情報入力シート!C1489)</f>
        <v/>
      </c>
      <c r="C1464" s="858"/>
      <c r="D1464" s="858"/>
      <c r="E1464" s="858"/>
      <c r="F1464" s="858"/>
      <c r="G1464" s="858"/>
      <c r="H1464" s="858"/>
      <c r="I1464" s="859"/>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0"/>
      <c r="R1464" s="861"/>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62"/>
      <c r="X1464" s="863"/>
      <c r="Y1464" s="43"/>
      <c r="Z1464" s="48"/>
      <c r="AA1464" s="155"/>
      <c r="AB1464" s="49"/>
      <c r="AC1464" s="864" t="str">
        <f>IFERROR(IF(AG1464&lt;&gt;"",Z1464*VLOOKUP(N1464,【参考】数式用!$AG$2:$AL$48,MATCH(Y1464,【参考】数式用!$AI$4:$AL$4,0)+2,0), ""), "")</f>
        <v/>
      </c>
      <c r="AD1464" s="864"/>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7" t="str">
        <f>IF(基本情報入力シート!C1490="","",基本情報入力シート!C1490)</f>
        <v/>
      </c>
      <c r="C1465" s="858"/>
      <c r="D1465" s="858"/>
      <c r="E1465" s="858"/>
      <c r="F1465" s="858"/>
      <c r="G1465" s="858"/>
      <c r="H1465" s="858"/>
      <c r="I1465" s="859"/>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0"/>
      <c r="R1465" s="861"/>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62"/>
      <c r="X1465" s="863"/>
      <c r="Y1465" s="43"/>
      <c r="Z1465" s="48"/>
      <c r="AA1465" s="155"/>
      <c r="AB1465" s="49"/>
      <c r="AC1465" s="864" t="str">
        <f>IFERROR(IF(AG1465&lt;&gt;"",Z1465*VLOOKUP(N1465,【参考】数式用!$AG$2:$AL$48,MATCH(Y1465,【参考】数式用!$AI$4:$AL$4,0)+2,0), ""), "")</f>
        <v/>
      </c>
      <c r="AD1465" s="864"/>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7" t="str">
        <f>IF(基本情報入力シート!C1491="","",基本情報入力シート!C1491)</f>
        <v/>
      </c>
      <c r="C1466" s="858"/>
      <c r="D1466" s="858"/>
      <c r="E1466" s="858"/>
      <c r="F1466" s="858"/>
      <c r="G1466" s="858"/>
      <c r="H1466" s="858"/>
      <c r="I1466" s="859"/>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0"/>
      <c r="R1466" s="861"/>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62"/>
      <c r="X1466" s="863"/>
      <c r="Y1466" s="43"/>
      <c r="Z1466" s="48"/>
      <c r="AA1466" s="155"/>
      <c r="AB1466" s="49"/>
      <c r="AC1466" s="864" t="str">
        <f>IFERROR(IF(AG1466&lt;&gt;"",Z1466*VLOOKUP(N1466,【参考】数式用!$AG$2:$AL$48,MATCH(Y1466,【参考】数式用!$AI$4:$AL$4,0)+2,0), ""), "")</f>
        <v/>
      </c>
      <c r="AD1466" s="864"/>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7" t="str">
        <f>IF(基本情報入力シート!C1492="","",基本情報入力シート!C1492)</f>
        <v/>
      </c>
      <c r="C1467" s="858"/>
      <c r="D1467" s="858"/>
      <c r="E1467" s="858"/>
      <c r="F1467" s="858"/>
      <c r="G1467" s="858"/>
      <c r="H1467" s="858"/>
      <c r="I1467" s="859"/>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0"/>
      <c r="R1467" s="861"/>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62"/>
      <c r="X1467" s="863"/>
      <c r="Y1467" s="43"/>
      <c r="Z1467" s="48"/>
      <c r="AA1467" s="155"/>
      <c r="AB1467" s="49"/>
      <c r="AC1467" s="864" t="str">
        <f>IFERROR(IF(AG1467&lt;&gt;"",Z1467*VLOOKUP(N1467,【参考】数式用!$AG$2:$AL$48,MATCH(Y1467,【参考】数式用!$AI$4:$AL$4,0)+2,0), ""), "")</f>
        <v/>
      </c>
      <c r="AD1467" s="864"/>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7" t="str">
        <f>IF(基本情報入力シート!C1493="","",基本情報入力シート!C1493)</f>
        <v/>
      </c>
      <c r="C1468" s="858"/>
      <c r="D1468" s="858"/>
      <c r="E1468" s="858"/>
      <c r="F1468" s="858"/>
      <c r="G1468" s="858"/>
      <c r="H1468" s="858"/>
      <c r="I1468" s="859"/>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0"/>
      <c r="R1468" s="861"/>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62"/>
      <c r="X1468" s="863"/>
      <c r="Y1468" s="43"/>
      <c r="Z1468" s="48"/>
      <c r="AA1468" s="155"/>
      <c r="AB1468" s="49"/>
      <c r="AC1468" s="864" t="str">
        <f>IFERROR(IF(AG1468&lt;&gt;"",Z1468*VLOOKUP(N1468,【参考】数式用!$AG$2:$AL$48,MATCH(Y1468,【参考】数式用!$AI$4:$AL$4,0)+2,0), ""), "")</f>
        <v/>
      </c>
      <c r="AD1468" s="864"/>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7" t="str">
        <f>IF(基本情報入力シート!C1494="","",基本情報入力シート!C1494)</f>
        <v/>
      </c>
      <c r="C1469" s="858"/>
      <c r="D1469" s="858"/>
      <c r="E1469" s="858"/>
      <c r="F1469" s="858"/>
      <c r="G1469" s="858"/>
      <c r="H1469" s="858"/>
      <c r="I1469" s="859"/>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0"/>
      <c r="R1469" s="861"/>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62"/>
      <c r="X1469" s="863"/>
      <c r="Y1469" s="43"/>
      <c r="Z1469" s="48"/>
      <c r="AA1469" s="155"/>
      <c r="AB1469" s="49"/>
      <c r="AC1469" s="864" t="str">
        <f>IFERROR(IF(AG1469&lt;&gt;"",Z1469*VLOOKUP(N1469,【参考】数式用!$AG$2:$AL$48,MATCH(Y1469,【参考】数式用!$AI$4:$AL$4,0)+2,0), ""), "")</f>
        <v/>
      </c>
      <c r="AD1469" s="864"/>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7" t="str">
        <f>IF(基本情報入力シート!C1495="","",基本情報入力シート!C1495)</f>
        <v/>
      </c>
      <c r="C1470" s="858"/>
      <c r="D1470" s="858"/>
      <c r="E1470" s="858"/>
      <c r="F1470" s="858"/>
      <c r="G1470" s="858"/>
      <c r="H1470" s="858"/>
      <c r="I1470" s="859"/>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0"/>
      <c r="R1470" s="861"/>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62"/>
      <c r="X1470" s="863"/>
      <c r="Y1470" s="43"/>
      <c r="Z1470" s="48"/>
      <c r="AA1470" s="155"/>
      <c r="AB1470" s="49"/>
      <c r="AC1470" s="864" t="str">
        <f>IFERROR(IF(AG1470&lt;&gt;"",Z1470*VLOOKUP(N1470,【参考】数式用!$AG$2:$AL$48,MATCH(Y1470,【参考】数式用!$AI$4:$AL$4,0)+2,0), ""), "")</f>
        <v/>
      </c>
      <c r="AD1470" s="864"/>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7" t="str">
        <f>IF(基本情報入力シート!C1496="","",基本情報入力シート!C1496)</f>
        <v/>
      </c>
      <c r="C1471" s="858"/>
      <c r="D1471" s="858"/>
      <c r="E1471" s="858"/>
      <c r="F1471" s="858"/>
      <c r="G1471" s="858"/>
      <c r="H1471" s="858"/>
      <c r="I1471" s="859"/>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0"/>
      <c r="R1471" s="861"/>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62"/>
      <c r="X1471" s="863"/>
      <c r="Y1471" s="43"/>
      <c r="Z1471" s="48"/>
      <c r="AA1471" s="155"/>
      <c r="AB1471" s="49"/>
      <c r="AC1471" s="864" t="str">
        <f>IFERROR(IF(AG1471&lt;&gt;"",Z1471*VLOOKUP(N1471,【参考】数式用!$AG$2:$AL$48,MATCH(Y1471,【参考】数式用!$AI$4:$AL$4,0)+2,0), ""), "")</f>
        <v/>
      </c>
      <c r="AD1471" s="864"/>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7" t="str">
        <f>IF(基本情報入力シート!C1497="","",基本情報入力シート!C1497)</f>
        <v/>
      </c>
      <c r="C1472" s="858"/>
      <c r="D1472" s="858"/>
      <c r="E1472" s="858"/>
      <c r="F1472" s="858"/>
      <c r="G1472" s="858"/>
      <c r="H1472" s="858"/>
      <c r="I1472" s="859"/>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0"/>
      <c r="R1472" s="861"/>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62"/>
      <c r="X1472" s="863"/>
      <c r="Y1472" s="43"/>
      <c r="Z1472" s="48"/>
      <c r="AA1472" s="155"/>
      <c r="AB1472" s="49"/>
      <c r="AC1472" s="864" t="str">
        <f>IFERROR(IF(AG1472&lt;&gt;"",Z1472*VLOOKUP(N1472,【参考】数式用!$AG$2:$AL$48,MATCH(Y1472,【参考】数式用!$AI$4:$AL$4,0)+2,0), ""), "")</f>
        <v/>
      </c>
      <c r="AD1472" s="864"/>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7" t="str">
        <f>IF(基本情報入力シート!C1498="","",基本情報入力シート!C1498)</f>
        <v/>
      </c>
      <c r="C1473" s="858"/>
      <c r="D1473" s="858"/>
      <c r="E1473" s="858"/>
      <c r="F1473" s="858"/>
      <c r="G1473" s="858"/>
      <c r="H1473" s="858"/>
      <c r="I1473" s="859"/>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0"/>
      <c r="R1473" s="861"/>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62"/>
      <c r="X1473" s="863"/>
      <c r="Y1473" s="43"/>
      <c r="Z1473" s="48"/>
      <c r="AA1473" s="155"/>
      <c r="AB1473" s="49"/>
      <c r="AC1473" s="864" t="str">
        <f>IFERROR(IF(AG1473&lt;&gt;"",Z1473*VLOOKUP(N1473,【参考】数式用!$AG$2:$AL$48,MATCH(Y1473,【参考】数式用!$AI$4:$AL$4,0)+2,0), ""), "")</f>
        <v/>
      </c>
      <c r="AD1473" s="864"/>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7" t="str">
        <f>IF(基本情報入力シート!C1499="","",基本情報入力シート!C1499)</f>
        <v/>
      </c>
      <c r="C1474" s="858"/>
      <c r="D1474" s="858"/>
      <c r="E1474" s="858"/>
      <c r="F1474" s="858"/>
      <c r="G1474" s="858"/>
      <c r="H1474" s="858"/>
      <c r="I1474" s="859"/>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0"/>
      <c r="R1474" s="861"/>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62"/>
      <c r="X1474" s="863"/>
      <c r="Y1474" s="43"/>
      <c r="Z1474" s="48"/>
      <c r="AA1474" s="155"/>
      <c r="AB1474" s="49"/>
      <c r="AC1474" s="864" t="str">
        <f>IFERROR(IF(AG1474&lt;&gt;"",Z1474*VLOOKUP(N1474,【参考】数式用!$AG$2:$AL$48,MATCH(Y1474,【参考】数式用!$AI$4:$AL$4,0)+2,0), ""), "")</f>
        <v/>
      </c>
      <c r="AD1474" s="864"/>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7" t="str">
        <f>IF(基本情報入力シート!C1500="","",基本情報入力シート!C1500)</f>
        <v/>
      </c>
      <c r="C1475" s="858"/>
      <c r="D1475" s="858"/>
      <c r="E1475" s="858"/>
      <c r="F1475" s="858"/>
      <c r="G1475" s="858"/>
      <c r="H1475" s="858"/>
      <c r="I1475" s="859"/>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0"/>
      <c r="R1475" s="861"/>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62"/>
      <c r="X1475" s="863"/>
      <c r="Y1475" s="43"/>
      <c r="Z1475" s="48"/>
      <c r="AA1475" s="155"/>
      <c r="AB1475" s="49"/>
      <c r="AC1475" s="864" t="str">
        <f>IFERROR(IF(AG1475&lt;&gt;"",Z1475*VLOOKUP(N1475,【参考】数式用!$AG$2:$AL$48,MATCH(Y1475,【参考】数式用!$AI$4:$AL$4,0)+2,0), ""), "")</f>
        <v/>
      </c>
      <c r="AD1475" s="864"/>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7" t="str">
        <f>IF(基本情報入力シート!C1501="","",基本情報入力シート!C1501)</f>
        <v/>
      </c>
      <c r="C1476" s="858"/>
      <c r="D1476" s="858"/>
      <c r="E1476" s="858"/>
      <c r="F1476" s="858"/>
      <c r="G1476" s="858"/>
      <c r="H1476" s="858"/>
      <c r="I1476" s="859"/>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0"/>
      <c r="R1476" s="861"/>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62"/>
      <c r="X1476" s="863"/>
      <c r="Y1476" s="43"/>
      <c r="Z1476" s="48"/>
      <c r="AA1476" s="155"/>
      <c r="AB1476" s="49"/>
      <c r="AC1476" s="864" t="str">
        <f>IFERROR(IF(AG1476&lt;&gt;"",Z1476*VLOOKUP(N1476,【参考】数式用!$AG$2:$AL$48,MATCH(Y1476,【参考】数式用!$AI$4:$AL$4,0)+2,0), ""), "")</f>
        <v/>
      </c>
      <c r="AD1476" s="864"/>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7" t="str">
        <f>IF(基本情報入力シート!C1502="","",基本情報入力シート!C1502)</f>
        <v/>
      </c>
      <c r="C1477" s="858"/>
      <c r="D1477" s="858"/>
      <c r="E1477" s="858"/>
      <c r="F1477" s="858"/>
      <c r="G1477" s="858"/>
      <c r="H1477" s="858"/>
      <c r="I1477" s="859"/>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0"/>
      <c r="R1477" s="861"/>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62"/>
      <c r="X1477" s="863"/>
      <c r="Y1477" s="43"/>
      <c r="Z1477" s="48"/>
      <c r="AA1477" s="155"/>
      <c r="AB1477" s="49"/>
      <c r="AC1477" s="864" t="str">
        <f>IFERROR(IF(AG1477&lt;&gt;"",Z1477*VLOOKUP(N1477,【参考】数式用!$AG$2:$AL$48,MATCH(Y1477,【参考】数式用!$AI$4:$AL$4,0)+2,0), ""), "")</f>
        <v/>
      </c>
      <c r="AD1477" s="864"/>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7" t="str">
        <f>IF(基本情報入力シート!C1503="","",基本情報入力シート!C1503)</f>
        <v/>
      </c>
      <c r="C1478" s="858"/>
      <c r="D1478" s="858"/>
      <c r="E1478" s="858"/>
      <c r="F1478" s="858"/>
      <c r="G1478" s="858"/>
      <c r="H1478" s="858"/>
      <c r="I1478" s="859"/>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0"/>
      <c r="R1478" s="861"/>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62"/>
      <c r="X1478" s="863"/>
      <c r="Y1478" s="43"/>
      <c r="Z1478" s="48"/>
      <c r="AA1478" s="155"/>
      <c r="AB1478" s="49"/>
      <c r="AC1478" s="864" t="str">
        <f>IFERROR(IF(AG1478&lt;&gt;"",Z1478*VLOOKUP(N1478,【参考】数式用!$AG$2:$AL$48,MATCH(Y1478,【参考】数式用!$AI$4:$AL$4,0)+2,0), ""), "")</f>
        <v/>
      </c>
      <c r="AD1478" s="864"/>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7" t="str">
        <f>IF(基本情報入力シート!C1504="","",基本情報入力シート!C1504)</f>
        <v/>
      </c>
      <c r="C1479" s="858"/>
      <c r="D1479" s="858"/>
      <c r="E1479" s="858"/>
      <c r="F1479" s="858"/>
      <c r="G1479" s="858"/>
      <c r="H1479" s="858"/>
      <c r="I1479" s="859"/>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0"/>
      <c r="R1479" s="861"/>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62"/>
      <c r="X1479" s="863"/>
      <c r="Y1479" s="43"/>
      <c r="Z1479" s="48"/>
      <c r="AA1479" s="155"/>
      <c r="AB1479" s="49"/>
      <c r="AC1479" s="864" t="str">
        <f>IFERROR(IF(AG1479&lt;&gt;"",Z1479*VLOOKUP(N1479,【参考】数式用!$AG$2:$AL$48,MATCH(Y1479,【参考】数式用!$AI$4:$AL$4,0)+2,0), ""), "")</f>
        <v/>
      </c>
      <c r="AD1479" s="864"/>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7" t="str">
        <f>IF(基本情報入力シート!C1505="","",基本情報入力シート!C1505)</f>
        <v/>
      </c>
      <c r="C1480" s="858"/>
      <c r="D1480" s="858"/>
      <c r="E1480" s="858"/>
      <c r="F1480" s="858"/>
      <c r="G1480" s="858"/>
      <c r="H1480" s="858"/>
      <c r="I1480" s="859"/>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0"/>
      <c r="R1480" s="861"/>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62"/>
      <c r="X1480" s="863"/>
      <c r="Y1480" s="43"/>
      <c r="Z1480" s="48"/>
      <c r="AA1480" s="155"/>
      <c r="AB1480" s="49"/>
      <c r="AC1480" s="864" t="str">
        <f>IFERROR(IF(AG1480&lt;&gt;"",Z1480*VLOOKUP(N1480,【参考】数式用!$AG$2:$AL$48,MATCH(Y1480,【参考】数式用!$AI$4:$AL$4,0)+2,0), ""), "")</f>
        <v/>
      </c>
      <c r="AD1480" s="864"/>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7" t="str">
        <f>IF(基本情報入力シート!C1506="","",基本情報入力シート!C1506)</f>
        <v/>
      </c>
      <c r="C1481" s="858"/>
      <c r="D1481" s="858"/>
      <c r="E1481" s="858"/>
      <c r="F1481" s="858"/>
      <c r="G1481" s="858"/>
      <c r="H1481" s="858"/>
      <c r="I1481" s="859"/>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0"/>
      <c r="R1481" s="861"/>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62"/>
      <c r="X1481" s="863"/>
      <c r="Y1481" s="43"/>
      <c r="Z1481" s="48"/>
      <c r="AA1481" s="155"/>
      <c r="AB1481" s="49"/>
      <c r="AC1481" s="864" t="str">
        <f>IFERROR(IF(AG1481&lt;&gt;"",Z1481*VLOOKUP(N1481,【参考】数式用!$AG$2:$AL$48,MATCH(Y1481,【参考】数式用!$AI$4:$AL$4,0)+2,0), ""), "")</f>
        <v/>
      </c>
      <c r="AD1481" s="864"/>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7" t="str">
        <f>IF(基本情報入力シート!C1507="","",基本情報入力シート!C1507)</f>
        <v/>
      </c>
      <c r="C1482" s="858"/>
      <c r="D1482" s="858"/>
      <c r="E1482" s="858"/>
      <c r="F1482" s="858"/>
      <c r="G1482" s="858"/>
      <c r="H1482" s="858"/>
      <c r="I1482" s="859"/>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0"/>
      <c r="R1482" s="861"/>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62"/>
      <c r="X1482" s="863"/>
      <c r="Y1482" s="43"/>
      <c r="Z1482" s="48"/>
      <c r="AA1482" s="155"/>
      <c r="AB1482" s="49"/>
      <c r="AC1482" s="864" t="str">
        <f>IFERROR(IF(AG1482&lt;&gt;"",Z1482*VLOOKUP(N1482,【参考】数式用!$AG$2:$AL$48,MATCH(Y1482,【参考】数式用!$AI$4:$AL$4,0)+2,0), ""), "")</f>
        <v/>
      </c>
      <c r="AD1482" s="864"/>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7" t="str">
        <f>IF(基本情報入力シート!C1508="","",基本情報入力シート!C1508)</f>
        <v/>
      </c>
      <c r="C1483" s="858"/>
      <c r="D1483" s="858"/>
      <c r="E1483" s="858"/>
      <c r="F1483" s="858"/>
      <c r="G1483" s="858"/>
      <c r="H1483" s="858"/>
      <c r="I1483" s="859"/>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0"/>
      <c r="R1483" s="861"/>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62"/>
      <c r="X1483" s="863"/>
      <c r="Y1483" s="43"/>
      <c r="Z1483" s="48"/>
      <c r="AA1483" s="155"/>
      <c r="AB1483" s="49"/>
      <c r="AC1483" s="864" t="str">
        <f>IFERROR(IF(AG1483&lt;&gt;"",Z1483*VLOOKUP(N1483,【参考】数式用!$AG$2:$AL$48,MATCH(Y1483,【参考】数式用!$AI$4:$AL$4,0)+2,0), ""), "")</f>
        <v/>
      </c>
      <c r="AD1483" s="864"/>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7" t="str">
        <f>IF(基本情報入力シート!C1509="","",基本情報入力シート!C1509)</f>
        <v/>
      </c>
      <c r="C1484" s="858"/>
      <c r="D1484" s="858"/>
      <c r="E1484" s="858"/>
      <c r="F1484" s="858"/>
      <c r="G1484" s="858"/>
      <c r="H1484" s="858"/>
      <c r="I1484" s="859"/>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0"/>
      <c r="R1484" s="861"/>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62"/>
      <c r="X1484" s="863"/>
      <c r="Y1484" s="43"/>
      <c r="Z1484" s="48"/>
      <c r="AA1484" s="155"/>
      <c r="AB1484" s="49"/>
      <c r="AC1484" s="864" t="str">
        <f>IFERROR(IF(AG1484&lt;&gt;"",Z1484*VLOOKUP(N1484,【参考】数式用!$AG$2:$AL$48,MATCH(Y1484,【参考】数式用!$AI$4:$AL$4,0)+2,0), ""), "")</f>
        <v/>
      </c>
      <c r="AD1484" s="864"/>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7" t="str">
        <f>IF(基本情報入力シート!C1510="","",基本情報入力シート!C1510)</f>
        <v/>
      </c>
      <c r="C1485" s="858"/>
      <c r="D1485" s="858"/>
      <c r="E1485" s="858"/>
      <c r="F1485" s="858"/>
      <c r="G1485" s="858"/>
      <c r="H1485" s="858"/>
      <c r="I1485" s="859"/>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0"/>
      <c r="R1485" s="861"/>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62"/>
      <c r="X1485" s="863"/>
      <c r="Y1485" s="43"/>
      <c r="Z1485" s="48"/>
      <c r="AA1485" s="155"/>
      <c r="AB1485" s="49"/>
      <c r="AC1485" s="864" t="str">
        <f>IFERROR(IF(AG1485&lt;&gt;"",Z1485*VLOOKUP(N1485,【参考】数式用!$AG$2:$AL$48,MATCH(Y1485,【参考】数式用!$AI$4:$AL$4,0)+2,0), ""), "")</f>
        <v/>
      </c>
      <c r="AD1485" s="864"/>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7" t="str">
        <f>IF(基本情報入力シート!C1511="","",基本情報入力シート!C1511)</f>
        <v/>
      </c>
      <c r="C1486" s="858"/>
      <c r="D1486" s="858"/>
      <c r="E1486" s="858"/>
      <c r="F1486" s="858"/>
      <c r="G1486" s="858"/>
      <c r="H1486" s="858"/>
      <c r="I1486" s="859"/>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0"/>
      <c r="R1486" s="861"/>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62"/>
      <c r="X1486" s="863"/>
      <c r="Y1486" s="43"/>
      <c r="Z1486" s="48"/>
      <c r="AA1486" s="155"/>
      <c r="AB1486" s="49"/>
      <c r="AC1486" s="864" t="str">
        <f>IFERROR(IF(AG1486&lt;&gt;"",Z1486*VLOOKUP(N1486,【参考】数式用!$AG$2:$AL$48,MATCH(Y1486,【参考】数式用!$AI$4:$AL$4,0)+2,0), ""), "")</f>
        <v/>
      </c>
      <c r="AD1486" s="864"/>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7" t="str">
        <f>IF(基本情報入力シート!C1512="","",基本情報入力シート!C1512)</f>
        <v/>
      </c>
      <c r="C1487" s="858"/>
      <c r="D1487" s="858"/>
      <c r="E1487" s="858"/>
      <c r="F1487" s="858"/>
      <c r="G1487" s="858"/>
      <c r="H1487" s="858"/>
      <c r="I1487" s="859"/>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0"/>
      <c r="R1487" s="861"/>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62"/>
      <c r="X1487" s="863"/>
      <c r="Y1487" s="43"/>
      <c r="Z1487" s="48"/>
      <c r="AA1487" s="155"/>
      <c r="AB1487" s="49"/>
      <c r="AC1487" s="864" t="str">
        <f>IFERROR(IF(AG1487&lt;&gt;"",Z1487*VLOOKUP(N1487,【参考】数式用!$AG$2:$AL$48,MATCH(Y1487,【参考】数式用!$AI$4:$AL$4,0)+2,0), ""), "")</f>
        <v/>
      </c>
      <c r="AD1487" s="864"/>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7" t="str">
        <f>IF(基本情報入力シート!C1513="","",基本情報入力シート!C1513)</f>
        <v/>
      </c>
      <c r="C1488" s="858"/>
      <c r="D1488" s="858"/>
      <c r="E1488" s="858"/>
      <c r="F1488" s="858"/>
      <c r="G1488" s="858"/>
      <c r="H1488" s="858"/>
      <c r="I1488" s="859"/>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0"/>
      <c r="R1488" s="861"/>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62"/>
      <c r="X1488" s="863"/>
      <c r="Y1488" s="43"/>
      <c r="Z1488" s="48"/>
      <c r="AA1488" s="155"/>
      <c r="AB1488" s="49"/>
      <c r="AC1488" s="864" t="str">
        <f>IFERROR(IF(AG1488&lt;&gt;"",Z1488*VLOOKUP(N1488,【参考】数式用!$AG$2:$AL$48,MATCH(Y1488,【参考】数式用!$AI$4:$AL$4,0)+2,0), ""), "")</f>
        <v/>
      </c>
      <c r="AD1488" s="864"/>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7" t="str">
        <f>IF(基本情報入力シート!C1514="","",基本情報入力シート!C1514)</f>
        <v/>
      </c>
      <c r="C1489" s="858"/>
      <c r="D1489" s="858"/>
      <c r="E1489" s="858"/>
      <c r="F1489" s="858"/>
      <c r="G1489" s="858"/>
      <c r="H1489" s="858"/>
      <c r="I1489" s="859"/>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0"/>
      <c r="R1489" s="861"/>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62"/>
      <c r="X1489" s="863"/>
      <c r="Y1489" s="43"/>
      <c r="Z1489" s="48"/>
      <c r="AA1489" s="155"/>
      <c r="AB1489" s="49"/>
      <c r="AC1489" s="864" t="str">
        <f>IFERROR(IF(AG1489&lt;&gt;"",Z1489*VLOOKUP(N1489,【参考】数式用!$AG$2:$AL$48,MATCH(Y1489,【参考】数式用!$AI$4:$AL$4,0)+2,0), ""), "")</f>
        <v/>
      </c>
      <c r="AD1489" s="864"/>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7" t="str">
        <f>IF(基本情報入力シート!C1515="","",基本情報入力シート!C1515)</f>
        <v/>
      </c>
      <c r="C1490" s="858"/>
      <c r="D1490" s="858"/>
      <c r="E1490" s="858"/>
      <c r="F1490" s="858"/>
      <c r="G1490" s="858"/>
      <c r="H1490" s="858"/>
      <c r="I1490" s="859"/>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0"/>
      <c r="R1490" s="861"/>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62"/>
      <c r="X1490" s="863"/>
      <c r="Y1490" s="43"/>
      <c r="Z1490" s="48"/>
      <c r="AA1490" s="155"/>
      <c r="AB1490" s="49"/>
      <c r="AC1490" s="864" t="str">
        <f>IFERROR(IF(AG1490&lt;&gt;"",Z1490*VLOOKUP(N1490,【参考】数式用!$AG$2:$AL$48,MATCH(Y1490,【参考】数式用!$AI$4:$AL$4,0)+2,0), ""), "")</f>
        <v/>
      </c>
      <c r="AD1490" s="864"/>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7" t="str">
        <f>IF(基本情報入力シート!C1516="","",基本情報入力シート!C1516)</f>
        <v/>
      </c>
      <c r="C1491" s="858"/>
      <c r="D1491" s="858"/>
      <c r="E1491" s="858"/>
      <c r="F1491" s="858"/>
      <c r="G1491" s="858"/>
      <c r="H1491" s="858"/>
      <c r="I1491" s="859"/>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0"/>
      <c r="R1491" s="861"/>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62"/>
      <c r="X1491" s="863"/>
      <c r="Y1491" s="43"/>
      <c r="Z1491" s="48"/>
      <c r="AA1491" s="155"/>
      <c r="AB1491" s="49"/>
      <c r="AC1491" s="864" t="str">
        <f>IFERROR(IF(AG1491&lt;&gt;"",Z1491*VLOOKUP(N1491,【参考】数式用!$AG$2:$AL$48,MATCH(Y1491,【参考】数式用!$AI$4:$AL$4,0)+2,0), ""), "")</f>
        <v/>
      </c>
      <c r="AD1491" s="864"/>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7" t="str">
        <f>IF(基本情報入力シート!C1517="","",基本情報入力シート!C1517)</f>
        <v/>
      </c>
      <c r="C1492" s="858"/>
      <c r="D1492" s="858"/>
      <c r="E1492" s="858"/>
      <c r="F1492" s="858"/>
      <c r="G1492" s="858"/>
      <c r="H1492" s="858"/>
      <c r="I1492" s="859"/>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0"/>
      <c r="R1492" s="861"/>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62"/>
      <c r="X1492" s="863"/>
      <c r="Y1492" s="43"/>
      <c r="Z1492" s="48"/>
      <c r="AA1492" s="155"/>
      <c r="AB1492" s="49"/>
      <c r="AC1492" s="864" t="str">
        <f>IFERROR(IF(AG1492&lt;&gt;"",Z1492*VLOOKUP(N1492,【参考】数式用!$AG$2:$AL$48,MATCH(Y1492,【参考】数式用!$AI$4:$AL$4,0)+2,0), ""), "")</f>
        <v/>
      </c>
      <c r="AD1492" s="864"/>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7" t="str">
        <f>IF(基本情報入力シート!C1518="","",基本情報入力シート!C1518)</f>
        <v/>
      </c>
      <c r="C1493" s="858"/>
      <c r="D1493" s="858"/>
      <c r="E1493" s="858"/>
      <c r="F1493" s="858"/>
      <c r="G1493" s="858"/>
      <c r="H1493" s="858"/>
      <c r="I1493" s="859"/>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0"/>
      <c r="R1493" s="861"/>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62"/>
      <c r="X1493" s="863"/>
      <c r="Y1493" s="43"/>
      <c r="Z1493" s="48"/>
      <c r="AA1493" s="155"/>
      <c r="AB1493" s="49"/>
      <c r="AC1493" s="864" t="str">
        <f>IFERROR(IF(AG1493&lt;&gt;"",Z1493*VLOOKUP(N1493,【参考】数式用!$AG$2:$AL$48,MATCH(Y1493,【参考】数式用!$AI$4:$AL$4,0)+2,0), ""), "")</f>
        <v/>
      </c>
      <c r="AD1493" s="864"/>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7" t="str">
        <f>IF(基本情報入力シート!C1519="","",基本情報入力シート!C1519)</f>
        <v/>
      </c>
      <c r="C1494" s="858"/>
      <c r="D1494" s="858"/>
      <c r="E1494" s="858"/>
      <c r="F1494" s="858"/>
      <c r="G1494" s="858"/>
      <c r="H1494" s="858"/>
      <c r="I1494" s="859"/>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0"/>
      <c r="R1494" s="861"/>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62"/>
      <c r="X1494" s="863"/>
      <c r="Y1494" s="43"/>
      <c r="Z1494" s="48"/>
      <c r="AA1494" s="155"/>
      <c r="AB1494" s="49"/>
      <c r="AC1494" s="864" t="str">
        <f>IFERROR(IF(AG1494&lt;&gt;"",Z1494*VLOOKUP(N1494,【参考】数式用!$AG$2:$AL$48,MATCH(Y1494,【参考】数式用!$AI$4:$AL$4,0)+2,0), ""), "")</f>
        <v/>
      </c>
      <c r="AD1494" s="864"/>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7" t="str">
        <f>IF(基本情報入力シート!C1520="","",基本情報入力シート!C1520)</f>
        <v/>
      </c>
      <c r="C1495" s="858"/>
      <c r="D1495" s="858"/>
      <c r="E1495" s="858"/>
      <c r="F1495" s="858"/>
      <c r="G1495" s="858"/>
      <c r="H1495" s="858"/>
      <c r="I1495" s="859"/>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0"/>
      <c r="R1495" s="861"/>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62"/>
      <c r="X1495" s="863"/>
      <c r="Y1495" s="43"/>
      <c r="Z1495" s="48"/>
      <c r="AA1495" s="155"/>
      <c r="AB1495" s="49"/>
      <c r="AC1495" s="864" t="str">
        <f>IFERROR(IF(AG1495&lt;&gt;"",Z1495*VLOOKUP(N1495,【参考】数式用!$AG$2:$AL$48,MATCH(Y1495,【参考】数式用!$AI$4:$AL$4,0)+2,0), ""), "")</f>
        <v/>
      </c>
      <c r="AD1495" s="864"/>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7" t="str">
        <f>IF(基本情報入力シート!C1521="","",基本情報入力シート!C1521)</f>
        <v/>
      </c>
      <c r="C1496" s="858"/>
      <c r="D1496" s="858"/>
      <c r="E1496" s="858"/>
      <c r="F1496" s="858"/>
      <c r="G1496" s="858"/>
      <c r="H1496" s="858"/>
      <c r="I1496" s="859"/>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0"/>
      <c r="R1496" s="861"/>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62"/>
      <c r="X1496" s="863"/>
      <c r="Y1496" s="43"/>
      <c r="Z1496" s="48"/>
      <c r="AA1496" s="155"/>
      <c r="AB1496" s="49"/>
      <c r="AC1496" s="864" t="str">
        <f>IFERROR(IF(AG1496&lt;&gt;"",Z1496*VLOOKUP(N1496,【参考】数式用!$AG$2:$AL$48,MATCH(Y1496,【参考】数式用!$AI$4:$AL$4,0)+2,0), ""), "")</f>
        <v/>
      </c>
      <c r="AD1496" s="864"/>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7" t="str">
        <f>IF(基本情報入力シート!C1522="","",基本情報入力シート!C1522)</f>
        <v/>
      </c>
      <c r="C1497" s="858"/>
      <c r="D1497" s="858"/>
      <c r="E1497" s="858"/>
      <c r="F1497" s="858"/>
      <c r="G1497" s="858"/>
      <c r="H1497" s="858"/>
      <c r="I1497" s="859"/>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0"/>
      <c r="R1497" s="861"/>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62"/>
      <c r="X1497" s="863"/>
      <c r="Y1497" s="43"/>
      <c r="Z1497" s="48"/>
      <c r="AA1497" s="155"/>
      <c r="AB1497" s="49"/>
      <c r="AC1497" s="864" t="str">
        <f>IFERROR(IF(AG1497&lt;&gt;"",Z1497*VLOOKUP(N1497,【参考】数式用!$AG$2:$AL$48,MATCH(Y1497,【参考】数式用!$AI$4:$AL$4,0)+2,0), ""), "")</f>
        <v/>
      </c>
      <c r="AD1497" s="864"/>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7" t="str">
        <f>IF(基本情報入力シート!C1523="","",基本情報入力シート!C1523)</f>
        <v/>
      </c>
      <c r="C1498" s="858"/>
      <c r="D1498" s="858"/>
      <c r="E1498" s="858"/>
      <c r="F1498" s="858"/>
      <c r="G1498" s="858"/>
      <c r="H1498" s="858"/>
      <c r="I1498" s="859"/>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0"/>
      <c r="R1498" s="861"/>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62"/>
      <c r="X1498" s="863"/>
      <c r="Y1498" s="43"/>
      <c r="Z1498" s="48"/>
      <c r="AA1498" s="155"/>
      <c r="AB1498" s="49"/>
      <c r="AC1498" s="864" t="str">
        <f>IFERROR(IF(AG1498&lt;&gt;"",Z1498*VLOOKUP(N1498,【参考】数式用!$AG$2:$AL$48,MATCH(Y1498,【参考】数式用!$AI$4:$AL$4,0)+2,0), ""), "")</f>
        <v/>
      </c>
      <c r="AD1498" s="864"/>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7" t="str">
        <f>IF(基本情報入力シート!C1524="","",基本情報入力シート!C1524)</f>
        <v/>
      </c>
      <c r="C1499" s="858"/>
      <c r="D1499" s="858"/>
      <c r="E1499" s="858"/>
      <c r="F1499" s="858"/>
      <c r="G1499" s="858"/>
      <c r="H1499" s="858"/>
      <c r="I1499" s="859"/>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0"/>
      <c r="R1499" s="861"/>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62"/>
      <c r="X1499" s="863"/>
      <c r="Y1499" s="43"/>
      <c r="Z1499" s="48"/>
      <c r="AA1499" s="155"/>
      <c r="AB1499" s="49"/>
      <c r="AC1499" s="864" t="str">
        <f>IFERROR(IF(AG1499&lt;&gt;"",Z1499*VLOOKUP(N1499,【参考】数式用!$AG$2:$AL$48,MATCH(Y1499,【参考】数式用!$AI$4:$AL$4,0)+2,0), ""), "")</f>
        <v/>
      </c>
      <c r="AD1499" s="864"/>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7" t="str">
        <f>IF(基本情報入力シート!C1525="","",基本情報入力シート!C1525)</f>
        <v/>
      </c>
      <c r="C1500" s="858"/>
      <c r="D1500" s="858"/>
      <c r="E1500" s="858"/>
      <c r="F1500" s="858"/>
      <c r="G1500" s="858"/>
      <c r="H1500" s="858"/>
      <c r="I1500" s="859"/>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0"/>
      <c r="R1500" s="861"/>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62"/>
      <c r="X1500" s="863"/>
      <c r="Y1500" s="43"/>
      <c r="Z1500" s="48"/>
      <c r="AA1500" s="155"/>
      <c r="AB1500" s="49"/>
      <c r="AC1500" s="864" t="str">
        <f>IFERROR(IF(AG1500&lt;&gt;"",Z1500*VLOOKUP(N1500,【参考】数式用!$AG$2:$AL$48,MATCH(Y1500,【参考】数式用!$AI$4:$AL$4,0)+2,0), ""), "")</f>
        <v/>
      </c>
      <c r="AD1500" s="864"/>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7" t="str">
        <f>IF(基本情報入力シート!C1526="","",基本情報入力シート!C1526)</f>
        <v/>
      </c>
      <c r="C1501" s="858"/>
      <c r="D1501" s="858"/>
      <c r="E1501" s="858"/>
      <c r="F1501" s="858"/>
      <c r="G1501" s="858"/>
      <c r="H1501" s="858"/>
      <c r="I1501" s="859"/>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0"/>
      <c r="R1501" s="861"/>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62"/>
      <c r="X1501" s="863"/>
      <c r="Y1501" s="43"/>
      <c r="Z1501" s="48"/>
      <c r="AA1501" s="155"/>
      <c r="AB1501" s="49"/>
      <c r="AC1501" s="864" t="str">
        <f>IFERROR(IF(AG1501&lt;&gt;"",Z1501*VLOOKUP(N1501,【参考】数式用!$AG$2:$AL$48,MATCH(Y1501,【参考】数式用!$AI$4:$AL$4,0)+2,0), ""), "")</f>
        <v/>
      </c>
      <c r="AD1501" s="864"/>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7" t="str">
        <f>IF(基本情報入力シート!C1527="","",基本情報入力シート!C1527)</f>
        <v/>
      </c>
      <c r="C1502" s="858"/>
      <c r="D1502" s="858"/>
      <c r="E1502" s="858"/>
      <c r="F1502" s="858"/>
      <c r="G1502" s="858"/>
      <c r="H1502" s="858"/>
      <c r="I1502" s="859"/>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0"/>
      <c r="R1502" s="861"/>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62"/>
      <c r="X1502" s="863"/>
      <c r="Y1502" s="43"/>
      <c r="Z1502" s="48"/>
      <c r="AA1502" s="155"/>
      <c r="AB1502" s="49"/>
      <c r="AC1502" s="864" t="str">
        <f>IFERROR(IF(AG1502&lt;&gt;"",Z1502*VLOOKUP(N1502,【参考】数式用!$AG$2:$AL$48,MATCH(Y1502,【参考】数式用!$AI$4:$AL$4,0)+2,0), ""), "")</f>
        <v/>
      </c>
      <c r="AD1502" s="864"/>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7" t="str">
        <f>IF(基本情報入力シート!C1528="","",基本情報入力シート!C1528)</f>
        <v/>
      </c>
      <c r="C1503" s="858"/>
      <c r="D1503" s="858"/>
      <c r="E1503" s="858"/>
      <c r="F1503" s="858"/>
      <c r="G1503" s="858"/>
      <c r="H1503" s="858"/>
      <c r="I1503" s="859"/>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0"/>
      <c r="R1503" s="861"/>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62"/>
      <c r="X1503" s="863"/>
      <c r="Y1503" s="43"/>
      <c r="Z1503" s="48"/>
      <c r="AA1503" s="155"/>
      <c r="AB1503" s="49"/>
      <c r="AC1503" s="864" t="str">
        <f>IFERROR(IF(AG1503&lt;&gt;"",Z1503*VLOOKUP(N1503,【参考】数式用!$AG$2:$AL$48,MATCH(Y1503,【参考】数式用!$AI$4:$AL$4,0)+2,0), ""), "")</f>
        <v/>
      </c>
      <c r="AD1503" s="864"/>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7" t="str">
        <f>IF(基本情報入力シート!C1529="","",基本情報入力シート!C1529)</f>
        <v/>
      </c>
      <c r="C1504" s="858"/>
      <c r="D1504" s="858"/>
      <c r="E1504" s="858"/>
      <c r="F1504" s="858"/>
      <c r="G1504" s="858"/>
      <c r="H1504" s="858"/>
      <c r="I1504" s="859"/>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0"/>
      <c r="R1504" s="861"/>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62"/>
      <c r="X1504" s="863"/>
      <c r="Y1504" s="43"/>
      <c r="Z1504" s="48"/>
      <c r="AA1504" s="155"/>
      <c r="AB1504" s="49"/>
      <c r="AC1504" s="864" t="str">
        <f>IFERROR(IF(AG1504&lt;&gt;"",Z1504*VLOOKUP(N1504,【参考】数式用!$AG$2:$AL$48,MATCH(Y1504,【参考】数式用!$AI$4:$AL$4,0)+2,0), ""), "")</f>
        <v/>
      </c>
      <c r="AD1504" s="864"/>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7" t="str">
        <f>IF(基本情報入力シート!C1530="","",基本情報入力シート!C1530)</f>
        <v/>
      </c>
      <c r="C1505" s="858"/>
      <c r="D1505" s="858"/>
      <c r="E1505" s="858"/>
      <c r="F1505" s="858"/>
      <c r="G1505" s="858"/>
      <c r="H1505" s="858"/>
      <c r="I1505" s="859"/>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0"/>
      <c r="R1505" s="861"/>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62"/>
      <c r="X1505" s="863"/>
      <c r="Y1505" s="43"/>
      <c r="Z1505" s="48"/>
      <c r="AA1505" s="155"/>
      <c r="AB1505" s="49"/>
      <c r="AC1505" s="864" t="str">
        <f>IFERROR(IF(AG1505&lt;&gt;"",Z1505*VLOOKUP(N1505,【参考】数式用!$AG$2:$AL$48,MATCH(Y1505,【参考】数式用!$AI$4:$AL$4,0)+2,0), ""), "")</f>
        <v/>
      </c>
      <c r="AD1505" s="864"/>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7" t="str">
        <f>IF(基本情報入力シート!C1531="","",基本情報入力シート!C1531)</f>
        <v/>
      </c>
      <c r="C1506" s="858"/>
      <c r="D1506" s="858"/>
      <c r="E1506" s="858"/>
      <c r="F1506" s="858"/>
      <c r="G1506" s="858"/>
      <c r="H1506" s="858"/>
      <c r="I1506" s="859"/>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0"/>
      <c r="R1506" s="861"/>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62"/>
      <c r="X1506" s="863"/>
      <c r="Y1506" s="43"/>
      <c r="Z1506" s="48"/>
      <c r="AA1506" s="155"/>
      <c r="AB1506" s="49"/>
      <c r="AC1506" s="864" t="str">
        <f>IFERROR(IF(AG1506&lt;&gt;"",Z1506*VLOOKUP(N1506,【参考】数式用!$AG$2:$AL$48,MATCH(Y1506,【参考】数式用!$AI$4:$AL$4,0)+2,0), ""), "")</f>
        <v/>
      </c>
      <c r="AD1506" s="864"/>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7" t="str">
        <f>IF(基本情報入力シート!C1532="","",基本情報入力シート!C1532)</f>
        <v/>
      </c>
      <c r="C1507" s="858"/>
      <c r="D1507" s="858"/>
      <c r="E1507" s="858"/>
      <c r="F1507" s="858"/>
      <c r="G1507" s="858"/>
      <c r="H1507" s="858"/>
      <c r="I1507" s="859"/>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0"/>
      <c r="R1507" s="861"/>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62"/>
      <c r="X1507" s="863"/>
      <c r="Y1507" s="43"/>
      <c r="Z1507" s="48"/>
      <c r="AA1507" s="155"/>
      <c r="AB1507" s="49"/>
      <c r="AC1507" s="864" t="str">
        <f>IFERROR(IF(AG1507&lt;&gt;"",Z1507*VLOOKUP(N1507,【参考】数式用!$AG$2:$AL$48,MATCH(Y1507,【参考】数式用!$AI$4:$AL$4,0)+2,0), ""), "")</f>
        <v/>
      </c>
      <c r="AD1507" s="864"/>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7" t="str">
        <f>IF(基本情報入力シート!C1533="","",基本情報入力シート!C1533)</f>
        <v/>
      </c>
      <c r="C1508" s="858"/>
      <c r="D1508" s="858"/>
      <c r="E1508" s="858"/>
      <c r="F1508" s="858"/>
      <c r="G1508" s="858"/>
      <c r="H1508" s="858"/>
      <c r="I1508" s="859"/>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0"/>
      <c r="R1508" s="861"/>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62"/>
      <c r="X1508" s="863"/>
      <c r="Y1508" s="43"/>
      <c r="Z1508" s="48"/>
      <c r="AA1508" s="155"/>
      <c r="AB1508" s="49"/>
      <c r="AC1508" s="864" t="str">
        <f>IFERROR(IF(AG1508&lt;&gt;"",Z1508*VLOOKUP(N1508,【参考】数式用!$AG$2:$AL$48,MATCH(Y1508,【参考】数式用!$AI$4:$AL$4,0)+2,0), ""), "")</f>
        <v/>
      </c>
      <c r="AD1508" s="864"/>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7" t="str">
        <f>IF(基本情報入力シート!C1534="","",基本情報入力シート!C1534)</f>
        <v/>
      </c>
      <c r="C1509" s="858"/>
      <c r="D1509" s="858"/>
      <c r="E1509" s="858"/>
      <c r="F1509" s="858"/>
      <c r="G1509" s="858"/>
      <c r="H1509" s="858"/>
      <c r="I1509" s="859"/>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0"/>
      <c r="R1509" s="861"/>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62"/>
      <c r="X1509" s="863"/>
      <c r="Y1509" s="43"/>
      <c r="Z1509" s="48"/>
      <c r="AA1509" s="155"/>
      <c r="AB1509" s="49"/>
      <c r="AC1509" s="864" t="str">
        <f>IFERROR(IF(AG1509&lt;&gt;"",Z1509*VLOOKUP(N1509,【参考】数式用!$AG$2:$AL$48,MATCH(Y1509,【参考】数式用!$AI$4:$AL$4,0)+2,0), ""), "")</f>
        <v/>
      </c>
      <c r="AD1509" s="864"/>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7" t="str">
        <f>IF(基本情報入力シート!C1535="","",基本情報入力シート!C1535)</f>
        <v/>
      </c>
      <c r="C1510" s="858"/>
      <c r="D1510" s="858"/>
      <c r="E1510" s="858"/>
      <c r="F1510" s="858"/>
      <c r="G1510" s="858"/>
      <c r="H1510" s="858"/>
      <c r="I1510" s="859"/>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0"/>
      <c r="R1510" s="861"/>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62"/>
      <c r="X1510" s="863"/>
      <c r="Y1510" s="43"/>
      <c r="Z1510" s="48"/>
      <c r="AA1510" s="155"/>
      <c r="AB1510" s="49"/>
      <c r="AC1510" s="864" t="str">
        <f>IFERROR(IF(AG1510&lt;&gt;"",Z1510*VLOOKUP(N1510,【参考】数式用!$AG$2:$AL$48,MATCH(Y1510,【参考】数式用!$AI$4:$AL$4,0)+2,0), ""), "")</f>
        <v/>
      </c>
      <c r="AD1510" s="864"/>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7" t="str">
        <f>IF(基本情報入力シート!C1536="","",基本情報入力シート!C1536)</f>
        <v/>
      </c>
      <c r="C1511" s="858"/>
      <c r="D1511" s="858"/>
      <c r="E1511" s="858"/>
      <c r="F1511" s="858"/>
      <c r="G1511" s="858"/>
      <c r="H1511" s="858"/>
      <c r="I1511" s="859"/>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0"/>
      <c r="R1511" s="861"/>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62"/>
      <c r="X1511" s="863"/>
      <c r="Y1511" s="43"/>
      <c r="Z1511" s="48"/>
      <c r="AA1511" s="155"/>
      <c r="AB1511" s="49"/>
      <c r="AC1511" s="864" t="str">
        <f>IFERROR(IF(AG1511&lt;&gt;"",Z1511*VLOOKUP(N1511,【参考】数式用!$AG$2:$AL$48,MATCH(Y1511,【参考】数式用!$AI$4:$AL$4,0)+2,0), ""), "")</f>
        <v/>
      </c>
      <c r="AD1511" s="864"/>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7" t="str">
        <f>IF(基本情報入力シート!C1537="","",基本情報入力シート!C1537)</f>
        <v/>
      </c>
      <c r="C1512" s="858"/>
      <c r="D1512" s="858"/>
      <c r="E1512" s="858"/>
      <c r="F1512" s="858"/>
      <c r="G1512" s="858"/>
      <c r="H1512" s="858"/>
      <c r="I1512" s="859"/>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0"/>
      <c r="R1512" s="861"/>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62"/>
      <c r="X1512" s="863"/>
      <c r="Y1512" s="43"/>
      <c r="Z1512" s="48"/>
      <c r="AA1512" s="155"/>
      <c r="AB1512" s="49"/>
      <c r="AC1512" s="864" t="str">
        <f>IFERROR(IF(AG1512&lt;&gt;"",Z1512*VLOOKUP(N1512,【参考】数式用!$AG$2:$AL$48,MATCH(Y1512,【参考】数式用!$AI$4:$AL$4,0)+2,0), ""), "")</f>
        <v/>
      </c>
      <c r="AD1512" s="864"/>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7" t="str">
        <f>IF(基本情報入力シート!C1538="","",基本情報入力シート!C1538)</f>
        <v/>
      </c>
      <c r="C1513" s="858"/>
      <c r="D1513" s="858"/>
      <c r="E1513" s="858"/>
      <c r="F1513" s="858"/>
      <c r="G1513" s="858"/>
      <c r="H1513" s="858"/>
      <c r="I1513" s="859"/>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0"/>
      <c r="R1513" s="861"/>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62"/>
      <c r="X1513" s="863"/>
      <c r="Y1513" s="43"/>
      <c r="Z1513" s="48"/>
      <c r="AA1513" s="155"/>
      <c r="AB1513" s="49"/>
      <c r="AC1513" s="864" t="str">
        <f>IFERROR(IF(AG1513&lt;&gt;"",Z1513*VLOOKUP(N1513,【参考】数式用!$AG$2:$AL$48,MATCH(Y1513,【参考】数式用!$AI$4:$AL$4,0)+2,0), ""), "")</f>
        <v/>
      </c>
      <c r="AD1513" s="864"/>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7" t="str">
        <f>IF(基本情報入力シート!C1539="","",基本情報入力シート!C1539)</f>
        <v/>
      </c>
      <c r="C1514" s="858"/>
      <c r="D1514" s="858"/>
      <c r="E1514" s="858"/>
      <c r="F1514" s="858"/>
      <c r="G1514" s="858"/>
      <c r="H1514" s="858"/>
      <c r="I1514" s="859"/>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0"/>
      <c r="R1514" s="861"/>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62"/>
      <c r="X1514" s="863"/>
      <c r="Y1514" s="43"/>
      <c r="Z1514" s="48"/>
      <c r="AA1514" s="155"/>
      <c r="AB1514" s="49"/>
      <c r="AC1514" s="864" t="str">
        <f>IFERROR(IF(AG1514&lt;&gt;"",Z1514*VLOOKUP(N1514,【参考】数式用!$AG$2:$AL$48,MATCH(Y1514,【参考】数式用!$AI$4:$AL$4,0)+2,0), ""), "")</f>
        <v/>
      </c>
      <c r="AD1514" s="864"/>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7" t="str">
        <f>IF(基本情報入力シート!C1540="","",基本情報入力シート!C1540)</f>
        <v/>
      </c>
      <c r="C1515" s="858"/>
      <c r="D1515" s="858"/>
      <c r="E1515" s="858"/>
      <c r="F1515" s="858"/>
      <c r="G1515" s="858"/>
      <c r="H1515" s="858"/>
      <c r="I1515" s="859"/>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0"/>
      <c r="R1515" s="861"/>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62"/>
      <c r="X1515" s="863"/>
      <c r="Y1515" s="43"/>
      <c r="Z1515" s="48"/>
      <c r="AA1515" s="155"/>
      <c r="AB1515" s="49"/>
      <c r="AC1515" s="864" t="str">
        <f>IFERROR(IF(AG1515&lt;&gt;"",Z1515*VLOOKUP(N1515,【参考】数式用!$AG$2:$AL$48,MATCH(Y1515,【参考】数式用!$AI$4:$AL$4,0)+2,0), ""), "")</f>
        <v/>
      </c>
      <c r="AD1515" s="864"/>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7" t="str">
        <f>IF(基本情報入力シート!C1541="","",基本情報入力シート!C1541)</f>
        <v/>
      </c>
      <c r="C1516" s="858"/>
      <c r="D1516" s="858"/>
      <c r="E1516" s="858"/>
      <c r="F1516" s="858"/>
      <c r="G1516" s="858"/>
      <c r="H1516" s="858"/>
      <c r="I1516" s="859"/>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0"/>
      <c r="R1516" s="861"/>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62"/>
      <c r="X1516" s="863"/>
      <c r="Y1516" s="43"/>
      <c r="Z1516" s="48"/>
      <c r="AA1516" s="155"/>
      <c r="AB1516" s="49"/>
      <c r="AC1516" s="864" t="str">
        <f>IFERROR(IF(AG1516&lt;&gt;"",Z1516*VLOOKUP(N1516,【参考】数式用!$AG$2:$AL$48,MATCH(Y1516,【参考】数式用!$AI$4:$AL$4,0)+2,0), ""), "")</f>
        <v/>
      </c>
      <c r="AD1516" s="864"/>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7" t="str">
        <f>IF(基本情報入力シート!C1542="","",基本情報入力シート!C1542)</f>
        <v/>
      </c>
      <c r="C1517" s="858"/>
      <c r="D1517" s="858"/>
      <c r="E1517" s="858"/>
      <c r="F1517" s="858"/>
      <c r="G1517" s="858"/>
      <c r="H1517" s="858"/>
      <c r="I1517" s="859"/>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0"/>
      <c r="R1517" s="861"/>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62"/>
      <c r="X1517" s="863"/>
      <c r="Y1517" s="43"/>
      <c r="Z1517" s="48"/>
      <c r="AA1517" s="155"/>
      <c r="AB1517" s="49"/>
      <c r="AC1517" s="864" t="str">
        <f>IFERROR(IF(AG1517&lt;&gt;"",Z1517*VLOOKUP(N1517,【参考】数式用!$AG$2:$AL$48,MATCH(Y1517,【参考】数式用!$AI$4:$AL$4,0)+2,0), ""), "")</f>
        <v/>
      </c>
      <c r="AD1517" s="864"/>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7" t="str">
        <f>IF(基本情報入力シート!C1543="","",基本情報入力シート!C1543)</f>
        <v/>
      </c>
      <c r="C1518" s="858"/>
      <c r="D1518" s="858"/>
      <c r="E1518" s="858"/>
      <c r="F1518" s="858"/>
      <c r="G1518" s="858"/>
      <c r="H1518" s="858"/>
      <c r="I1518" s="859"/>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0"/>
      <c r="R1518" s="861"/>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62"/>
      <c r="X1518" s="863"/>
      <c r="Y1518" s="43"/>
      <c r="Z1518" s="48"/>
      <c r="AA1518" s="155"/>
      <c r="AB1518" s="49"/>
      <c r="AC1518" s="864" t="str">
        <f>IFERROR(IF(AG1518&lt;&gt;"",Z1518*VLOOKUP(N1518,【参考】数式用!$AG$2:$AL$48,MATCH(Y1518,【参考】数式用!$AI$4:$AL$4,0)+2,0), ""), "")</f>
        <v/>
      </c>
      <c r="AD1518" s="864"/>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7" t="str">
        <f>IF(基本情報入力シート!C1544="","",基本情報入力シート!C1544)</f>
        <v/>
      </c>
      <c r="C1519" s="858"/>
      <c r="D1519" s="858"/>
      <c r="E1519" s="858"/>
      <c r="F1519" s="858"/>
      <c r="G1519" s="858"/>
      <c r="H1519" s="858"/>
      <c r="I1519" s="859"/>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0"/>
      <c r="R1519" s="861"/>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62"/>
      <c r="X1519" s="863"/>
      <c r="Y1519" s="43"/>
      <c r="Z1519" s="48"/>
      <c r="AA1519" s="155"/>
      <c r="AB1519" s="49"/>
      <c r="AC1519" s="864" t="str">
        <f>IFERROR(IF(AG1519&lt;&gt;"",Z1519*VLOOKUP(N1519,【参考】数式用!$AG$2:$AL$48,MATCH(Y1519,【参考】数式用!$AI$4:$AL$4,0)+2,0), ""), "")</f>
        <v/>
      </c>
      <c r="AD1519" s="864"/>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7" t="str">
        <f>IF(基本情報入力シート!C1545="","",基本情報入力シート!C1545)</f>
        <v/>
      </c>
      <c r="C1520" s="858"/>
      <c r="D1520" s="858"/>
      <c r="E1520" s="858"/>
      <c r="F1520" s="858"/>
      <c r="G1520" s="858"/>
      <c r="H1520" s="858"/>
      <c r="I1520" s="859"/>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0"/>
      <c r="R1520" s="861"/>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62"/>
      <c r="X1520" s="863"/>
      <c r="Y1520" s="43"/>
      <c r="Z1520" s="48"/>
      <c r="AA1520" s="155"/>
      <c r="AB1520" s="49"/>
      <c r="AC1520" s="864" t="str">
        <f>IFERROR(IF(AG1520&lt;&gt;"",Z1520*VLOOKUP(N1520,【参考】数式用!$AG$2:$AL$48,MATCH(Y1520,【参考】数式用!$AI$4:$AL$4,0)+2,0), ""), "")</f>
        <v/>
      </c>
      <c r="AD1520" s="864"/>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7" t="str">
        <f>IF(基本情報入力シート!C1546="","",基本情報入力シート!C1546)</f>
        <v/>
      </c>
      <c r="C1521" s="858"/>
      <c r="D1521" s="858"/>
      <c r="E1521" s="858"/>
      <c r="F1521" s="858"/>
      <c r="G1521" s="858"/>
      <c r="H1521" s="858"/>
      <c r="I1521" s="859"/>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0"/>
      <c r="R1521" s="861"/>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62"/>
      <c r="X1521" s="863"/>
      <c r="Y1521" s="43"/>
      <c r="Z1521" s="48"/>
      <c r="AA1521" s="155"/>
      <c r="AB1521" s="49"/>
      <c r="AC1521" s="864" t="str">
        <f>IFERROR(IF(AG1521&lt;&gt;"",Z1521*VLOOKUP(N1521,【参考】数式用!$AG$2:$AL$48,MATCH(Y1521,【参考】数式用!$AI$4:$AL$4,0)+2,0), ""), "")</f>
        <v/>
      </c>
      <c r="AD1521" s="864"/>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7" t="str">
        <f>IF(基本情報入力シート!C1547="","",基本情報入力シート!C1547)</f>
        <v/>
      </c>
      <c r="C1522" s="858"/>
      <c r="D1522" s="858"/>
      <c r="E1522" s="858"/>
      <c r="F1522" s="858"/>
      <c r="G1522" s="858"/>
      <c r="H1522" s="858"/>
      <c r="I1522" s="859"/>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0"/>
      <c r="R1522" s="861"/>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62"/>
      <c r="X1522" s="863"/>
      <c r="Y1522" s="43"/>
      <c r="Z1522" s="48"/>
      <c r="AA1522" s="155"/>
      <c r="AB1522" s="49"/>
      <c r="AC1522" s="864" t="str">
        <f>IFERROR(IF(AG1522&lt;&gt;"",Z1522*VLOOKUP(N1522,【参考】数式用!$AG$2:$AL$48,MATCH(Y1522,【参考】数式用!$AI$4:$AL$4,0)+2,0), ""), "")</f>
        <v/>
      </c>
      <c r="AD1522" s="864"/>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7" t="str">
        <f>IF(基本情報入力シート!C1548="","",基本情報入力シート!C1548)</f>
        <v/>
      </c>
      <c r="C1523" s="858"/>
      <c r="D1523" s="858"/>
      <c r="E1523" s="858"/>
      <c r="F1523" s="858"/>
      <c r="G1523" s="858"/>
      <c r="H1523" s="858"/>
      <c r="I1523" s="859"/>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0"/>
      <c r="R1523" s="861"/>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62"/>
      <c r="X1523" s="863"/>
      <c r="Y1523" s="43"/>
      <c r="Z1523" s="48"/>
      <c r="AA1523" s="155"/>
      <c r="AB1523" s="49"/>
      <c r="AC1523" s="864" t="str">
        <f>IFERROR(IF(AG1523&lt;&gt;"",Z1523*VLOOKUP(N1523,【参考】数式用!$AG$2:$AL$48,MATCH(Y1523,【参考】数式用!$AI$4:$AL$4,0)+2,0), ""), "")</f>
        <v/>
      </c>
      <c r="AD1523" s="864"/>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7" t="str">
        <f>IF(基本情報入力シート!C1549="","",基本情報入力シート!C1549)</f>
        <v/>
      </c>
      <c r="C1524" s="858"/>
      <c r="D1524" s="858"/>
      <c r="E1524" s="858"/>
      <c r="F1524" s="858"/>
      <c r="G1524" s="858"/>
      <c r="H1524" s="858"/>
      <c r="I1524" s="859"/>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0"/>
      <c r="R1524" s="861"/>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62"/>
      <c r="X1524" s="863"/>
      <c r="Y1524" s="43"/>
      <c r="Z1524" s="48"/>
      <c r="AA1524" s="155"/>
      <c r="AB1524" s="49"/>
      <c r="AC1524" s="864" t="str">
        <f>IFERROR(IF(AG1524&lt;&gt;"",Z1524*VLOOKUP(N1524,【参考】数式用!$AG$2:$AL$48,MATCH(Y1524,【参考】数式用!$AI$4:$AL$4,0)+2,0), ""), "")</f>
        <v/>
      </c>
      <c r="AD1524" s="864"/>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7" t="str">
        <f>IF(基本情報入力シート!C1550="","",基本情報入力シート!C1550)</f>
        <v/>
      </c>
      <c r="C1525" s="858"/>
      <c r="D1525" s="858"/>
      <c r="E1525" s="858"/>
      <c r="F1525" s="858"/>
      <c r="G1525" s="858"/>
      <c r="H1525" s="858"/>
      <c r="I1525" s="859"/>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0"/>
      <c r="R1525" s="861"/>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62"/>
      <c r="X1525" s="863"/>
      <c r="Y1525" s="43"/>
      <c r="Z1525" s="48"/>
      <c r="AA1525" s="155"/>
      <c r="AB1525" s="49"/>
      <c r="AC1525" s="864" t="str">
        <f>IFERROR(IF(AG1525&lt;&gt;"",Z1525*VLOOKUP(N1525,【参考】数式用!$AG$2:$AL$48,MATCH(Y1525,【参考】数式用!$AI$4:$AL$4,0)+2,0), ""), "")</f>
        <v/>
      </c>
      <c r="AD1525" s="864"/>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7" t="str">
        <f>IF(基本情報入力シート!C1551="","",基本情報入力シート!C1551)</f>
        <v/>
      </c>
      <c r="C1526" s="858"/>
      <c r="D1526" s="858"/>
      <c r="E1526" s="858"/>
      <c r="F1526" s="858"/>
      <c r="G1526" s="858"/>
      <c r="H1526" s="858"/>
      <c r="I1526" s="859"/>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0"/>
      <c r="R1526" s="861"/>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62"/>
      <c r="X1526" s="863"/>
      <c r="Y1526" s="43"/>
      <c r="Z1526" s="48"/>
      <c r="AA1526" s="155"/>
      <c r="AB1526" s="49"/>
      <c r="AC1526" s="864" t="str">
        <f>IFERROR(IF(AG1526&lt;&gt;"",Z1526*VLOOKUP(N1526,【参考】数式用!$AG$2:$AL$48,MATCH(Y1526,【参考】数式用!$AI$4:$AL$4,0)+2,0), ""), "")</f>
        <v/>
      </c>
      <c r="AD1526" s="864"/>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7" t="str">
        <f>IF(基本情報入力シート!C1552="","",基本情報入力シート!C1552)</f>
        <v/>
      </c>
      <c r="C1527" s="858"/>
      <c r="D1527" s="858"/>
      <c r="E1527" s="858"/>
      <c r="F1527" s="858"/>
      <c r="G1527" s="858"/>
      <c r="H1527" s="858"/>
      <c r="I1527" s="859"/>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0"/>
      <c r="R1527" s="861"/>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62"/>
      <c r="X1527" s="863"/>
      <c r="Y1527" s="43"/>
      <c r="Z1527" s="48"/>
      <c r="AA1527" s="155"/>
      <c r="AB1527" s="49"/>
      <c r="AC1527" s="864" t="str">
        <f>IFERROR(IF(AG1527&lt;&gt;"",Z1527*VLOOKUP(N1527,【参考】数式用!$AG$2:$AL$48,MATCH(Y1527,【参考】数式用!$AI$4:$AL$4,0)+2,0), ""), "")</f>
        <v/>
      </c>
      <c r="AD1527" s="864"/>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7" t="str">
        <f>IF(基本情報入力シート!C1553="","",基本情報入力シート!C1553)</f>
        <v/>
      </c>
      <c r="C1528" s="858"/>
      <c r="D1528" s="858"/>
      <c r="E1528" s="858"/>
      <c r="F1528" s="858"/>
      <c r="G1528" s="858"/>
      <c r="H1528" s="858"/>
      <c r="I1528" s="859"/>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0"/>
      <c r="R1528" s="861"/>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62"/>
      <c r="X1528" s="863"/>
      <c r="Y1528" s="43"/>
      <c r="Z1528" s="48"/>
      <c r="AA1528" s="155"/>
      <c r="AB1528" s="49"/>
      <c r="AC1528" s="864" t="str">
        <f>IFERROR(IF(AG1528&lt;&gt;"",Z1528*VLOOKUP(N1528,【参考】数式用!$AG$2:$AL$48,MATCH(Y1528,【参考】数式用!$AI$4:$AL$4,0)+2,0), ""), "")</f>
        <v/>
      </c>
      <c r="AD1528" s="864"/>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7" t="str">
        <f>IF(基本情報入力シート!C1554="","",基本情報入力シート!C1554)</f>
        <v/>
      </c>
      <c r="C1529" s="858"/>
      <c r="D1529" s="858"/>
      <c r="E1529" s="858"/>
      <c r="F1529" s="858"/>
      <c r="G1529" s="858"/>
      <c r="H1529" s="858"/>
      <c r="I1529" s="859"/>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0"/>
      <c r="R1529" s="861"/>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62"/>
      <c r="X1529" s="863"/>
      <c r="Y1529" s="43"/>
      <c r="Z1529" s="48"/>
      <c r="AA1529" s="155"/>
      <c r="AB1529" s="49"/>
      <c r="AC1529" s="864" t="str">
        <f>IFERROR(IF(AG1529&lt;&gt;"",Z1529*VLOOKUP(N1529,【参考】数式用!$AG$2:$AL$48,MATCH(Y1529,【参考】数式用!$AI$4:$AL$4,0)+2,0), ""), "")</f>
        <v/>
      </c>
      <c r="AD1529" s="864"/>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7" t="str">
        <f>IF(基本情報入力シート!C1555="","",基本情報入力シート!C1555)</f>
        <v/>
      </c>
      <c r="C1530" s="858"/>
      <c r="D1530" s="858"/>
      <c r="E1530" s="858"/>
      <c r="F1530" s="858"/>
      <c r="G1530" s="858"/>
      <c r="H1530" s="858"/>
      <c r="I1530" s="859"/>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0"/>
      <c r="R1530" s="861"/>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62"/>
      <c r="X1530" s="863"/>
      <c r="Y1530" s="43"/>
      <c r="Z1530" s="48"/>
      <c r="AA1530" s="155"/>
      <c r="AB1530" s="49"/>
      <c r="AC1530" s="864" t="str">
        <f>IFERROR(IF(AG1530&lt;&gt;"",Z1530*VLOOKUP(N1530,【参考】数式用!$AG$2:$AL$48,MATCH(Y1530,【参考】数式用!$AI$4:$AL$4,0)+2,0), ""), "")</f>
        <v/>
      </c>
      <c r="AD1530" s="864"/>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7" t="str">
        <f>IF(基本情報入力シート!C1556="","",基本情報入力シート!C1556)</f>
        <v/>
      </c>
      <c r="C1531" s="858"/>
      <c r="D1531" s="858"/>
      <c r="E1531" s="858"/>
      <c r="F1531" s="858"/>
      <c r="G1531" s="858"/>
      <c r="H1531" s="858"/>
      <c r="I1531" s="859"/>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0"/>
      <c r="R1531" s="861"/>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62"/>
      <c r="X1531" s="863"/>
      <c r="Y1531" s="43"/>
      <c r="Z1531" s="48"/>
      <c r="AA1531" s="155"/>
      <c r="AB1531" s="49"/>
      <c r="AC1531" s="864" t="str">
        <f>IFERROR(IF(AG1531&lt;&gt;"",Z1531*VLOOKUP(N1531,【参考】数式用!$AG$2:$AL$48,MATCH(Y1531,【参考】数式用!$AI$4:$AL$4,0)+2,0), ""), "")</f>
        <v/>
      </c>
      <c r="AD1531" s="864"/>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7" t="str">
        <f>IF(基本情報入力シート!C1557="","",基本情報入力シート!C1557)</f>
        <v/>
      </c>
      <c r="C1532" s="858"/>
      <c r="D1532" s="858"/>
      <c r="E1532" s="858"/>
      <c r="F1532" s="858"/>
      <c r="G1532" s="858"/>
      <c r="H1532" s="858"/>
      <c r="I1532" s="859"/>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0"/>
      <c r="R1532" s="861"/>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62"/>
      <c r="X1532" s="863"/>
      <c r="Y1532" s="43"/>
      <c r="Z1532" s="48"/>
      <c r="AA1532" s="155"/>
      <c r="AB1532" s="49"/>
      <c r="AC1532" s="864" t="str">
        <f>IFERROR(IF(AG1532&lt;&gt;"",Z1532*VLOOKUP(N1532,【参考】数式用!$AG$2:$AL$48,MATCH(Y1532,【参考】数式用!$AI$4:$AL$4,0)+2,0), ""), "")</f>
        <v/>
      </c>
      <c r="AD1532" s="864"/>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7" t="str">
        <f>IF(基本情報入力シート!C1558="","",基本情報入力シート!C1558)</f>
        <v/>
      </c>
      <c r="C1533" s="858"/>
      <c r="D1533" s="858"/>
      <c r="E1533" s="858"/>
      <c r="F1533" s="858"/>
      <c r="G1533" s="858"/>
      <c r="H1533" s="858"/>
      <c r="I1533" s="859"/>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0"/>
      <c r="R1533" s="861"/>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62"/>
      <c r="X1533" s="863"/>
      <c r="Y1533" s="43"/>
      <c r="Z1533" s="48"/>
      <c r="AA1533" s="155"/>
      <c r="AB1533" s="49"/>
      <c r="AC1533" s="864" t="str">
        <f>IFERROR(IF(AG1533&lt;&gt;"",Z1533*VLOOKUP(N1533,【参考】数式用!$AG$2:$AL$48,MATCH(Y1533,【参考】数式用!$AI$4:$AL$4,0)+2,0), ""), "")</f>
        <v/>
      </c>
      <c r="AD1533" s="864"/>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7" t="str">
        <f>IF(基本情報入力シート!C1559="","",基本情報入力シート!C1559)</f>
        <v/>
      </c>
      <c r="C1534" s="858"/>
      <c r="D1534" s="858"/>
      <c r="E1534" s="858"/>
      <c r="F1534" s="858"/>
      <c r="G1534" s="858"/>
      <c r="H1534" s="858"/>
      <c r="I1534" s="859"/>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0"/>
      <c r="R1534" s="861"/>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62"/>
      <c r="X1534" s="863"/>
      <c r="Y1534" s="43"/>
      <c r="Z1534" s="48"/>
      <c r="AA1534" s="155"/>
      <c r="AB1534" s="49"/>
      <c r="AC1534" s="864" t="str">
        <f>IFERROR(IF(AG1534&lt;&gt;"",Z1534*VLOOKUP(N1534,【参考】数式用!$AG$2:$AL$48,MATCH(Y1534,【参考】数式用!$AI$4:$AL$4,0)+2,0), ""), "")</f>
        <v/>
      </c>
      <c r="AD1534" s="864"/>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7" t="str">
        <f>IF(基本情報入力シート!C1560="","",基本情報入力シート!C1560)</f>
        <v/>
      </c>
      <c r="C1535" s="858"/>
      <c r="D1535" s="858"/>
      <c r="E1535" s="858"/>
      <c r="F1535" s="858"/>
      <c r="G1535" s="858"/>
      <c r="H1535" s="858"/>
      <c r="I1535" s="859"/>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0"/>
      <c r="R1535" s="861"/>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62"/>
      <c r="X1535" s="863"/>
      <c r="Y1535" s="43"/>
      <c r="Z1535" s="48"/>
      <c r="AA1535" s="155"/>
      <c r="AB1535" s="49"/>
      <c r="AC1535" s="864" t="str">
        <f>IFERROR(IF(AG1535&lt;&gt;"",Z1535*VLOOKUP(N1535,【参考】数式用!$AG$2:$AL$48,MATCH(Y1535,【参考】数式用!$AI$4:$AL$4,0)+2,0), ""), "")</f>
        <v/>
      </c>
      <c r="AD1535" s="864"/>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7" t="str">
        <f>IF(基本情報入力シート!C1561="","",基本情報入力シート!C1561)</f>
        <v/>
      </c>
      <c r="C1536" s="858"/>
      <c r="D1536" s="858"/>
      <c r="E1536" s="858"/>
      <c r="F1536" s="858"/>
      <c r="G1536" s="858"/>
      <c r="H1536" s="858"/>
      <c r="I1536" s="859"/>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0"/>
      <c r="R1536" s="861"/>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62"/>
      <c r="X1536" s="863"/>
      <c r="Y1536" s="43"/>
      <c r="Z1536" s="48"/>
      <c r="AA1536" s="155"/>
      <c r="AB1536" s="49"/>
      <c r="AC1536" s="864" t="str">
        <f>IFERROR(IF(AG1536&lt;&gt;"",Z1536*VLOOKUP(N1536,【参考】数式用!$AG$2:$AL$48,MATCH(Y1536,【参考】数式用!$AI$4:$AL$4,0)+2,0), ""), "")</f>
        <v/>
      </c>
      <c r="AD1536" s="864"/>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7" t="str">
        <f>IF(基本情報入力シート!C1562="","",基本情報入力シート!C1562)</f>
        <v/>
      </c>
      <c r="C1537" s="858"/>
      <c r="D1537" s="858"/>
      <c r="E1537" s="858"/>
      <c r="F1537" s="858"/>
      <c r="G1537" s="858"/>
      <c r="H1537" s="858"/>
      <c r="I1537" s="859"/>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0"/>
      <c r="R1537" s="861"/>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62"/>
      <c r="X1537" s="863"/>
      <c r="Y1537" s="43"/>
      <c r="Z1537" s="48"/>
      <c r="AA1537" s="155"/>
      <c r="AB1537" s="49"/>
      <c r="AC1537" s="864" t="str">
        <f>IFERROR(IF(AG1537&lt;&gt;"",Z1537*VLOOKUP(N1537,【参考】数式用!$AG$2:$AL$48,MATCH(Y1537,【参考】数式用!$AI$4:$AL$4,0)+2,0), ""), "")</f>
        <v/>
      </c>
      <c r="AD1537" s="864"/>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7" t="str">
        <f>IF(基本情報入力シート!C1563="","",基本情報入力シート!C1563)</f>
        <v/>
      </c>
      <c r="C1538" s="858"/>
      <c r="D1538" s="858"/>
      <c r="E1538" s="858"/>
      <c r="F1538" s="858"/>
      <c r="G1538" s="858"/>
      <c r="H1538" s="858"/>
      <c r="I1538" s="859"/>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0"/>
      <c r="R1538" s="861"/>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62"/>
      <c r="X1538" s="863"/>
      <c r="Y1538" s="43"/>
      <c r="Z1538" s="48"/>
      <c r="AA1538" s="155"/>
      <c r="AB1538" s="49"/>
      <c r="AC1538" s="864" t="str">
        <f>IFERROR(IF(AG1538&lt;&gt;"",Z1538*VLOOKUP(N1538,【参考】数式用!$AG$2:$AL$48,MATCH(Y1538,【参考】数式用!$AI$4:$AL$4,0)+2,0), ""), "")</f>
        <v/>
      </c>
      <c r="AD1538" s="864"/>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7" t="str">
        <f>IF(基本情報入力シート!C1564="","",基本情報入力シート!C1564)</f>
        <v/>
      </c>
      <c r="C1539" s="858"/>
      <c r="D1539" s="858"/>
      <c r="E1539" s="858"/>
      <c r="F1539" s="858"/>
      <c r="G1539" s="858"/>
      <c r="H1539" s="858"/>
      <c r="I1539" s="859"/>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0"/>
      <c r="R1539" s="861"/>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62"/>
      <c r="X1539" s="863"/>
      <c r="Y1539" s="43"/>
      <c r="Z1539" s="48"/>
      <c r="AA1539" s="155"/>
      <c r="AB1539" s="49"/>
      <c r="AC1539" s="864" t="str">
        <f>IFERROR(IF(AG1539&lt;&gt;"",Z1539*VLOOKUP(N1539,【参考】数式用!$AG$2:$AL$48,MATCH(Y1539,【参考】数式用!$AI$4:$AL$4,0)+2,0), ""), "")</f>
        <v/>
      </c>
      <c r="AD1539" s="864"/>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7" t="str">
        <f>IF(基本情報入力シート!C1565="","",基本情報入力シート!C1565)</f>
        <v/>
      </c>
      <c r="C1540" s="858"/>
      <c r="D1540" s="858"/>
      <c r="E1540" s="858"/>
      <c r="F1540" s="858"/>
      <c r="G1540" s="858"/>
      <c r="H1540" s="858"/>
      <c r="I1540" s="859"/>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0"/>
      <c r="R1540" s="861"/>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62"/>
      <c r="X1540" s="863"/>
      <c r="Y1540" s="43"/>
      <c r="Z1540" s="48"/>
      <c r="AA1540" s="155"/>
      <c r="AB1540" s="49"/>
      <c r="AC1540" s="864" t="str">
        <f>IFERROR(IF(AG1540&lt;&gt;"",Z1540*VLOOKUP(N1540,【参考】数式用!$AG$2:$AL$48,MATCH(Y1540,【参考】数式用!$AI$4:$AL$4,0)+2,0), ""), "")</f>
        <v/>
      </c>
      <c r="AD1540" s="864"/>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7" t="str">
        <f>IF(基本情報入力シート!C1566="","",基本情報入力シート!C1566)</f>
        <v/>
      </c>
      <c r="C1541" s="858"/>
      <c r="D1541" s="858"/>
      <c r="E1541" s="858"/>
      <c r="F1541" s="858"/>
      <c r="G1541" s="858"/>
      <c r="H1541" s="858"/>
      <c r="I1541" s="859"/>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0"/>
      <c r="R1541" s="861"/>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62"/>
      <c r="X1541" s="863"/>
      <c r="Y1541" s="43"/>
      <c r="Z1541" s="48"/>
      <c r="AA1541" s="155"/>
      <c r="AB1541" s="49"/>
      <c r="AC1541" s="864" t="str">
        <f>IFERROR(IF(AG1541&lt;&gt;"",Z1541*VLOOKUP(N1541,【参考】数式用!$AG$2:$AL$48,MATCH(Y1541,【参考】数式用!$AI$4:$AL$4,0)+2,0), ""), "")</f>
        <v/>
      </c>
      <c r="AD1541" s="864"/>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7" t="str">
        <f>IF(基本情報入力シート!C1567="","",基本情報入力シート!C1567)</f>
        <v/>
      </c>
      <c r="C1542" s="858"/>
      <c r="D1542" s="858"/>
      <c r="E1542" s="858"/>
      <c r="F1542" s="858"/>
      <c r="G1542" s="858"/>
      <c r="H1542" s="858"/>
      <c r="I1542" s="859"/>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0"/>
      <c r="R1542" s="861"/>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62"/>
      <c r="X1542" s="863"/>
      <c r="Y1542" s="43"/>
      <c r="Z1542" s="48"/>
      <c r="AA1542" s="155"/>
      <c r="AB1542" s="49"/>
      <c r="AC1542" s="864" t="str">
        <f>IFERROR(IF(AG1542&lt;&gt;"",Z1542*VLOOKUP(N1542,【参考】数式用!$AG$2:$AL$48,MATCH(Y1542,【参考】数式用!$AI$4:$AL$4,0)+2,0), ""), "")</f>
        <v/>
      </c>
      <c r="AD1542" s="864"/>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7" t="str">
        <f>IF(基本情報入力シート!C1568="","",基本情報入力シート!C1568)</f>
        <v/>
      </c>
      <c r="C1543" s="858"/>
      <c r="D1543" s="858"/>
      <c r="E1543" s="858"/>
      <c r="F1543" s="858"/>
      <c r="G1543" s="858"/>
      <c r="H1543" s="858"/>
      <c r="I1543" s="859"/>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0"/>
      <c r="R1543" s="861"/>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62"/>
      <c r="X1543" s="863"/>
      <c r="Y1543" s="43"/>
      <c r="Z1543" s="48"/>
      <c r="AA1543" s="155"/>
      <c r="AB1543" s="49"/>
      <c r="AC1543" s="864" t="str">
        <f>IFERROR(IF(AG1543&lt;&gt;"",Z1543*VLOOKUP(N1543,【参考】数式用!$AG$2:$AL$48,MATCH(Y1543,【参考】数式用!$AI$4:$AL$4,0)+2,0), ""), "")</f>
        <v/>
      </c>
      <c r="AD1543" s="864"/>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7" t="str">
        <f>IF(基本情報入力シート!C1569="","",基本情報入力シート!C1569)</f>
        <v/>
      </c>
      <c r="C1544" s="858"/>
      <c r="D1544" s="858"/>
      <c r="E1544" s="858"/>
      <c r="F1544" s="858"/>
      <c r="G1544" s="858"/>
      <c r="H1544" s="858"/>
      <c r="I1544" s="859"/>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0"/>
      <c r="R1544" s="861"/>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62"/>
      <c r="X1544" s="863"/>
      <c r="Y1544" s="43"/>
      <c r="Z1544" s="48"/>
      <c r="AA1544" s="155"/>
      <c r="AB1544" s="49"/>
      <c r="AC1544" s="864" t="str">
        <f>IFERROR(IF(AG1544&lt;&gt;"",Z1544*VLOOKUP(N1544,【参考】数式用!$AG$2:$AL$48,MATCH(Y1544,【参考】数式用!$AI$4:$AL$4,0)+2,0), ""), "")</f>
        <v/>
      </c>
      <c r="AD1544" s="864"/>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7" t="str">
        <f>IF(基本情報入力シート!C1570="","",基本情報入力シート!C1570)</f>
        <v/>
      </c>
      <c r="C1545" s="858"/>
      <c r="D1545" s="858"/>
      <c r="E1545" s="858"/>
      <c r="F1545" s="858"/>
      <c r="G1545" s="858"/>
      <c r="H1545" s="858"/>
      <c r="I1545" s="859"/>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0"/>
      <c r="R1545" s="861"/>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62"/>
      <c r="X1545" s="863"/>
      <c r="Y1545" s="43"/>
      <c r="Z1545" s="48"/>
      <c r="AA1545" s="155"/>
      <c r="AB1545" s="49"/>
      <c r="AC1545" s="864" t="str">
        <f>IFERROR(IF(AG1545&lt;&gt;"",Z1545*VLOOKUP(N1545,【参考】数式用!$AG$2:$AL$48,MATCH(Y1545,【参考】数式用!$AI$4:$AL$4,0)+2,0), ""), "")</f>
        <v/>
      </c>
      <c r="AD1545" s="864"/>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7" t="str">
        <f>IF(基本情報入力シート!C1571="","",基本情報入力シート!C1571)</f>
        <v/>
      </c>
      <c r="C1546" s="858"/>
      <c r="D1546" s="858"/>
      <c r="E1546" s="858"/>
      <c r="F1546" s="858"/>
      <c r="G1546" s="858"/>
      <c r="H1546" s="858"/>
      <c r="I1546" s="859"/>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0"/>
      <c r="R1546" s="861"/>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62"/>
      <c r="X1546" s="863"/>
      <c r="Y1546" s="43"/>
      <c r="Z1546" s="48"/>
      <c r="AA1546" s="155"/>
      <c r="AB1546" s="49"/>
      <c r="AC1546" s="864" t="str">
        <f>IFERROR(IF(AG1546&lt;&gt;"",Z1546*VLOOKUP(N1546,【参考】数式用!$AG$2:$AL$48,MATCH(Y1546,【参考】数式用!$AI$4:$AL$4,0)+2,0), ""), "")</f>
        <v/>
      </c>
      <c r="AD1546" s="864"/>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7" t="str">
        <f>IF(基本情報入力シート!C1572="","",基本情報入力シート!C1572)</f>
        <v/>
      </c>
      <c r="C1547" s="858"/>
      <c r="D1547" s="858"/>
      <c r="E1547" s="858"/>
      <c r="F1547" s="858"/>
      <c r="G1547" s="858"/>
      <c r="H1547" s="858"/>
      <c r="I1547" s="859"/>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0"/>
      <c r="R1547" s="861"/>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62"/>
      <c r="X1547" s="863"/>
      <c r="Y1547" s="43"/>
      <c r="Z1547" s="48"/>
      <c r="AA1547" s="155"/>
      <c r="AB1547" s="49"/>
      <c r="AC1547" s="864" t="str">
        <f>IFERROR(IF(AG1547&lt;&gt;"",Z1547*VLOOKUP(N1547,【参考】数式用!$AG$2:$AL$48,MATCH(Y1547,【参考】数式用!$AI$4:$AL$4,0)+2,0), ""), "")</f>
        <v/>
      </c>
      <c r="AD1547" s="864"/>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7" t="str">
        <f>IF(基本情報入力シート!C1573="","",基本情報入力シート!C1573)</f>
        <v/>
      </c>
      <c r="C1548" s="858"/>
      <c r="D1548" s="858"/>
      <c r="E1548" s="858"/>
      <c r="F1548" s="858"/>
      <c r="G1548" s="858"/>
      <c r="H1548" s="858"/>
      <c r="I1548" s="859"/>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0"/>
      <c r="R1548" s="861"/>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62"/>
      <c r="X1548" s="863"/>
      <c r="Y1548" s="43"/>
      <c r="Z1548" s="48"/>
      <c r="AA1548" s="155"/>
      <c r="AB1548" s="49"/>
      <c r="AC1548" s="864" t="str">
        <f>IFERROR(IF(AG1548&lt;&gt;"",Z1548*VLOOKUP(N1548,【参考】数式用!$AG$2:$AL$48,MATCH(Y1548,【参考】数式用!$AI$4:$AL$4,0)+2,0), ""), "")</f>
        <v/>
      </c>
      <c r="AD1548" s="864"/>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7" t="str">
        <f>IF(基本情報入力シート!C1574="","",基本情報入力シート!C1574)</f>
        <v/>
      </c>
      <c r="C1549" s="858"/>
      <c r="D1549" s="858"/>
      <c r="E1549" s="858"/>
      <c r="F1549" s="858"/>
      <c r="G1549" s="858"/>
      <c r="H1549" s="858"/>
      <c r="I1549" s="859"/>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0"/>
      <c r="R1549" s="861"/>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62"/>
      <c r="X1549" s="863"/>
      <c r="Y1549" s="43"/>
      <c r="Z1549" s="48"/>
      <c r="AA1549" s="155"/>
      <c r="AB1549" s="49"/>
      <c r="AC1549" s="864" t="str">
        <f>IFERROR(IF(AG1549&lt;&gt;"",Z1549*VLOOKUP(N1549,【参考】数式用!$AG$2:$AL$48,MATCH(Y1549,【参考】数式用!$AI$4:$AL$4,0)+2,0), ""), "")</f>
        <v/>
      </c>
      <c r="AD1549" s="864"/>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7" t="str">
        <f>IF(基本情報入力シート!C1575="","",基本情報入力シート!C1575)</f>
        <v/>
      </c>
      <c r="C1550" s="858"/>
      <c r="D1550" s="858"/>
      <c r="E1550" s="858"/>
      <c r="F1550" s="858"/>
      <c r="G1550" s="858"/>
      <c r="H1550" s="858"/>
      <c r="I1550" s="859"/>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0"/>
      <c r="R1550" s="861"/>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62"/>
      <c r="X1550" s="863"/>
      <c r="Y1550" s="43"/>
      <c r="Z1550" s="48"/>
      <c r="AA1550" s="155"/>
      <c r="AB1550" s="49"/>
      <c r="AC1550" s="864" t="str">
        <f>IFERROR(IF(AG1550&lt;&gt;"",Z1550*VLOOKUP(N1550,【参考】数式用!$AG$2:$AL$48,MATCH(Y1550,【参考】数式用!$AI$4:$AL$4,0)+2,0), ""), "")</f>
        <v/>
      </c>
      <c r="AD1550" s="864"/>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7" t="str">
        <f>IF(基本情報入力シート!C1576="","",基本情報入力シート!C1576)</f>
        <v/>
      </c>
      <c r="C1551" s="858"/>
      <c r="D1551" s="858"/>
      <c r="E1551" s="858"/>
      <c r="F1551" s="858"/>
      <c r="G1551" s="858"/>
      <c r="H1551" s="858"/>
      <c r="I1551" s="859"/>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0"/>
      <c r="R1551" s="861"/>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62"/>
      <c r="X1551" s="863"/>
      <c r="Y1551" s="43"/>
      <c r="Z1551" s="48"/>
      <c r="AA1551" s="155"/>
      <c r="AB1551" s="49"/>
      <c r="AC1551" s="864" t="str">
        <f>IFERROR(IF(AG1551&lt;&gt;"",Z1551*VLOOKUP(N1551,【参考】数式用!$AG$2:$AL$48,MATCH(Y1551,【参考】数式用!$AI$4:$AL$4,0)+2,0), ""), "")</f>
        <v/>
      </c>
      <c r="AD1551" s="864"/>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7" t="str">
        <f>IF(基本情報入力シート!C1577="","",基本情報入力シート!C1577)</f>
        <v/>
      </c>
      <c r="C1552" s="858"/>
      <c r="D1552" s="858"/>
      <c r="E1552" s="858"/>
      <c r="F1552" s="858"/>
      <c r="G1552" s="858"/>
      <c r="H1552" s="858"/>
      <c r="I1552" s="859"/>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0"/>
      <c r="R1552" s="861"/>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62"/>
      <c r="X1552" s="863"/>
      <c r="Y1552" s="43"/>
      <c r="Z1552" s="48"/>
      <c r="AA1552" s="155"/>
      <c r="AB1552" s="49"/>
      <c r="AC1552" s="864" t="str">
        <f>IFERROR(IF(AG1552&lt;&gt;"",Z1552*VLOOKUP(N1552,【参考】数式用!$AG$2:$AL$48,MATCH(Y1552,【参考】数式用!$AI$4:$AL$4,0)+2,0), ""), "")</f>
        <v/>
      </c>
      <c r="AD1552" s="864"/>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7" t="str">
        <f>IF(基本情報入力シート!C1578="","",基本情報入力シート!C1578)</f>
        <v/>
      </c>
      <c r="C1553" s="858"/>
      <c r="D1553" s="858"/>
      <c r="E1553" s="858"/>
      <c r="F1553" s="858"/>
      <c r="G1553" s="858"/>
      <c r="H1553" s="858"/>
      <c r="I1553" s="859"/>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0"/>
      <c r="R1553" s="861"/>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62"/>
      <c r="X1553" s="863"/>
      <c r="Y1553" s="43"/>
      <c r="Z1553" s="48"/>
      <c r="AA1553" s="155"/>
      <c r="AB1553" s="49"/>
      <c r="AC1553" s="864" t="str">
        <f>IFERROR(IF(AG1553&lt;&gt;"",Z1553*VLOOKUP(N1553,【参考】数式用!$AG$2:$AL$48,MATCH(Y1553,【参考】数式用!$AI$4:$AL$4,0)+2,0), ""), "")</f>
        <v/>
      </c>
      <c r="AD1553" s="864"/>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7" t="str">
        <f>IF(基本情報入力シート!C1579="","",基本情報入力シート!C1579)</f>
        <v/>
      </c>
      <c r="C1554" s="858"/>
      <c r="D1554" s="858"/>
      <c r="E1554" s="858"/>
      <c r="F1554" s="858"/>
      <c r="G1554" s="858"/>
      <c r="H1554" s="858"/>
      <c r="I1554" s="859"/>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0"/>
      <c r="R1554" s="861"/>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62"/>
      <c r="X1554" s="863"/>
      <c r="Y1554" s="43"/>
      <c r="Z1554" s="48"/>
      <c r="AA1554" s="155"/>
      <c r="AB1554" s="49"/>
      <c r="AC1554" s="864" t="str">
        <f>IFERROR(IF(AG1554&lt;&gt;"",Z1554*VLOOKUP(N1554,【参考】数式用!$AG$2:$AL$48,MATCH(Y1554,【参考】数式用!$AI$4:$AL$4,0)+2,0), ""), "")</f>
        <v/>
      </c>
      <c r="AD1554" s="864"/>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7" t="str">
        <f>IF(基本情報入力シート!C1580="","",基本情報入力シート!C1580)</f>
        <v/>
      </c>
      <c r="C1555" s="858"/>
      <c r="D1555" s="858"/>
      <c r="E1555" s="858"/>
      <c r="F1555" s="858"/>
      <c r="G1555" s="858"/>
      <c r="H1555" s="858"/>
      <c r="I1555" s="859"/>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0"/>
      <c r="R1555" s="861"/>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62"/>
      <c r="X1555" s="863"/>
      <c r="Y1555" s="43"/>
      <c r="Z1555" s="48"/>
      <c r="AA1555" s="155"/>
      <c r="AB1555" s="49"/>
      <c r="AC1555" s="864" t="str">
        <f>IFERROR(IF(AG1555&lt;&gt;"",Z1555*VLOOKUP(N1555,【参考】数式用!$AG$2:$AL$48,MATCH(Y1555,【参考】数式用!$AI$4:$AL$4,0)+2,0), ""), "")</f>
        <v/>
      </c>
      <c r="AD1555" s="864"/>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7" t="str">
        <f>IF(基本情報入力シート!C1581="","",基本情報入力シート!C1581)</f>
        <v/>
      </c>
      <c r="C1556" s="858"/>
      <c r="D1556" s="858"/>
      <c r="E1556" s="858"/>
      <c r="F1556" s="858"/>
      <c r="G1556" s="858"/>
      <c r="H1556" s="858"/>
      <c r="I1556" s="859"/>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0"/>
      <c r="R1556" s="861"/>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62"/>
      <c r="X1556" s="863"/>
      <c r="Y1556" s="43"/>
      <c r="Z1556" s="48"/>
      <c r="AA1556" s="155"/>
      <c r="AB1556" s="49"/>
      <c r="AC1556" s="864" t="str">
        <f>IFERROR(IF(AG1556&lt;&gt;"",Z1556*VLOOKUP(N1556,【参考】数式用!$AG$2:$AL$48,MATCH(Y1556,【参考】数式用!$AI$4:$AL$4,0)+2,0), ""), "")</f>
        <v/>
      </c>
      <c r="AD1556" s="864"/>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7" t="str">
        <f>IF(基本情報入力シート!C1582="","",基本情報入力シート!C1582)</f>
        <v/>
      </c>
      <c r="C1557" s="858"/>
      <c r="D1557" s="858"/>
      <c r="E1557" s="858"/>
      <c r="F1557" s="858"/>
      <c r="G1557" s="858"/>
      <c r="H1557" s="858"/>
      <c r="I1557" s="859"/>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0"/>
      <c r="R1557" s="861"/>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62"/>
      <c r="X1557" s="863"/>
      <c r="Y1557" s="43"/>
      <c r="Z1557" s="48"/>
      <c r="AA1557" s="155"/>
      <c r="AB1557" s="49"/>
      <c r="AC1557" s="864" t="str">
        <f>IFERROR(IF(AG1557&lt;&gt;"",Z1557*VLOOKUP(N1557,【参考】数式用!$AG$2:$AL$48,MATCH(Y1557,【参考】数式用!$AI$4:$AL$4,0)+2,0), ""), "")</f>
        <v/>
      </c>
      <c r="AD1557" s="864"/>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7" t="str">
        <f>IF(基本情報入力シート!C1583="","",基本情報入力シート!C1583)</f>
        <v/>
      </c>
      <c r="C1558" s="858"/>
      <c r="D1558" s="858"/>
      <c r="E1558" s="858"/>
      <c r="F1558" s="858"/>
      <c r="G1558" s="858"/>
      <c r="H1558" s="858"/>
      <c r="I1558" s="859"/>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0"/>
      <c r="R1558" s="861"/>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62"/>
      <c r="X1558" s="863"/>
      <c r="Y1558" s="43"/>
      <c r="Z1558" s="48"/>
      <c r="AA1558" s="155"/>
      <c r="AB1558" s="49"/>
      <c r="AC1558" s="864" t="str">
        <f>IFERROR(IF(AG1558&lt;&gt;"",Z1558*VLOOKUP(N1558,【参考】数式用!$AG$2:$AL$48,MATCH(Y1558,【参考】数式用!$AI$4:$AL$4,0)+2,0), ""), "")</f>
        <v/>
      </c>
      <c r="AD1558" s="864"/>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7" t="str">
        <f>IF(基本情報入力シート!C1584="","",基本情報入力シート!C1584)</f>
        <v/>
      </c>
      <c r="C1559" s="858"/>
      <c r="D1559" s="858"/>
      <c r="E1559" s="858"/>
      <c r="F1559" s="858"/>
      <c r="G1559" s="858"/>
      <c r="H1559" s="858"/>
      <c r="I1559" s="859"/>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0"/>
      <c r="R1559" s="861"/>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62"/>
      <c r="X1559" s="863"/>
      <c r="Y1559" s="43"/>
      <c r="Z1559" s="48"/>
      <c r="AA1559" s="155"/>
      <c r="AB1559" s="49"/>
      <c r="AC1559" s="864" t="str">
        <f>IFERROR(IF(AG1559&lt;&gt;"",Z1559*VLOOKUP(N1559,【参考】数式用!$AG$2:$AL$48,MATCH(Y1559,【参考】数式用!$AI$4:$AL$4,0)+2,0), ""), "")</f>
        <v/>
      </c>
      <c r="AD1559" s="864"/>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7" t="str">
        <f>IF(基本情報入力シート!C1585="","",基本情報入力シート!C1585)</f>
        <v/>
      </c>
      <c r="C1560" s="858"/>
      <c r="D1560" s="858"/>
      <c r="E1560" s="858"/>
      <c r="F1560" s="858"/>
      <c r="G1560" s="858"/>
      <c r="H1560" s="858"/>
      <c r="I1560" s="859"/>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0"/>
      <c r="R1560" s="861"/>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62"/>
      <c r="X1560" s="863"/>
      <c r="Y1560" s="43"/>
      <c r="Z1560" s="48"/>
      <c r="AA1560" s="155"/>
      <c r="AB1560" s="49"/>
      <c r="AC1560" s="864" t="str">
        <f>IFERROR(IF(AG1560&lt;&gt;"",Z1560*VLOOKUP(N1560,【参考】数式用!$AG$2:$AL$48,MATCH(Y1560,【参考】数式用!$AI$4:$AL$4,0)+2,0), ""), "")</f>
        <v/>
      </c>
      <c r="AD1560" s="864"/>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7" t="str">
        <f>IF(基本情報入力シート!C1586="","",基本情報入力シート!C1586)</f>
        <v/>
      </c>
      <c r="C1561" s="858"/>
      <c r="D1561" s="858"/>
      <c r="E1561" s="858"/>
      <c r="F1561" s="858"/>
      <c r="G1561" s="858"/>
      <c r="H1561" s="858"/>
      <c r="I1561" s="859"/>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0"/>
      <c r="R1561" s="861"/>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62"/>
      <c r="X1561" s="863"/>
      <c r="Y1561" s="43"/>
      <c r="Z1561" s="48"/>
      <c r="AA1561" s="155"/>
      <c r="AB1561" s="49"/>
      <c r="AC1561" s="864" t="str">
        <f>IFERROR(IF(AG1561&lt;&gt;"",Z1561*VLOOKUP(N1561,【参考】数式用!$AG$2:$AL$48,MATCH(Y1561,【参考】数式用!$AI$4:$AL$4,0)+2,0), ""), "")</f>
        <v/>
      </c>
      <c r="AD1561" s="864"/>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7" t="str">
        <f>IF(基本情報入力シート!C1587="","",基本情報入力シート!C1587)</f>
        <v/>
      </c>
      <c r="C1562" s="858"/>
      <c r="D1562" s="858"/>
      <c r="E1562" s="858"/>
      <c r="F1562" s="858"/>
      <c r="G1562" s="858"/>
      <c r="H1562" s="858"/>
      <c r="I1562" s="859"/>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0"/>
      <c r="R1562" s="861"/>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62"/>
      <c r="X1562" s="863"/>
      <c r="Y1562" s="43"/>
      <c r="Z1562" s="48"/>
      <c r="AA1562" s="155"/>
      <c r="AB1562" s="49"/>
      <c r="AC1562" s="864" t="str">
        <f>IFERROR(IF(AG1562&lt;&gt;"",Z1562*VLOOKUP(N1562,【参考】数式用!$AG$2:$AL$48,MATCH(Y1562,【参考】数式用!$AI$4:$AL$4,0)+2,0), ""), "")</f>
        <v/>
      </c>
      <c r="AD1562" s="864"/>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7" t="str">
        <f>IF(基本情報入力シート!C1588="","",基本情報入力シート!C1588)</f>
        <v/>
      </c>
      <c r="C1563" s="858"/>
      <c r="D1563" s="858"/>
      <c r="E1563" s="858"/>
      <c r="F1563" s="858"/>
      <c r="G1563" s="858"/>
      <c r="H1563" s="858"/>
      <c r="I1563" s="859"/>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0"/>
      <c r="R1563" s="861"/>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62"/>
      <c r="X1563" s="863"/>
      <c r="Y1563" s="43"/>
      <c r="Z1563" s="48"/>
      <c r="AA1563" s="155"/>
      <c r="AB1563" s="49"/>
      <c r="AC1563" s="864" t="str">
        <f>IFERROR(IF(AG1563&lt;&gt;"",Z1563*VLOOKUP(N1563,【参考】数式用!$AG$2:$AL$48,MATCH(Y1563,【参考】数式用!$AI$4:$AL$4,0)+2,0), ""), "")</f>
        <v/>
      </c>
      <c r="AD1563" s="864"/>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7" t="str">
        <f>IF(基本情報入力シート!C1589="","",基本情報入力シート!C1589)</f>
        <v/>
      </c>
      <c r="C1564" s="858"/>
      <c r="D1564" s="858"/>
      <c r="E1564" s="858"/>
      <c r="F1564" s="858"/>
      <c r="G1564" s="858"/>
      <c r="H1564" s="858"/>
      <c r="I1564" s="859"/>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0"/>
      <c r="R1564" s="861"/>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62"/>
      <c r="X1564" s="863"/>
      <c r="Y1564" s="43"/>
      <c r="Z1564" s="48"/>
      <c r="AA1564" s="155"/>
      <c r="AB1564" s="49"/>
      <c r="AC1564" s="864" t="str">
        <f>IFERROR(IF(AG1564&lt;&gt;"",Z1564*VLOOKUP(N1564,【参考】数式用!$AG$2:$AL$48,MATCH(Y1564,【参考】数式用!$AI$4:$AL$4,0)+2,0), ""), "")</f>
        <v/>
      </c>
      <c r="AD1564" s="864"/>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7" t="str">
        <f>IF(基本情報入力シート!C1590="","",基本情報入力シート!C1590)</f>
        <v/>
      </c>
      <c r="C1565" s="858"/>
      <c r="D1565" s="858"/>
      <c r="E1565" s="858"/>
      <c r="F1565" s="858"/>
      <c r="G1565" s="858"/>
      <c r="H1565" s="858"/>
      <c r="I1565" s="859"/>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0"/>
      <c r="R1565" s="861"/>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62"/>
      <c r="X1565" s="863"/>
      <c r="Y1565" s="43"/>
      <c r="Z1565" s="48"/>
      <c r="AA1565" s="155"/>
      <c r="AB1565" s="49"/>
      <c r="AC1565" s="864" t="str">
        <f>IFERROR(IF(AG1565&lt;&gt;"",Z1565*VLOOKUP(N1565,【参考】数式用!$AG$2:$AL$48,MATCH(Y1565,【参考】数式用!$AI$4:$AL$4,0)+2,0), ""), "")</f>
        <v/>
      </c>
      <c r="AD1565" s="864"/>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7" t="str">
        <f>IF(基本情報入力シート!C1591="","",基本情報入力シート!C1591)</f>
        <v/>
      </c>
      <c r="C1566" s="858"/>
      <c r="D1566" s="858"/>
      <c r="E1566" s="858"/>
      <c r="F1566" s="858"/>
      <c r="G1566" s="858"/>
      <c r="H1566" s="858"/>
      <c r="I1566" s="859"/>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0"/>
      <c r="R1566" s="861"/>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62"/>
      <c r="X1566" s="863"/>
      <c r="Y1566" s="43"/>
      <c r="Z1566" s="48"/>
      <c r="AA1566" s="155"/>
      <c r="AB1566" s="49"/>
      <c r="AC1566" s="864" t="str">
        <f>IFERROR(IF(AG1566&lt;&gt;"",Z1566*VLOOKUP(N1566,【参考】数式用!$AG$2:$AL$48,MATCH(Y1566,【参考】数式用!$AI$4:$AL$4,0)+2,0), ""), "")</f>
        <v/>
      </c>
      <c r="AD1566" s="864"/>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7" t="str">
        <f>IF(基本情報入力シート!C1592="","",基本情報入力シート!C1592)</f>
        <v/>
      </c>
      <c r="C1567" s="858"/>
      <c r="D1567" s="858"/>
      <c r="E1567" s="858"/>
      <c r="F1567" s="858"/>
      <c r="G1567" s="858"/>
      <c r="H1567" s="858"/>
      <c r="I1567" s="859"/>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0"/>
      <c r="R1567" s="861"/>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62"/>
      <c r="X1567" s="863"/>
      <c r="Y1567" s="43"/>
      <c r="Z1567" s="48"/>
      <c r="AA1567" s="155"/>
      <c r="AB1567" s="49"/>
      <c r="AC1567" s="864" t="str">
        <f>IFERROR(IF(AG1567&lt;&gt;"",Z1567*VLOOKUP(N1567,【参考】数式用!$AG$2:$AL$48,MATCH(Y1567,【参考】数式用!$AI$4:$AL$4,0)+2,0), ""), "")</f>
        <v/>
      </c>
      <c r="AD1567" s="864"/>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7" t="str">
        <f>IF(基本情報入力シート!C1593="","",基本情報入力シート!C1593)</f>
        <v/>
      </c>
      <c r="C1568" s="858"/>
      <c r="D1568" s="858"/>
      <c r="E1568" s="858"/>
      <c r="F1568" s="858"/>
      <c r="G1568" s="858"/>
      <c r="H1568" s="858"/>
      <c r="I1568" s="859"/>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0"/>
      <c r="R1568" s="861"/>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62"/>
      <c r="X1568" s="863"/>
      <c r="Y1568" s="43"/>
      <c r="Z1568" s="48"/>
      <c r="AA1568" s="155"/>
      <c r="AB1568" s="49"/>
      <c r="AC1568" s="864" t="str">
        <f>IFERROR(IF(AG1568&lt;&gt;"",Z1568*VLOOKUP(N1568,【参考】数式用!$AG$2:$AL$48,MATCH(Y1568,【参考】数式用!$AI$4:$AL$4,0)+2,0), ""), "")</f>
        <v/>
      </c>
      <c r="AD1568" s="864"/>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7" t="str">
        <f>IF(基本情報入力シート!C1594="","",基本情報入力シート!C1594)</f>
        <v/>
      </c>
      <c r="C1569" s="858"/>
      <c r="D1569" s="858"/>
      <c r="E1569" s="858"/>
      <c r="F1569" s="858"/>
      <c r="G1569" s="858"/>
      <c r="H1569" s="858"/>
      <c r="I1569" s="859"/>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0"/>
      <c r="R1569" s="861"/>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62"/>
      <c r="X1569" s="863"/>
      <c r="Y1569" s="43"/>
      <c r="Z1569" s="48"/>
      <c r="AA1569" s="155"/>
      <c r="AB1569" s="49"/>
      <c r="AC1569" s="864" t="str">
        <f>IFERROR(IF(AG1569&lt;&gt;"",Z1569*VLOOKUP(N1569,【参考】数式用!$AG$2:$AL$48,MATCH(Y1569,【参考】数式用!$AI$4:$AL$4,0)+2,0), ""), "")</f>
        <v/>
      </c>
      <c r="AD1569" s="864"/>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7" t="str">
        <f>IF(基本情報入力シート!C1595="","",基本情報入力シート!C1595)</f>
        <v/>
      </c>
      <c r="C1570" s="858"/>
      <c r="D1570" s="858"/>
      <c r="E1570" s="858"/>
      <c r="F1570" s="858"/>
      <c r="G1570" s="858"/>
      <c r="H1570" s="858"/>
      <c r="I1570" s="859"/>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0"/>
      <c r="R1570" s="861"/>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62"/>
      <c r="X1570" s="863"/>
      <c r="Y1570" s="43"/>
      <c r="Z1570" s="48"/>
      <c r="AA1570" s="155"/>
      <c r="AB1570" s="49"/>
      <c r="AC1570" s="864" t="str">
        <f>IFERROR(IF(AG1570&lt;&gt;"",Z1570*VLOOKUP(N1570,【参考】数式用!$AG$2:$AL$48,MATCH(Y1570,【参考】数式用!$AI$4:$AL$4,0)+2,0), ""), "")</f>
        <v/>
      </c>
      <c r="AD1570" s="864"/>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7" t="str">
        <f>IF(基本情報入力シート!C1596="","",基本情報入力シート!C1596)</f>
        <v/>
      </c>
      <c r="C1571" s="858"/>
      <c r="D1571" s="858"/>
      <c r="E1571" s="858"/>
      <c r="F1571" s="858"/>
      <c r="G1571" s="858"/>
      <c r="H1571" s="858"/>
      <c r="I1571" s="859"/>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0"/>
      <c r="R1571" s="861"/>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62"/>
      <c r="X1571" s="863"/>
      <c r="Y1571" s="43"/>
      <c r="Z1571" s="48"/>
      <c r="AA1571" s="155"/>
      <c r="AB1571" s="49"/>
      <c r="AC1571" s="864" t="str">
        <f>IFERROR(IF(AG1571&lt;&gt;"",Z1571*VLOOKUP(N1571,【参考】数式用!$AG$2:$AL$48,MATCH(Y1571,【参考】数式用!$AI$4:$AL$4,0)+2,0), ""), "")</f>
        <v/>
      </c>
      <c r="AD1571" s="864"/>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7" t="str">
        <f>IF(基本情報入力シート!C1597="","",基本情報入力シート!C1597)</f>
        <v/>
      </c>
      <c r="C1572" s="858"/>
      <c r="D1572" s="858"/>
      <c r="E1572" s="858"/>
      <c r="F1572" s="858"/>
      <c r="G1572" s="858"/>
      <c r="H1572" s="858"/>
      <c r="I1572" s="859"/>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0"/>
      <c r="R1572" s="861"/>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62"/>
      <c r="X1572" s="863"/>
      <c r="Y1572" s="43"/>
      <c r="Z1572" s="48"/>
      <c r="AA1572" s="155"/>
      <c r="AB1572" s="49"/>
      <c r="AC1572" s="864" t="str">
        <f>IFERROR(IF(AG1572&lt;&gt;"",Z1572*VLOOKUP(N1572,【参考】数式用!$AG$2:$AL$48,MATCH(Y1572,【参考】数式用!$AI$4:$AL$4,0)+2,0), ""), "")</f>
        <v/>
      </c>
      <c r="AD1572" s="864"/>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7" t="str">
        <f>IF(基本情報入力シート!C1598="","",基本情報入力シート!C1598)</f>
        <v/>
      </c>
      <c r="C1573" s="858"/>
      <c r="D1573" s="858"/>
      <c r="E1573" s="858"/>
      <c r="F1573" s="858"/>
      <c r="G1573" s="858"/>
      <c r="H1573" s="858"/>
      <c r="I1573" s="859"/>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0"/>
      <c r="R1573" s="861"/>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62"/>
      <c r="X1573" s="863"/>
      <c r="Y1573" s="43"/>
      <c r="Z1573" s="48"/>
      <c r="AA1573" s="155"/>
      <c r="AB1573" s="49"/>
      <c r="AC1573" s="864" t="str">
        <f>IFERROR(IF(AG1573&lt;&gt;"",Z1573*VLOOKUP(N1573,【参考】数式用!$AG$2:$AL$48,MATCH(Y1573,【参考】数式用!$AI$4:$AL$4,0)+2,0), ""), "")</f>
        <v/>
      </c>
      <c r="AD1573" s="864"/>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7" t="str">
        <f>IF(基本情報入力シート!C1599="","",基本情報入力シート!C1599)</f>
        <v/>
      </c>
      <c r="C1574" s="858"/>
      <c r="D1574" s="858"/>
      <c r="E1574" s="858"/>
      <c r="F1574" s="858"/>
      <c r="G1574" s="858"/>
      <c r="H1574" s="858"/>
      <c r="I1574" s="859"/>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0"/>
      <c r="R1574" s="861"/>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62"/>
      <c r="X1574" s="863"/>
      <c r="Y1574" s="43"/>
      <c r="Z1574" s="48"/>
      <c r="AA1574" s="155"/>
      <c r="AB1574" s="49"/>
      <c r="AC1574" s="864" t="str">
        <f>IFERROR(IF(AG1574&lt;&gt;"",Z1574*VLOOKUP(N1574,【参考】数式用!$AG$2:$AL$48,MATCH(Y1574,【参考】数式用!$AI$4:$AL$4,0)+2,0), ""), "")</f>
        <v/>
      </c>
      <c r="AD1574" s="864"/>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7" t="str">
        <f>IF(基本情報入力シート!C1600="","",基本情報入力シート!C1600)</f>
        <v/>
      </c>
      <c r="C1575" s="858"/>
      <c r="D1575" s="858"/>
      <c r="E1575" s="858"/>
      <c r="F1575" s="858"/>
      <c r="G1575" s="858"/>
      <c r="H1575" s="858"/>
      <c r="I1575" s="859"/>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0"/>
      <c r="R1575" s="861"/>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62"/>
      <c r="X1575" s="863"/>
      <c r="Y1575" s="43"/>
      <c r="Z1575" s="48"/>
      <c r="AA1575" s="155"/>
      <c r="AB1575" s="49"/>
      <c r="AC1575" s="864" t="str">
        <f>IFERROR(IF(AG1575&lt;&gt;"",Z1575*VLOOKUP(N1575,【参考】数式用!$AG$2:$AL$48,MATCH(Y1575,【参考】数式用!$AI$4:$AL$4,0)+2,0), ""), "")</f>
        <v/>
      </c>
      <c r="AD1575" s="864"/>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7" t="str">
        <f>IF(基本情報入力シート!C1601="","",基本情報入力シート!C1601)</f>
        <v/>
      </c>
      <c r="C1576" s="858"/>
      <c r="D1576" s="858"/>
      <c r="E1576" s="858"/>
      <c r="F1576" s="858"/>
      <c r="G1576" s="858"/>
      <c r="H1576" s="858"/>
      <c r="I1576" s="859"/>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0"/>
      <c r="R1576" s="861"/>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62"/>
      <c r="X1576" s="863"/>
      <c r="Y1576" s="43"/>
      <c r="Z1576" s="48"/>
      <c r="AA1576" s="155"/>
      <c r="AB1576" s="49"/>
      <c r="AC1576" s="864" t="str">
        <f>IFERROR(IF(AG1576&lt;&gt;"",Z1576*VLOOKUP(N1576,【参考】数式用!$AG$2:$AL$48,MATCH(Y1576,【参考】数式用!$AI$4:$AL$4,0)+2,0), ""), "")</f>
        <v/>
      </c>
      <c r="AD1576" s="864"/>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7" t="str">
        <f>IF(基本情報入力シート!C1602="","",基本情報入力シート!C1602)</f>
        <v/>
      </c>
      <c r="C1577" s="858"/>
      <c r="D1577" s="858"/>
      <c r="E1577" s="858"/>
      <c r="F1577" s="858"/>
      <c r="G1577" s="858"/>
      <c r="H1577" s="858"/>
      <c r="I1577" s="859"/>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0"/>
      <c r="R1577" s="861"/>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62"/>
      <c r="X1577" s="863"/>
      <c r="Y1577" s="43"/>
      <c r="Z1577" s="48"/>
      <c r="AA1577" s="155"/>
      <c r="AB1577" s="49"/>
      <c r="AC1577" s="864" t="str">
        <f>IFERROR(IF(AG1577&lt;&gt;"",Z1577*VLOOKUP(N1577,【参考】数式用!$AG$2:$AL$48,MATCH(Y1577,【参考】数式用!$AI$4:$AL$4,0)+2,0), ""), "")</f>
        <v/>
      </c>
      <c r="AD1577" s="864"/>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7" t="str">
        <f>IF(基本情報入力シート!C1603="","",基本情報入力シート!C1603)</f>
        <v/>
      </c>
      <c r="C1578" s="858"/>
      <c r="D1578" s="858"/>
      <c r="E1578" s="858"/>
      <c r="F1578" s="858"/>
      <c r="G1578" s="858"/>
      <c r="H1578" s="858"/>
      <c r="I1578" s="859"/>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0"/>
      <c r="R1578" s="861"/>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62"/>
      <c r="X1578" s="863"/>
      <c r="Y1578" s="43"/>
      <c r="Z1578" s="48"/>
      <c r="AA1578" s="155"/>
      <c r="AB1578" s="49"/>
      <c r="AC1578" s="864" t="str">
        <f>IFERROR(IF(AG1578&lt;&gt;"",Z1578*VLOOKUP(N1578,【参考】数式用!$AG$2:$AL$48,MATCH(Y1578,【参考】数式用!$AI$4:$AL$4,0)+2,0), ""), "")</f>
        <v/>
      </c>
      <c r="AD1578" s="864"/>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7" t="str">
        <f>IF(基本情報入力シート!C1604="","",基本情報入力シート!C1604)</f>
        <v/>
      </c>
      <c r="C1579" s="858"/>
      <c r="D1579" s="858"/>
      <c r="E1579" s="858"/>
      <c r="F1579" s="858"/>
      <c r="G1579" s="858"/>
      <c r="H1579" s="858"/>
      <c r="I1579" s="859"/>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0"/>
      <c r="R1579" s="861"/>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62"/>
      <c r="X1579" s="863"/>
      <c r="Y1579" s="43"/>
      <c r="Z1579" s="48"/>
      <c r="AA1579" s="155"/>
      <c r="AB1579" s="49"/>
      <c r="AC1579" s="864" t="str">
        <f>IFERROR(IF(AG1579&lt;&gt;"",Z1579*VLOOKUP(N1579,【参考】数式用!$AG$2:$AL$48,MATCH(Y1579,【参考】数式用!$AI$4:$AL$4,0)+2,0), ""), "")</f>
        <v/>
      </c>
      <c r="AD1579" s="864"/>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7" t="str">
        <f>IF(基本情報入力シート!C1605="","",基本情報入力シート!C1605)</f>
        <v/>
      </c>
      <c r="C1580" s="858"/>
      <c r="D1580" s="858"/>
      <c r="E1580" s="858"/>
      <c r="F1580" s="858"/>
      <c r="G1580" s="858"/>
      <c r="H1580" s="858"/>
      <c r="I1580" s="859"/>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0"/>
      <c r="R1580" s="861"/>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62"/>
      <c r="X1580" s="863"/>
      <c r="Y1580" s="43"/>
      <c r="Z1580" s="48"/>
      <c r="AA1580" s="155"/>
      <c r="AB1580" s="49"/>
      <c r="AC1580" s="864" t="str">
        <f>IFERROR(IF(AG1580&lt;&gt;"",Z1580*VLOOKUP(N1580,【参考】数式用!$AG$2:$AL$48,MATCH(Y1580,【参考】数式用!$AI$4:$AL$4,0)+2,0), ""), "")</f>
        <v/>
      </c>
      <c r="AD1580" s="864"/>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7" t="str">
        <f>IF(基本情報入力シート!C1606="","",基本情報入力シート!C1606)</f>
        <v/>
      </c>
      <c r="C1581" s="858"/>
      <c r="D1581" s="858"/>
      <c r="E1581" s="858"/>
      <c r="F1581" s="858"/>
      <c r="G1581" s="858"/>
      <c r="H1581" s="858"/>
      <c r="I1581" s="859"/>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0"/>
      <c r="R1581" s="861"/>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62"/>
      <c r="X1581" s="863"/>
      <c r="Y1581" s="43"/>
      <c r="Z1581" s="48"/>
      <c r="AA1581" s="155"/>
      <c r="AB1581" s="49"/>
      <c r="AC1581" s="864" t="str">
        <f>IFERROR(IF(AG1581&lt;&gt;"",Z1581*VLOOKUP(N1581,【参考】数式用!$AG$2:$AL$48,MATCH(Y1581,【参考】数式用!$AI$4:$AL$4,0)+2,0), ""), "")</f>
        <v/>
      </c>
      <c r="AD1581" s="864"/>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7" t="str">
        <f>IF(基本情報入力シート!C1607="","",基本情報入力シート!C1607)</f>
        <v/>
      </c>
      <c r="C1582" s="858"/>
      <c r="D1582" s="858"/>
      <c r="E1582" s="858"/>
      <c r="F1582" s="858"/>
      <c r="G1582" s="858"/>
      <c r="H1582" s="858"/>
      <c r="I1582" s="859"/>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0"/>
      <c r="R1582" s="861"/>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62"/>
      <c r="X1582" s="863"/>
      <c r="Y1582" s="43"/>
      <c r="Z1582" s="48"/>
      <c r="AA1582" s="155"/>
      <c r="AB1582" s="49"/>
      <c r="AC1582" s="864" t="str">
        <f>IFERROR(IF(AG1582&lt;&gt;"",Z1582*VLOOKUP(N1582,【参考】数式用!$AG$2:$AL$48,MATCH(Y1582,【参考】数式用!$AI$4:$AL$4,0)+2,0), ""), "")</f>
        <v/>
      </c>
      <c r="AD1582" s="864"/>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7" t="str">
        <f>IF(基本情報入力シート!C1608="","",基本情報入力シート!C1608)</f>
        <v/>
      </c>
      <c r="C1583" s="858"/>
      <c r="D1583" s="858"/>
      <c r="E1583" s="858"/>
      <c r="F1583" s="858"/>
      <c r="G1583" s="858"/>
      <c r="H1583" s="858"/>
      <c r="I1583" s="859"/>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0"/>
      <c r="R1583" s="861"/>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62"/>
      <c r="X1583" s="863"/>
      <c r="Y1583" s="43"/>
      <c r="Z1583" s="48"/>
      <c r="AA1583" s="155"/>
      <c r="AB1583" s="49"/>
      <c r="AC1583" s="864" t="str">
        <f>IFERROR(IF(AG1583&lt;&gt;"",Z1583*VLOOKUP(N1583,【参考】数式用!$AG$2:$AL$48,MATCH(Y1583,【参考】数式用!$AI$4:$AL$4,0)+2,0), ""), "")</f>
        <v/>
      </c>
      <c r="AD1583" s="864"/>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7" t="str">
        <f>IF(基本情報入力シート!C1609="","",基本情報入力シート!C1609)</f>
        <v/>
      </c>
      <c r="C1584" s="858"/>
      <c r="D1584" s="858"/>
      <c r="E1584" s="858"/>
      <c r="F1584" s="858"/>
      <c r="G1584" s="858"/>
      <c r="H1584" s="858"/>
      <c r="I1584" s="859"/>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0"/>
      <c r="R1584" s="861"/>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62"/>
      <c r="X1584" s="863"/>
      <c r="Y1584" s="43"/>
      <c r="Z1584" s="48"/>
      <c r="AA1584" s="155"/>
      <c r="AB1584" s="49"/>
      <c r="AC1584" s="864" t="str">
        <f>IFERROR(IF(AG1584&lt;&gt;"",Z1584*VLOOKUP(N1584,【参考】数式用!$AG$2:$AL$48,MATCH(Y1584,【参考】数式用!$AI$4:$AL$4,0)+2,0), ""), "")</f>
        <v/>
      </c>
      <c r="AD1584" s="864"/>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7" t="str">
        <f>IF(基本情報入力シート!C1610="","",基本情報入力シート!C1610)</f>
        <v/>
      </c>
      <c r="C1585" s="858"/>
      <c r="D1585" s="858"/>
      <c r="E1585" s="858"/>
      <c r="F1585" s="858"/>
      <c r="G1585" s="858"/>
      <c r="H1585" s="858"/>
      <c r="I1585" s="859"/>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0"/>
      <c r="R1585" s="861"/>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62"/>
      <c r="X1585" s="863"/>
      <c r="Y1585" s="43"/>
      <c r="Z1585" s="48"/>
      <c r="AA1585" s="155"/>
      <c r="AB1585" s="49"/>
      <c r="AC1585" s="864" t="str">
        <f>IFERROR(IF(AG1585&lt;&gt;"",Z1585*VLOOKUP(N1585,【参考】数式用!$AG$2:$AL$48,MATCH(Y1585,【参考】数式用!$AI$4:$AL$4,0)+2,0), ""), "")</f>
        <v/>
      </c>
      <c r="AD1585" s="864"/>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7" t="str">
        <f>IF(基本情報入力シート!C1611="","",基本情報入力シート!C1611)</f>
        <v/>
      </c>
      <c r="C1586" s="858"/>
      <c r="D1586" s="858"/>
      <c r="E1586" s="858"/>
      <c r="F1586" s="858"/>
      <c r="G1586" s="858"/>
      <c r="H1586" s="858"/>
      <c r="I1586" s="859"/>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0"/>
      <c r="R1586" s="861"/>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62"/>
      <c r="X1586" s="863"/>
      <c r="Y1586" s="43"/>
      <c r="Z1586" s="48"/>
      <c r="AA1586" s="155"/>
      <c r="AB1586" s="49"/>
      <c r="AC1586" s="864" t="str">
        <f>IFERROR(IF(AG1586&lt;&gt;"",Z1586*VLOOKUP(N1586,【参考】数式用!$AG$2:$AL$48,MATCH(Y1586,【参考】数式用!$AI$4:$AL$4,0)+2,0), ""), "")</f>
        <v/>
      </c>
      <c r="AD1586" s="864"/>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7" t="str">
        <f>IF(基本情報入力シート!C1612="","",基本情報入力シート!C1612)</f>
        <v/>
      </c>
      <c r="C1587" s="858"/>
      <c r="D1587" s="858"/>
      <c r="E1587" s="858"/>
      <c r="F1587" s="858"/>
      <c r="G1587" s="858"/>
      <c r="H1587" s="858"/>
      <c r="I1587" s="859"/>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0"/>
      <c r="R1587" s="861"/>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62"/>
      <c r="X1587" s="863"/>
      <c r="Y1587" s="43"/>
      <c r="Z1587" s="48"/>
      <c r="AA1587" s="155"/>
      <c r="AB1587" s="49"/>
      <c r="AC1587" s="864" t="str">
        <f>IFERROR(IF(AG1587&lt;&gt;"",Z1587*VLOOKUP(N1587,【参考】数式用!$AG$2:$AL$48,MATCH(Y1587,【参考】数式用!$AI$4:$AL$4,0)+2,0), ""), "")</f>
        <v/>
      </c>
      <c r="AD1587" s="864"/>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7" t="str">
        <f>IF(基本情報入力シート!C1613="","",基本情報入力シート!C1613)</f>
        <v/>
      </c>
      <c r="C1588" s="858"/>
      <c r="D1588" s="858"/>
      <c r="E1588" s="858"/>
      <c r="F1588" s="858"/>
      <c r="G1588" s="858"/>
      <c r="H1588" s="858"/>
      <c r="I1588" s="859"/>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0"/>
      <c r="R1588" s="861"/>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62"/>
      <c r="X1588" s="863"/>
      <c r="Y1588" s="43"/>
      <c r="Z1588" s="48"/>
      <c r="AA1588" s="155"/>
      <c r="AB1588" s="49"/>
      <c r="AC1588" s="864" t="str">
        <f>IFERROR(IF(AG1588&lt;&gt;"",Z1588*VLOOKUP(N1588,【参考】数式用!$AG$2:$AL$48,MATCH(Y1588,【参考】数式用!$AI$4:$AL$4,0)+2,0), ""), "")</f>
        <v/>
      </c>
      <c r="AD1588" s="864"/>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7" t="str">
        <f>IF(基本情報入力シート!C1614="","",基本情報入力シート!C1614)</f>
        <v/>
      </c>
      <c r="C1589" s="858"/>
      <c r="D1589" s="858"/>
      <c r="E1589" s="858"/>
      <c r="F1589" s="858"/>
      <c r="G1589" s="858"/>
      <c r="H1589" s="858"/>
      <c r="I1589" s="859"/>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0"/>
      <c r="R1589" s="861"/>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62"/>
      <c r="X1589" s="863"/>
      <c r="Y1589" s="43"/>
      <c r="Z1589" s="48"/>
      <c r="AA1589" s="155"/>
      <c r="AB1589" s="49"/>
      <c r="AC1589" s="864" t="str">
        <f>IFERROR(IF(AG1589&lt;&gt;"",Z1589*VLOOKUP(N1589,【参考】数式用!$AG$2:$AL$48,MATCH(Y1589,【参考】数式用!$AI$4:$AL$4,0)+2,0), ""), "")</f>
        <v/>
      </c>
      <c r="AD1589" s="864"/>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7" t="str">
        <f>IF(基本情報入力シート!C1615="","",基本情報入力シート!C1615)</f>
        <v/>
      </c>
      <c r="C1590" s="858"/>
      <c r="D1590" s="858"/>
      <c r="E1590" s="858"/>
      <c r="F1590" s="858"/>
      <c r="G1590" s="858"/>
      <c r="H1590" s="858"/>
      <c r="I1590" s="859"/>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0"/>
      <c r="R1590" s="861"/>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62"/>
      <c r="X1590" s="863"/>
      <c r="Y1590" s="43"/>
      <c r="Z1590" s="48"/>
      <c r="AA1590" s="155"/>
      <c r="AB1590" s="49"/>
      <c r="AC1590" s="864" t="str">
        <f>IFERROR(IF(AG1590&lt;&gt;"",Z1590*VLOOKUP(N1590,【参考】数式用!$AG$2:$AL$48,MATCH(Y1590,【参考】数式用!$AI$4:$AL$4,0)+2,0), ""), "")</f>
        <v/>
      </c>
      <c r="AD1590" s="864"/>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7" t="str">
        <f>IF(基本情報入力シート!C1616="","",基本情報入力シート!C1616)</f>
        <v/>
      </c>
      <c r="C1591" s="858"/>
      <c r="D1591" s="858"/>
      <c r="E1591" s="858"/>
      <c r="F1591" s="858"/>
      <c r="G1591" s="858"/>
      <c r="H1591" s="858"/>
      <c r="I1591" s="859"/>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0"/>
      <c r="R1591" s="861"/>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62"/>
      <c r="X1591" s="863"/>
      <c r="Y1591" s="43"/>
      <c r="Z1591" s="48"/>
      <c r="AA1591" s="155"/>
      <c r="AB1591" s="49"/>
      <c r="AC1591" s="864" t="str">
        <f>IFERROR(IF(AG1591&lt;&gt;"",Z1591*VLOOKUP(N1591,【参考】数式用!$AG$2:$AL$48,MATCH(Y1591,【参考】数式用!$AI$4:$AL$4,0)+2,0), ""), "")</f>
        <v/>
      </c>
      <c r="AD1591" s="864"/>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7" t="str">
        <f>IF(基本情報入力シート!C1617="","",基本情報入力シート!C1617)</f>
        <v/>
      </c>
      <c r="C1592" s="858"/>
      <c r="D1592" s="858"/>
      <c r="E1592" s="858"/>
      <c r="F1592" s="858"/>
      <c r="G1592" s="858"/>
      <c r="H1592" s="858"/>
      <c r="I1592" s="859"/>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0"/>
      <c r="R1592" s="861"/>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62"/>
      <c r="X1592" s="863"/>
      <c r="Y1592" s="43"/>
      <c r="Z1592" s="48"/>
      <c r="AA1592" s="155"/>
      <c r="AB1592" s="49"/>
      <c r="AC1592" s="864" t="str">
        <f>IFERROR(IF(AG1592&lt;&gt;"",Z1592*VLOOKUP(N1592,【参考】数式用!$AG$2:$AL$48,MATCH(Y1592,【参考】数式用!$AI$4:$AL$4,0)+2,0), ""), "")</f>
        <v/>
      </c>
      <c r="AD1592" s="864"/>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7" t="str">
        <f>IF(基本情報入力シート!C1618="","",基本情報入力シート!C1618)</f>
        <v/>
      </c>
      <c r="C1593" s="858"/>
      <c r="D1593" s="858"/>
      <c r="E1593" s="858"/>
      <c r="F1593" s="858"/>
      <c r="G1593" s="858"/>
      <c r="H1593" s="858"/>
      <c r="I1593" s="859"/>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0"/>
      <c r="R1593" s="861"/>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62"/>
      <c r="X1593" s="863"/>
      <c r="Y1593" s="43"/>
      <c r="Z1593" s="48"/>
      <c r="AA1593" s="155"/>
      <c r="AB1593" s="49"/>
      <c r="AC1593" s="864" t="str">
        <f>IFERROR(IF(AG1593&lt;&gt;"",Z1593*VLOOKUP(N1593,【参考】数式用!$AG$2:$AL$48,MATCH(Y1593,【参考】数式用!$AI$4:$AL$4,0)+2,0), ""), "")</f>
        <v/>
      </c>
      <c r="AD1593" s="864"/>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7" t="str">
        <f>IF(基本情報入力シート!C1619="","",基本情報入力シート!C1619)</f>
        <v/>
      </c>
      <c r="C1594" s="858"/>
      <c r="D1594" s="858"/>
      <c r="E1594" s="858"/>
      <c r="F1594" s="858"/>
      <c r="G1594" s="858"/>
      <c r="H1594" s="858"/>
      <c r="I1594" s="859"/>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0"/>
      <c r="R1594" s="861"/>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62"/>
      <c r="X1594" s="863"/>
      <c r="Y1594" s="43"/>
      <c r="Z1594" s="48"/>
      <c r="AA1594" s="155"/>
      <c r="AB1594" s="49"/>
      <c r="AC1594" s="864" t="str">
        <f>IFERROR(IF(AG1594&lt;&gt;"",Z1594*VLOOKUP(N1594,【参考】数式用!$AG$2:$AL$48,MATCH(Y1594,【参考】数式用!$AI$4:$AL$4,0)+2,0), ""), "")</f>
        <v/>
      </c>
      <c r="AD1594" s="864"/>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7" t="str">
        <f>IF(基本情報入力シート!C1620="","",基本情報入力シート!C1620)</f>
        <v/>
      </c>
      <c r="C1595" s="858"/>
      <c r="D1595" s="858"/>
      <c r="E1595" s="858"/>
      <c r="F1595" s="858"/>
      <c r="G1595" s="858"/>
      <c r="H1595" s="858"/>
      <c r="I1595" s="859"/>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0"/>
      <c r="R1595" s="861"/>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62"/>
      <c r="X1595" s="863"/>
      <c r="Y1595" s="43"/>
      <c r="Z1595" s="48"/>
      <c r="AA1595" s="155"/>
      <c r="AB1595" s="49"/>
      <c r="AC1595" s="864" t="str">
        <f>IFERROR(IF(AG1595&lt;&gt;"",Z1595*VLOOKUP(N1595,【参考】数式用!$AG$2:$AL$48,MATCH(Y1595,【参考】数式用!$AI$4:$AL$4,0)+2,0), ""), "")</f>
        <v/>
      </c>
      <c r="AD1595" s="864"/>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7" t="str">
        <f>IF(基本情報入力シート!C1621="","",基本情報入力シート!C1621)</f>
        <v/>
      </c>
      <c r="C1596" s="858"/>
      <c r="D1596" s="858"/>
      <c r="E1596" s="858"/>
      <c r="F1596" s="858"/>
      <c r="G1596" s="858"/>
      <c r="H1596" s="858"/>
      <c r="I1596" s="859"/>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0"/>
      <c r="R1596" s="861"/>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62"/>
      <c r="X1596" s="863"/>
      <c r="Y1596" s="43"/>
      <c r="Z1596" s="48"/>
      <c r="AA1596" s="155"/>
      <c r="AB1596" s="49"/>
      <c r="AC1596" s="864" t="str">
        <f>IFERROR(IF(AG1596&lt;&gt;"",Z1596*VLOOKUP(N1596,【参考】数式用!$AG$2:$AL$48,MATCH(Y1596,【参考】数式用!$AI$4:$AL$4,0)+2,0), ""), "")</f>
        <v/>
      </c>
      <c r="AD1596" s="864"/>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7" t="str">
        <f>IF(基本情報入力シート!C1622="","",基本情報入力シート!C1622)</f>
        <v/>
      </c>
      <c r="C1597" s="858"/>
      <c r="D1597" s="858"/>
      <c r="E1597" s="858"/>
      <c r="F1597" s="858"/>
      <c r="G1597" s="858"/>
      <c r="H1597" s="858"/>
      <c r="I1597" s="859"/>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0"/>
      <c r="R1597" s="861"/>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62"/>
      <c r="X1597" s="863"/>
      <c r="Y1597" s="43"/>
      <c r="Z1597" s="48"/>
      <c r="AA1597" s="155"/>
      <c r="AB1597" s="49"/>
      <c r="AC1597" s="864" t="str">
        <f>IFERROR(IF(AG1597&lt;&gt;"",Z1597*VLOOKUP(N1597,【参考】数式用!$AG$2:$AL$48,MATCH(Y1597,【参考】数式用!$AI$4:$AL$4,0)+2,0), ""), "")</f>
        <v/>
      </c>
      <c r="AD1597" s="864"/>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7" t="str">
        <f>IF(基本情報入力シート!C1623="","",基本情報入力シート!C1623)</f>
        <v/>
      </c>
      <c r="C1598" s="858"/>
      <c r="D1598" s="858"/>
      <c r="E1598" s="858"/>
      <c r="F1598" s="858"/>
      <c r="G1598" s="858"/>
      <c r="H1598" s="858"/>
      <c r="I1598" s="859"/>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0"/>
      <c r="R1598" s="861"/>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62"/>
      <c r="X1598" s="863"/>
      <c r="Y1598" s="43"/>
      <c r="Z1598" s="48"/>
      <c r="AA1598" s="155"/>
      <c r="AB1598" s="49"/>
      <c r="AC1598" s="864" t="str">
        <f>IFERROR(IF(AG1598&lt;&gt;"",Z1598*VLOOKUP(N1598,【参考】数式用!$AG$2:$AL$48,MATCH(Y1598,【参考】数式用!$AI$4:$AL$4,0)+2,0), ""), "")</f>
        <v/>
      </c>
      <c r="AD1598" s="864"/>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7" t="str">
        <f>IF(基本情報入力シート!C1624="","",基本情報入力シート!C1624)</f>
        <v/>
      </c>
      <c r="C1599" s="858"/>
      <c r="D1599" s="858"/>
      <c r="E1599" s="858"/>
      <c r="F1599" s="858"/>
      <c r="G1599" s="858"/>
      <c r="H1599" s="858"/>
      <c r="I1599" s="859"/>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0"/>
      <c r="R1599" s="861"/>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62"/>
      <c r="X1599" s="863"/>
      <c r="Y1599" s="43"/>
      <c r="Z1599" s="48"/>
      <c r="AA1599" s="155"/>
      <c r="AB1599" s="49"/>
      <c r="AC1599" s="864" t="str">
        <f>IFERROR(IF(AG1599&lt;&gt;"",Z1599*VLOOKUP(N1599,【参考】数式用!$AG$2:$AL$48,MATCH(Y1599,【参考】数式用!$AI$4:$AL$4,0)+2,0), ""), "")</f>
        <v/>
      </c>
      <c r="AD1599" s="864"/>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7" t="str">
        <f>IF(基本情報入力シート!C1625="","",基本情報入力シート!C1625)</f>
        <v/>
      </c>
      <c r="C1600" s="858"/>
      <c r="D1600" s="858"/>
      <c r="E1600" s="858"/>
      <c r="F1600" s="858"/>
      <c r="G1600" s="858"/>
      <c r="H1600" s="858"/>
      <c r="I1600" s="859"/>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0"/>
      <c r="R1600" s="861"/>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62"/>
      <c r="X1600" s="863"/>
      <c r="Y1600" s="43"/>
      <c r="Z1600" s="48"/>
      <c r="AA1600" s="155"/>
      <c r="AB1600" s="49"/>
      <c r="AC1600" s="864" t="str">
        <f>IFERROR(IF(AG1600&lt;&gt;"",Z1600*VLOOKUP(N1600,【参考】数式用!$AG$2:$AL$48,MATCH(Y1600,【参考】数式用!$AI$4:$AL$4,0)+2,0), ""), "")</f>
        <v/>
      </c>
      <c r="AD1600" s="864"/>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7" t="str">
        <f>IF(基本情報入力シート!C1626="","",基本情報入力シート!C1626)</f>
        <v/>
      </c>
      <c r="C1601" s="858"/>
      <c r="D1601" s="858"/>
      <c r="E1601" s="858"/>
      <c r="F1601" s="858"/>
      <c r="G1601" s="858"/>
      <c r="H1601" s="858"/>
      <c r="I1601" s="859"/>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0"/>
      <c r="R1601" s="861"/>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62"/>
      <c r="X1601" s="863"/>
      <c r="Y1601" s="43"/>
      <c r="Z1601" s="48"/>
      <c r="AA1601" s="155"/>
      <c r="AB1601" s="49"/>
      <c r="AC1601" s="864" t="str">
        <f>IFERROR(IF(AG1601&lt;&gt;"",Z1601*VLOOKUP(N1601,【参考】数式用!$AG$2:$AL$48,MATCH(Y1601,【参考】数式用!$AI$4:$AL$4,0)+2,0), ""), "")</f>
        <v/>
      </c>
      <c r="AD1601" s="864"/>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7" t="str">
        <f>IF(基本情報入力シート!C1627="","",基本情報入力シート!C1627)</f>
        <v/>
      </c>
      <c r="C1602" s="858"/>
      <c r="D1602" s="858"/>
      <c r="E1602" s="858"/>
      <c r="F1602" s="858"/>
      <c r="G1602" s="858"/>
      <c r="H1602" s="858"/>
      <c r="I1602" s="859"/>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0"/>
      <c r="R1602" s="861"/>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62"/>
      <c r="X1602" s="863"/>
      <c r="Y1602" s="43"/>
      <c r="Z1602" s="48"/>
      <c r="AA1602" s="155"/>
      <c r="AB1602" s="49"/>
      <c r="AC1602" s="864" t="str">
        <f>IFERROR(IF(AG1602&lt;&gt;"",Z1602*VLOOKUP(N1602,【参考】数式用!$AG$2:$AL$48,MATCH(Y1602,【参考】数式用!$AI$4:$AL$4,0)+2,0), ""), "")</f>
        <v/>
      </c>
      <c r="AD1602" s="864"/>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7" t="str">
        <f>IF(基本情報入力シート!C1628="","",基本情報入力シート!C1628)</f>
        <v/>
      </c>
      <c r="C1603" s="858"/>
      <c r="D1603" s="858"/>
      <c r="E1603" s="858"/>
      <c r="F1603" s="858"/>
      <c r="G1603" s="858"/>
      <c r="H1603" s="858"/>
      <c r="I1603" s="859"/>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0"/>
      <c r="R1603" s="861"/>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62"/>
      <c r="X1603" s="863"/>
      <c r="Y1603" s="43"/>
      <c r="Z1603" s="48"/>
      <c r="AA1603" s="155"/>
      <c r="AB1603" s="49"/>
      <c r="AC1603" s="864" t="str">
        <f>IFERROR(IF(AG1603&lt;&gt;"",Z1603*VLOOKUP(N1603,【参考】数式用!$AG$2:$AL$48,MATCH(Y1603,【参考】数式用!$AI$4:$AL$4,0)+2,0), ""), "")</f>
        <v/>
      </c>
      <c r="AD1603" s="864"/>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7" t="str">
        <f>IF(基本情報入力シート!C1629="","",基本情報入力シート!C1629)</f>
        <v/>
      </c>
      <c r="C1604" s="858"/>
      <c r="D1604" s="858"/>
      <c r="E1604" s="858"/>
      <c r="F1604" s="858"/>
      <c r="G1604" s="858"/>
      <c r="H1604" s="858"/>
      <c r="I1604" s="859"/>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0"/>
      <c r="R1604" s="861"/>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62"/>
      <c r="X1604" s="863"/>
      <c r="Y1604" s="43"/>
      <c r="Z1604" s="48"/>
      <c r="AA1604" s="155"/>
      <c r="AB1604" s="49"/>
      <c r="AC1604" s="864" t="str">
        <f>IFERROR(IF(AG1604&lt;&gt;"",Z1604*VLOOKUP(N1604,【参考】数式用!$AG$2:$AL$48,MATCH(Y1604,【参考】数式用!$AI$4:$AL$4,0)+2,0), ""), "")</f>
        <v/>
      </c>
      <c r="AD1604" s="864"/>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7" t="str">
        <f>IF(基本情報入力シート!C1630="","",基本情報入力シート!C1630)</f>
        <v/>
      </c>
      <c r="C1605" s="858"/>
      <c r="D1605" s="858"/>
      <c r="E1605" s="858"/>
      <c r="F1605" s="858"/>
      <c r="G1605" s="858"/>
      <c r="H1605" s="858"/>
      <c r="I1605" s="859"/>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0"/>
      <c r="R1605" s="861"/>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62"/>
      <c r="X1605" s="863"/>
      <c r="Y1605" s="43"/>
      <c r="Z1605" s="48"/>
      <c r="AA1605" s="155"/>
      <c r="AB1605" s="49"/>
      <c r="AC1605" s="864" t="str">
        <f>IFERROR(IF(AG1605&lt;&gt;"",Z1605*VLOOKUP(N1605,【参考】数式用!$AG$2:$AL$48,MATCH(Y1605,【参考】数式用!$AI$4:$AL$4,0)+2,0), ""), "")</f>
        <v/>
      </c>
      <c r="AD1605" s="864"/>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7" t="str">
        <f>IF(基本情報入力シート!C1631="","",基本情報入力シート!C1631)</f>
        <v/>
      </c>
      <c r="C1606" s="858"/>
      <c r="D1606" s="858"/>
      <c r="E1606" s="858"/>
      <c r="F1606" s="858"/>
      <c r="G1606" s="858"/>
      <c r="H1606" s="858"/>
      <c r="I1606" s="859"/>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0"/>
      <c r="R1606" s="861"/>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62"/>
      <c r="X1606" s="863"/>
      <c r="Y1606" s="43"/>
      <c r="Z1606" s="48"/>
      <c r="AA1606" s="155"/>
      <c r="AB1606" s="49"/>
      <c r="AC1606" s="864" t="str">
        <f>IFERROR(IF(AG1606&lt;&gt;"",Z1606*VLOOKUP(N1606,【参考】数式用!$AG$2:$AL$48,MATCH(Y1606,【参考】数式用!$AI$4:$AL$4,0)+2,0), ""), "")</f>
        <v/>
      </c>
      <c r="AD1606" s="864"/>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7" t="str">
        <f>IF(基本情報入力シート!C1632="","",基本情報入力シート!C1632)</f>
        <v/>
      </c>
      <c r="C1607" s="858"/>
      <c r="D1607" s="858"/>
      <c r="E1607" s="858"/>
      <c r="F1607" s="858"/>
      <c r="G1607" s="858"/>
      <c r="H1607" s="858"/>
      <c r="I1607" s="859"/>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0"/>
      <c r="R1607" s="861"/>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62"/>
      <c r="X1607" s="863"/>
      <c r="Y1607" s="43"/>
      <c r="Z1607" s="48"/>
      <c r="AA1607" s="155"/>
      <c r="AB1607" s="49"/>
      <c r="AC1607" s="864" t="str">
        <f>IFERROR(IF(AG1607&lt;&gt;"",Z1607*VLOOKUP(N1607,【参考】数式用!$AG$2:$AL$48,MATCH(Y1607,【参考】数式用!$AI$4:$AL$4,0)+2,0), ""), "")</f>
        <v/>
      </c>
      <c r="AD1607" s="864"/>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7" t="str">
        <f>IF(基本情報入力シート!C1633="","",基本情報入力シート!C1633)</f>
        <v/>
      </c>
      <c r="C1608" s="858"/>
      <c r="D1608" s="858"/>
      <c r="E1608" s="858"/>
      <c r="F1608" s="858"/>
      <c r="G1608" s="858"/>
      <c r="H1608" s="858"/>
      <c r="I1608" s="859"/>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0"/>
      <c r="R1608" s="861"/>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62"/>
      <c r="X1608" s="863"/>
      <c r="Y1608" s="43"/>
      <c r="Z1608" s="48"/>
      <c r="AA1608" s="155"/>
      <c r="AB1608" s="49"/>
      <c r="AC1608" s="864" t="str">
        <f>IFERROR(IF(AG1608&lt;&gt;"",Z1608*VLOOKUP(N1608,【参考】数式用!$AG$2:$AL$48,MATCH(Y1608,【参考】数式用!$AI$4:$AL$4,0)+2,0), ""), "")</f>
        <v/>
      </c>
      <c r="AD1608" s="864"/>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7" t="str">
        <f>IF(基本情報入力シート!C1634="","",基本情報入力シート!C1634)</f>
        <v/>
      </c>
      <c r="C1609" s="858"/>
      <c r="D1609" s="858"/>
      <c r="E1609" s="858"/>
      <c r="F1609" s="858"/>
      <c r="G1609" s="858"/>
      <c r="H1609" s="858"/>
      <c r="I1609" s="859"/>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0"/>
      <c r="R1609" s="861"/>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62"/>
      <c r="X1609" s="863"/>
      <c r="Y1609" s="43"/>
      <c r="Z1609" s="48"/>
      <c r="AA1609" s="155"/>
      <c r="AB1609" s="49"/>
      <c r="AC1609" s="864" t="str">
        <f>IFERROR(IF(AG1609&lt;&gt;"",Z1609*VLOOKUP(N1609,【参考】数式用!$AG$2:$AL$48,MATCH(Y1609,【参考】数式用!$AI$4:$AL$4,0)+2,0), ""), "")</f>
        <v/>
      </c>
      <c r="AD1609" s="864"/>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7" t="str">
        <f>IF(基本情報入力シート!C1635="","",基本情報入力シート!C1635)</f>
        <v/>
      </c>
      <c r="C1610" s="858"/>
      <c r="D1610" s="858"/>
      <c r="E1610" s="858"/>
      <c r="F1610" s="858"/>
      <c r="G1610" s="858"/>
      <c r="H1610" s="858"/>
      <c r="I1610" s="859"/>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0"/>
      <c r="R1610" s="861"/>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62"/>
      <c r="X1610" s="863"/>
      <c r="Y1610" s="43"/>
      <c r="Z1610" s="48"/>
      <c r="AA1610" s="155"/>
      <c r="AB1610" s="49"/>
      <c r="AC1610" s="864" t="str">
        <f>IFERROR(IF(AG1610&lt;&gt;"",Z1610*VLOOKUP(N1610,【参考】数式用!$AG$2:$AL$48,MATCH(Y1610,【参考】数式用!$AI$4:$AL$4,0)+2,0), ""), "")</f>
        <v/>
      </c>
      <c r="AD1610" s="864"/>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7" t="str">
        <f>IF(基本情報入力シート!C1636="","",基本情報入力シート!C1636)</f>
        <v/>
      </c>
      <c r="C1611" s="858"/>
      <c r="D1611" s="858"/>
      <c r="E1611" s="858"/>
      <c r="F1611" s="858"/>
      <c r="G1611" s="858"/>
      <c r="H1611" s="858"/>
      <c r="I1611" s="859"/>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0"/>
      <c r="R1611" s="861"/>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62"/>
      <c r="X1611" s="863"/>
      <c r="Y1611" s="43"/>
      <c r="Z1611" s="48"/>
      <c r="AA1611" s="155"/>
      <c r="AB1611" s="49"/>
      <c r="AC1611" s="864" t="str">
        <f>IFERROR(IF(AG1611&lt;&gt;"",Z1611*VLOOKUP(N1611,【参考】数式用!$AG$2:$AL$48,MATCH(Y1611,【参考】数式用!$AI$4:$AL$4,0)+2,0), ""), "")</f>
        <v/>
      </c>
      <c r="AD1611" s="864"/>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7" t="str">
        <f>IF(基本情報入力シート!C1637="","",基本情報入力シート!C1637)</f>
        <v/>
      </c>
      <c r="C1612" s="858"/>
      <c r="D1612" s="858"/>
      <c r="E1612" s="858"/>
      <c r="F1612" s="858"/>
      <c r="G1612" s="858"/>
      <c r="H1612" s="858"/>
      <c r="I1612" s="859"/>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0"/>
      <c r="R1612" s="861"/>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62"/>
      <c r="X1612" s="863"/>
      <c r="Y1612" s="43"/>
      <c r="Z1612" s="48"/>
      <c r="AA1612" s="155"/>
      <c r="AB1612" s="49"/>
      <c r="AC1612" s="864" t="str">
        <f>IFERROR(IF(AG1612&lt;&gt;"",Z1612*VLOOKUP(N1612,【参考】数式用!$AG$2:$AL$48,MATCH(Y1612,【参考】数式用!$AI$4:$AL$4,0)+2,0), ""), "")</f>
        <v/>
      </c>
      <c r="AD1612" s="864"/>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7" t="str">
        <f>IF(基本情報入力シート!C1638="","",基本情報入力シート!C1638)</f>
        <v/>
      </c>
      <c r="C1613" s="858"/>
      <c r="D1613" s="858"/>
      <c r="E1613" s="858"/>
      <c r="F1613" s="858"/>
      <c r="G1613" s="858"/>
      <c r="H1613" s="858"/>
      <c r="I1613" s="859"/>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0"/>
      <c r="R1613" s="861"/>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62"/>
      <c r="X1613" s="863"/>
      <c r="Y1613" s="43"/>
      <c r="Z1613" s="48"/>
      <c r="AA1613" s="155"/>
      <c r="AB1613" s="49"/>
      <c r="AC1613" s="864" t="str">
        <f>IFERROR(IF(AG1613&lt;&gt;"",Z1613*VLOOKUP(N1613,【参考】数式用!$AG$2:$AL$48,MATCH(Y1613,【参考】数式用!$AI$4:$AL$4,0)+2,0), ""), "")</f>
        <v/>
      </c>
      <c r="AD1613" s="864"/>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7" t="str">
        <f>IF(基本情報入力シート!C1639="","",基本情報入力シート!C1639)</f>
        <v/>
      </c>
      <c r="C1614" s="858"/>
      <c r="D1614" s="858"/>
      <c r="E1614" s="858"/>
      <c r="F1614" s="858"/>
      <c r="G1614" s="858"/>
      <c r="H1614" s="858"/>
      <c r="I1614" s="859"/>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0"/>
      <c r="R1614" s="861"/>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62"/>
      <c r="X1614" s="863"/>
      <c r="Y1614" s="43"/>
      <c r="Z1614" s="48"/>
      <c r="AA1614" s="155"/>
      <c r="AB1614" s="49"/>
      <c r="AC1614" s="864" t="str">
        <f>IFERROR(IF(AG1614&lt;&gt;"",Z1614*VLOOKUP(N1614,【参考】数式用!$AG$2:$AL$48,MATCH(Y1614,【参考】数式用!$AI$4:$AL$4,0)+2,0), ""), "")</f>
        <v/>
      </c>
      <c r="AD1614" s="864"/>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7" t="str">
        <f>IF(基本情報入力シート!C1640="","",基本情報入力シート!C1640)</f>
        <v/>
      </c>
      <c r="C1615" s="858"/>
      <c r="D1615" s="858"/>
      <c r="E1615" s="858"/>
      <c r="F1615" s="858"/>
      <c r="G1615" s="858"/>
      <c r="H1615" s="858"/>
      <c r="I1615" s="859"/>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0"/>
      <c r="R1615" s="861"/>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62"/>
      <c r="X1615" s="863"/>
      <c r="Y1615" s="43"/>
      <c r="Z1615" s="48"/>
      <c r="AA1615" s="155"/>
      <c r="AB1615" s="49"/>
      <c r="AC1615" s="864" t="str">
        <f>IFERROR(IF(AG1615&lt;&gt;"",Z1615*VLOOKUP(N1615,【参考】数式用!$AG$2:$AL$48,MATCH(Y1615,【参考】数式用!$AI$4:$AL$4,0)+2,0), ""), "")</f>
        <v/>
      </c>
      <c r="AD1615" s="864"/>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7" t="str">
        <f>IF(基本情報入力シート!C1641="","",基本情報入力シート!C1641)</f>
        <v/>
      </c>
      <c r="C1616" s="858"/>
      <c r="D1616" s="858"/>
      <c r="E1616" s="858"/>
      <c r="F1616" s="858"/>
      <c r="G1616" s="858"/>
      <c r="H1616" s="858"/>
      <c r="I1616" s="859"/>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0"/>
      <c r="R1616" s="861"/>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62"/>
      <c r="X1616" s="863"/>
      <c r="Y1616" s="43"/>
      <c r="Z1616" s="48"/>
      <c r="AA1616" s="155"/>
      <c r="AB1616" s="49"/>
      <c r="AC1616" s="864" t="str">
        <f>IFERROR(IF(AG1616&lt;&gt;"",Z1616*VLOOKUP(N1616,【参考】数式用!$AG$2:$AL$48,MATCH(Y1616,【参考】数式用!$AI$4:$AL$4,0)+2,0), ""), "")</f>
        <v/>
      </c>
      <c r="AD1616" s="864"/>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7" t="str">
        <f>IF(基本情報入力シート!C1642="","",基本情報入力シート!C1642)</f>
        <v/>
      </c>
      <c r="C1617" s="858"/>
      <c r="D1617" s="858"/>
      <c r="E1617" s="858"/>
      <c r="F1617" s="858"/>
      <c r="G1617" s="858"/>
      <c r="H1617" s="858"/>
      <c r="I1617" s="859"/>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0"/>
      <c r="R1617" s="861"/>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62"/>
      <c r="X1617" s="863"/>
      <c r="Y1617" s="43"/>
      <c r="Z1617" s="48"/>
      <c r="AA1617" s="155"/>
      <c r="AB1617" s="49"/>
      <c r="AC1617" s="864" t="str">
        <f>IFERROR(IF(AG1617&lt;&gt;"",Z1617*VLOOKUP(N1617,【参考】数式用!$AG$2:$AL$48,MATCH(Y1617,【参考】数式用!$AI$4:$AL$4,0)+2,0), ""), "")</f>
        <v/>
      </c>
      <c r="AD1617" s="864"/>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7" t="str">
        <f>IF(基本情報入力シート!C1643="","",基本情報入力シート!C1643)</f>
        <v/>
      </c>
      <c r="C1618" s="858"/>
      <c r="D1618" s="858"/>
      <c r="E1618" s="858"/>
      <c r="F1618" s="858"/>
      <c r="G1618" s="858"/>
      <c r="H1618" s="858"/>
      <c r="I1618" s="859"/>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0"/>
      <c r="R1618" s="861"/>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62"/>
      <c r="X1618" s="863"/>
      <c r="Y1618" s="43"/>
      <c r="Z1618" s="48"/>
      <c r="AA1618" s="155"/>
      <c r="AB1618" s="49"/>
      <c r="AC1618" s="864" t="str">
        <f>IFERROR(IF(AG1618&lt;&gt;"",Z1618*VLOOKUP(N1618,【参考】数式用!$AG$2:$AL$48,MATCH(Y1618,【参考】数式用!$AI$4:$AL$4,0)+2,0), ""), "")</f>
        <v/>
      </c>
      <c r="AD1618" s="864"/>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7" t="str">
        <f>IF(基本情報入力シート!C1644="","",基本情報入力シート!C1644)</f>
        <v/>
      </c>
      <c r="C1619" s="858"/>
      <c r="D1619" s="858"/>
      <c r="E1619" s="858"/>
      <c r="F1619" s="858"/>
      <c r="G1619" s="858"/>
      <c r="H1619" s="858"/>
      <c r="I1619" s="859"/>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0"/>
      <c r="R1619" s="861"/>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62"/>
      <c r="X1619" s="863"/>
      <c r="Y1619" s="43"/>
      <c r="Z1619" s="48"/>
      <c r="AA1619" s="155"/>
      <c r="AB1619" s="49"/>
      <c r="AC1619" s="864" t="str">
        <f>IFERROR(IF(AG1619&lt;&gt;"",Z1619*VLOOKUP(N1619,【参考】数式用!$AG$2:$AL$48,MATCH(Y1619,【参考】数式用!$AI$4:$AL$4,0)+2,0), ""), "")</f>
        <v/>
      </c>
      <c r="AD1619" s="864"/>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7" t="str">
        <f>IF(基本情報入力シート!C1645="","",基本情報入力シート!C1645)</f>
        <v/>
      </c>
      <c r="C1620" s="858"/>
      <c r="D1620" s="858"/>
      <c r="E1620" s="858"/>
      <c r="F1620" s="858"/>
      <c r="G1620" s="858"/>
      <c r="H1620" s="858"/>
      <c r="I1620" s="859"/>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0"/>
      <c r="R1620" s="861"/>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62"/>
      <c r="X1620" s="863"/>
      <c r="Y1620" s="43"/>
      <c r="Z1620" s="48"/>
      <c r="AA1620" s="155"/>
      <c r="AB1620" s="49"/>
      <c r="AC1620" s="864" t="str">
        <f>IFERROR(IF(AG1620&lt;&gt;"",Z1620*VLOOKUP(N1620,【参考】数式用!$AG$2:$AL$48,MATCH(Y1620,【参考】数式用!$AI$4:$AL$4,0)+2,0), ""), "")</f>
        <v/>
      </c>
      <c r="AD1620" s="864"/>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7" t="str">
        <f>IF(基本情報入力シート!C1646="","",基本情報入力シート!C1646)</f>
        <v/>
      </c>
      <c r="C1621" s="858"/>
      <c r="D1621" s="858"/>
      <c r="E1621" s="858"/>
      <c r="F1621" s="858"/>
      <c r="G1621" s="858"/>
      <c r="H1621" s="858"/>
      <c r="I1621" s="859"/>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0"/>
      <c r="R1621" s="861"/>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62"/>
      <c r="X1621" s="863"/>
      <c r="Y1621" s="43"/>
      <c r="Z1621" s="48"/>
      <c r="AA1621" s="155"/>
      <c r="AB1621" s="49"/>
      <c r="AC1621" s="864" t="str">
        <f>IFERROR(IF(AG1621&lt;&gt;"",Z1621*VLOOKUP(N1621,【参考】数式用!$AG$2:$AL$48,MATCH(Y1621,【参考】数式用!$AI$4:$AL$4,0)+2,0), ""), "")</f>
        <v/>
      </c>
      <c r="AD1621" s="864"/>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7" t="str">
        <f>IF(基本情報入力シート!C1647="","",基本情報入力シート!C1647)</f>
        <v/>
      </c>
      <c r="C1622" s="858"/>
      <c r="D1622" s="858"/>
      <c r="E1622" s="858"/>
      <c r="F1622" s="858"/>
      <c r="G1622" s="858"/>
      <c r="H1622" s="858"/>
      <c r="I1622" s="859"/>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0"/>
      <c r="R1622" s="861"/>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62"/>
      <c r="X1622" s="863"/>
      <c r="Y1622" s="43"/>
      <c r="Z1622" s="48"/>
      <c r="AA1622" s="155"/>
      <c r="AB1622" s="49"/>
      <c r="AC1622" s="864" t="str">
        <f>IFERROR(IF(AG1622&lt;&gt;"",Z1622*VLOOKUP(N1622,【参考】数式用!$AG$2:$AL$48,MATCH(Y1622,【参考】数式用!$AI$4:$AL$4,0)+2,0), ""), "")</f>
        <v/>
      </c>
      <c r="AD1622" s="864"/>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7" t="str">
        <f>IF(基本情報入力シート!C1648="","",基本情報入力シート!C1648)</f>
        <v/>
      </c>
      <c r="C1623" s="858"/>
      <c r="D1623" s="858"/>
      <c r="E1623" s="858"/>
      <c r="F1623" s="858"/>
      <c r="G1623" s="858"/>
      <c r="H1623" s="858"/>
      <c r="I1623" s="859"/>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0"/>
      <c r="R1623" s="861"/>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62"/>
      <c r="X1623" s="863"/>
      <c r="Y1623" s="43"/>
      <c r="Z1623" s="48"/>
      <c r="AA1623" s="155"/>
      <c r="AB1623" s="49"/>
      <c r="AC1623" s="864" t="str">
        <f>IFERROR(IF(AG1623&lt;&gt;"",Z1623*VLOOKUP(N1623,【参考】数式用!$AG$2:$AL$48,MATCH(Y1623,【参考】数式用!$AI$4:$AL$4,0)+2,0), ""), "")</f>
        <v/>
      </c>
      <c r="AD1623" s="864"/>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7" t="str">
        <f>IF(基本情報入力シート!C1649="","",基本情報入力シート!C1649)</f>
        <v/>
      </c>
      <c r="C1624" s="858"/>
      <c r="D1624" s="858"/>
      <c r="E1624" s="858"/>
      <c r="F1624" s="858"/>
      <c r="G1624" s="858"/>
      <c r="H1624" s="858"/>
      <c r="I1624" s="859"/>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0"/>
      <c r="R1624" s="861"/>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62"/>
      <c r="X1624" s="863"/>
      <c r="Y1624" s="43"/>
      <c r="Z1624" s="48"/>
      <c r="AA1624" s="155"/>
      <c r="AB1624" s="49"/>
      <c r="AC1624" s="864" t="str">
        <f>IFERROR(IF(AG1624&lt;&gt;"",Z1624*VLOOKUP(N1624,【参考】数式用!$AG$2:$AL$48,MATCH(Y1624,【参考】数式用!$AI$4:$AL$4,0)+2,0), ""), "")</f>
        <v/>
      </c>
      <c r="AD1624" s="864"/>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7" t="str">
        <f>IF(基本情報入力シート!C1650="","",基本情報入力シート!C1650)</f>
        <v/>
      </c>
      <c r="C1625" s="858"/>
      <c r="D1625" s="858"/>
      <c r="E1625" s="858"/>
      <c r="F1625" s="858"/>
      <c r="G1625" s="858"/>
      <c r="H1625" s="858"/>
      <c r="I1625" s="859"/>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0"/>
      <c r="R1625" s="861"/>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62"/>
      <c r="X1625" s="863"/>
      <c r="Y1625" s="43"/>
      <c r="Z1625" s="48"/>
      <c r="AA1625" s="155"/>
      <c r="AB1625" s="49"/>
      <c r="AC1625" s="864" t="str">
        <f>IFERROR(IF(AG1625&lt;&gt;"",Z1625*VLOOKUP(N1625,【参考】数式用!$AG$2:$AL$48,MATCH(Y1625,【参考】数式用!$AI$4:$AL$4,0)+2,0), ""), "")</f>
        <v/>
      </c>
      <c r="AD1625" s="864"/>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7" t="str">
        <f>IF(基本情報入力シート!C1651="","",基本情報入力シート!C1651)</f>
        <v/>
      </c>
      <c r="C1626" s="858"/>
      <c r="D1626" s="858"/>
      <c r="E1626" s="858"/>
      <c r="F1626" s="858"/>
      <c r="G1626" s="858"/>
      <c r="H1626" s="858"/>
      <c r="I1626" s="859"/>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0"/>
      <c r="R1626" s="861"/>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62"/>
      <c r="X1626" s="863"/>
      <c r="Y1626" s="43"/>
      <c r="Z1626" s="48"/>
      <c r="AA1626" s="155"/>
      <c r="AB1626" s="49"/>
      <c r="AC1626" s="864" t="str">
        <f>IFERROR(IF(AG1626&lt;&gt;"",Z1626*VLOOKUP(N1626,【参考】数式用!$AG$2:$AL$48,MATCH(Y1626,【参考】数式用!$AI$4:$AL$4,0)+2,0), ""), "")</f>
        <v/>
      </c>
      <c r="AD1626" s="864"/>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7" t="str">
        <f>IF(基本情報入力シート!C1652="","",基本情報入力シート!C1652)</f>
        <v/>
      </c>
      <c r="C1627" s="858"/>
      <c r="D1627" s="858"/>
      <c r="E1627" s="858"/>
      <c r="F1627" s="858"/>
      <c r="G1627" s="858"/>
      <c r="H1627" s="858"/>
      <c r="I1627" s="859"/>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0"/>
      <c r="R1627" s="861"/>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62"/>
      <c r="X1627" s="863"/>
      <c r="Y1627" s="43"/>
      <c r="Z1627" s="48"/>
      <c r="AA1627" s="155"/>
      <c r="AB1627" s="49"/>
      <c r="AC1627" s="864" t="str">
        <f>IFERROR(IF(AG1627&lt;&gt;"",Z1627*VLOOKUP(N1627,【参考】数式用!$AG$2:$AL$48,MATCH(Y1627,【参考】数式用!$AI$4:$AL$4,0)+2,0), ""), "")</f>
        <v/>
      </c>
      <c r="AD1627" s="864"/>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7" t="str">
        <f>IF(基本情報入力シート!C1653="","",基本情報入力シート!C1653)</f>
        <v/>
      </c>
      <c r="C1628" s="858"/>
      <c r="D1628" s="858"/>
      <c r="E1628" s="858"/>
      <c r="F1628" s="858"/>
      <c r="G1628" s="858"/>
      <c r="H1628" s="858"/>
      <c r="I1628" s="859"/>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0"/>
      <c r="R1628" s="861"/>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62"/>
      <c r="X1628" s="863"/>
      <c r="Y1628" s="43"/>
      <c r="Z1628" s="48"/>
      <c r="AA1628" s="155"/>
      <c r="AB1628" s="49"/>
      <c r="AC1628" s="864" t="str">
        <f>IFERROR(IF(AG1628&lt;&gt;"",Z1628*VLOOKUP(N1628,【参考】数式用!$AG$2:$AL$48,MATCH(Y1628,【参考】数式用!$AI$4:$AL$4,0)+2,0), ""), "")</f>
        <v/>
      </c>
      <c r="AD1628" s="864"/>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7" t="str">
        <f>IF(基本情報入力シート!C1654="","",基本情報入力シート!C1654)</f>
        <v/>
      </c>
      <c r="C1629" s="858"/>
      <c r="D1629" s="858"/>
      <c r="E1629" s="858"/>
      <c r="F1629" s="858"/>
      <c r="G1629" s="858"/>
      <c r="H1629" s="858"/>
      <c r="I1629" s="859"/>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0"/>
      <c r="R1629" s="861"/>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62"/>
      <c r="X1629" s="863"/>
      <c r="Y1629" s="43"/>
      <c r="Z1629" s="48"/>
      <c r="AA1629" s="155"/>
      <c r="AB1629" s="49"/>
      <c r="AC1629" s="864" t="str">
        <f>IFERROR(IF(AG1629&lt;&gt;"",Z1629*VLOOKUP(N1629,【参考】数式用!$AG$2:$AL$48,MATCH(Y1629,【参考】数式用!$AI$4:$AL$4,0)+2,0), ""), "")</f>
        <v/>
      </c>
      <c r="AD1629" s="864"/>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7" t="str">
        <f>IF(基本情報入力シート!C1655="","",基本情報入力シート!C1655)</f>
        <v/>
      </c>
      <c r="C1630" s="858"/>
      <c r="D1630" s="858"/>
      <c r="E1630" s="858"/>
      <c r="F1630" s="858"/>
      <c r="G1630" s="858"/>
      <c r="H1630" s="858"/>
      <c r="I1630" s="859"/>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0"/>
      <c r="R1630" s="861"/>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62"/>
      <c r="X1630" s="863"/>
      <c r="Y1630" s="43"/>
      <c r="Z1630" s="48"/>
      <c r="AA1630" s="155"/>
      <c r="AB1630" s="49"/>
      <c r="AC1630" s="864" t="str">
        <f>IFERROR(IF(AG1630&lt;&gt;"",Z1630*VLOOKUP(N1630,【参考】数式用!$AG$2:$AL$48,MATCH(Y1630,【参考】数式用!$AI$4:$AL$4,0)+2,0), ""), "")</f>
        <v/>
      </c>
      <c r="AD1630" s="864"/>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7" t="str">
        <f>IF(基本情報入力シート!C1656="","",基本情報入力シート!C1656)</f>
        <v/>
      </c>
      <c r="C1631" s="858"/>
      <c r="D1631" s="858"/>
      <c r="E1631" s="858"/>
      <c r="F1631" s="858"/>
      <c r="G1631" s="858"/>
      <c r="H1631" s="858"/>
      <c r="I1631" s="859"/>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0"/>
      <c r="R1631" s="861"/>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62"/>
      <c r="X1631" s="863"/>
      <c r="Y1631" s="43"/>
      <c r="Z1631" s="48"/>
      <c r="AA1631" s="155"/>
      <c r="AB1631" s="49"/>
      <c r="AC1631" s="864" t="str">
        <f>IFERROR(IF(AG1631&lt;&gt;"",Z1631*VLOOKUP(N1631,【参考】数式用!$AG$2:$AL$48,MATCH(Y1631,【参考】数式用!$AI$4:$AL$4,0)+2,0), ""), "")</f>
        <v/>
      </c>
      <c r="AD1631" s="864"/>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7" t="str">
        <f>IF(基本情報入力シート!C1657="","",基本情報入力シート!C1657)</f>
        <v/>
      </c>
      <c r="C1632" s="858"/>
      <c r="D1632" s="858"/>
      <c r="E1632" s="858"/>
      <c r="F1632" s="858"/>
      <c r="G1632" s="858"/>
      <c r="H1632" s="858"/>
      <c r="I1632" s="859"/>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0"/>
      <c r="R1632" s="861"/>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62"/>
      <c r="X1632" s="863"/>
      <c r="Y1632" s="43"/>
      <c r="Z1632" s="48"/>
      <c r="AA1632" s="155"/>
      <c r="AB1632" s="49"/>
      <c r="AC1632" s="864" t="str">
        <f>IFERROR(IF(AG1632&lt;&gt;"",Z1632*VLOOKUP(N1632,【参考】数式用!$AG$2:$AL$48,MATCH(Y1632,【参考】数式用!$AI$4:$AL$4,0)+2,0), ""), "")</f>
        <v/>
      </c>
      <c r="AD1632" s="864"/>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7" t="str">
        <f>IF(基本情報入力シート!C1658="","",基本情報入力シート!C1658)</f>
        <v/>
      </c>
      <c r="C1633" s="858"/>
      <c r="D1633" s="858"/>
      <c r="E1633" s="858"/>
      <c r="F1633" s="858"/>
      <c r="G1633" s="858"/>
      <c r="H1633" s="858"/>
      <c r="I1633" s="859"/>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0"/>
      <c r="R1633" s="861"/>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62"/>
      <c r="X1633" s="863"/>
      <c r="Y1633" s="43"/>
      <c r="Z1633" s="48"/>
      <c r="AA1633" s="155"/>
      <c r="AB1633" s="49"/>
      <c r="AC1633" s="864" t="str">
        <f>IFERROR(IF(AG1633&lt;&gt;"",Z1633*VLOOKUP(N1633,【参考】数式用!$AG$2:$AL$48,MATCH(Y1633,【参考】数式用!$AI$4:$AL$4,0)+2,0), ""), "")</f>
        <v/>
      </c>
      <c r="AD1633" s="864"/>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7" t="str">
        <f>IF(基本情報入力シート!C1659="","",基本情報入力シート!C1659)</f>
        <v/>
      </c>
      <c r="C1634" s="858"/>
      <c r="D1634" s="858"/>
      <c r="E1634" s="858"/>
      <c r="F1634" s="858"/>
      <c r="G1634" s="858"/>
      <c r="H1634" s="858"/>
      <c r="I1634" s="859"/>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0"/>
      <c r="R1634" s="861"/>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62"/>
      <c r="X1634" s="863"/>
      <c r="Y1634" s="43"/>
      <c r="Z1634" s="48"/>
      <c r="AA1634" s="155"/>
      <c r="AB1634" s="49"/>
      <c r="AC1634" s="864" t="str">
        <f>IFERROR(IF(AG1634&lt;&gt;"",Z1634*VLOOKUP(N1634,【参考】数式用!$AG$2:$AL$48,MATCH(Y1634,【参考】数式用!$AI$4:$AL$4,0)+2,0), ""), "")</f>
        <v/>
      </c>
      <c r="AD1634" s="864"/>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7" t="str">
        <f>IF(基本情報入力シート!C1660="","",基本情報入力シート!C1660)</f>
        <v/>
      </c>
      <c r="C1635" s="858"/>
      <c r="D1635" s="858"/>
      <c r="E1635" s="858"/>
      <c r="F1635" s="858"/>
      <c r="G1635" s="858"/>
      <c r="H1635" s="858"/>
      <c r="I1635" s="859"/>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0"/>
      <c r="R1635" s="861"/>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62"/>
      <c r="X1635" s="863"/>
      <c r="Y1635" s="43"/>
      <c r="Z1635" s="48"/>
      <c r="AA1635" s="155"/>
      <c r="AB1635" s="49"/>
      <c r="AC1635" s="864" t="str">
        <f>IFERROR(IF(AG1635&lt;&gt;"",Z1635*VLOOKUP(N1635,【参考】数式用!$AG$2:$AL$48,MATCH(Y1635,【参考】数式用!$AI$4:$AL$4,0)+2,0), ""), "")</f>
        <v/>
      </c>
      <c r="AD1635" s="864"/>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7" t="str">
        <f>IF(基本情報入力シート!C1661="","",基本情報入力シート!C1661)</f>
        <v/>
      </c>
      <c r="C1636" s="858"/>
      <c r="D1636" s="858"/>
      <c r="E1636" s="858"/>
      <c r="F1636" s="858"/>
      <c r="G1636" s="858"/>
      <c r="H1636" s="858"/>
      <c r="I1636" s="859"/>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0"/>
      <c r="R1636" s="861"/>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62"/>
      <c r="X1636" s="863"/>
      <c r="Y1636" s="43"/>
      <c r="Z1636" s="48"/>
      <c r="AA1636" s="155"/>
      <c r="AB1636" s="49"/>
      <c r="AC1636" s="864" t="str">
        <f>IFERROR(IF(AG1636&lt;&gt;"",Z1636*VLOOKUP(N1636,【参考】数式用!$AG$2:$AL$48,MATCH(Y1636,【参考】数式用!$AI$4:$AL$4,0)+2,0), ""), "")</f>
        <v/>
      </c>
      <c r="AD1636" s="864"/>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7" t="str">
        <f>IF(基本情報入力シート!C1662="","",基本情報入力シート!C1662)</f>
        <v/>
      </c>
      <c r="C1637" s="858"/>
      <c r="D1637" s="858"/>
      <c r="E1637" s="858"/>
      <c r="F1637" s="858"/>
      <c r="G1637" s="858"/>
      <c r="H1637" s="858"/>
      <c r="I1637" s="859"/>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0"/>
      <c r="R1637" s="861"/>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62"/>
      <c r="X1637" s="863"/>
      <c r="Y1637" s="43"/>
      <c r="Z1637" s="48"/>
      <c r="AA1637" s="155"/>
      <c r="AB1637" s="49"/>
      <c r="AC1637" s="864" t="str">
        <f>IFERROR(IF(AG1637&lt;&gt;"",Z1637*VLOOKUP(N1637,【参考】数式用!$AG$2:$AL$48,MATCH(Y1637,【参考】数式用!$AI$4:$AL$4,0)+2,0), ""), "")</f>
        <v/>
      </c>
      <c r="AD1637" s="864"/>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7" t="str">
        <f>IF(基本情報入力シート!C1663="","",基本情報入力シート!C1663)</f>
        <v/>
      </c>
      <c r="C1638" s="858"/>
      <c r="D1638" s="858"/>
      <c r="E1638" s="858"/>
      <c r="F1638" s="858"/>
      <c r="G1638" s="858"/>
      <c r="H1638" s="858"/>
      <c r="I1638" s="859"/>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0"/>
      <c r="R1638" s="861"/>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62"/>
      <c r="X1638" s="863"/>
      <c r="Y1638" s="43"/>
      <c r="Z1638" s="48"/>
      <c r="AA1638" s="155"/>
      <c r="AB1638" s="49"/>
      <c r="AC1638" s="864" t="str">
        <f>IFERROR(IF(AG1638&lt;&gt;"",Z1638*VLOOKUP(N1638,【参考】数式用!$AG$2:$AL$48,MATCH(Y1638,【参考】数式用!$AI$4:$AL$4,0)+2,0), ""), "")</f>
        <v/>
      </c>
      <c r="AD1638" s="864"/>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7" t="str">
        <f>IF(基本情報入力シート!C1664="","",基本情報入力シート!C1664)</f>
        <v/>
      </c>
      <c r="C1639" s="858"/>
      <c r="D1639" s="858"/>
      <c r="E1639" s="858"/>
      <c r="F1639" s="858"/>
      <c r="G1639" s="858"/>
      <c r="H1639" s="858"/>
      <c r="I1639" s="859"/>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0"/>
      <c r="R1639" s="861"/>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62"/>
      <c r="X1639" s="863"/>
      <c r="Y1639" s="43"/>
      <c r="Z1639" s="48"/>
      <c r="AA1639" s="155"/>
      <c r="AB1639" s="49"/>
      <c r="AC1639" s="864" t="str">
        <f>IFERROR(IF(AG1639&lt;&gt;"",Z1639*VLOOKUP(N1639,【参考】数式用!$AG$2:$AL$48,MATCH(Y1639,【参考】数式用!$AI$4:$AL$4,0)+2,0), ""), "")</f>
        <v/>
      </c>
      <c r="AD1639" s="864"/>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7" t="str">
        <f>IF(基本情報入力シート!C1665="","",基本情報入力シート!C1665)</f>
        <v/>
      </c>
      <c r="C1640" s="858"/>
      <c r="D1640" s="858"/>
      <c r="E1640" s="858"/>
      <c r="F1640" s="858"/>
      <c r="G1640" s="858"/>
      <c r="H1640" s="858"/>
      <c r="I1640" s="859"/>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0"/>
      <c r="R1640" s="861"/>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62"/>
      <c r="X1640" s="863"/>
      <c r="Y1640" s="43"/>
      <c r="Z1640" s="48"/>
      <c r="AA1640" s="155"/>
      <c r="AB1640" s="49"/>
      <c r="AC1640" s="864" t="str">
        <f>IFERROR(IF(AG1640&lt;&gt;"",Z1640*VLOOKUP(N1640,【参考】数式用!$AG$2:$AL$48,MATCH(Y1640,【参考】数式用!$AI$4:$AL$4,0)+2,0), ""), "")</f>
        <v/>
      </c>
      <c r="AD1640" s="864"/>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7" t="str">
        <f>IF(基本情報入力シート!C1666="","",基本情報入力シート!C1666)</f>
        <v/>
      </c>
      <c r="C1641" s="858"/>
      <c r="D1641" s="858"/>
      <c r="E1641" s="858"/>
      <c r="F1641" s="858"/>
      <c r="G1641" s="858"/>
      <c r="H1641" s="858"/>
      <c r="I1641" s="859"/>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0"/>
      <c r="R1641" s="861"/>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62"/>
      <c r="X1641" s="863"/>
      <c r="Y1641" s="43"/>
      <c r="Z1641" s="48"/>
      <c r="AA1641" s="155"/>
      <c r="AB1641" s="49"/>
      <c r="AC1641" s="864" t="str">
        <f>IFERROR(IF(AG1641&lt;&gt;"",Z1641*VLOOKUP(N1641,【参考】数式用!$AG$2:$AL$48,MATCH(Y1641,【参考】数式用!$AI$4:$AL$4,0)+2,0), ""), "")</f>
        <v/>
      </c>
      <c r="AD1641" s="864"/>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7" t="str">
        <f>IF(基本情報入力シート!C1667="","",基本情報入力シート!C1667)</f>
        <v/>
      </c>
      <c r="C1642" s="858"/>
      <c r="D1642" s="858"/>
      <c r="E1642" s="858"/>
      <c r="F1642" s="858"/>
      <c r="G1642" s="858"/>
      <c r="H1642" s="858"/>
      <c r="I1642" s="859"/>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0"/>
      <c r="R1642" s="861"/>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62"/>
      <c r="X1642" s="863"/>
      <c r="Y1642" s="43"/>
      <c r="Z1642" s="48"/>
      <c r="AA1642" s="155"/>
      <c r="AB1642" s="49"/>
      <c r="AC1642" s="864" t="str">
        <f>IFERROR(IF(AG1642&lt;&gt;"",Z1642*VLOOKUP(N1642,【参考】数式用!$AG$2:$AL$48,MATCH(Y1642,【参考】数式用!$AI$4:$AL$4,0)+2,0), ""), "")</f>
        <v/>
      </c>
      <c r="AD1642" s="864"/>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7" t="str">
        <f>IF(基本情報入力シート!C1668="","",基本情報入力シート!C1668)</f>
        <v/>
      </c>
      <c r="C1643" s="858"/>
      <c r="D1643" s="858"/>
      <c r="E1643" s="858"/>
      <c r="F1643" s="858"/>
      <c r="G1643" s="858"/>
      <c r="H1643" s="858"/>
      <c r="I1643" s="859"/>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0"/>
      <c r="R1643" s="861"/>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62"/>
      <c r="X1643" s="863"/>
      <c r="Y1643" s="43"/>
      <c r="Z1643" s="48"/>
      <c r="AA1643" s="155"/>
      <c r="AB1643" s="49"/>
      <c r="AC1643" s="864" t="str">
        <f>IFERROR(IF(AG1643&lt;&gt;"",Z1643*VLOOKUP(N1643,【参考】数式用!$AG$2:$AL$48,MATCH(Y1643,【参考】数式用!$AI$4:$AL$4,0)+2,0), ""), "")</f>
        <v/>
      </c>
      <c r="AD1643" s="864"/>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7" t="str">
        <f>IF(基本情報入力シート!C1669="","",基本情報入力シート!C1669)</f>
        <v/>
      </c>
      <c r="C1644" s="858"/>
      <c r="D1644" s="858"/>
      <c r="E1644" s="858"/>
      <c r="F1644" s="858"/>
      <c r="G1644" s="858"/>
      <c r="H1644" s="858"/>
      <c r="I1644" s="859"/>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0"/>
      <c r="R1644" s="861"/>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62"/>
      <c r="X1644" s="863"/>
      <c r="Y1644" s="43"/>
      <c r="Z1644" s="48"/>
      <c r="AA1644" s="155"/>
      <c r="AB1644" s="49"/>
      <c r="AC1644" s="864" t="str">
        <f>IFERROR(IF(AG1644&lt;&gt;"",Z1644*VLOOKUP(N1644,【参考】数式用!$AG$2:$AL$48,MATCH(Y1644,【参考】数式用!$AI$4:$AL$4,0)+2,0), ""), "")</f>
        <v/>
      </c>
      <c r="AD1644" s="864"/>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7" t="str">
        <f>IF(基本情報入力シート!C1670="","",基本情報入力シート!C1670)</f>
        <v/>
      </c>
      <c r="C1645" s="858"/>
      <c r="D1645" s="858"/>
      <c r="E1645" s="858"/>
      <c r="F1645" s="858"/>
      <c r="G1645" s="858"/>
      <c r="H1645" s="858"/>
      <c r="I1645" s="859"/>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0"/>
      <c r="R1645" s="861"/>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62"/>
      <c r="X1645" s="863"/>
      <c r="Y1645" s="43"/>
      <c r="Z1645" s="48"/>
      <c r="AA1645" s="155"/>
      <c r="AB1645" s="49"/>
      <c r="AC1645" s="864" t="str">
        <f>IFERROR(IF(AG1645&lt;&gt;"",Z1645*VLOOKUP(N1645,【参考】数式用!$AG$2:$AL$48,MATCH(Y1645,【参考】数式用!$AI$4:$AL$4,0)+2,0), ""), "")</f>
        <v/>
      </c>
      <c r="AD1645" s="864"/>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7" t="str">
        <f>IF(基本情報入力シート!C1671="","",基本情報入力シート!C1671)</f>
        <v/>
      </c>
      <c r="C1646" s="858"/>
      <c r="D1646" s="858"/>
      <c r="E1646" s="858"/>
      <c r="F1646" s="858"/>
      <c r="G1646" s="858"/>
      <c r="H1646" s="858"/>
      <c r="I1646" s="859"/>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0"/>
      <c r="R1646" s="861"/>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62"/>
      <c r="X1646" s="863"/>
      <c r="Y1646" s="43"/>
      <c r="Z1646" s="48"/>
      <c r="AA1646" s="155"/>
      <c r="AB1646" s="49"/>
      <c r="AC1646" s="864" t="str">
        <f>IFERROR(IF(AG1646&lt;&gt;"",Z1646*VLOOKUP(N1646,【参考】数式用!$AG$2:$AL$48,MATCH(Y1646,【参考】数式用!$AI$4:$AL$4,0)+2,0), ""), "")</f>
        <v/>
      </c>
      <c r="AD1646" s="864"/>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7" t="str">
        <f>IF(基本情報入力シート!C1672="","",基本情報入力シート!C1672)</f>
        <v/>
      </c>
      <c r="C1647" s="858"/>
      <c r="D1647" s="858"/>
      <c r="E1647" s="858"/>
      <c r="F1647" s="858"/>
      <c r="G1647" s="858"/>
      <c r="H1647" s="858"/>
      <c r="I1647" s="859"/>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0"/>
      <c r="R1647" s="861"/>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62"/>
      <c r="X1647" s="863"/>
      <c r="Y1647" s="43"/>
      <c r="Z1647" s="48"/>
      <c r="AA1647" s="155"/>
      <c r="AB1647" s="49"/>
      <c r="AC1647" s="864" t="str">
        <f>IFERROR(IF(AG1647&lt;&gt;"",Z1647*VLOOKUP(N1647,【参考】数式用!$AG$2:$AL$48,MATCH(Y1647,【参考】数式用!$AI$4:$AL$4,0)+2,0), ""), "")</f>
        <v/>
      </c>
      <c r="AD1647" s="864"/>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7" t="str">
        <f>IF(基本情報入力シート!C1673="","",基本情報入力シート!C1673)</f>
        <v/>
      </c>
      <c r="C1648" s="858"/>
      <c r="D1648" s="858"/>
      <c r="E1648" s="858"/>
      <c r="F1648" s="858"/>
      <c r="G1648" s="858"/>
      <c r="H1648" s="858"/>
      <c r="I1648" s="859"/>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0"/>
      <c r="R1648" s="861"/>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62"/>
      <c r="X1648" s="863"/>
      <c r="Y1648" s="43"/>
      <c r="Z1648" s="48"/>
      <c r="AA1648" s="155"/>
      <c r="AB1648" s="49"/>
      <c r="AC1648" s="864" t="str">
        <f>IFERROR(IF(AG1648&lt;&gt;"",Z1648*VLOOKUP(N1648,【参考】数式用!$AG$2:$AL$48,MATCH(Y1648,【参考】数式用!$AI$4:$AL$4,0)+2,0), ""), "")</f>
        <v/>
      </c>
      <c r="AD1648" s="864"/>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7" t="str">
        <f>IF(基本情報入力シート!C1674="","",基本情報入力シート!C1674)</f>
        <v/>
      </c>
      <c r="C1649" s="858"/>
      <c r="D1649" s="858"/>
      <c r="E1649" s="858"/>
      <c r="F1649" s="858"/>
      <c r="G1649" s="858"/>
      <c r="H1649" s="858"/>
      <c r="I1649" s="859"/>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0"/>
      <c r="R1649" s="861"/>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62"/>
      <c r="X1649" s="863"/>
      <c r="Y1649" s="43"/>
      <c r="Z1649" s="48"/>
      <c r="AA1649" s="155"/>
      <c r="AB1649" s="49"/>
      <c r="AC1649" s="864" t="str">
        <f>IFERROR(IF(AG1649&lt;&gt;"",Z1649*VLOOKUP(N1649,【参考】数式用!$AG$2:$AL$48,MATCH(Y1649,【参考】数式用!$AI$4:$AL$4,0)+2,0), ""), "")</f>
        <v/>
      </c>
      <c r="AD1649" s="864"/>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7" t="str">
        <f>IF(基本情報入力シート!C1675="","",基本情報入力シート!C1675)</f>
        <v/>
      </c>
      <c r="C1650" s="858"/>
      <c r="D1650" s="858"/>
      <c r="E1650" s="858"/>
      <c r="F1650" s="858"/>
      <c r="G1650" s="858"/>
      <c r="H1650" s="858"/>
      <c r="I1650" s="859"/>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0"/>
      <c r="R1650" s="861"/>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62"/>
      <c r="X1650" s="863"/>
      <c r="Y1650" s="43"/>
      <c r="Z1650" s="48"/>
      <c r="AA1650" s="155"/>
      <c r="AB1650" s="49"/>
      <c r="AC1650" s="864" t="str">
        <f>IFERROR(IF(AG1650&lt;&gt;"",Z1650*VLOOKUP(N1650,【参考】数式用!$AG$2:$AL$48,MATCH(Y1650,【参考】数式用!$AI$4:$AL$4,0)+2,0), ""), "")</f>
        <v/>
      </c>
      <c r="AD1650" s="864"/>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7" t="str">
        <f>IF(基本情報入力シート!C1676="","",基本情報入力シート!C1676)</f>
        <v/>
      </c>
      <c r="C1651" s="858"/>
      <c r="D1651" s="858"/>
      <c r="E1651" s="858"/>
      <c r="F1651" s="858"/>
      <c r="G1651" s="858"/>
      <c r="H1651" s="858"/>
      <c r="I1651" s="859"/>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0"/>
      <c r="R1651" s="861"/>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62"/>
      <c r="X1651" s="863"/>
      <c r="Y1651" s="43"/>
      <c r="Z1651" s="48"/>
      <c r="AA1651" s="155"/>
      <c r="AB1651" s="49"/>
      <c r="AC1651" s="864" t="str">
        <f>IFERROR(IF(AG1651&lt;&gt;"",Z1651*VLOOKUP(N1651,【参考】数式用!$AG$2:$AL$48,MATCH(Y1651,【参考】数式用!$AI$4:$AL$4,0)+2,0), ""), "")</f>
        <v/>
      </c>
      <c r="AD1651" s="864"/>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7" t="str">
        <f>IF(基本情報入力シート!C1677="","",基本情報入力シート!C1677)</f>
        <v/>
      </c>
      <c r="C1652" s="858"/>
      <c r="D1652" s="858"/>
      <c r="E1652" s="858"/>
      <c r="F1652" s="858"/>
      <c r="G1652" s="858"/>
      <c r="H1652" s="858"/>
      <c r="I1652" s="859"/>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0"/>
      <c r="R1652" s="861"/>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62"/>
      <c r="X1652" s="863"/>
      <c r="Y1652" s="43"/>
      <c r="Z1652" s="48"/>
      <c r="AA1652" s="155"/>
      <c r="AB1652" s="49"/>
      <c r="AC1652" s="864" t="str">
        <f>IFERROR(IF(AG1652&lt;&gt;"",Z1652*VLOOKUP(N1652,【参考】数式用!$AG$2:$AL$48,MATCH(Y1652,【参考】数式用!$AI$4:$AL$4,0)+2,0), ""), "")</f>
        <v/>
      </c>
      <c r="AD1652" s="864"/>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7" t="str">
        <f>IF(基本情報入力シート!C1678="","",基本情報入力シート!C1678)</f>
        <v/>
      </c>
      <c r="C1653" s="858"/>
      <c r="D1653" s="858"/>
      <c r="E1653" s="858"/>
      <c r="F1653" s="858"/>
      <c r="G1653" s="858"/>
      <c r="H1653" s="858"/>
      <c r="I1653" s="859"/>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0"/>
      <c r="R1653" s="861"/>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62"/>
      <c r="X1653" s="863"/>
      <c r="Y1653" s="43"/>
      <c r="Z1653" s="48"/>
      <c r="AA1653" s="155"/>
      <c r="AB1653" s="49"/>
      <c r="AC1653" s="864" t="str">
        <f>IFERROR(IF(AG1653&lt;&gt;"",Z1653*VLOOKUP(N1653,【参考】数式用!$AG$2:$AL$48,MATCH(Y1653,【参考】数式用!$AI$4:$AL$4,0)+2,0), ""), "")</f>
        <v/>
      </c>
      <c r="AD1653" s="864"/>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7" t="str">
        <f>IF(基本情報入力シート!C1679="","",基本情報入力シート!C1679)</f>
        <v/>
      </c>
      <c r="C1654" s="858"/>
      <c r="D1654" s="858"/>
      <c r="E1654" s="858"/>
      <c r="F1654" s="858"/>
      <c r="G1654" s="858"/>
      <c r="H1654" s="858"/>
      <c r="I1654" s="859"/>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0"/>
      <c r="R1654" s="861"/>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62"/>
      <c r="X1654" s="863"/>
      <c r="Y1654" s="43"/>
      <c r="Z1654" s="48"/>
      <c r="AA1654" s="155"/>
      <c r="AB1654" s="49"/>
      <c r="AC1654" s="864" t="str">
        <f>IFERROR(IF(AG1654&lt;&gt;"",Z1654*VLOOKUP(N1654,【参考】数式用!$AG$2:$AL$48,MATCH(Y1654,【参考】数式用!$AI$4:$AL$4,0)+2,0), ""), "")</f>
        <v/>
      </c>
      <c r="AD1654" s="864"/>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7" t="str">
        <f>IF(基本情報入力シート!C1680="","",基本情報入力シート!C1680)</f>
        <v/>
      </c>
      <c r="C1655" s="858"/>
      <c r="D1655" s="858"/>
      <c r="E1655" s="858"/>
      <c r="F1655" s="858"/>
      <c r="G1655" s="858"/>
      <c r="H1655" s="858"/>
      <c r="I1655" s="859"/>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0"/>
      <c r="R1655" s="861"/>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62"/>
      <c r="X1655" s="863"/>
      <c r="Y1655" s="43"/>
      <c r="Z1655" s="48"/>
      <c r="AA1655" s="155"/>
      <c r="AB1655" s="49"/>
      <c r="AC1655" s="864" t="str">
        <f>IFERROR(IF(AG1655&lt;&gt;"",Z1655*VLOOKUP(N1655,【参考】数式用!$AG$2:$AL$48,MATCH(Y1655,【参考】数式用!$AI$4:$AL$4,0)+2,0), ""), "")</f>
        <v/>
      </c>
      <c r="AD1655" s="864"/>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7" t="str">
        <f>IF(基本情報入力シート!C1681="","",基本情報入力シート!C1681)</f>
        <v/>
      </c>
      <c r="C1656" s="858"/>
      <c r="D1656" s="858"/>
      <c r="E1656" s="858"/>
      <c r="F1656" s="858"/>
      <c r="G1656" s="858"/>
      <c r="H1656" s="858"/>
      <c r="I1656" s="859"/>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0"/>
      <c r="R1656" s="861"/>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62"/>
      <c r="X1656" s="863"/>
      <c r="Y1656" s="43"/>
      <c r="Z1656" s="48"/>
      <c r="AA1656" s="155"/>
      <c r="AB1656" s="49"/>
      <c r="AC1656" s="864" t="str">
        <f>IFERROR(IF(AG1656&lt;&gt;"",Z1656*VLOOKUP(N1656,【参考】数式用!$AG$2:$AL$48,MATCH(Y1656,【参考】数式用!$AI$4:$AL$4,0)+2,0), ""), "")</f>
        <v/>
      </c>
      <c r="AD1656" s="864"/>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7" t="str">
        <f>IF(基本情報入力シート!C1682="","",基本情報入力シート!C1682)</f>
        <v/>
      </c>
      <c r="C1657" s="858"/>
      <c r="D1657" s="858"/>
      <c r="E1657" s="858"/>
      <c r="F1657" s="858"/>
      <c r="G1657" s="858"/>
      <c r="H1657" s="858"/>
      <c r="I1657" s="859"/>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0"/>
      <c r="R1657" s="861"/>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62"/>
      <c r="X1657" s="863"/>
      <c r="Y1657" s="43"/>
      <c r="Z1657" s="48"/>
      <c r="AA1657" s="155"/>
      <c r="AB1657" s="49"/>
      <c r="AC1657" s="864" t="str">
        <f>IFERROR(IF(AG1657&lt;&gt;"",Z1657*VLOOKUP(N1657,【参考】数式用!$AG$2:$AL$48,MATCH(Y1657,【参考】数式用!$AI$4:$AL$4,0)+2,0), ""), "")</f>
        <v/>
      </c>
      <c r="AD1657" s="864"/>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7" t="str">
        <f>IF(基本情報入力シート!C1683="","",基本情報入力シート!C1683)</f>
        <v/>
      </c>
      <c r="C1658" s="858"/>
      <c r="D1658" s="858"/>
      <c r="E1658" s="858"/>
      <c r="F1658" s="858"/>
      <c r="G1658" s="858"/>
      <c r="H1658" s="858"/>
      <c r="I1658" s="859"/>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0"/>
      <c r="R1658" s="861"/>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62"/>
      <c r="X1658" s="863"/>
      <c r="Y1658" s="43"/>
      <c r="Z1658" s="48"/>
      <c r="AA1658" s="155"/>
      <c r="AB1658" s="49"/>
      <c r="AC1658" s="864" t="str">
        <f>IFERROR(IF(AG1658&lt;&gt;"",Z1658*VLOOKUP(N1658,【参考】数式用!$AG$2:$AL$48,MATCH(Y1658,【参考】数式用!$AI$4:$AL$4,0)+2,0), ""), "")</f>
        <v/>
      </c>
      <c r="AD1658" s="864"/>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7" t="str">
        <f>IF(基本情報入力シート!C1684="","",基本情報入力シート!C1684)</f>
        <v/>
      </c>
      <c r="C1659" s="858"/>
      <c r="D1659" s="858"/>
      <c r="E1659" s="858"/>
      <c r="F1659" s="858"/>
      <c r="G1659" s="858"/>
      <c r="H1659" s="858"/>
      <c r="I1659" s="859"/>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0"/>
      <c r="R1659" s="861"/>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62"/>
      <c r="X1659" s="863"/>
      <c r="Y1659" s="43"/>
      <c r="Z1659" s="48"/>
      <c r="AA1659" s="155"/>
      <c r="AB1659" s="49"/>
      <c r="AC1659" s="864" t="str">
        <f>IFERROR(IF(AG1659&lt;&gt;"",Z1659*VLOOKUP(N1659,【参考】数式用!$AG$2:$AL$48,MATCH(Y1659,【参考】数式用!$AI$4:$AL$4,0)+2,0), ""), "")</f>
        <v/>
      </c>
      <c r="AD1659" s="864"/>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7" t="str">
        <f>IF(基本情報入力シート!C1685="","",基本情報入力シート!C1685)</f>
        <v/>
      </c>
      <c r="C1660" s="858"/>
      <c r="D1660" s="858"/>
      <c r="E1660" s="858"/>
      <c r="F1660" s="858"/>
      <c r="G1660" s="858"/>
      <c r="H1660" s="858"/>
      <c r="I1660" s="859"/>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0"/>
      <c r="R1660" s="861"/>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62"/>
      <c r="X1660" s="863"/>
      <c r="Y1660" s="43"/>
      <c r="Z1660" s="48"/>
      <c r="AA1660" s="155"/>
      <c r="AB1660" s="49"/>
      <c r="AC1660" s="864" t="str">
        <f>IFERROR(IF(AG1660&lt;&gt;"",Z1660*VLOOKUP(N1660,【参考】数式用!$AG$2:$AL$48,MATCH(Y1660,【参考】数式用!$AI$4:$AL$4,0)+2,0), ""), "")</f>
        <v/>
      </c>
      <c r="AD1660" s="864"/>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7" t="str">
        <f>IF(基本情報入力シート!C1686="","",基本情報入力シート!C1686)</f>
        <v/>
      </c>
      <c r="C1661" s="858"/>
      <c r="D1661" s="858"/>
      <c r="E1661" s="858"/>
      <c r="F1661" s="858"/>
      <c r="G1661" s="858"/>
      <c r="H1661" s="858"/>
      <c r="I1661" s="859"/>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0"/>
      <c r="R1661" s="861"/>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62"/>
      <c r="X1661" s="863"/>
      <c r="Y1661" s="43"/>
      <c r="Z1661" s="48"/>
      <c r="AA1661" s="155"/>
      <c r="AB1661" s="49"/>
      <c r="AC1661" s="864" t="str">
        <f>IFERROR(IF(AG1661&lt;&gt;"",Z1661*VLOOKUP(N1661,【参考】数式用!$AG$2:$AL$48,MATCH(Y1661,【参考】数式用!$AI$4:$AL$4,0)+2,0), ""), "")</f>
        <v/>
      </c>
      <c r="AD1661" s="864"/>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7" t="str">
        <f>IF(基本情報入力シート!C1687="","",基本情報入力シート!C1687)</f>
        <v/>
      </c>
      <c r="C1662" s="858"/>
      <c r="D1662" s="858"/>
      <c r="E1662" s="858"/>
      <c r="F1662" s="858"/>
      <c r="G1662" s="858"/>
      <c r="H1662" s="858"/>
      <c r="I1662" s="859"/>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0"/>
      <c r="R1662" s="861"/>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62"/>
      <c r="X1662" s="863"/>
      <c r="Y1662" s="43"/>
      <c r="Z1662" s="48"/>
      <c r="AA1662" s="155"/>
      <c r="AB1662" s="49"/>
      <c r="AC1662" s="864" t="str">
        <f>IFERROR(IF(AG1662&lt;&gt;"",Z1662*VLOOKUP(N1662,【参考】数式用!$AG$2:$AL$48,MATCH(Y1662,【参考】数式用!$AI$4:$AL$4,0)+2,0), ""), "")</f>
        <v/>
      </c>
      <c r="AD1662" s="864"/>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7" t="str">
        <f>IF(基本情報入力シート!C1688="","",基本情報入力シート!C1688)</f>
        <v/>
      </c>
      <c r="C1663" s="858"/>
      <c r="D1663" s="858"/>
      <c r="E1663" s="858"/>
      <c r="F1663" s="858"/>
      <c r="G1663" s="858"/>
      <c r="H1663" s="858"/>
      <c r="I1663" s="859"/>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0"/>
      <c r="R1663" s="861"/>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62"/>
      <c r="X1663" s="863"/>
      <c r="Y1663" s="43"/>
      <c r="Z1663" s="48"/>
      <c r="AA1663" s="155"/>
      <c r="AB1663" s="49"/>
      <c r="AC1663" s="864" t="str">
        <f>IFERROR(IF(AG1663&lt;&gt;"",Z1663*VLOOKUP(N1663,【参考】数式用!$AG$2:$AL$48,MATCH(Y1663,【参考】数式用!$AI$4:$AL$4,0)+2,0), ""), "")</f>
        <v/>
      </c>
      <c r="AD1663" s="864"/>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7" t="str">
        <f>IF(基本情報入力シート!C1689="","",基本情報入力シート!C1689)</f>
        <v/>
      </c>
      <c r="C1664" s="858"/>
      <c r="D1664" s="858"/>
      <c r="E1664" s="858"/>
      <c r="F1664" s="858"/>
      <c r="G1664" s="858"/>
      <c r="H1664" s="858"/>
      <c r="I1664" s="859"/>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0"/>
      <c r="R1664" s="861"/>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62"/>
      <c r="X1664" s="863"/>
      <c r="Y1664" s="43"/>
      <c r="Z1664" s="48"/>
      <c r="AA1664" s="155"/>
      <c r="AB1664" s="49"/>
      <c r="AC1664" s="864" t="str">
        <f>IFERROR(IF(AG1664&lt;&gt;"",Z1664*VLOOKUP(N1664,【参考】数式用!$AG$2:$AL$48,MATCH(Y1664,【参考】数式用!$AI$4:$AL$4,0)+2,0), ""), "")</f>
        <v/>
      </c>
      <c r="AD1664" s="864"/>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7" t="str">
        <f>IF(基本情報入力シート!C1690="","",基本情報入力シート!C1690)</f>
        <v/>
      </c>
      <c r="C1665" s="858"/>
      <c r="D1665" s="858"/>
      <c r="E1665" s="858"/>
      <c r="F1665" s="858"/>
      <c r="G1665" s="858"/>
      <c r="H1665" s="858"/>
      <c r="I1665" s="859"/>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0"/>
      <c r="R1665" s="861"/>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62"/>
      <c r="X1665" s="863"/>
      <c r="Y1665" s="43"/>
      <c r="Z1665" s="48"/>
      <c r="AA1665" s="155"/>
      <c r="AB1665" s="49"/>
      <c r="AC1665" s="864" t="str">
        <f>IFERROR(IF(AG1665&lt;&gt;"",Z1665*VLOOKUP(N1665,【参考】数式用!$AG$2:$AL$48,MATCH(Y1665,【参考】数式用!$AI$4:$AL$4,0)+2,0), ""), "")</f>
        <v/>
      </c>
      <c r="AD1665" s="864"/>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7" t="str">
        <f>IF(基本情報入力シート!C1691="","",基本情報入力シート!C1691)</f>
        <v/>
      </c>
      <c r="C1666" s="858"/>
      <c r="D1666" s="858"/>
      <c r="E1666" s="858"/>
      <c r="F1666" s="858"/>
      <c r="G1666" s="858"/>
      <c r="H1666" s="858"/>
      <c r="I1666" s="859"/>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0"/>
      <c r="R1666" s="861"/>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62"/>
      <c r="X1666" s="863"/>
      <c r="Y1666" s="43"/>
      <c r="Z1666" s="48"/>
      <c r="AA1666" s="155"/>
      <c r="AB1666" s="49"/>
      <c r="AC1666" s="864" t="str">
        <f>IFERROR(IF(AG1666&lt;&gt;"",Z1666*VLOOKUP(N1666,【参考】数式用!$AG$2:$AL$48,MATCH(Y1666,【参考】数式用!$AI$4:$AL$4,0)+2,0), ""), "")</f>
        <v/>
      </c>
      <c r="AD1666" s="864"/>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7" t="str">
        <f>IF(基本情報入力シート!C1692="","",基本情報入力シート!C1692)</f>
        <v/>
      </c>
      <c r="C1667" s="858"/>
      <c r="D1667" s="858"/>
      <c r="E1667" s="858"/>
      <c r="F1667" s="858"/>
      <c r="G1667" s="858"/>
      <c r="H1667" s="858"/>
      <c r="I1667" s="859"/>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0"/>
      <c r="R1667" s="861"/>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62"/>
      <c r="X1667" s="863"/>
      <c r="Y1667" s="43"/>
      <c r="Z1667" s="48"/>
      <c r="AA1667" s="155"/>
      <c r="AB1667" s="49"/>
      <c r="AC1667" s="864" t="str">
        <f>IFERROR(IF(AG1667&lt;&gt;"",Z1667*VLOOKUP(N1667,【参考】数式用!$AG$2:$AL$48,MATCH(Y1667,【参考】数式用!$AI$4:$AL$4,0)+2,0), ""), "")</f>
        <v/>
      </c>
      <c r="AD1667" s="864"/>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7" t="str">
        <f>IF(基本情報入力シート!C1693="","",基本情報入力シート!C1693)</f>
        <v/>
      </c>
      <c r="C1668" s="858"/>
      <c r="D1668" s="858"/>
      <c r="E1668" s="858"/>
      <c r="F1668" s="858"/>
      <c r="G1668" s="858"/>
      <c r="H1668" s="858"/>
      <c r="I1668" s="859"/>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0"/>
      <c r="R1668" s="861"/>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62"/>
      <c r="X1668" s="863"/>
      <c r="Y1668" s="43"/>
      <c r="Z1668" s="48"/>
      <c r="AA1668" s="155"/>
      <c r="AB1668" s="49"/>
      <c r="AC1668" s="864" t="str">
        <f>IFERROR(IF(AG1668&lt;&gt;"",Z1668*VLOOKUP(N1668,【参考】数式用!$AG$2:$AL$48,MATCH(Y1668,【参考】数式用!$AI$4:$AL$4,0)+2,0), ""), "")</f>
        <v/>
      </c>
      <c r="AD1668" s="864"/>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7" t="str">
        <f>IF(基本情報入力シート!C1694="","",基本情報入力シート!C1694)</f>
        <v/>
      </c>
      <c r="C1669" s="858"/>
      <c r="D1669" s="858"/>
      <c r="E1669" s="858"/>
      <c r="F1669" s="858"/>
      <c r="G1669" s="858"/>
      <c r="H1669" s="858"/>
      <c r="I1669" s="859"/>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0"/>
      <c r="R1669" s="861"/>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62"/>
      <c r="X1669" s="863"/>
      <c r="Y1669" s="43"/>
      <c r="Z1669" s="48"/>
      <c r="AA1669" s="155"/>
      <c r="AB1669" s="49"/>
      <c r="AC1669" s="864" t="str">
        <f>IFERROR(IF(AG1669&lt;&gt;"",Z1669*VLOOKUP(N1669,【参考】数式用!$AG$2:$AL$48,MATCH(Y1669,【参考】数式用!$AI$4:$AL$4,0)+2,0), ""), "")</f>
        <v/>
      </c>
      <c r="AD1669" s="864"/>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7" t="str">
        <f>IF(基本情報入力シート!C1695="","",基本情報入力シート!C1695)</f>
        <v/>
      </c>
      <c r="C1670" s="858"/>
      <c r="D1670" s="858"/>
      <c r="E1670" s="858"/>
      <c r="F1670" s="858"/>
      <c r="G1670" s="858"/>
      <c r="H1670" s="858"/>
      <c r="I1670" s="859"/>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0"/>
      <c r="R1670" s="861"/>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62"/>
      <c r="X1670" s="863"/>
      <c r="Y1670" s="43"/>
      <c r="Z1670" s="48"/>
      <c r="AA1670" s="155"/>
      <c r="AB1670" s="49"/>
      <c r="AC1670" s="864" t="str">
        <f>IFERROR(IF(AG1670&lt;&gt;"",Z1670*VLOOKUP(N1670,【参考】数式用!$AG$2:$AL$48,MATCH(Y1670,【参考】数式用!$AI$4:$AL$4,0)+2,0), ""), "")</f>
        <v/>
      </c>
      <c r="AD1670" s="864"/>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7" t="str">
        <f>IF(基本情報入力シート!C1696="","",基本情報入力シート!C1696)</f>
        <v/>
      </c>
      <c r="C1671" s="858"/>
      <c r="D1671" s="858"/>
      <c r="E1671" s="858"/>
      <c r="F1671" s="858"/>
      <c r="G1671" s="858"/>
      <c r="H1671" s="858"/>
      <c r="I1671" s="859"/>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0"/>
      <c r="R1671" s="861"/>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62"/>
      <c r="X1671" s="863"/>
      <c r="Y1671" s="43"/>
      <c r="Z1671" s="48"/>
      <c r="AA1671" s="155"/>
      <c r="AB1671" s="49"/>
      <c r="AC1671" s="864" t="str">
        <f>IFERROR(IF(AG1671&lt;&gt;"",Z1671*VLOOKUP(N1671,【参考】数式用!$AG$2:$AL$48,MATCH(Y1671,【参考】数式用!$AI$4:$AL$4,0)+2,0), ""), "")</f>
        <v/>
      </c>
      <c r="AD1671" s="864"/>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7" t="str">
        <f>IF(基本情報入力シート!C1697="","",基本情報入力シート!C1697)</f>
        <v/>
      </c>
      <c r="C1672" s="858"/>
      <c r="D1672" s="858"/>
      <c r="E1672" s="858"/>
      <c r="F1672" s="858"/>
      <c r="G1672" s="858"/>
      <c r="H1672" s="858"/>
      <c r="I1672" s="859"/>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0"/>
      <c r="R1672" s="861"/>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62"/>
      <c r="X1672" s="863"/>
      <c r="Y1672" s="43"/>
      <c r="Z1672" s="48"/>
      <c r="AA1672" s="155"/>
      <c r="AB1672" s="49"/>
      <c r="AC1672" s="864" t="str">
        <f>IFERROR(IF(AG1672&lt;&gt;"",Z1672*VLOOKUP(N1672,【参考】数式用!$AG$2:$AL$48,MATCH(Y1672,【参考】数式用!$AI$4:$AL$4,0)+2,0), ""), "")</f>
        <v/>
      </c>
      <c r="AD1672" s="864"/>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7" t="str">
        <f>IF(基本情報入力シート!C1698="","",基本情報入力シート!C1698)</f>
        <v/>
      </c>
      <c r="C1673" s="858"/>
      <c r="D1673" s="858"/>
      <c r="E1673" s="858"/>
      <c r="F1673" s="858"/>
      <c r="G1673" s="858"/>
      <c r="H1673" s="858"/>
      <c r="I1673" s="859"/>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0"/>
      <c r="R1673" s="861"/>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62"/>
      <c r="X1673" s="863"/>
      <c r="Y1673" s="43"/>
      <c r="Z1673" s="48"/>
      <c r="AA1673" s="155"/>
      <c r="AB1673" s="49"/>
      <c r="AC1673" s="864" t="str">
        <f>IFERROR(IF(AG1673&lt;&gt;"",Z1673*VLOOKUP(N1673,【参考】数式用!$AG$2:$AL$48,MATCH(Y1673,【参考】数式用!$AI$4:$AL$4,0)+2,0), ""), "")</f>
        <v/>
      </c>
      <c r="AD1673" s="864"/>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7" t="str">
        <f>IF(基本情報入力シート!C1699="","",基本情報入力シート!C1699)</f>
        <v/>
      </c>
      <c r="C1674" s="858"/>
      <c r="D1674" s="858"/>
      <c r="E1674" s="858"/>
      <c r="F1674" s="858"/>
      <c r="G1674" s="858"/>
      <c r="H1674" s="858"/>
      <c r="I1674" s="859"/>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0"/>
      <c r="R1674" s="861"/>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62"/>
      <c r="X1674" s="863"/>
      <c r="Y1674" s="43"/>
      <c r="Z1674" s="48"/>
      <c r="AA1674" s="155"/>
      <c r="AB1674" s="49"/>
      <c r="AC1674" s="864" t="str">
        <f>IFERROR(IF(AG1674&lt;&gt;"",Z1674*VLOOKUP(N1674,【参考】数式用!$AG$2:$AL$48,MATCH(Y1674,【参考】数式用!$AI$4:$AL$4,0)+2,0), ""), "")</f>
        <v/>
      </c>
      <c r="AD1674" s="864"/>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7" t="str">
        <f>IF(基本情報入力シート!C1700="","",基本情報入力シート!C1700)</f>
        <v/>
      </c>
      <c r="C1675" s="858"/>
      <c r="D1675" s="858"/>
      <c r="E1675" s="858"/>
      <c r="F1675" s="858"/>
      <c r="G1675" s="858"/>
      <c r="H1675" s="858"/>
      <c r="I1675" s="859"/>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0"/>
      <c r="R1675" s="861"/>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62"/>
      <c r="X1675" s="863"/>
      <c r="Y1675" s="43"/>
      <c r="Z1675" s="48"/>
      <c r="AA1675" s="155"/>
      <c r="AB1675" s="49"/>
      <c r="AC1675" s="864" t="str">
        <f>IFERROR(IF(AG1675&lt;&gt;"",Z1675*VLOOKUP(N1675,【参考】数式用!$AG$2:$AL$48,MATCH(Y1675,【参考】数式用!$AI$4:$AL$4,0)+2,0), ""), "")</f>
        <v/>
      </c>
      <c r="AD1675" s="864"/>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7" t="str">
        <f>IF(基本情報入力シート!C1701="","",基本情報入力シート!C1701)</f>
        <v/>
      </c>
      <c r="C1676" s="858"/>
      <c r="D1676" s="858"/>
      <c r="E1676" s="858"/>
      <c r="F1676" s="858"/>
      <c r="G1676" s="858"/>
      <c r="H1676" s="858"/>
      <c r="I1676" s="859"/>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0"/>
      <c r="R1676" s="861"/>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62"/>
      <c r="X1676" s="863"/>
      <c r="Y1676" s="43"/>
      <c r="Z1676" s="48"/>
      <c r="AA1676" s="155"/>
      <c r="AB1676" s="49"/>
      <c r="AC1676" s="864" t="str">
        <f>IFERROR(IF(AG1676&lt;&gt;"",Z1676*VLOOKUP(N1676,【参考】数式用!$AG$2:$AL$48,MATCH(Y1676,【参考】数式用!$AI$4:$AL$4,0)+2,0), ""), "")</f>
        <v/>
      </c>
      <c r="AD1676" s="864"/>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7" t="str">
        <f>IF(基本情報入力シート!C1702="","",基本情報入力シート!C1702)</f>
        <v/>
      </c>
      <c r="C1677" s="858"/>
      <c r="D1677" s="858"/>
      <c r="E1677" s="858"/>
      <c r="F1677" s="858"/>
      <c r="G1677" s="858"/>
      <c r="H1677" s="858"/>
      <c r="I1677" s="859"/>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0"/>
      <c r="R1677" s="861"/>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62"/>
      <c r="X1677" s="863"/>
      <c r="Y1677" s="43"/>
      <c r="Z1677" s="48"/>
      <c r="AA1677" s="155"/>
      <c r="AB1677" s="49"/>
      <c r="AC1677" s="864" t="str">
        <f>IFERROR(IF(AG1677&lt;&gt;"",Z1677*VLOOKUP(N1677,【参考】数式用!$AG$2:$AL$48,MATCH(Y1677,【参考】数式用!$AI$4:$AL$4,0)+2,0), ""), "")</f>
        <v/>
      </c>
      <c r="AD1677" s="864"/>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7" t="str">
        <f>IF(基本情報入力シート!C1703="","",基本情報入力シート!C1703)</f>
        <v/>
      </c>
      <c r="C1678" s="858"/>
      <c r="D1678" s="858"/>
      <c r="E1678" s="858"/>
      <c r="F1678" s="858"/>
      <c r="G1678" s="858"/>
      <c r="H1678" s="858"/>
      <c r="I1678" s="859"/>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0"/>
      <c r="R1678" s="861"/>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62"/>
      <c r="X1678" s="863"/>
      <c r="Y1678" s="43"/>
      <c r="Z1678" s="48"/>
      <c r="AA1678" s="155"/>
      <c r="AB1678" s="49"/>
      <c r="AC1678" s="864" t="str">
        <f>IFERROR(IF(AG1678&lt;&gt;"",Z1678*VLOOKUP(N1678,【参考】数式用!$AG$2:$AL$48,MATCH(Y1678,【参考】数式用!$AI$4:$AL$4,0)+2,0), ""), "")</f>
        <v/>
      </c>
      <c r="AD1678" s="864"/>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7" t="str">
        <f>IF(基本情報入力シート!C1704="","",基本情報入力シート!C1704)</f>
        <v/>
      </c>
      <c r="C1679" s="858"/>
      <c r="D1679" s="858"/>
      <c r="E1679" s="858"/>
      <c r="F1679" s="858"/>
      <c r="G1679" s="858"/>
      <c r="H1679" s="858"/>
      <c r="I1679" s="859"/>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0"/>
      <c r="R1679" s="861"/>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62"/>
      <c r="X1679" s="863"/>
      <c r="Y1679" s="43"/>
      <c r="Z1679" s="48"/>
      <c r="AA1679" s="155"/>
      <c r="AB1679" s="49"/>
      <c r="AC1679" s="864" t="str">
        <f>IFERROR(IF(AG1679&lt;&gt;"",Z1679*VLOOKUP(N1679,【参考】数式用!$AG$2:$AL$48,MATCH(Y1679,【参考】数式用!$AI$4:$AL$4,0)+2,0), ""), "")</f>
        <v/>
      </c>
      <c r="AD1679" s="864"/>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7" t="str">
        <f>IF(基本情報入力シート!C1705="","",基本情報入力シート!C1705)</f>
        <v/>
      </c>
      <c r="C1680" s="858"/>
      <c r="D1680" s="858"/>
      <c r="E1680" s="858"/>
      <c r="F1680" s="858"/>
      <c r="G1680" s="858"/>
      <c r="H1680" s="858"/>
      <c r="I1680" s="859"/>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0"/>
      <c r="R1680" s="861"/>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62"/>
      <c r="X1680" s="863"/>
      <c r="Y1680" s="43"/>
      <c r="Z1680" s="48"/>
      <c r="AA1680" s="155"/>
      <c r="AB1680" s="49"/>
      <c r="AC1680" s="864" t="str">
        <f>IFERROR(IF(AG1680&lt;&gt;"",Z1680*VLOOKUP(N1680,【参考】数式用!$AG$2:$AL$48,MATCH(Y1680,【参考】数式用!$AI$4:$AL$4,0)+2,0), ""), "")</f>
        <v/>
      </c>
      <c r="AD1680" s="864"/>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7" t="str">
        <f>IF(基本情報入力シート!C1706="","",基本情報入力シート!C1706)</f>
        <v/>
      </c>
      <c r="C1681" s="858"/>
      <c r="D1681" s="858"/>
      <c r="E1681" s="858"/>
      <c r="F1681" s="858"/>
      <c r="G1681" s="858"/>
      <c r="H1681" s="858"/>
      <c r="I1681" s="859"/>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0"/>
      <c r="R1681" s="861"/>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62"/>
      <c r="X1681" s="863"/>
      <c r="Y1681" s="43"/>
      <c r="Z1681" s="48"/>
      <c r="AA1681" s="155"/>
      <c r="AB1681" s="49"/>
      <c r="AC1681" s="864" t="str">
        <f>IFERROR(IF(AG1681&lt;&gt;"",Z1681*VLOOKUP(N1681,【参考】数式用!$AG$2:$AL$48,MATCH(Y1681,【参考】数式用!$AI$4:$AL$4,0)+2,0), ""), "")</f>
        <v/>
      </c>
      <c r="AD1681" s="864"/>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7" t="str">
        <f>IF(基本情報入力シート!C1707="","",基本情報入力シート!C1707)</f>
        <v/>
      </c>
      <c r="C1682" s="858"/>
      <c r="D1682" s="858"/>
      <c r="E1682" s="858"/>
      <c r="F1682" s="858"/>
      <c r="G1682" s="858"/>
      <c r="H1682" s="858"/>
      <c r="I1682" s="859"/>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0"/>
      <c r="R1682" s="861"/>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62"/>
      <c r="X1682" s="863"/>
      <c r="Y1682" s="43"/>
      <c r="Z1682" s="48"/>
      <c r="AA1682" s="155"/>
      <c r="AB1682" s="49"/>
      <c r="AC1682" s="864" t="str">
        <f>IFERROR(IF(AG1682&lt;&gt;"",Z1682*VLOOKUP(N1682,【参考】数式用!$AG$2:$AL$48,MATCH(Y1682,【参考】数式用!$AI$4:$AL$4,0)+2,0), ""), "")</f>
        <v/>
      </c>
      <c r="AD1682" s="864"/>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7" t="str">
        <f>IF(基本情報入力シート!C1708="","",基本情報入力シート!C1708)</f>
        <v/>
      </c>
      <c r="C1683" s="858"/>
      <c r="D1683" s="858"/>
      <c r="E1683" s="858"/>
      <c r="F1683" s="858"/>
      <c r="G1683" s="858"/>
      <c r="H1683" s="858"/>
      <c r="I1683" s="859"/>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0"/>
      <c r="R1683" s="861"/>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62"/>
      <c r="X1683" s="863"/>
      <c r="Y1683" s="43"/>
      <c r="Z1683" s="48"/>
      <c r="AA1683" s="155"/>
      <c r="AB1683" s="49"/>
      <c r="AC1683" s="864" t="str">
        <f>IFERROR(IF(AG1683&lt;&gt;"",Z1683*VLOOKUP(N1683,【参考】数式用!$AG$2:$AL$48,MATCH(Y1683,【参考】数式用!$AI$4:$AL$4,0)+2,0), ""), "")</f>
        <v/>
      </c>
      <c r="AD1683" s="864"/>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7" t="str">
        <f>IF(基本情報入力シート!C1709="","",基本情報入力シート!C1709)</f>
        <v/>
      </c>
      <c r="C1684" s="858"/>
      <c r="D1684" s="858"/>
      <c r="E1684" s="858"/>
      <c r="F1684" s="858"/>
      <c r="G1684" s="858"/>
      <c r="H1684" s="858"/>
      <c r="I1684" s="859"/>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0"/>
      <c r="R1684" s="861"/>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62"/>
      <c r="X1684" s="863"/>
      <c r="Y1684" s="43"/>
      <c r="Z1684" s="48"/>
      <c r="AA1684" s="155"/>
      <c r="AB1684" s="49"/>
      <c r="AC1684" s="864" t="str">
        <f>IFERROR(IF(AG1684&lt;&gt;"",Z1684*VLOOKUP(N1684,【参考】数式用!$AG$2:$AL$48,MATCH(Y1684,【参考】数式用!$AI$4:$AL$4,0)+2,0), ""), "")</f>
        <v/>
      </c>
      <c r="AD1684" s="864"/>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7" t="str">
        <f>IF(基本情報入力シート!C1710="","",基本情報入力シート!C1710)</f>
        <v/>
      </c>
      <c r="C1685" s="858"/>
      <c r="D1685" s="858"/>
      <c r="E1685" s="858"/>
      <c r="F1685" s="858"/>
      <c r="G1685" s="858"/>
      <c r="H1685" s="858"/>
      <c r="I1685" s="859"/>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0"/>
      <c r="R1685" s="861"/>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62"/>
      <c r="X1685" s="863"/>
      <c r="Y1685" s="43"/>
      <c r="Z1685" s="48"/>
      <c r="AA1685" s="155"/>
      <c r="AB1685" s="49"/>
      <c r="AC1685" s="864" t="str">
        <f>IFERROR(IF(AG1685&lt;&gt;"",Z1685*VLOOKUP(N1685,【参考】数式用!$AG$2:$AL$48,MATCH(Y1685,【参考】数式用!$AI$4:$AL$4,0)+2,0), ""), "")</f>
        <v/>
      </c>
      <c r="AD1685" s="864"/>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7" t="str">
        <f>IF(基本情報入力シート!C1711="","",基本情報入力シート!C1711)</f>
        <v/>
      </c>
      <c r="C1686" s="858"/>
      <c r="D1686" s="858"/>
      <c r="E1686" s="858"/>
      <c r="F1686" s="858"/>
      <c r="G1686" s="858"/>
      <c r="H1686" s="858"/>
      <c r="I1686" s="859"/>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0"/>
      <c r="R1686" s="861"/>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62"/>
      <c r="X1686" s="863"/>
      <c r="Y1686" s="43"/>
      <c r="Z1686" s="48"/>
      <c r="AA1686" s="155"/>
      <c r="AB1686" s="49"/>
      <c r="AC1686" s="864" t="str">
        <f>IFERROR(IF(AG1686&lt;&gt;"",Z1686*VLOOKUP(N1686,【参考】数式用!$AG$2:$AL$48,MATCH(Y1686,【参考】数式用!$AI$4:$AL$4,0)+2,0), ""), "")</f>
        <v/>
      </c>
      <c r="AD1686" s="864"/>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7" t="str">
        <f>IF(基本情報入力シート!C1712="","",基本情報入力シート!C1712)</f>
        <v/>
      </c>
      <c r="C1687" s="858"/>
      <c r="D1687" s="858"/>
      <c r="E1687" s="858"/>
      <c r="F1687" s="858"/>
      <c r="G1687" s="858"/>
      <c r="H1687" s="858"/>
      <c r="I1687" s="859"/>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0"/>
      <c r="R1687" s="861"/>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62"/>
      <c r="X1687" s="863"/>
      <c r="Y1687" s="43"/>
      <c r="Z1687" s="48"/>
      <c r="AA1687" s="155"/>
      <c r="AB1687" s="49"/>
      <c r="AC1687" s="864" t="str">
        <f>IFERROR(IF(AG1687&lt;&gt;"",Z1687*VLOOKUP(N1687,【参考】数式用!$AG$2:$AL$48,MATCH(Y1687,【参考】数式用!$AI$4:$AL$4,0)+2,0), ""), "")</f>
        <v/>
      </c>
      <c r="AD1687" s="864"/>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7" t="str">
        <f>IF(基本情報入力シート!C1713="","",基本情報入力シート!C1713)</f>
        <v/>
      </c>
      <c r="C1688" s="858"/>
      <c r="D1688" s="858"/>
      <c r="E1688" s="858"/>
      <c r="F1688" s="858"/>
      <c r="G1688" s="858"/>
      <c r="H1688" s="858"/>
      <c r="I1688" s="859"/>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0"/>
      <c r="R1688" s="861"/>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62"/>
      <c r="X1688" s="863"/>
      <c r="Y1688" s="43"/>
      <c r="Z1688" s="48"/>
      <c r="AA1688" s="155"/>
      <c r="AB1688" s="49"/>
      <c r="AC1688" s="864" t="str">
        <f>IFERROR(IF(AG1688&lt;&gt;"",Z1688*VLOOKUP(N1688,【参考】数式用!$AG$2:$AL$48,MATCH(Y1688,【参考】数式用!$AI$4:$AL$4,0)+2,0), ""), "")</f>
        <v/>
      </c>
      <c r="AD1688" s="864"/>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7" t="str">
        <f>IF(基本情報入力シート!C1714="","",基本情報入力シート!C1714)</f>
        <v/>
      </c>
      <c r="C1689" s="858"/>
      <c r="D1689" s="858"/>
      <c r="E1689" s="858"/>
      <c r="F1689" s="858"/>
      <c r="G1689" s="858"/>
      <c r="H1689" s="858"/>
      <c r="I1689" s="859"/>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0"/>
      <c r="R1689" s="861"/>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62"/>
      <c r="X1689" s="863"/>
      <c r="Y1689" s="43"/>
      <c r="Z1689" s="48"/>
      <c r="AA1689" s="155"/>
      <c r="AB1689" s="49"/>
      <c r="AC1689" s="864" t="str">
        <f>IFERROR(IF(AG1689&lt;&gt;"",Z1689*VLOOKUP(N1689,【参考】数式用!$AG$2:$AL$48,MATCH(Y1689,【参考】数式用!$AI$4:$AL$4,0)+2,0), ""), "")</f>
        <v/>
      </c>
      <c r="AD1689" s="864"/>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7" t="str">
        <f>IF(基本情報入力シート!C1715="","",基本情報入力シート!C1715)</f>
        <v/>
      </c>
      <c r="C1690" s="858"/>
      <c r="D1690" s="858"/>
      <c r="E1690" s="858"/>
      <c r="F1690" s="858"/>
      <c r="G1690" s="858"/>
      <c r="H1690" s="858"/>
      <c r="I1690" s="859"/>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0"/>
      <c r="R1690" s="861"/>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62"/>
      <c r="X1690" s="863"/>
      <c r="Y1690" s="43"/>
      <c r="Z1690" s="48"/>
      <c r="AA1690" s="155"/>
      <c r="AB1690" s="49"/>
      <c r="AC1690" s="864" t="str">
        <f>IFERROR(IF(AG1690&lt;&gt;"",Z1690*VLOOKUP(N1690,【参考】数式用!$AG$2:$AL$48,MATCH(Y1690,【参考】数式用!$AI$4:$AL$4,0)+2,0), ""), "")</f>
        <v/>
      </c>
      <c r="AD1690" s="864"/>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7" t="str">
        <f>IF(基本情報入力シート!C1716="","",基本情報入力シート!C1716)</f>
        <v/>
      </c>
      <c r="C1691" s="858"/>
      <c r="D1691" s="858"/>
      <c r="E1691" s="858"/>
      <c r="F1691" s="858"/>
      <c r="G1691" s="858"/>
      <c r="H1691" s="858"/>
      <c r="I1691" s="859"/>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0"/>
      <c r="R1691" s="861"/>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62"/>
      <c r="X1691" s="863"/>
      <c r="Y1691" s="43"/>
      <c r="Z1691" s="48"/>
      <c r="AA1691" s="155"/>
      <c r="AB1691" s="49"/>
      <c r="AC1691" s="864" t="str">
        <f>IFERROR(IF(AG1691&lt;&gt;"",Z1691*VLOOKUP(N1691,【参考】数式用!$AG$2:$AL$48,MATCH(Y1691,【参考】数式用!$AI$4:$AL$4,0)+2,0), ""), "")</f>
        <v/>
      </c>
      <c r="AD1691" s="864"/>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7" t="str">
        <f>IF(基本情報入力シート!C1717="","",基本情報入力シート!C1717)</f>
        <v/>
      </c>
      <c r="C1692" s="858"/>
      <c r="D1692" s="858"/>
      <c r="E1692" s="858"/>
      <c r="F1692" s="858"/>
      <c r="G1692" s="858"/>
      <c r="H1692" s="858"/>
      <c r="I1692" s="859"/>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0"/>
      <c r="R1692" s="861"/>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62"/>
      <c r="X1692" s="863"/>
      <c r="Y1692" s="43"/>
      <c r="Z1692" s="48"/>
      <c r="AA1692" s="155"/>
      <c r="AB1692" s="49"/>
      <c r="AC1692" s="864" t="str">
        <f>IFERROR(IF(AG1692&lt;&gt;"",Z1692*VLOOKUP(N1692,【参考】数式用!$AG$2:$AL$48,MATCH(Y1692,【参考】数式用!$AI$4:$AL$4,0)+2,0), ""), "")</f>
        <v/>
      </c>
      <c r="AD1692" s="864"/>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7" t="str">
        <f>IF(基本情報入力シート!C1718="","",基本情報入力シート!C1718)</f>
        <v/>
      </c>
      <c r="C1693" s="858"/>
      <c r="D1693" s="858"/>
      <c r="E1693" s="858"/>
      <c r="F1693" s="858"/>
      <c r="G1693" s="858"/>
      <c r="H1693" s="858"/>
      <c r="I1693" s="859"/>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0"/>
      <c r="R1693" s="861"/>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62"/>
      <c r="X1693" s="863"/>
      <c r="Y1693" s="43"/>
      <c r="Z1693" s="48"/>
      <c r="AA1693" s="155"/>
      <c r="AB1693" s="49"/>
      <c r="AC1693" s="864" t="str">
        <f>IFERROR(IF(AG1693&lt;&gt;"",Z1693*VLOOKUP(N1693,【参考】数式用!$AG$2:$AL$48,MATCH(Y1693,【参考】数式用!$AI$4:$AL$4,0)+2,0), ""), "")</f>
        <v/>
      </c>
      <c r="AD1693" s="864"/>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7" t="str">
        <f>IF(基本情報入力シート!C1719="","",基本情報入力シート!C1719)</f>
        <v/>
      </c>
      <c r="C1694" s="858"/>
      <c r="D1694" s="858"/>
      <c r="E1694" s="858"/>
      <c r="F1694" s="858"/>
      <c r="G1694" s="858"/>
      <c r="H1694" s="858"/>
      <c r="I1694" s="859"/>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0"/>
      <c r="R1694" s="861"/>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62"/>
      <c r="X1694" s="863"/>
      <c r="Y1694" s="43"/>
      <c r="Z1694" s="48"/>
      <c r="AA1694" s="155"/>
      <c r="AB1694" s="49"/>
      <c r="AC1694" s="864" t="str">
        <f>IFERROR(IF(AG1694&lt;&gt;"",Z1694*VLOOKUP(N1694,【参考】数式用!$AG$2:$AL$48,MATCH(Y1694,【参考】数式用!$AI$4:$AL$4,0)+2,0), ""), "")</f>
        <v/>
      </c>
      <c r="AD1694" s="864"/>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7" t="str">
        <f>IF(基本情報入力シート!C1720="","",基本情報入力シート!C1720)</f>
        <v/>
      </c>
      <c r="C1695" s="858"/>
      <c r="D1695" s="858"/>
      <c r="E1695" s="858"/>
      <c r="F1695" s="858"/>
      <c r="G1695" s="858"/>
      <c r="H1695" s="858"/>
      <c r="I1695" s="859"/>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0"/>
      <c r="R1695" s="861"/>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62"/>
      <c r="X1695" s="863"/>
      <c r="Y1695" s="43"/>
      <c r="Z1695" s="48"/>
      <c r="AA1695" s="155"/>
      <c r="AB1695" s="49"/>
      <c r="AC1695" s="864" t="str">
        <f>IFERROR(IF(AG1695&lt;&gt;"",Z1695*VLOOKUP(N1695,【参考】数式用!$AG$2:$AL$48,MATCH(Y1695,【参考】数式用!$AI$4:$AL$4,0)+2,0), ""), "")</f>
        <v/>
      </c>
      <c r="AD1695" s="864"/>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7" t="str">
        <f>IF(基本情報入力シート!C1721="","",基本情報入力シート!C1721)</f>
        <v/>
      </c>
      <c r="C1696" s="858"/>
      <c r="D1696" s="858"/>
      <c r="E1696" s="858"/>
      <c r="F1696" s="858"/>
      <c r="G1696" s="858"/>
      <c r="H1696" s="858"/>
      <c r="I1696" s="859"/>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0"/>
      <c r="R1696" s="861"/>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62"/>
      <c r="X1696" s="863"/>
      <c r="Y1696" s="43"/>
      <c r="Z1696" s="48"/>
      <c r="AA1696" s="155"/>
      <c r="AB1696" s="49"/>
      <c r="AC1696" s="864" t="str">
        <f>IFERROR(IF(AG1696&lt;&gt;"",Z1696*VLOOKUP(N1696,【参考】数式用!$AG$2:$AL$48,MATCH(Y1696,【参考】数式用!$AI$4:$AL$4,0)+2,0), ""), "")</f>
        <v/>
      </c>
      <c r="AD1696" s="864"/>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7" t="str">
        <f>IF(基本情報入力シート!C1722="","",基本情報入力シート!C1722)</f>
        <v/>
      </c>
      <c r="C1697" s="858"/>
      <c r="D1697" s="858"/>
      <c r="E1697" s="858"/>
      <c r="F1697" s="858"/>
      <c r="G1697" s="858"/>
      <c r="H1697" s="858"/>
      <c r="I1697" s="859"/>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0"/>
      <c r="R1697" s="861"/>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62"/>
      <c r="X1697" s="863"/>
      <c r="Y1697" s="43"/>
      <c r="Z1697" s="48"/>
      <c r="AA1697" s="155"/>
      <c r="AB1697" s="49"/>
      <c r="AC1697" s="864" t="str">
        <f>IFERROR(IF(AG1697&lt;&gt;"",Z1697*VLOOKUP(N1697,【参考】数式用!$AG$2:$AL$48,MATCH(Y1697,【参考】数式用!$AI$4:$AL$4,0)+2,0), ""), "")</f>
        <v/>
      </c>
      <c r="AD1697" s="864"/>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7" t="str">
        <f>IF(基本情報入力シート!C1723="","",基本情報入力シート!C1723)</f>
        <v/>
      </c>
      <c r="C1698" s="858"/>
      <c r="D1698" s="858"/>
      <c r="E1698" s="858"/>
      <c r="F1698" s="858"/>
      <c r="G1698" s="858"/>
      <c r="H1698" s="858"/>
      <c r="I1698" s="859"/>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0"/>
      <c r="R1698" s="861"/>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62"/>
      <c r="X1698" s="863"/>
      <c r="Y1698" s="43"/>
      <c r="Z1698" s="48"/>
      <c r="AA1698" s="155"/>
      <c r="AB1698" s="49"/>
      <c r="AC1698" s="864" t="str">
        <f>IFERROR(IF(AG1698&lt;&gt;"",Z1698*VLOOKUP(N1698,【参考】数式用!$AG$2:$AL$48,MATCH(Y1698,【参考】数式用!$AI$4:$AL$4,0)+2,0), ""), "")</f>
        <v/>
      </c>
      <c r="AD1698" s="864"/>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7" t="str">
        <f>IF(基本情報入力シート!C1724="","",基本情報入力シート!C1724)</f>
        <v/>
      </c>
      <c r="C1699" s="858"/>
      <c r="D1699" s="858"/>
      <c r="E1699" s="858"/>
      <c r="F1699" s="858"/>
      <c r="G1699" s="858"/>
      <c r="H1699" s="858"/>
      <c r="I1699" s="859"/>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0"/>
      <c r="R1699" s="861"/>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62"/>
      <c r="X1699" s="863"/>
      <c r="Y1699" s="43"/>
      <c r="Z1699" s="48"/>
      <c r="AA1699" s="155"/>
      <c r="AB1699" s="49"/>
      <c r="AC1699" s="864" t="str">
        <f>IFERROR(IF(AG1699&lt;&gt;"",Z1699*VLOOKUP(N1699,【参考】数式用!$AG$2:$AL$48,MATCH(Y1699,【参考】数式用!$AI$4:$AL$4,0)+2,0), ""), "")</f>
        <v/>
      </c>
      <c r="AD1699" s="864"/>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7" t="str">
        <f>IF(基本情報入力シート!C1725="","",基本情報入力シート!C1725)</f>
        <v/>
      </c>
      <c r="C1700" s="858"/>
      <c r="D1700" s="858"/>
      <c r="E1700" s="858"/>
      <c r="F1700" s="858"/>
      <c r="G1700" s="858"/>
      <c r="H1700" s="858"/>
      <c r="I1700" s="859"/>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0"/>
      <c r="R1700" s="861"/>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62"/>
      <c r="X1700" s="863"/>
      <c r="Y1700" s="43"/>
      <c r="Z1700" s="48"/>
      <c r="AA1700" s="155"/>
      <c r="AB1700" s="49"/>
      <c r="AC1700" s="864" t="str">
        <f>IFERROR(IF(AG1700&lt;&gt;"",Z1700*VLOOKUP(N1700,【参考】数式用!$AG$2:$AL$48,MATCH(Y1700,【参考】数式用!$AI$4:$AL$4,0)+2,0), ""), "")</f>
        <v/>
      </c>
      <c r="AD1700" s="864"/>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7" t="str">
        <f>IF(基本情報入力シート!C1726="","",基本情報入力シート!C1726)</f>
        <v/>
      </c>
      <c r="C1701" s="858"/>
      <c r="D1701" s="858"/>
      <c r="E1701" s="858"/>
      <c r="F1701" s="858"/>
      <c r="G1701" s="858"/>
      <c r="H1701" s="858"/>
      <c r="I1701" s="859"/>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0"/>
      <c r="R1701" s="861"/>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62"/>
      <c r="X1701" s="863"/>
      <c r="Y1701" s="43"/>
      <c r="Z1701" s="48"/>
      <c r="AA1701" s="155"/>
      <c r="AB1701" s="49"/>
      <c r="AC1701" s="864" t="str">
        <f>IFERROR(IF(AG1701&lt;&gt;"",Z1701*VLOOKUP(N1701,【参考】数式用!$AG$2:$AL$48,MATCH(Y1701,【参考】数式用!$AI$4:$AL$4,0)+2,0), ""), "")</f>
        <v/>
      </c>
      <c r="AD1701" s="864"/>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7" t="str">
        <f>IF(基本情報入力シート!C1727="","",基本情報入力シート!C1727)</f>
        <v/>
      </c>
      <c r="C1702" s="858"/>
      <c r="D1702" s="858"/>
      <c r="E1702" s="858"/>
      <c r="F1702" s="858"/>
      <c r="G1702" s="858"/>
      <c r="H1702" s="858"/>
      <c r="I1702" s="859"/>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0"/>
      <c r="R1702" s="861"/>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62"/>
      <c r="X1702" s="863"/>
      <c r="Y1702" s="43"/>
      <c r="Z1702" s="48"/>
      <c r="AA1702" s="155"/>
      <c r="AB1702" s="49"/>
      <c r="AC1702" s="864" t="str">
        <f>IFERROR(IF(AG1702&lt;&gt;"",Z1702*VLOOKUP(N1702,【参考】数式用!$AG$2:$AL$48,MATCH(Y1702,【参考】数式用!$AI$4:$AL$4,0)+2,0), ""), "")</f>
        <v/>
      </c>
      <c r="AD1702" s="864"/>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7" t="str">
        <f>IF(基本情報入力シート!C1728="","",基本情報入力シート!C1728)</f>
        <v/>
      </c>
      <c r="C1703" s="858"/>
      <c r="D1703" s="858"/>
      <c r="E1703" s="858"/>
      <c r="F1703" s="858"/>
      <c r="G1703" s="858"/>
      <c r="H1703" s="858"/>
      <c r="I1703" s="859"/>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0"/>
      <c r="R1703" s="861"/>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62"/>
      <c r="X1703" s="863"/>
      <c r="Y1703" s="43"/>
      <c r="Z1703" s="48"/>
      <c r="AA1703" s="155"/>
      <c r="AB1703" s="49"/>
      <c r="AC1703" s="864" t="str">
        <f>IFERROR(IF(AG1703&lt;&gt;"",Z1703*VLOOKUP(N1703,【参考】数式用!$AG$2:$AL$48,MATCH(Y1703,【参考】数式用!$AI$4:$AL$4,0)+2,0), ""), "")</f>
        <v/>
      </c>
      <c r="AD1703" s="864"/>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7" t="str">
        <f>IF(基本情報入力シート!C1729="","",基本情報入力シート!C1729)</f>
        <v/>
      </c>
      <c r="C1704" s="858"/>
      <c r="D1704" s="858"/>
      <c r="E1704" s="858"/>
      <c r="F1704" s="858"/>
      <c r="G1704" s="858"/>
      <c r="H1704" s="858"/>
      <c r="I1704" s="859"/>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0"/>
      <c r="R1704" s="861"/>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62"/>
      <c r="X1704" s="863"/>
      <c r="Y1704" s="43"/>
      <c r="Z1704" s="48"/>
      <c r="AA1704" s="155"/>
      <c r="AB1704" s="49"/>
      <c r="AC1704" s="864" t="str">
        <f>IFERROR(IF(AG1704&lt;&gt;"",Z1704*VLOOKUP(N1704,【参考】数式用!$AG$2:$AL$48,MATCH(Y1704,【参考】数式用!$AI$4:$AL$4,0)+2,0), ""), "")</f>
        <v/>
      </c>
      <c r="AD1704" s="864"/>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7" t="str">
        <f>IF(基本情報入力シート!C1730="","",基本情報入力シート!C1730)</f>
        <v/>
      </c>
      <c r="C1705" s="858"/>
      <c r="D1705" s="858"/>
      <c r="E1705" s="858"/>
      <c r="F1705" s="858"/>
      <c r="G1705" s="858"/>
      <c r="H1705" s="858"/>
      <c r="I1705" s="859"/>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0"/>
      <c r="R1705" s="861"/>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62"/>
      <c r="X1705" s="863"/>
      <c r="Y1705" s="43"/>
      <c r="Z1705" s="48"/>
      <c r="AA1705" s="155"/>
      <c r="AB1705" s="49"/>
      <c r="AC1705" s="864" t="str">
        <f>IFERROR(IF(AG1705&lt;&gt;"",Z1705*VLOOKUP(N1705,【参考】数式用!$AG$2:$AL$48,MATCH(Y1705,【参考】数式用!$AI$4:$AL$4,0)+2,0), ""), "")</f>
        <v/>
      </c>
      <c r="AD1705" s="864"/>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7" t="str">
        <f>IF(基本情報入力シート!C1731="","",基本情報入力シート!C1731)</f>
        <v/>
      </c>
      <c r="C1706" s="858"/>
      <c r="D1706" s="858"/>
      <c r="E1706" s="858"/>
      <c r="F1706" s="858"/>
      <c r="G1706" s="858"/>
      <c r="H1706" s="858"/>
      <c r="I1706" s="859"/>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0"/>
      <c r="R1706" s="861"/>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62"/>
      <c r="X1706" s="863"/>
      <c r="Y1706" s="43"/>
      <c r="Z1706" s="48"/>
      <c r="AA1706" s="155"/>
      <c r="AB1706" s="49"/>
      <c r="AC1706" s="864" t="str">
        <f>IFERROR(IF(AG1706&lt;&gt;"",Z1706*VLOOKUP(N1706,【参考】数式用!$AG$2:$AL$48,MATCH(Y1706,【参考】数式用!$AI$4:$AL$4,0)+2,0), ""), "")</f>
        <v/>
      </c>
      <c r="AD1706" s="864"/>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7" t="str">
        <f>IF(基本情報入力シート!C1732="","",基本情報入力シート!C1732)</f>
        <v/>
      </c>
      <c r="C1707" s="858"/>
      <c r="D1707" s="858"/>
      <c r="E1707" s="858"/>
      <c r="F1707" s="858"/>
      <c r="G1707" s="858"/>
      <c r="H1707" s="858"/>
      <c r="I1707" s="859"/>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0"/>
      <c r="R1707" s="861"/>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62"/>
      <c r="X1707" s="863"/>
      <c r="Y1707" s="43"/>
      <c r="Z1707" s="48"/>
      <c r="AA1707" s="155"/>
      <c r="AB1707" s="49"/>
      <c r="AC1707" s="864" t="str">
        <f>IFERROR(IF(AG1707&lt;&gt;"",Z1707*VLOOKUP(N1707,【参考】数式用!$AG$2:$AL$48,MATCH(Y1707,【参考】数式用!$AI$4:$AL$4,0)+2,0), ""), "")</f>
        <v/>
      </c>
      <c r="AD1707" s="864"/>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7" t="str">
        <f>IF(基本情報入力シート!C1733="","",基本情報入力シート!C1733)</f>
        <v/>
      </c>
      <c r="C1708" s="858"/>
      <c r="D1708" s="858"/>
      <c r="E1708" s="858"/>
      <c r="F1708" s="858"/>
      <c r="G1708" s="858"/>
      <c r="H1708" s="858"/>
      <c r="I1708" s="859"/>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0"/>
      <c r="R1708" s="861"/>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62"/>
      <c r="X1708" s="863"/>
      <c r="Y1708" s="43"/>
      <c r="Z1708" s="48"/>
      <c r="AA1708" s="155"/>
      <c r="AB1708" s="49"/>
      <c r="AC1708" s="864" t="str">
        <f>IFERROR(IF(AG1708&lt;&gt;"",Z1708*VLOOKUP(N1708,【参考】数式用!$AG$2:$AL$48,MATCH(Y1708,【参考】数式用!$AI$4:$AL$4,0)+2,0), ""), "")</f>
        <v/>
      </c>
      <c r="AD1708" s="864"/>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7" t="str">
        <f>IF(基本情報入力シート!C1734="","",基本情報入力シート!C1734)</f>
        <v/>
      </c>
      <c r="C1709" s="858"/>
      <c r="D1709" s="858"/>
      <c r="E1709" s="858"/>
      <c r="F1709" s="858"/>
      <c r="G1709" s="858"/>
      <c r="H1709" s="858"/>
      <c r="I1709" s="859"/>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0"/>
      <c r="R1709" s="861"/>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62"/>
      <c r="X1709" s="863"/>
      <c r="Y1709" s="43"/>
      <c r="Z1709" s="48"/>
      <c r="AA1709" s="155"/>
      <c r="AB1709" s="49"/>
      <c r="AC1709" s="864" t="str">
        <f>IFERROR(IF(AG1709&lt;&gt;"",Z1709*VLOOKUP(N1709,【参考】数式用!$AG$2:$AL$48,MATCH(Y1709,【参考】数式用!$AI$4:$AL$4,0)+2,0), ""), "")</f>
        <v/>
      </c>
      <c r="AD1709" s="864"/>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7" t="str">
        <f>IF(基本情報入力シート!C1735="","",基本情報入力シート!C1735)</f>
        <v/>
      </c>
      <c r="C1710" s="858"/>
      <c r="D1710" s="858"/>
      <c r="E1710" s="858"/>
      <c r="F1710" s="858"/>
      <c r="G1710" s="858"/>
      <c r="H1710" s="858"/>
      <c r="I1710" s="859"/>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0"/>
      <c r="R1710" s="861"/>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62"/>
      <c r="X1710" s="863"/>
      <c r="Y1710" s="43"/>
      <c r="Z1710" s="48"/>
      <c r="AA1710" s="155"/>
      <c r="AB1710" s="49"/>
      <c r="AC1710" s="864" t="str">
        <f>IFERROR(IF(AG1710&lt;&gt;"",Z1710*VLOOKUP(N1710,【参考】数式用!$AG$2:$AL$48,MATCH(Y1710,【参考】数式用!$AI$4:$AL$4,0)+2,0), ""), "")</f>
        <v/>
      </c>
      <c r="AD1710" s="864"/>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7" t="str">
        <f>IF(基本情報入力シート!C1736="","",基本情報入力シート!C1736)</f>
        <v/>
      </c>
      <c r="C1711" s="858"/>
      <c r="D1711" s="858"/>
      <c r="E1711" s="858"/>
      <c r="F1711" s="858"/>
      <c r="G1711" s="858"/>
      <c r="H1711" s="858"/>
      <c r="I1711" s="859"/>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0"/>
      <c r="R1711" s="861"/>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62"/>
      <c r="X1711" s="863"/>
      <c r="Y1711" s="43"/>
      <c r="Z1711" s="48"/>
      <c r="AA1711" s="155"/>
      <c r="AB1711" s="49"/>
      <c r="AC1711" s="864" t="str">
        <f>IFERROR(IF(AG1711&lt;&gt;"",Z1711*VLOOKUP(N1711,【参考】数式用!$AG$2:$AL$48,MATCH(Y1711,【参考】数式用!$AI$4:$AL$4,0)+2,0), ""), "")</f>
        <v/>
      </c>
      <c r="AD1711" s="864"/>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7" t="str">
        <f>IF(基本情報入力シート!C1737="","",基本情報入力シート!C1737)</f>
        <v/>
      </c>
      <c r="C1712" s="858"/>
      <c r="D1712" s="858"/>
      <c r="E1712" s="858"/>
      <c r="F1712" s="858"/>
      <c r="G1712" s="858"/>
      <c r="H1712" s="858"/>
      <c r="I1712" s="859"/>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0"/>
      <c r="R1712" s="861"/>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62"/>
      <c r="X1712" s="863"/>
      <c r="Y1712" s="43"/>
      <c r="Z1712" s="48"/>
      <c r="AA1712" s="155"/>
      <c r="AB1712" s="49"/>
      <c r="AC1712" s="864" t="str">
        <f>IFERROR(IF(AG1712&lt;&gt;"",Z1712*VLOOKUP(N1712,【参考】数式用!$AG$2:$AL$48,MATCH(Y1712,【参考】数式用!$AI$4:$AL$4,0)+2,0), ""), "")</f>
        <v/>
      </c>
      <c r="AD1712" s="864"/>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7" t="str">
        <f>IF(基本情報入力シート!C1738="","",基本情報入力シート!C1738)</f>
        <v/>
      </c>
      <c r="C1713" s="858"/>
      <c r="D1713" s="858"/>
      <c r="E1713" s="858"/>
      <c r="F1713" s="858"/>
      <c r="G1713" s="858"/>
      <c r="H1713" s="858"/>
      <c r="I1713" s="859"/>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0"/>
      <c r="R1713" s="861"/>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62"/>
      <c r="X1713" s="863"/>
      <c r="Y1713" s="43"/>
      <c r="Z1713" s="48"/>
      <c r="AA1713" s="155"/>
      <c r="AB1713" s="49"/>
      <c r="AC1713" s="864" t="str">
        <f>IFERROR(IF(AG1713&lt;&gt;"",Z1713*VLOOKUP(N1713,【参考】数式用!$AG$2:$AL$48,MATCH(Y1713,【参考】数式用!$AI$4:$AL$4,0)+2,0), ""), "")</f>
        <v/>
      </c>
      <c r="AD1713" s="864"/>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7" t="str">
        <f>IF(基本情報入力シート!C1739="","",基本情報入力シート!C1739)</f>
        <v/>
      </c>
      <c r="C1714" s="858"/>
      <c r="D1714" s="858"/>
      <c r="E1714" s="858"/>
      <c r="F1714" s="858"/>
      <c r="G1714" s="858"/>
      <c r="H1714" s="858"/>
      <c r="I1714" s="859"/>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0"/>
      <c r="R1714" s="861"/>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62"/>
      <c r="X1714" s="863"/>
      <c r="Y1714" s="43"/>
      <c r="Z1714" s="48"/>
      <c r="AA1714" s="155"/>
      <c r="AB1714" s="49"/>
      <c r="AC1714" s="864" t="str">
        <f>IFERROR(IF(AG1714&lt;&gt;"",Z1714*VLOOKUP(N1714,【参考】数式用!$AG$2:$AL$48,MATCH(Y1714,【参考】数式用!$AI$4:$AL$4,0)+2,0), ""), "")</f>
        <v/>
      </c>
      <c r="AD1714" s="864"/>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7" t="str">
        <f>IF(基本情報入力シート!C1740="","",基本情報入力シート!C1740)</f>
        <v/>
      </c>
      <c r="C1715" s="858"/>
      <c r="D1715" s="858"/>
      <c r="E1715" s="858"/>
      <c r="F1715" s="858"/>
      <c r="G1715" s="858"/>
      <c r="H1715" s="858"/>
      <c r="I1715" s="859"/>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0"/>
      <c r="R1715" s="861"/>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62"/>
      <c r="X1715" s="863"/>
      <c r="Y1715" s="43"/>
      <c r="Z1715" s="48"/>
      <c r="AA1715" s="155"/>
      <c r="AB1715" s="49"/>
      <c r="AC1715" s="864" t="str">
        <f>IFERROR(IF(AG1715&lt;&gt;"",Z1715*VLOOKUP(N1715,【参考】数式用!$AG$2:$AL$48,MATCH(Y1715,【参考】数式用!$AI$4:$AL$4,0)+2,0), ""), "")</f>
        <v/>
      </c>
      <c r="AD1715" s="864"/>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7" t="str">
        <f>IF(基本情報入力シート!C1741="","",基本情報入力シート!C1741)</f>
        <v/>
      </c>
      <c r="C1716" s="858"/>
      <c r="D1716" s="858"/>
      <c r="E1716" s="858"/>
      <c r="F1716" s="858"/>
      <c r="G1716" s="858"/>
      <c r="H1716" s="858"/>
      <c r="I1716" s="859"/>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0"/>
      <c r="R1716" s="861"/>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62"/>
      <c r="X1716" s="863"/>
      <c r="Y1716" s="43"/>
      <c r="Z1716" s="48"/>
      <c r="AA1716" s="155"/>
      <c r="AB1716" s="49"/>
      <c r="AC1716" s="864" t="str">
        <f>IFERROR(IF(AG1716&lt;&gt;"",Z1716*VLOOKUP(N1716,【参考】数式用!$AG$2:$AL$48,MATCH(Y1716,【参考】数式用!$AI$4:$AL$4,0)+2,0), ""), "")</f>
        <v/>
      </c>
      <c r="AD1716" s="864"/>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7" t="str">
        <f>IF(基本情報入力シート!C1742="","",基本情報入力シート!C1742)</f>
        <v/>
      </c>
      <c r="C1717" s="858"/>
      <c r="D1717" s="858"/>
      <c r="E1717" s="858"/>
      <c r="F1717" s="858"/>
      <c r="G1717" s="858"/>
      <c r="H1717" s="858"/>
      <c r="I1717" s="859"/>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0"/>
      <c r="R1717" s="861"/>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62"/>
      <c r="X1717" s="863"/>
      <c r="Y1717" s="43"/>
      <c r="Z1717" s="48"/>
      <c r="AA1717" s="155"/>
      <c r="AB1717" s="49"/>
      <c r="AC1717" s="864" t="str">
        <f>IFERROR(IF(AG1717&lt;&gt;"",Z1717*VLOOKUP(N1717,【参考】数式用!$AG$2:$AL$48,MATCH(Y1717,【参考】数式用!$AI$4:$AL$4,0)+2,0), ""), "")</f>
        <v/>
      </c>
      <c r="AD1717" s="864"/>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7" t="str">
        <f>IF(基本情報入力シート!C1743="","",基本情報入力シート!C1743)</f>
        <v/>
      </c>
      <c r="C1718" s="858"/>
      <c r="D1718" s="858"/>
      <c r="E1718" s="858"/>
      <c r="F1718" s="858"/>
      <c r="G1718" s="858"/>
      <c r="H1718" s="858"/>
      <c r="I1718" s="859"/>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0"/>
      <c r="R1718" s="861"/>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62"/>
      <c r="X1718" s="863"/>
      <c r="Y1718" s="43"/>
      <c r="Z1718" s="48"/>
      <c r="AA1718" s="155"/>
      <c r="AB1718" s="49"/>
      <c r="AC1718" s="864" t="str">
        <f>IFERROR(IF(AG1718&lt;&gt;"",Z1718*VLOOKUP(N1718,【参考】数式用!$AG$2:$AL$48,MATCH(Y1718,【参考】数式用!$AI$4:$AL$4,0)+2,0), ""), "")</f>
        <v/>
      </c>
      <c r="AD1718" s="864"/>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7" t="str">
        <f>IF(基本情報入力シート!C1744="","",基本情報入力シート!C1744)</f>
        <v/>
      </c>
      <c r="C1719" s="858"/>
      <c r="D1719" s="858"/>
      <c r="E1719" s="858"/>
      <c r="F1719" s="858"/>
      <c r="G1719" s="858"/>
      <c r="H1719" s="858"/>
      <c r="I1719" s="859"/>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0"/>
      <c r="R1719" s="861"/>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62"/>
      <c r="X1719" s="863"/>
      <c r="Y1719" s="43"/>
      <c r="Z1719" s="48"/>
      <c r="AA1719" s="155"/>
      <c r="AB1719" s="49"/>
      <c r="AC1719" s="864" t="str">
        <f>IFERROR(IF(AG1719&lt;&gt;"",Z1719*VLOOKUP(N1719,【参考】数式用!$AG$2:$AL$48,MATCH(Y1719,【参考】数式用!$AI$4:$AL$4,0)+2,0), ""), "")</f>
        <v/>
      </c>
      <c r="AD1719" s="864"/>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7" t="str">
        <f>IF(基本情報入力シート!C1745="","",基本情報入力シート!C1745)</f>
        <v/>
      </c>
      <c r="C1720" s="858"/>
      <c r="D1720" s="858"/>
      <c r="E1720" s="858"/>
      <c r="F1720" s="858"/>
      <c r="G1720" s="858"/>
      <c r="H1720" s="858"/>
      <c r="I1720" s="859"/>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0"/>
      <c r="R1720" s="861"/>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62"/>
      <c r="X1720" s="863"/>
      <c r="Y1720" s="43"/>
      <c r="Z1720" s="48"/>
      <c r="AA1720" s="155"/>
      <c r="AB1720" s="49"/>
      <c r="AC1720" s="864" t="str">
        <f>IFERROR(IF(AG1720&lt;&gt;"",Z1720*VLOOKUP(N1720,【参考】数式用!$AG$2:$AL$48,MATCH(Y1720,【参考】数式用!$AI$4:$AL$4,0)+2,0), ""), "")</f>
        <v/>
      </c>
      <c r="AD1720" s="864"/>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7" t="str">
        <f>IF(基本情報入力シート!C1746="","",基本情報入力シート!C1746)</f>
        <v/>
      </c>
      <c r="C1721" s="858"/>
      <c r="D1721" s="858"/>
      <c r="E1721" s="858"/>
      <c r="F1721" s="858"/>
      <c r="G1721" s="858"/>
      <c r="H1721" s="858"/>
      <c r="I1721" s="859"/>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0"/>
      <c r="R1721" s="861"/>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62"/>
      <c r="X1721" s="863"/>
      <c r="Y1721" s="43"/>
      <c r="Z1721" s="48"/>
      <c r="AA1721" s="155"/>
      <c r="AB1721" s="49"/>
      <c r="AC1721" s="864" t="str">
        <f>IFERROR(IF(AG1721&lt;&gt;"",Z1721*VLOOKUP(N1721,【参考】数式用!$AG$2:$AL$48,MATCH(Y1721,【参考】数式用!$AI$4:$AL$4,0)+2,0), ""), "")</f>
        <v/>
      </c>
      <c r="AD1721" s="864"/>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7" t="str">
        <f>IF(基本情報入力シート!C1747="","",基本情報入力シート!C1747)</f>
        <v/>
      </c>
      <c r="C1722" s="858"/>
      <c r="D1722" s="858"/>
      <c r="E1722" s="858"/>
      <c r="F1722" s="858"/>
      <c r="G1722" s="858"/>
      <c r="H1722" s="858"/>
      <c r="I1722" s="859"/>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0"/>
      <c r="R1722" s="861"/>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62"/>
      <c r="X1722" s="863"/>
      <c r="Y1722" s="43"/>
      <c r="Z1722" s="48"/>
      <c r="AA1722" s="155"/>
      <c r="AB1722" s="49"/>
      <c r="AC1722" s="864" t="str">
        <f>IFERROR(IF(AG1722&lt;&gt;"",Z1722*VLOOKUP(N1722,【参考】数式用!$AG$2:$AL$48,MATCH(Y1722,【参考】数式用!$AI$4:$AL$4,0)+2,0), ""), "")</f>
        <v/>
      </c>
      <c r="AD1722" s="864"/>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7" t="str">
        <f>IF(基本情報入力シート!C1748="","",基本情報入力シート!C1748)</f>
        <v/>
      </c>
      <c r="C1723" s="858"/>
      <c r="D1723" s="858"/>
      <c r="E1723" s="858"/>
      <c r="F1723" s="858"/>
      <c r="G1723" s="858"/>
      <c r="H1723" s="858"/>
      <c r="I1723" s="859"/>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0"/>
      <c r="R1723" s="861"/>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62"/>
      <c r="X1723" s="863"/>
      <c r="Y1723" s="43"/>
      <c r="Z1723" s="48"/>
      <c r="AA1723" s="155"/>
      <c r="AB1723" s="49"/>
      <c r="AC1723" s="864" t="str">
        <f>IFERROR(IF(AG1723&lt;&gt;"",Z1723*VLOOKUP(N1723,【参考】数式用!$AG$2:$AL$48,MATCH(Y1723,【参考】数式用!$AI$4:$AL$4,0)+2,0), ""), "")</f>
        <v/>
      </c>
      <c r="AD1723" s="864"/>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7" t="str">
        <f>IF(基本情報入力シート!C1749="","",基本情報入力シート!C1749)</f>
        <v/>
      </c>
      <c r="C1724" s="858"/>
      <c r="D1724" s="858"/>
      <c r="E1724" s="858"/>
      <c r="F1724" s="858"/>
      <c r="G1724" s="858"/>
      <c r="H1724" s="858"/>
      <c r="I1724" s="859"/>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0"/>
      <c r="R1724" s="861"/>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62"/>
      <c r="X1724" s="863"/>
      <c r="Y1724" s="43"/>
      <c r="Z1724" s="48"/>
      <c r="AA1724" s="155"/>
      <c r="AB1724" s="49"/>
      <c r="AC1724" s="864" t="str">
        <f>IFERROR(IF(AG1724&lt;&gt;"",Z1724*VLOOKUP(N1724,【参考】数式用!$AG$2:$AL$48,MATCH(Y1724,【参考】数式用!$AI$4:$AL$4,0)+2,0), ""), "")</f>
        <v/>
      </c>
      <c r="AD1724" s="864"/>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7" t="str">
        <f>IF(基本情報入力シート!C1750="","",基本情報入力シート!C1750)</f>
        <v/>
      </c>
      <c r="C1725" s="858"/>
      <c r="D1725" s="858"/>
      <c r="E1725" s="858"/>
      <c r="F1725" s="858"/>
      <c r="G1725" s="858"/>
      <c r="H1725" s="858"/>
      <c r="I1725" s="859"/>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0"/>
      <c r="R1725" s="861"/>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62"/>
      <c r="X1725" s="863"/>
      <c r="Y1725" s="43"/>
      <c r="Z1725" s="48"/>
      <c r="AA1725" s="155"/>
      <c r="AB1725" s="49"/>
      <c r="AC1725" s="864" t="str">
        <f>IFERROR(IF(AG1725&lt;&gt;"",Z1725*VLOOKUP(N1725,【参考】数式用!$AG$2:$AL$48,MATCH(Y1725,【参考】数式用!$AI$4:$AL$4,0)+2,0), ""), "")</f>
        <v/>
      </c>
      <c r="AD1725" s="864"/>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7" t="str">
        <f>IF(基本情報入力シート!C1751="","",基本情報入力シート!C1751)</f>
        <v/>
      </c>
      <c r="C1726" s="858"/>
      <c r="D1726" s="858"/>
      <c r="E1726" s="858"/>
      <c r="F1726" s="858"/>
      <c r="G1726" s="858"/>
      <c r="H1726" s="858"/>
      <c r="I1726" s="859"/>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0"/>
      <c r="R1726" s="861"/>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62"/>
      <c r="X1726" s="863"/>
      <c r="Y1726" s="43"/>
      <c r="Z1726" s="48"/>
      <c r="AA1726" s="155"/>
      <c r="AB1726" s="49"/>
      <c r="AC1726" s="864" t="str">
        <f>IFERROR(IF(AG1726&lt;&gt;"",Z1726*VLOOKUP(N1726,【参考】数式用!$AG$2:$AL$48,MATCH(Y1726,【参考】数式用!$AI$4:$AL$4,0)+2,0), ""), "")</f>
        <v/>
      </c>
      <c r="AD1726" s="864"/>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7" t="str">
        <f>IF(基本情報入力シート!C1752="","",基本情報入力シート!C1752)</f>
        <v/>
      </c>
      <c r="C1727" s="858"/>
      <c r="D1727" s="858"/>
      <c r="E1727" s="858"/>
      <c r="F1727" s="858"/>
      <c r="G1727" s="858"/>
      <c r="H1727" s="858"/>
      <c r="I1727" s="859"/>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0"/>
      <c r="R1727" s="861"/>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62"/>
      <c r="X1727" s="863"/>
      <c r="Y1727" s="43"/>
      <c r="Z1727" s="48"/>
      <c r="AA1727" s="155"/>
      <c r="AB1727" s="49"/>
      <c r="AC1727" s="864" t="str">
        <f>IFERROR(IF(AG1727&lt;&gt;"",Z1727*VLOOKUP(N1727,【参考】数式用!$AG$2:$AL$48,MATCH(Y1727,【参考】数式用!$AI$4:$AL$4,0)+2,0), ""), "")</f>
        <v/>
      </c>
      <c r="AD1727" s="864"/>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7" t="str">
        <f>IF(基本情報入力シート!C1753="","",基本情報入力シート!C1753)</f>
        <v/>
      </c>
      <c r="C1728" s="858"/>
      <c r="D1728" s="858"/>
      <c r="E1728" s="858"/>
      <c r="F1728" s="858"/>
      <c r="G1728" s="858"/>
      <c r="H1728" s="858"/>
      <c r="I1728" s="859"/>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0"/>
      <c r="R1728" s="861"/>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62"/>
      <c r="X1728" s="863"/>
      <c r="Y1728" s="43"/>
      <c r="Z1728" s="48"/>
      <c r="AA1728" s="155"/>
      <c r="AB1728" s="49"/>
      <c r="AC1728" s="864" t="str">
        <f>IFERROR(IF(AG1728&lt;&gt;"",Z1728*VLOOKUP(N1728,【参考】数式用!$AG$2:$AL$48,MATCH(Y1728,【参考】数式用!$AI$4:$AL$4,0)+2,0), ""), "")</f>
        <v/>
      </c>
      <c r="AD1728" s="864"/>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7" t="str">
        <f>IF(基本情報入力シート!C1754="","",基本情報入力シート!C1754)</f>
        <v/>
      </c>
      <c r="C1729" s="858"/>
      <c r="D1729" s="858"/>
      <c r="E1729" s="858"/>
      <c r="F1729" s="858"/>
      <c r="G1729" s="858"/>
      <c r="H1729" s="858"/>
      <c r="I1729" s="859"/>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0"/>
      <c r="R1729" s="861"/>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62"/>
      <c r="X1729" s="863"/>
      <c r="Y1729" s="43"/>
      <c r="Z1729" s="48"/>
      <c r="AA1729" s="155"/>
      <c r="AB1729" s="49"/>
      <c r="AC1729" s="864" t="str">
        <f>IFERROR(IF(AG1729&lt;&gt;"",Z1729*VLOOKUP(N1729,【参考】数式用!$AG$2:$AL$48,MATCH(Y1729,【参考】数式用!$AI$4:$AL$4,0)+2,0), ""), "")</f>
        <v/>
      </c>
      <c r="AD1729" s="864"/>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7" t="str">
        <f>IF(基本情報入力シート!C1755="","",基本情報入力シート!C1755)</f>
        <v/>
      </c>
      <c r="C1730" s="858"/>
      <c r="D1730" s="858"/>
      <c r="E1730" s="858"/>
      <c r="F1730" s="858"/>
      <c r="G1730" s="858"/>
      <c r="H1730" s="858"/>
      <c r="I1730" s="859"/>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0"/>
      <c r="R1730" s="861"/>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62"/>
      <c r="X1730" s="863"/>
      <c r="Y1730" s="43"/>
      <c r="Z1730" s="48"/>
      <c r="AA1730" s="155"/>
      <c r="AB1730" s="49"/>
      <c r="AC1730" s="864" t="str">
        <f>IFERROR(IF(AG1730&lt;&gt;"",Z1730*VLOOKUP(N1730,【参考】数式用!$AG$2:$AL$48,MATCH(Y1730,【参考】数式用!$AI$4:$AL$4,0)+2,0), ""), "")</f>
        <v/>
      </c>
      <c r="AD1730" s="864"/>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7" t="str">
        <f>IF(基本情報入力シート!C1756="","",基本情報入力シート!C1756)</f>
        <v/>
      </c>
      <c r="C1731" s="858"/>
      <c r="D1731" s="858"/>
      <c r="E1731" s="858"/>
      <c r="F1731" s="858"/>
      <c r="G1731" s="858"/>
      <c r="H1731" s="858"/>
      <c r="I1731" s="859"/>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0"/>
      <c r="R1731" s="861"/>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62"/>
      <c r="X1731" s="863"/>
      <c r="Y1731" s="43"/>
      <c r="Z1731" s="48"/>
      <c r="AA1731" s="155"/>
      <c r="AB1731" s="49"/>
      <c r="AC1731" s="864" t="str">
        <f>IFERROR(IF(AG1731&lt;&gt;"",Z1731*VLOOKUP(N1731,【参考】数式用!$AG$2:$AL$48,MATCH(Y1731,【参考】数式用!$AI$4:$AL$4,0)+2,0), ""), "")</f>
        <v/>
      </c>
      <c r="AD1731" s="864"/>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7" t="str">
        <f>IF(基本情報入力シート!C1757="","",基本情報入力シート!C1757)</f>
        <v/>
      </c>
      <c r="C1732" s="858"/>
      <c r="D1732" s="858"/>
      <c r="E1732" s="858"/>
      <c r="F1732" s="858"/>
      <c r="G1732" s="858"/>
      <c r="H1732" s="858"/>
      <c r="I1732" s="859"/>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0"/>
      <c r="R1732" s="861"/>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62"/>
      <c r="X1732" s="863"/>
      <c r="Y1732" s="43"/>
      <c r="Z1732" s="48"/>
      <c r="AA1732" s="155"/>
      <c r="AB1732" s="49"/>
      <c r="AC1732" s="864" t="str">
        <f>IFERROR(IF(AG1732&lt;&gt;"",Z1732*VLOOKUP(N1732,【参考】数式用!$AG$2:$AL$48,MATCH(Y1732,【参考】数式用!$AI$4:$AL$4,0)+2,0), ""), "")</f>
        <v/>
      </c>
      <c r="AD1732" s="864"/>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7" t="str">
        <f>IF(基本情報入力シート!C1758="","",基本情報入力シート!C1758)</f>
        <v/>
      </c>
      <c r="C1733" s="858"/>
      <c r="D1733" s="858"/>
      <c r="E1733" s="858"/>
      <c r="F1733" s="858"/>
      <c r="G1733" s="858"/>
      <c r="H1733" s="858"/>
      <c r="I1733" s="859"/>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0"/>
      <c r="R1733" s="861"/>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62"/>
      <c r="X1733" s="863"/>
      <c r="Y1733" s="43"/>
      <c r="Z1733" s="48"/>
      <c r="AA1733" s="155"/>
      <c r="AB1733" s="49"/>
      <c r="AC1733" s="864" t="str">
        <f>IFERROR(IF(AG1733&lt;&gt;"",Z1733*VLOOKUP(N1733,【参考】数式用!$AG$2:$AL$48,MATCH(Y1733,【参考】数式用!$AI$4:$AL$4,0)+2,0), ""), "")</f>
        <v/>
      </c>
      <c r="AD1733" s="864"/>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7" t="str">
        <f>IF(基本情報入力シート!C1759="","",基本情報入力シート!C1759)</f>
        <v/>
      </c>
      <c r="C1734" s="858"/>
      <c r="D1734" s="858"/>
      <c r="E1734" s="858"/>
      <c r="F1734" s="858"/>
      <c r="G1734" s="858"/>
      <c r="H1734" s="858"/>
      <c r="I1734" s="859"/>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0"/>
      <c r="R1734" s="861"/>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62"/>
      <c r="X1734" s="863"/>
      <c r="Y1734" s="43"/>
      <c r="Z1734" s="48"/>
      <c r="AA1734" s="155"/>
      <c r="AB1734" s="49"/>
      <c r="AC1734" s="864" t="str">
        <f>IFERROR(IF(AG1734&lt;&gt;"",Z1734*VLOOKUP(N1734,【参考】数式用!$AG$2:$AL$48,MATCH(Y1734,【参考】数式用!$AI$4:$AL$4,0)+2,0), ""), "")</f>
        <v/>
      </c>
      <c r="AD1734" s="864"/>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7" t="str">
        <f>IF(基本情報入力シート!C1760="","",基本情報入力シート!C1760)</f>
        <v/>
      </c>
      <c r="C1735" s="858"/>
      <c r="D1735" s="858"/>
      <c r="E1735" s="858"/>
      <c r="F1735" s="858"/>
      <c r="G1735" s="858"/>
      <c r="H1735" s="858"/>
      <c r="I1735" s="859"/>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0"/>
      <c r="R1735" s="861"/>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62"/>
      <c r="X1735" s="863"/>
      <c r="Y1735" s="43"/>
      <c r="Z1735" s="48"/>
      <c r="AA1735" s="155"/>
      <c r="AB1735" s="49"/>
      <c r="AC1735" s="864" t="str">
        <f>IFERROR(IF(AG1735&lt;&gt;"",Z1735*VLOOKUP(N1735,【参考】数式用!$AG$2:$AL$48,MATCH(Y1735,【参考】数式用!$AI$4:$AL$4,0)+2,0), ""), "")</f>
        <v/>
      </c>
      <c r="AD1735" s="864"/>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7" t="str">
        <f>IF(基本情報入力シート!C1761="","",基本情報入力シート!C1761)</f>
        <v/>
      </c>
      <c r="C1736" s="858"/>
      <c r="D1736" s="858"/>
      <c r="E1736" s="858"/>
      <c r="F1736" s="858"/>
      <c r="G1736" s="858"/>
      <c r="H1736" s="858"/>
      <c r="I1736" s="859"/>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0"/>
      <c r="R1736" s="861"/>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62"/>
      <c r="X1736" s="863"/>
      <c r="Y1736" s="43"/>
      <c r="Z1736" s="48"/>
      <c r="AA1736" s="155"/>
      <c r="AB1736" s="49"/>
      <c r="AC1736" s="864" t="str">
        <f>IFERROR(IF(AG1736&lt;&gt;"",Z1736*VLOOKUP(N1736,【参考】数式用!$AG$2:$AL$48,MATCH(Y1736,【参考】数式用!$AI$4:$AL$4,0)+2,0), ""), "")</f>
        <v/>
      </c>
      <c r="AD1736" s="864"/>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7" t="str">
        <f>IF(基本情報入力シート!C1762="","",基本情報入力シート!C1762)</f>
        <v/>
      </c>
      <c r="C1737" s="858"/>
      <c r="D1737" s="858"/>
      <c r="E1737" s="858"/>
      <c r="F1737" s="858"/>
      <c r="G1737" s="858"/>
      <c r="H1737" s="858"/>
      <c r="I1737" s="859"/>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0"/>
      <c r="R1737" s="861"/>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62"/>
      <c r="X1737" s="863"/>
      <c r="Y1737" s="43"/>
      <c r="Z1737" s="48"/>
      <c r="AA1737" s="155"/>
      <c r="AB1737" s="49"/>
      <c r="AC1737" s="864" t="str">
        <f>IFERROR(IF(AG1737&lt;&gt;"",Z1737*VLOOKUP(N1737,【参考】数式用!$AG$2:$AL$48,MATCH(Y1737,【参考】数式用!$AI$4:$AL$4,0)+2,0), ""), "")</f>
        <v/>
      </c>
      <c r="AD1737" s="864"/>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7" t="str">
        <f>IF(基本情報入力シート!C1763="","",基本情報入力シート!C1763)</f>
        <v/>
      </c>
      <c r="C1738" s="858"/>
      <c r="D1738" s="858"/>
      <c r="E1738" s="858"/>
      <c r="F1738" s="858"/>
      <c r="G1738" s="858"/>
      <c r="H1738" s="858"/>
      <c r="I1738" s="859"/>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0"/>
      <c r="R1738" s="861"/>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62"/>
      <c r="X1738" s="863"/>
      <c r="Y1738" s="43"/>
      <c r="Z1738" s="48"/>
      <c r="AA1738" s="155"/>
      <c r="AB1738" s="49"/>
      <c r="AC1738" s="864" t="str">
        <f>IFERROR(IF(AG1738&lt;&gt;"",Z1738*VLOOKUP(N1738,【参考】数式用!$AG$2:$AL$48,MATCH(Y1738,【参考】数式用!$AI$4:$AL$4,0)+2,0), ""), "")</f>
        <v/>
      </c>
      <c r="AD1738" s="864"/>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7" t="str">
        <f>IF(基本情報入力シート!C1764="","",基本情報入力シート!C1764)</f>
        <v/>
      </c>
      <c r="C1739" s="858"/>
      <c r="D1739" s="858"/>
      <c r="E1739" s="858"/>
      <c r="F1739" s="858"/>
      <c r="G1739" s="858"/>
      <c r="H1739" s="858"/>
      <c r="I1739" s="859"/>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0"/>
      <c r="R1739" s="861"/>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62"/>
      <c r="X1739" s="863"/>
      <c r="Y1739" s="43"/>
      <c r="Z1739" s="48"/>
      <c r="AA1739" s="155"/>
      <c r="AB1739" s="49"/>
      <c r="AC1739" s="864" t="str">
        <f>IFERROR(IF(AG1739&lt;&gt;"",Z1739*VLOOKUP(N1739,【参考】数式用!$AG$2:$AL$48,MATCH(Y1739,【参考】数式用!$AI$4:$AL$4,0)+2,0), ""), "")</f>
        <v/>
      </c>
      <c r="AD1739" s="864"/>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7" t="str">
        <f>IF(基本情報入力シート!C1765="","",基本情報入力シート!C1765)</f>
        <v/>
      </c>
      <c r="C1740" s="858"/>
      <c r="D1740" s="858"/>
      <c r="E1740" s="858"/>
      <c r="F1740" s="858"/>
      <c r="G1740" s="858"/>
      <c r="H1740" s="858"/>
      <c r="I1740" s="859"/>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0"/>
      <c r="R1740" s="861"/>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62"/>
      <c r="X1740" s="863"/>
      <c r="Y1740" s="43"/>
      <c r="Z1740" s="48"/>
      <c r="AA1740" s="155"/>
      <c r="AB1740" s="49"/>
      <c r="AC1740" s="864" t="str">
        <f>IFERROR(IF(AG1740&lt;&gt;"",Z1740*VLOOKUP(N1740,【参考】数式用!$AG$2:$AL$48,MATCH(Y1740,【参考】数式用!$AI$4:$AL$4,0)+2,0), ""), "")</f>
        <v/>
      </c>
      <c r="AD1740" s="864"/>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7" t="str">
        <f>IF(基本情報入力シート!C1766="","",基本情報入力シート!C1766)</f>
        <v/>
      </c>
      <c r="C1741" s="858"/>
      <c r="D1741" s="858"/>
      <c r="E1741" s="858"/>
      <c r="F1741" s="858"/>
      <c r="G1741" s="858"/>
      <c r="H1741" s="858"/>
      <c r="I1741" s="859"/>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0"/>
      <c r="R1741" s="861"/>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62"/>
      <c r="X1741" s="863"/>
      <c r="Y1741" s="43"/>
      <c r="Z1741" s="48"/>
      <c r="AA1741" s="155"/>
      <c r="AB1741" s="49"/>
      <c r="AC1741" s="864" t="str">
        <f>IFERROR(IF(AG1741&lt;&gt;"",Z1741*VLOOKUP(N1741,【参考】数式用!$AG$2:$AL$48,MATCH(Y1741,【参考】数式用!$AI$4:$AL$4,0)+2,0), ""), "")</f>
        <v/>
      </c>
      <c r="AD1741" s="864"/>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7" t="str">
        <f>IF(基本情報入力シート!C1767="","",基本情報入力シート!C1767)</f>
        <v/>
      </c>
      <c r="C1742" s="858"/>
      <c r="D1742" s="858"/>
      <c r="E1742" s="858"/>
      <c r="F1742" s="858"/>
      <c r="G1742" s="858"/>
      <c r="H1742" s="858"/>
      <c r="I1742" s="859"/>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0"/>
      <c r="R1742" s="861"/>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62"/>
      <c r="X1742" s="863"/>
      <c r="Y1742" s="43"/>
      <c r="Z1742" s="48"/>
      <c r="AA1742" s="155"/>
      <c r="AB1742" s="49"/>
      <c r="AC1742" s="864" t="str">
        <f>IFERROR(IF(AG1742&lt;&gt;"",Z1742*VLOOKUP(N1742,【参考】数式用!$AG$2:$AL$48,MATCH(Y1742,【参考】数式用!$AI$4:$AL$4,0)+2,0), ""), "")</f>
        <v/>
      </c>
      <c r="AD1742" s="864"/>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7" t="str">
        <f>IF(基本情報入力シート!C1768="","",基本情報入力シート!C1768)</f>
        <v/>
      </c>
      <c r="C1743" s="858"/>
      <c r="D1743" s="858"/>
      <c r="E1743" s="858"/>
      <c r="F1743" s="858"/>
      <c r="G1743" s="858"/>
      <c r="H1743" s="858"/>
      <c r="I1743" s="859"/>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0"/>
      <c r="R1743" s="861"/>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62"/>
      <c r="X1743" s="863"/>
      <c r="Y1743" s="43"/>
      <c r="Z1743" s="48"/>
      <c r="AA1743" s="155"/>
      <c r="AB1743" s="49"/>
      <c r="AC1743" s="864" t="str">
        <f>IFERROR(IF(AG1743&lt;&gt;"",Z1743*VLOOKUP(N1743,【参考】数式用!$AG$2:$AL$48,MATCH(Y1743,【参考】数式用!$AI$4:$AL$4,0)+2,0), ""), "")</f>
        <v/>
      </c>
      <c r="AD1743" s="864"/>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7" t="str">
        <f>IF(基本情報入力シート!C1769="","",基本情報入力シート!C1769)</f>
        <v/>
      </c>
      <c r="C1744" s="858"/>
      <c r="D1744" s="858"/>
      <c r="E1744" s="858"/>
      <c r="F1744" s="858"/>
      <c r="G1744" s="858"/>
      <c r="H1744" s="858"/>
      <c r="I1744" s="859"/>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0"/>
      <c r="R1744" s="861"/>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62"/>
      <c r="X1744" s="863"/>
      <c r="Y1744" s="43"/>
      <c r="Z1744" s="48"/>
      <c r="AA1744" s="155"/>
      <c r="AB1744" s="49"/>
      <c r="AC1744" s="864" t="str">
        <f>IFERROR(IF(AG1744&lt;&gt;"",Z1744*VLOOKUP(N1744,【参考】数式用!$AG$2:$AL$48,MATCH(Y1744,【参考】数式用!$AI$4:$AL$4,0)+2,0), ""), "")</f>
        <v/>
      </c>
      <c r="AD1744" s="864"/>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7" t="str">
        <f>IF(基本情報入力シート!C1770="","",基本情報入力シート!C1770)</f>
        <v/>
      </c>
      <c r="C1745" s="858"/>
      <c r="D1745" s="858"/>
      <c r="E1745" s="858"/>
      <c r="F1745" s="858"/>
      <c r="G1745" s="858"/>
      <c r="H1745" s="858"/>
      <c r="I1745" s="859"/>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0"/>
      <c r="R1745" s="861"/>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62"/>
      <c r="X1745" s="863"/>
      <c r="Y1745" s="43"/>
      <c r="Z1745" s="48"/>
      <c r="AA1745" s="155"/>
      <c r="AB1745" s="49"/>
      <c r="AC1745" s="864" t="str">
        <f>IFERROR(IF(AG1745&lt;&gt;"",Z1745*VLOOKUP(N1745,【参考】数式用!$AG$2:$AL$48,MATCH(Y1745,【参考】数式用!$AI$4:$AL$4,0)+2,0), ""), "")</f>
        <v/>
      </c>
      <c r="AD1745" s="864"/>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7" t="str">
        <f>IF(基本情報入力シート!C1771="","",基本情報入力シート!C1771)</f>
        <v/>
      </c>
      <c r="C1746" s="858"/>
      <c r="D1746" s="858"/>
      <c r="E1746" s="858"/>
      <c r="F1746" s="858"/>
      <c r="G1746" s="858"/>
      <c r="H1746" s="858"/>
      <c r="I1746" s="859"/>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0"/>
      <c r="R1746" s="861"/>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62"/>
      <c r="X1746" s="863"/>
      <c r="Y1746" s="43"/>
      <c r="Z1746" s="48"/>
      <c r="AA1746" s="155"/>
      <c r="AB1746" s="49"/>
      <c r="AC1746" s="864" t="str">
        <f>IFERROR(IF(AG1746&lt;&gt;"",Z1746*VLOOKUP(N1746,【参考】数式用!$AG$2:$AL$48,MATCH(Y1746,【参考】数式用!$AI$4:$AL$4,0)+2,0), ""), "")</f>
        <v/>
      </c>
      <c r="AD1746" s="864"/>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7" t="str">
        <f>IF(基本情報入力シート!C1772="","",基本情報入力シート!C1772)</f>
        <v/>
      </c>
      <c r="C1747" s="858"/>
      <c r="D1747" s="858"/>
      <c r="E1747" s="858"/>
      <c r="F1747" s="858"/>
      <c r="G1747" s="858"/>
      <c r="H1747" s="858"/>
      <c r="I1747" s="859"/>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0"/>
      <c r="R1747" s="861"/>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62"/>
      <c r="X1747" s="863"/>
      <c r="Y1747" s="43"/>
      <c r="Z1747" s="48"/>
      <c r="AA1747" s="155"/>
      <c r="AB1747" s="49"/>
      <c r="AC1747" s="864" t="str">
        <f>IFERROR(IF(AG1747&lt;&gt;"",Z1747*VLOOKUP(N1747,【参考】数式用!$AG$2:$AL$48,MATCH(Y1747,【参考】数式用!$AI$4:$AL$4,0)+2,0), ""), "")</f>
        <v/>
      </c>
      <c r="AD1747" s="864"/>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7" t="str">
        <f>IF(基本情報入力シート!C1773="","",基本情報入力シート!C1773)</f>
        <v/>
      </c>
      <c r="C1748" s="858"/>
      <c r="D1748" s="858"/>
      <c r="E1748" s="858"/>
      <c r="F1748" s="858"/>
      <c r="G1748" s="858"/>
      <c r="H1748" s="858"/>
      <c r="I1748" s="859"/>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0"/>
      <c r="R1748" s="861"/>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62"/>
      <c r="X1748" s="863"/>
      <c r="Y1748" s="43"/>
      <c r="Z1748" s="48"/>
      <c r="AA1748" s="155"/>
      <c r="AB1748" s="49"/>
      <c r="AC1748" s="864" t="str">
        <f>IFERROR(IF(AG1748&lt;&gt;"",Z1748*VLOOKUP(N1748,【参考】数式用!$AG$2:$AL$48,MATCH(Y1748,【参考】数式用!$AI$4:$AL$4,0)+2,0), ""), "")</f>
        <v/>
      </c>
      <c r="AD1748" s="864"/>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7" t="str">
        <f>IF(基本情報入力シート!C1774="","",基本情報入力シート!C1774)</f>
        <v/>
      </c>
      <c r="C1749" s="858"/>
      <c r="D1749" s="858"/>
      <c r="E1749" s="858"/>
      <c r="F1749" s="858"/>
      <c r="G1749" s="858"/>
      <c r="H1749" s="858"/>
      <c r="I1749" s="859"/>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0"/>
      <c r="R1749" s="861"/>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62"/>
      <c r="X1749" s="863"/>
      <c r="Y1749" s="43"/>
      <c r="Z1749" s="48"/>
      <c r="AA1749" s="155"/>
      <c r="AB1749" s="49"/>
      <c r="AC1749" s="864" t="str">
        <f>IFERROR(IF(AG1749&lt;&gt;"",Z1749*VLOOKUP(N1749,【参考】数式用!$AG$2:$AL$48,MATCH(Y1749,【参考】数式用!$AI$4:$AL$4,0)+2,0), ""), "")</f>
        <v/>
      </c>
      <c r="AD1749" s="864"/>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7" t="str">
        <f>IF(基本情報入力シート!C1775="","",基本情報入力シート!C1775)</f>
        <v/>
      </c>
      <c r="C1750" s="858"/>
      <c r="D1750" s="858"/>
      <c r="E1750" s="858"/>
      <c r="F1750" s="858"/>
      <c r="G1750" s="858"/>
      <c r="H1750" s="858"/>
      <c r="I1750" s="859"/>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0"/>
      <c r="R1750" s="861"/>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62"/>
      <c r="X1750" s="863"/>
      <c r="Y1750" s="43"/>
      <c r="Z1750" s="48"/>
      <c r="AA1750" s="155"/>
      <c r="AB1750" s="49"/>
      <c r="AC1750" s="864" t="str">
        <f>IFERROR(IF(AG1750&lt;&gt;"",Z1750*VLOOKUP(N1750,【参考】数式用!$AG$2:$AL$48,MATCH(Y1750,【参考】数式用!$AI$4:$AL$4,0)+2,0), ""), "")</f>
        <v/>
      </c>
      <c r="AD1750" s="864"/>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7" t="str">
        <f>IF(基本情報入力シート!C1776="","",基本情報入力シート!C1776)</f>
        <v/>
      </c>
      <c r="C1751" s="858"/>
      <c r="D1751" s="858"/>
      <c r="E1751" s="858"/>
      <c r="F1751" s="858"/>
      <c r="G1751" s="858"/>
      <c r="H1751" s="858"/>
      <c r="I1751" s="859"/>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0"/>
      <c r="R1751" s="861"/>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62"/>
      <c r="X1751" s="863"/>
      <c r="Y1751" s="43"/>
      <c r="Z1751" s="48"/>
      <c r="AA1751" s="155"/>
      <c r="AB1751" s="49"/>
      <c r="AC1751" s="864" t="str">
        <f>IFERROR(IF(AG1751&lt;&gt;"",Z1751*VLOOKUP(N1751,【参考】数式用!$AG$2:$AL$48,MATCH(Y1751,【参考】数式用!$AI$4:$AL$4,0)+2,0), ""), "")</f>
        <v/>
      </c>
      <c r="AD1751" s="864"/>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7" t="str">
        <f>IF(基本情報入力シート!C1777="","",基本情報入力シート!C1777)</f>
        <v/>
      </c>
      <c r="C1752" s="858"/>
      <c r="D1752" s="858"/>
      <c r="E1752" s="858"/>
      <c r="F1752" s="858"/>
      <c r="G1752" s="858"/>
      <c r="H1752" s="858"/>
      <c r="I1752" s="859"/>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0"/>
      <c r="R1752" s="861"/>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62"/>
      <c r="X1752" s="863"/>
      <c r="Y1752" s="43"/>
      <c r="Z1752" s="48"/>
      <c r="AA1752" s="155"/>
      <c r="AB1752" s="49"/>
      <c r="AC1752" s="864" t="str">
        <f>IFERROR(IF(AG1752&lt;&gt;"",Z1752*VLOOKUP(N1752,【参考】数式用!$AG$2:$AL$48,MATCH(Y1752,【参考】数式用!$AI$4:$AL$4,0)+2,0), ""), "")</f>
        <v/>
      </c>
      <c r="AD1752" s="864"/>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7" t="str">
        <f>IF(基本情報入力シート!C1778="","",基本情報入力シート!C1778)</f>
        <v/>
      </c>
      <c r="C1753" s="858"/>
      <c r="D1753" s="858"/>
      <c r="E1753" s="858"/>
      <c r="F1753" s="858"/>
      <c r="G1753" s="858"/>
      <c r="H1753" s="858"/>
      <c r="I1753" s="859"/>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0"/>
      <c r="R1753" s="861"/>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62"/>
      <c r="X1753" s="863"/>
      <c r="Y1753" s="43"/>
      <c r="Z1753" s="48"/>
      <c r="AA1753" s="155"/>
      <c r="AB1753" s="49"/>
      <c r="AC1753" s="864" t="str">
        <f>IFERROR(IF(AG1753&lt;&gt;"",Z1753*VLOOKUP(N1753,【参考】数式用!$AG$2:$AL$48,MATCH(Y1753,【参考】数式用!$AI$4:$AL$4,0)+2,0), ""), "")</f>
        <v/>
      </c>
      <c r="AD1753" s="864"/>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7" t="str">
        <f>IF(基本情報入力シート!C1779="","",基本情報入力シート!C1779)</f>
        <v/>
      </c>
      <c r="C1754" s="858"/>
      <c r="D1754" s="858"/>
      <c r="E1754" s="858"/>
      <c r="F1754" s="858"/>
      <c r="G1754" s="858"/>
      <c r="H1754" s="858"/>
      <c r="I1754" s="859"/>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0"/>
      <c r="R1754" s="861"/>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62"/>
      <c r="X1754" s="863"/>
      <c r="Y1754" s="43"/>
      <c r="Z1754" s="48"/>
      <c r="AA1754" s="155"/>
      <c r="AB1754" s="49"/>
      <c r="AC1754" s="864" t="str">
        <f>IFERROR(IF(AG1754&lt;&gt;"",Z1754*VLOOKUP(N1754,【参考】数式用!$AG$2:$AL$48,MATCH(Y1754,【参考】数式用!$AI$4:$AL$4,0)+2,0), ""), "")</f>
        <v/>
      </c>
      <c r="AD1754" s="864"/>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7" t="str">
        <f>IF(基本情報入力シート!C1780="","",基本情報入力シート!C1780)</f>
        <v/>
      </c>
      <c r="C1755" s="858"/>
      <c r="D1755" s="858"/>
      <c r="E1755" s="858"/>
      <c r="F1755" s="858"/>
      <c r="G1755" s="858"/>
      <c r="H1755" s="858"/>
      <c r="I1755" s="859"/>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0"/>
      <c r="R1755" s="861"/>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62"/>
      <c r="X1755" s="863"/>
      <c r="Y1755" s="43"/>
      <c r="Z1755" s="48"/>
      <c r="AA1755" s="155"/>
      <c r="AB1755" s="49"/>
      <c r="AC1755" s="864" t="str">
        <f>IFERROR(IF(AG1755&lt;&gt;"",Z1755*VLOOKUP(N1755,【参考】数式用!$AG$2:$AL$48,MATCH(Y1755,【参考】数式用!$AI$4:$AL$4,0)+2,0), ""), "")</f>
        <v/>
      </c>
      <c r="AD1755" s="864"/>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7" t="str">
        <f>IF(基本情報入力シート!C1781="","",基本情報入力シート!C1781)</f>
        <v/>
      </c>
      <c r="C1756" s="858"/>
      <c r="D1756" s="858"/>
      <c r="E1756" s="858"/>
      <c r="F1756" s="858"/>
      <c r="G1756" s="858"/>
      <c r="H1756" s="858"/>
      <c r="I1756" s="859"/>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0"/>
      <c r="R1756" s="861"/>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62"/>
      <c r="X1756" s="863"/>
      <c r="Y1756" s="43"/>
      <c r="Z1756" s="48"/>
      <c r="AA1756" s="155"/>
      <c r="AB1756" s="49"/>
      <c r="AC1756" s="864" t="str">
        <f>IFERROR(IF(AG1756&lt;&gt;"",Z1756*VLOOKUP(N1756,【参考】数式用!$AG$2:$AL$48,MATCH(Y1756,【参考】数式用!$AI$4:$AL$4,0)+2,0), ""), "")</f>
        <v/>
      </c>
      <c r="AD1756" s="864"/>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7" t="str">
        <f>IF(基本情報入力シート!C1782="","",基本情報入力シート!C1782)</f>
        <v/>
      </c>
      <c r="C1757" s="858"/>
      <c r="D1757" s="858"/>
      <c r="E1757" s="858"/>
      <c r="F1757" s="858"/>
      <c r="G1757" s="858"/>
      <c r="H1757" s="858"/>
      <c r="I1757" s="859"/>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0"/>
      <c r="R1757" s="861"/>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62"/>
      <c r="X1757" s="863"/>
      <c r="Y1757" s="43"/>
      <c r="Z1757" s="48"/>
      <c r="AA1757" s="155"/>
      <c r="AB1757" s="49"/>
      <c r="AC1757" s="864" t="str">
        <f>IFERROR(IF(AG1757&lt;&gt;"",Z1757*VLOOKUP(N1757,【参考】数式用!$AG$2:$AL$48,MATCH(Y1757,【参考】数式用!$AI$4:$AL$4,0)+2,0), ""), "")</f>
        <v/>
      </c>
      <c r="AD1757" s="864"/>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7" t="str">
        <f>IF(基本情報入力シート!C1783="","",基本情報入力シート!C1783)</f>
        <v/>
      </c>
      <c r="C1758" s="858"/>
      <c r="D1758" s="858"/>
      <c r="E1758" s="858"/>
      <c r="F1758" s="858"/>
      <c r="G1758" s="858"/>
      <c r="H1758" s="858"/>
      <c r="I1758" s="859"/>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0"/>
      <c r="R1758" s="861"/>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62"/>
      <c r="X1758" s="863"/>
      <c r="Y1758" s="43"/>
      <c r="Z1758" s="48"/>
      <c r="AA1758" s="155"/>
      <c r="AB1758" s="49"/>
      <c r="AC1758" s="864" t="str">
        <f>IFERROR(IF(AG1758&lt;&gt;"",Z1758*VLOOKUP(N1758,【参考】数式用!$AG$2:$AL$48,MATCH(Y1758,【参考】数式用!$AI$4:$AL$4,0)+2,0), ""), "")</f>
        <v/>
      </c>
      <c r="AD1758" s="864"/>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7" t="str">
        <f>IF(基本情報入力シート!C1784="","",基本情報入力シート!C1784)</f>
        <v/>
      </c>
      <c r="C1759" s="858"/>
      <c r="D1759" s="858"/>
      <c r="E1759" s="858"/>
      <c r="F1759" s="858"/>
      <c r="G1759" s="858"/>
      <c r="H1759" s="858"/>
      <c r="I1759" s="859"/>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0"/>
      <c r="R1759" s="861"/>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62"/>
      <c r="X1759" s="863"/>
      <c r="Y1759" s="43"/>
      <c r="Z1759" s="48"/>
      <c r="AA1759" s="155"/>
      <c r="AB1759" s="49"/>
      <c r="AC1759" s="864" t="str">
        <f>IFERROR(IF(AG1759&lt;&gt;"",Z1759*VLOOKUP(N1759,【参考】数式用!$AG$2:$AL$48,MATCH(Y1759,【参考】数式用!$AI$4:$AL$4,0)+2,0), ""), "")</f>
        <v/>
      </c>
      <c r="AD1759" s="864"/>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7" t="str">
        <f>IF(基本情報入力シート!C1785="","",基本情報入力シート!C1785)</f>
        <v/>
      </c>
      <c r="C1760" s="858"/>
      <c r="D1760" s="858"/>
      <c r="E1760" s="858"/>
      <c r="F1760" s="858"/>
      <c r="G1760" s="858"/>
      <c r="H1760" s="858"/>
      <c r="I1760" s="859"/>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0"/>
      <c r="R1760" s="861"/>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62"/>
      <c r="X1760" s="863"/>
      <c r="Y1760" s="43"/>
      <c r="Z1760" s="48"/>
      <c r="AA1760" s="155"/>
      <c r="AB1760" s="49"/>
      <c r="AC1760" s="864" t="str">
        <f>IFERROR(IF(AG1760&lt;&gt;"",Z1760*VLOOKUP(N1760,【参考】数式用!$AG$2:$AL$48,MATCH(Y1760,【参考】数式用!$AI$4:$AL$4,0)+2,0), ""), "")</f>
        <v/>
      </c>
      <c r="AD1760" s="864"/>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7" t="str">
        <f>IF(基本情報入力シート!C1786="","",基本情報入力シート!C1786)</f>
        <v/>
      </c>
      <c r="C1761" s="858"/>
      <c r="D1761" s="858"/>
      <c r="E1761" s="858"/>
      <c r="F1761" s="858"/>
      <c r="G1761" s="858"/>
      <c r="H1761" s="858"/>
      <c r="I1761" s="859"/>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0"/>
      <c r="R1761" s="861"/>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62"/>
      <c r="X1761" s="863"/>
      <c r="Y1761" s="43"/>
      <c r="Z1761" s="48"/>
      <c r="AA1761" s="155"/>
      <c r="AB1761" s="49"/>
      <c r="AC1761" s="864" t="str">
        <f>IFERROR(IF(AG1761&lt;&gt;"",Z1761*VLOOKUP(N1761,【参考】数式用!$AG$2:$AL$48,MATCH(Y1761,【参考】数式用!$AI$4:$AL$4,0)+2,0), ""), "")</f>
        <v/>
      </c>
      <c r="AD1761" s="864"/>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7" t="str">
        <f>IF(基本情報入力シート!C1787="","",基本情報入力シート!C1787)</f>
        <v/>
      </c>
      <c r="C1762" s="858"/>
      <c r="D1762" s="858"/>
      <c r="E1762" s="858"/>
      <c r="F1762" s="858"/>
      <c r="G1762" s="858"/>
      <c r="H1762" s="858"/>
      <c r="I1762" s="859"/>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0"/>
      <c r="R1762" s="861"/>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62"/>
      <c r="X1762" s="863"/>
      <c r="Y1762" s="43"/>
      <c r="Z1762" s="48"/>
      <c r="AA1762" s="155"/>
      <c r="AB1762" s="49"/>
      <c r="AC1762" s="864" t="str">
        <f>IFERROR(IF(AG1762&lt;&gt;"",Z1762*VLOOKUP(N1762,【参考】数式用!$AG$2:$AL$48,MATCH(Y1762,【参考】数式用!$AI$4:$AL$4,0)+2,0), ""), "")</f>
        <v/>
      </c>
      <c r="AD1762" s="864"/>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7" t="str">
        <f>IF(基本情報入力シート!C1788="","",基本情報入力シート!C1788)</f>
        <v/>
      </c>
      <c r="C1763" s="858"/>
      <c r="D1763" s="858"/>
      <c r="E1763" s="858"/>
      <c r="F1763" s="858"/>
      <c r="G1763" s="858"/>
      <c r="H1763" s="858"/>
      <c r="I1763" s="859"/>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0"/>
      <c r="R1763" s="861"/>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62"/>
      <c r="X1763" s="863"/>
      <c r="Y1763" s="43"/>
      <c r="Z1763" s="48"/>
      <c r="AA1763" s="155"/>
      <c r="AB1763" s="49"/>
      <c r="AC1763" s="864" t="str">
        <f>IFERROR(IF(AG1763&lt;&gt;"",Z1763*VLOOKUP(N1763,【参考】数式用!$AG$2:$AL$48,MATCH(Y1763,【参考】数式用!$AI$4:$AL$4,0)+2,0), ""), "")</f>
        <v/>
      </c>
      <c r="AD1763" s="864"/>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7" t="str">
        <f>IF(基本情報入力シート!C1789="","",基本情報入力シート!C1789)</f>
        <v/>
      </c>
      <c r="C1764" s="858"/>
      <c r="D1764" s="858"/>
      <c r="E1764" s="858"/>
      <c r="F1764" s="858"/>
      <c r="G1764" s="858"/>
      <c r="H1764" s="858"/>
      <c r="I1764" s="859"/>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0"/>
      <c r="R1764" s="861"/>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62"/>
      <c r="X1764" s="863"/>
      <c r="Y1764" s="43"/>
      <c r="Z1764" s="48"/>
      <c r="AA1764" s="155"/>
      <c r="AB1764" s="49"/>
      <c r="AC1764" s="864" t="str">
        <f>IFERROR(IF(AG1764&lt;&gt;"",Z1764*VLOOKUP(N1764,【参考】数式用!$AG$2:$AL$48,MATCH(Y1764,【参考】数式用!$AI$4:$AL$4,0)+2,0), ""), "")</f>
        <v/>
      </c>
      <c r="AD1764" s="864"/>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7" t="str">
        <f>IF(基本情報入力シート!C1790="","",基本情報入力シート!C1790)</f>
        <v/>
      </c>
      <c r="C1765" s="858"/>
      <c r="D1765" s="858"/>
      <c r="E1765" s="858"/>
      <c r="F1765" s="858"/>
      <c r="G1765" s="858"/>
      <c r="H1765" s="858"/>
      <c r="I1765" s="859"/>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0"/>
      <c r="R1765" s="861"/>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62"/>
      <c r="X1765" s="863"/>
      <c r="Y1765" s="43"/>
      <c r="Z1765" s="48"/>
      <c r="AA1765" s="155"/>
      <c r="AB1765" s="49"/>
      <c r="AC1765" s="864" t="str">
        <f>IFERROR(IF(AG1765&lt;&gt;"",Z1765*VLOOKUP(N1765,【参考】数式用!$AG$2:$AL$48,MATCH(Y1765,【参考】数式用!$AI$4:$AL$4,0)+2,0), ""), "")</f>
        <v/>
      </c>
      <c r="AD1765" s="864"/>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7" t="str">
        <f>IF(基本情報入力シート!C1791="","",基本情報入力シート!C1791)</f>
        <v/>
      </c>
      <c r="C1766" s="858"/>
      <c r="D1766" s="858"/>
      <c r="E1766" s="858"/>
      <c r="F1766" s="858"/>
      <c r="G1766" s="858"/>
      <c r="H1766" s="858"/>
      <c r="I1766" s="859"/>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0"/>
      <c r="R1766" s="861"/>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62"/>
      <c r="X1766" s="863"/>
      <c r="Y1766" s="43"/>
      <c r="Z1766" s="48"/>
      <c r="AA1766" s="155"/>
      <c r="AB1766" s="49"/>
      <c r="AC1766" s="864" t="str">
        <f>IFERROR(IF(AG1766&lt;&gt;"",Z1766*VLOOKUP(N1766,【参考】数式用!$AG$2:$AL$48,MATCH(Y1766,【参考】数式用!$AI$4:$AL$4,0)+2,0), ""), "")</f>
        <v/>
      </c>
      <c r="AD1766" s="864"/>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7" t="str">
        <f>IF(基本情報入力シート!C1792="","",基本情報入力シート!C1792)</f>
        <v/>
      </c>
      <c r="C1767" s="858"/>
      <c r="D1767" s="858"/>
      <c r="E1767" s="858"/>
      <c r="F1767" s="858"/>
      <c r="G1767" s="858"/>
      <c r="H1767" s="858"/>
      <c r="I1767" s="859"/>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0"/>
      <c r="R1767" s="861"/>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62"/>
      <c r="X1767" s="863"/>
      <c r="Y1767" s="43"/>
      <c r="Z1767" s="48"/>
      <c r="AA1767" s="155"/>
      <c r="AB1767" s="49"/>
      <c r="AC1767" s="864" t="str">
        <f>IFERROR(IF(AG1767&lt;&gt;"",Z1767*VLOOKUP(N1767,【参考】数式用!$AG$2:$AL$48,MATCH(Y1767,【参考】数式用!$AI$4:$AL$4,0)+2,0), ""), "")</f>
        <v/>
      </c>
      <c r="AD1767" s="864"/>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7" t="str">
        <f>IF(基本情報入力シート!C1793="","",基本情報入力シート!C1793)</f>
        <v/>
      </c>
      <c r="C1768" s="858"/>
      <c r="D1768" s="858"/>
      <c r="E1768" s="858"/>
      <c r="F1768" s="858"/>
      <c r="G1768" s="858"/>
      <c r="H1768" s="858"/>
      <c r="I1768" s="859"/>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0"/>
      <c r="R1768" s="861"/>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62"/>
      <c r="X1768" s="863"/>
      <c r="Y1768" s="43"/>
      <c r="Z1768" s="48"/>
      <c r="AA1768" s="155"/>
      <c r="AB1768" s="49"/>
      <c r="AC1768" s="864" t="str">
        <f>IFERROR(IF(AG1768&lt;&gt;"",Z1768*VLOOKUP(N1768,【参考】数式用!$AG$2:$AL$48,MATCH(Y1768,【参考】数式用!$AI$4:$AL$4,0)+2,0), ""), "")</f>
        <v/>
      </c>
      <c r="AD1768" s="864"/>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7" t="str">
        <f>IF(基本情報入力シート!C1794="","",基本情報入力シート!C1794)</f>
        <v/>
      </c>
      <c r="C1769" s="858"/>
      <c r="D1769" s="858"/>
      <c r="E1769" s="858"/>
      <c r="F1769" s="858"/>
      <c r="G1769" s="858"/>
      <c r="H1769" s="858"/>
      <c r="I1769" s="859"/>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0"/>
      <c r="R1769" s="861"/>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62"/>
      <c r="X1769" s="863"/>
      <c r="Y1769" s="43"/>
      <c r="Z1769" s="48"/>
      <c r="AA1769" s="155"/>
      <c r="AB1769" s="49"/>
      <c r="AC1769" s="864" t="str">
        <f>IFERROR(IF(AG1769&lt;&gt;"",Z1769*VLOOKUP(N1769,【参考】数式用!$AG$2:$AL$48,MATCH(Y1769,【参考】数式用!$AI$4:$AL$4,0)+2,0), ""), "")</f>
        <v/>
      </c>
      <c r="AD1769" s="864"/>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7" t="str">
        <f>IF(基本情報入力シート!C1795="","",基本情報入力シート!C1795)</f>
        <v/>
      </c>
      <c r="C1770" s="858"/>
      <c r="D1770" s="858"/>
      <c r="E1770" s="858"/>
      <c r="F1770" s="858"/>
      <c r="G1770" s="858"/>
      <c r="H1770" s="858"/>
      <c r="I1770" s="859"/>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0"/>
      <c r="R1770" s="861"/>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62"/>
      <c r="X1770" s="863"/>
      <c r="Y1770" s="43"/>
      <c r="Z1770" s="48"/>
      <c r="AA1770" s="155"/>
      <c r="AB1770" s="49"/>
      <c r="AC1770" s="864" t="str">
        <f>IFERROR(IF(AG1770&lt;&gt;"",Z1770*VLOOKUP(N1770,【参考】数式用!$AG$2:$AL$48,MATCH(Y1770,【参考】数式用!$AI$4:$AL$4,0)+2,0), ""), "")</f>
        <v/>
      </c>
      <c r="AD1770" s="864"/>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7" t="str">
        <f>IF(基本情報入力シート!C1796="","",基本情報入力シート!C1796)</f>
        <v/>
      </c>
      <c r="C1771" s="858"/>
      <c r="D1771" s="858"/>
      <c r="E1771" s="858"/>
      <c r="F1771" s="858"/>
      <c r="G1771" s="858"/>
      <c r="H1771" s="858"/>
      <c r="I1771" s="859"/>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0"/>
      <c r="R1771" s="861"/>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62"/>
      <c r="X1771" s="863"/>
      <c r="Y1771" s="43"/>
      <c r="Z1771" s="48"/>
      <c r="AA1771" s="155"/>
      <c r="AB1771" s="49"/>
      <c r="AC1771" s="864" t="str">
        <f>IFERROR(IF(AG1771&lt;&gt;"",Z1771*VLOOKUP(N1771,【参考】数式用!$AG$2:$AL$48,MATCH(Y1771,【参考】数式用!$AI$4:$AL$4,0)+2,0), ""), "")</f>
        <v/>
      </c>
      <c r="AD1771" s="864"/>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7" t="str">
        <f>IF(基本情報入力シート!C1797="","",基本情報入力シート!C1797)</f>
        <v/>
      </c>
      <c r="C1772" s="858"/>
      <c r="D1772" s="858"/>
      <c r="E1772" s="858"/>
      <c r="F1772" s="858"/>
      <c r="G1772" s="858"/>
      <c r="H1772" s="858"/>
      <c r="I1772" s="859"/>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0"/>
      <c r="R1772" s="861"/>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62"/>
      <c r="X1772" s="863"/>
      <c r="Y1772" s="43"/>
      <c r="Z1772" s="48"/>
      <c r="AA1772" s="155"/>
      <c r="AB1772" s="49"/>
      <c r="AC1772" s="864" t="str">
        <f>IFERROR(IF(AG1772&lt;&gt;"",Z1772*VLOOKUP(N1772,【参考】数式用!$AG$2:$AL$48,MATCH(Y1772,【参考】数式用!$AI$4:$AL$4,0)+2,0), ""), "")</f>
        <v/>
      </c>
      <c r="AD1772" s="864"/>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7" t="str">
        <f>IF(基本情報入力シート!C1798="","",基本情報入力シート!C1798)</f>
        <v/>
      </c>
      <c r="C1773" s="858"/>
      <c r="D1773" s="858"/>
      <c r="E1773" s="858"/>
      <c r="F1773" s="858"/>
      <c r="G1773" s="858"/>
      <c r="H1773" s="858"/>
      <c r="I1773" s="859"/>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0"/>
      <c r="R1773" s="861"/>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62"/>
      <c r="X1773" s="863"/>
      <c r="Y1773" s="43"/>
      <c r="Z1773" s="48"/>
      <c r="AA1773" s="155"/>
      <c r="AB1773" s="49"/>
      <c r="AC1773" s="864" t="str">
        <f>IFERROR(IF(AG1773&lt;&gt;"",Z1773*VLOOKUP(N1773,【参考】数式用!$AG$2:$AL$48,MATCH(Y1773,【参考】数式用!$AI$4:$AL$4,0)+2,0), ""), "")</f>
        <v/>
      </c>
      <c r="AD1773" s="864"/>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7" t="str">
        <f>IF(基本情報入力シート!C1799="","",基本情報入力シート!C1799)</f>
        <v/>
      </c>
      <c r="C1774" s="858"/>
      <c r="D1774" s="858"/>
      <c r="E1774" s="858"/>
      <c r="F1774" s="858"/>
      <c r="G1774" s="858"/>
      <c r="H1774" s="858"/>
      <c r="I1774" s="859"/>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0"/>
      <c r="R1774" s="861"/>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62"/>
      <c r="X1774" s="863"/>
      <c r="Y1774" s="43"/>
      <c r="Z1774" s="48"/>
      <c r="AA1774" s="155"/>
      <c r="AB1774" s="49"/>
      <c r="AC1774" s="864" t="str">
        <f>IFERROR(IF(AG1774&lt;&gt;"",Z1774*VLOOKUP(N1774,【参考】数式用!$AG$2:$AL$48,MATCH(Y1774,【参考】数式用!$AI$4:$AL$4,0)+2,0), ""), "")</f>
        <v/>
      </c>
      <c r="AD1774" s="864"/>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7" t="str">
        <f>IF(基本情報入力シート!C1800="","",基本情報入力シート!C1800)</f>
        <v/>
      </c>
      <c r="C1775" s="858"/>
      <c r="D1775" s="858"/>
      <c r="E1775" s="858"/>
      <c r="F1775" s="858"/>
      <c r="G1775" s="858"/>
      <c r="H1775" s="858"/>
      <c r="I1775" s="859"/>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0"/>
      <c r="R1775" s="861"/>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62"/>
      <c r="X1775" s="863"/>
      <c r="Y1775" s="43"/>
      <c r="Z1775" s="48"/>
      <c r="AA1775" s="155"/>
      <c r="AB1775" s="49"/>
      <c r="AC1775" s="864" t="str">
        <f>IFERROR(IF(AG1775&lt;&gt;"",Z1775*VLOOKUP(N1775,【参考】数式用!$AG$2:$AL$48,MATCH(Y1775,【参考】数式用!$AI$4:$AL$4,0)+2,0), ""), "")</f>
        <v/>
      </c>
      <c r="AD1775" s="864"/>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7" t="str">
        <f>IF(基本情報入力シート!C1801="","",基本情報入力シート!C1801)</f>
        <v/>
      </c>
      <c r="C1776" s="858"/>
      <c r="D1776" s="858"/>
      <c r="E1776" s="858"/>
      <c r="F1776" s="858"/>
      <c r="G1776" s="858"/>
      <c r="H1776" s="858"/>
      <c r="I1776" s="859"/>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0"/>
      <c r="R1776" s="861"/>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62"/>
      <c r="X1776" s="863"/>
      <c r="Y1776" s="43"/>
      <c r="Z1776" s="48"/>
      <c r="AA1776" s="155"/>
      <c r="AB1776" s="49"/>
      <c r="AC1776" s="864" t="str">
        <f>IFERROR(IF(AG1776&lt;&gt;"",Z1776*VLOOKUP(N1776,【参考】数式用!$AG$2:$AL$48,MATCH(Y1776,【参考】数式用!$AI$4:$AL$4,0)+2,0), ""), "")</f>
        <v/>
      </c>
      <c r="AD1776" s="864"/>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7" t="str">
        <f>IF(基本情報入力シート!C1802="","",基本情報入力シート!C1802)</f>
        <v/>
      </c>
      <c r="C1777" s="858"/>
      <c r="D1777" s="858"/>
      <c r="E1777" s="858"/>
      <c r="F1777" s="858"/>
      <c r="G1777" s="858"/>
      <c r="H1777" s="858"/>
      <c r="I1777" s="859"/>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0"/>
      <c r="R1777" s="861"/>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62"/>
      <c r="X1777" s="863"/>
      <c r="Y1777" s="43"/>
      <c r="Z1777" s="48"/>
      <c r="AA1777" s="155"/>
      <c r="AB1777" s="49"/>
      <c r="AC1777" s="864" t="str">
        <f>IFERROR(IF(AG1777&lt;&gt;"",Z1777*VLOOKUP(N1777,【参考】数式用!$AG$2:$AL$48,MATCH(Y1777,【参考】数式用!$AI$4:$AL$4,0)+2,0), ""), "")</f>
        <v/>
      </c>
      <c r="AD1777" s="864"/>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7" t="str">
        <f>IF(基本情報入力シート!C1803="","",基本情報入力シート!C1803)</f>
        <v/>
      </c>
      <c r="C1778" s="858"/>
      <c r="D1778" s="858"/>
      <c r="E1778" s="858"/>
      <c r="F1778" s="858"/>
      <c r="G1778" s="858"/>
      <c r="H1778" s="858"/>
      <c r="I1778" s="859"/>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0"/>
      <c r="R1778" s="861"/>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62"/>
      <c r="X1778" s="863"/>
      <c r="Y1778" s="43"/>
      <c r="Z1778" s="48"/>
      <c r="AA1778" s="155"/>
      <c r="AB1778" s="49"/>
      <c r="AC1778" s="864" t="str">
        <f>IFERROR(IF(AG1778&lt;&gt;"",Z1778*VLOOKUP(N1778,【参考】数式用!$AG$2:$AL$48,MATCH(Y1778,【参考】数式用!$AI$4:$AL$4,0)+2,0), ""), "")</f>
        <v/>
      </c>
      <c r="AD1778" s="864"/>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7" t="str">
        <f>IF(基本情報入力シート!C1804="","",基本情報入力シート!C1804)</f>
        <v/>
      </c>
      <c r="C1779" s="858"/>
      <c r="D1779" s="858"/>
      <c r="E1779" s="858"/>
      <c r="F1779" s="858"/>
      <c r="G1779" s="858"/>
      <c r="H1779" s="858"/>
      <c r="I1779" s="859"/>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0"/>
      <c r="R1779" s="861"/>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62"/>
      <c r="X1779" s="863"/>
      <c r="Y1779" s="43"/>
      <c r="Z1779" s="48"/>
      <c r="AA1779" s="155"/>
      <c r="AB1779" s="49"/>
      <c r="AC1779" s="864" t="str">
        <f>IFERROR(IF(AG1779&lt;&gt;"",Z1779*VLOOKUP(N1779,【参考】数式用!$AG$2:$AL$48,MATCH(Y1779,【参考】数式用!$AI$4:$AL$4,0)+2,0), ""), "")</f>
        <v/>
      </c>
      <c r="AD1779" s="864"/>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7" t="str">
        <f>IF(基本情報入力シート!C1805="","",基本情報入力シート!C1805)</f>
        <v/>
      </c>
      <c r="C1780" s="858"/>
      <c r="D1780" s="858"/>
      <c r="E1780" s="858"/>
      <c r="F1780" s="858"/>
      <c r="G1780" s="858"/>
      <c r="H1780" s="858"/>
      <c r="I1780" s="859"/>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0"/>
      <c r="R1780" s="861"/>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62"/>
      <c r="X1780" s="863"/>
      <c r="Y1780" s="43"/>
      <c r="Z1780" s="48"/>
      <c r="AA1780" s="155"/>
      <c r="AB1780" s="49"/>
      <c r="AC1780" s="864" t="str">
        <f>IFERROR(IF(AG1780&lt;&gt;"",Z1780*VLOOKUP(N1780,【参考】数式用!$AG$2:$AL$48,MATCH(Y1780,【参考】数式用!$AI$4:$AL$4,0)+2,0), ""), "")</f>
        <v/>
      </c>
      <c r="AD1780" s="864"/>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7" t="str">
        <f>IF(基本情報入力シート!C1806="","",基本情報入力シート!C1806)</f>
        <v/>
      </c>
      <c r="C1781" s="858"/>
      <c r="D1781" s="858"/>
      <c r="E1781" s="858"/>
      <c r="F1781" s="858"/>
      <c r="G1781" s="858"/>
      <c r="H1781" s="858"/>
      <c r="I1781" s="859"/>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0"/>
      <c r="R1781" s="861"/>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62"/>
      <c r="X1781" s="863"/>
      <c r="Y1781" s="43"/>
      <c r="Z1781" s="48"/>
      <c r="AA1781" s="155"/>
      <c r="AB1781" s="49"/>
      <c r="AC1781" s="864" t="str">
        <f>IFERROR(IF(AG1781&lt;&gt;"",Z1781*VLOOKUP(N1781,【参考】数式用!$AG$2:$AL$48,MATCH(Y1781,【参考】数式用!$AI$4:$AL$4,0)+2,0), ""), "")</f>
        <v/>
      </c>
      <c r="AD1781" s="864"/>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7" t="str">
        <f>IF(基本情報入力シート!C1807="","",基本情報入力シート!C1807)</f>
        <v/>
      </c>
      <c r="C1782" s="858"/>
      <c r="D1782" s="858"/>
      <c r="E1782" s="858"/>
      <c r="F1782" s="858"/>
      <c r="G1782" s="858"/>
      <c r="H1782" s="858"/>
      <c r="I1782" s="859"/>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0"/>
      <c r="R1782" s="861"/>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62"/>
      <c r="X1782" s="863"/>
      <c r="Y1782" s="43"/>
      <c r="Z1782" s="48"/>
      <c r="AA1782" s="155"/>
      <c r="AB1782" s="49"/>
      <c r="AC1782" s="864" t="str">
        <f>IFERROR(IF(AG1782&lt;&gt;"",Z1782*VLOOKUP(N1782,【参考】数式用!$AG$2:$AL$48,MATCH(Y1782,【参考】数式用!$AI$4:$AL$4,0)+2,0), ""), "")</f>
        <v/>
      </c>
      <c r="AD1782" s="864"/>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7" t="str">
        <f>IF(基本情報入力シート!C1808="","",基本情報入力シート!C1808)</f>
        <v/>
      </c>
      <c r="C1783" s="858"/>
      <c r="D1783" s="858"/>
      <c r="E1783" s="858"/>
      <c r="F1783" s="858"/>
      <c r="G1783" s="858"/>
      <c r="H1783" s="858"/>
      <c r="I1783" s="859"/>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0"/>
      <c r="R1783" s="861"/>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62"/>
      <c r="X1783" s="863"/>
      <c r="Y1783" s="43"/>
      <c r="Z1783" s="48"/>
      <c r="AA1783" s="155"/>
      <c r="AB1783" s="49"/>
      <c r="AC1783" s="864" t="str">
        <f>IFERROR(IF(AG1783&lt;&gt;"",Z1783*VLOOKUP(N1783,【参考】数式用!$AG$2:$AL$48,MATCH(Y1783,【参考】数式用!$AI$4:$AL$4,0)+2,0), ""), "")</f>
        <v/>
      </c>
      <c r="AD1783" s="864"/>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7" t="str">
        <f>IF(基本情報入力シート!C1809="","",基本情報入力シート!C1809)</f>
        <v/>
      </c>
      <c r="C1784" s="858"/>
      <c r="D1784" s="858"/>
      <c r="E1784" s="858"/>
      <c r="F1784" s="858"/>
      <c r="G1784" s="858"/>
      <c r="H1784" s="858"/>
      <c r="I1784" s="859"/>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0"/>
      <c r="R1784" s="861"/>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62"/>
      <c r="X1784" s="863"/>
      <c r="Y1784" s="43"/>
      <c r="Z1784" s="48"/>
      <c r="AA1784" s="155"/>
      <c r="AB1784" s="49"/>
      <c r="AC1784" s="864" t="str">
        <f>IFERROR(IF(AG1784&lt;&gt;"",Z1784*VLOOKUP(N1784,【参考】数式用!$AG$2:$AL$48,MATCH(Y1784,【参考】数式用!$AI$4:$AL$4,0)+2,0), ""), "")</f>
        <v/>
      </c>
      <c r="AD1784" s="864"/>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7" t="str">
        <f>IF(基本情報入力シート!C1810="","",基本情報入力シート!C1810)</f>
        <v/>
      </c>
      <c r="C1785" s="858"/>
      <c r="D1785" s="858"/>
      <c r="E1785" s="858"/>
      <c r="F1785" s="858"/>
      <c r="G1785" s="858"/>
      <c r="H1785" s="858"/>
      <c r="I1785" s="859"/>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0"/>
      <c r="R1785" s="861"/>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62"/>
      <c r="X1785" s="863"/>
      <c r="Y1785" s="43"/>
      <c r="Z1785" s="48"/>
      <c r="AA1785" s="155"/>
      <c r="AB1785" s="49"/>
      <c r="AC1785" s="864" t="str">
        <f>IFERROR(IF(AG1785&lt;&gt;"",Z1785*VLOOKUP(N1785,【参考】数式用!$AG$2:$AL$48,MATCH(Y1785,【参考】数式用!$AI$4:$AL$4,0)+2,0), ""), "")</f>
        <v/>
      </c>
      <c r="AD1785" s="864"/>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7" t="str">
        <f>IF(基本情報入力シート!C1811="","",基本情報入力シート!C1811)</f>
        <v/>
      </c>
      <c r="C1786" s="858"/>
      <c r="D1786" s="858"/>
      <c r="E1786" s="858"/>
      <c r="F1786" s="858"/>
      <c r="G1786" s="858"/>
      <c r="H1786" s="858"/>
      <c r="I1786" s="859"/>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0"/>
      <c r="R1786" s="861"/>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62"/>
      <c r="X1786" s="863"/>
      <c r="Y1786" s="43"/>
      <c r="Z1786" s="48"/>
      <c r="AA1786" s="155"/>
      <c r="AB1786" s="49"/>
      <c r="AC1786" s="864" t="str">
        <f>IFERROR(IF(AG1786&lt;&gt;"",Z1786*VLOOKUP(N1786,【参考】数式用!$AG$2:$AL$48,MATCH(Y1786,【参考】数式用!$AI$4:$AL$4,0)+2,0), ""), "")</f>
        <v/>
      </c>
      <c r="AD1786" s="864"/>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7" t="str">
        <f>IF(基本情報入力シート!C1812="","",基本情報入力シート!C1812)</f>
        <v/>
      </c>
      <c r="C1787" s="858"/>
      <c r="D1787" s="858"/>
      <c r="E1787" s="858"/>
      <c r="F1787" s="858"/>
      <c r="G1787" s="858"/>
      <c r="H1787" s="858"/>
      <c r="I1787" s="859"/>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0"/>
      <c r="R1787" s="861"/>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62"/>
      <c r="X1787" s="863"/>
      <c r="Y1787" s="43"/>
      <c r="Z1787" s="48"/>
      <c r="AA1787" s="155"/>
      <c r="AB1787" s="49"/>
      <c r="AC1787" s="864" t="str">
        <f>IFERROR(IF(AG1787&lt;&gt;"",Z1787*VLOOKUP(N1787,【参考】数式用!$AG$2:$AL$48,MATCH(Y1787,【参考】数式用!$AI$4:$AL$4,0)+2,0), ""), "")</f>
        <v/>
      </c>
      <c r="AD1787" s="864"/>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7" t="str">
        <f>IF(基本情報入力シート!C1813="","",基本情報入力シート!C1813)</f>
        <v/>
      </c>
      <c r="C1788" s="858"/>
      <c r="D1788" s="858"/>
      <c r="E1788" s="858"/>
      <c r="F1788" s="858"/>
      <c r="G1788" s="858"/>
      <c r="H1788" s="858"/>
      <c r="I1788" s="859"/>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0"/>
      <c r="R1788" s="861"/>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62"/>
      <c r="X1788" s="863"/>
      <c r="Y1788" s="43"/>
      <c r="Z1788" s="48"/>
      <c r="AA1788" s="155"/>
      <c r="AB1788" s="49"/>
      <c r="AC1788" s="864" t="str">
        <f>IFERROR(IF(AG1788&lt;&gt;"",Z1788*VLOOKUP(N1788,【参考】数式用!$AG$2:$AL$48,MATCH(Y1788,【参考】数式用!$AI$4:$AL$4,0)+2,0), ""), "")</f>
        <v/>
      </c>
      <c r="AD1788" s="864"/>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7" t="str">
        <f>IF(基本情報入力シート!C1814="","",基本情報入力シート!C1814)</f>
        <v/>
      </c>
      <c r="C1789" s="858"/>
      <c r="D1789" s="858"/>
      <c r="E1789" s="858"/>
      <c r="F1789" s="858"/>
      <c r="G1789" s="858"/>
      <c r="H1789" s="858"/>
      <c r="I1789" s="859"/>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0"/>
      <c r="R1789" s="861"/>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62"/>
      <c r="X1789" s="863"/>
      <c r="Y1789" s="43"/>
      <c r="Z1789" s="48"/>
      <c r="AA1789" s="155"/>
      <c r="AB1789" s="49"/>
      <c r="AC1789" s="864" t="str">
        <f>IFERROR(IF(AG1789&lt;&gt;"",Z1789*VLOOKUP(N1789,【参考】数式用!$AG$2:$AL$48,MATCH(Y1789,【参考】数式用!$AI$4:$AL$4,0)+2,0), ""), "")</f>
        <v/>
      </c>
      <c r="AD1789" s="864"/>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7" t="str">
        <f>IF(基本情報入力シート!C1815="","",基本情報入力シート!C1815)</f>
        <v/>
      </c>
      <c r="C1790" s="858"/>
      <c r="D1790" s="858"/>
      <c r="E1790" s="858"/>
      <c r="F1790" s="858"/>
      <c r="G1790" s="858"/>
      <c r="H1790" s="858"/>
      <c r="I1790" s="859"/>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0"/>
      <c r="R1790" s="861"/>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62"/>
      <c r="X1790" s="863"/>
      <c r="Y1790" s="43"/>
      <c r="Z1790" s="48"/>
      <c r="AA1790" s="155"/>
      <c r="AB1790" s="49"/>
      <c r="AC1790" s="864" t="str">
        <f>IFERROR(IF(AG1790&lt;&gt;"",Z1790*VLOOKUP(N1790,【参考】数式用!$AG$2:$AL$48,MATCH(Y1790,【参考】数式用!$AI$4:$AL$4,0)+2,0), ""), "")</f>
        <v/>
      </c>
      <c r="AD1790" s="864"/>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7" t="str">
        <f>IF(基本情報入力シート!C1816="","",基本情報入力シート!C1816)</f>
        <v/>
      </c>
      <c r="C1791" s="858"/>
      <c r="D1791" s="858"/>
      <c r="E1791" s="858"/>
      <c r="F1791" s="858"/>
      <c r="G1791" s="858"/>
      <c r="H1791" s="858"/>
      <c r="I1791" s="859"/>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0"/>
      <c r="R1791" s="861"/>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62"/>
      <c r="X1791" s="863"/>
      <c r="Y1791" s="43"/>
      <c r="Z1791" s="48"/>
      <c r="AA1791" s="155"/>
      <c r="AB1791" s="49"/>
      <c r="AC1791" s="864" t="str">
        <f>IFERROR(IF(AG1791&lt;&gt;"",Z1791*VLOOKUP(N1791,【参考】数式用!$AG$2:$AL$48,MATCH(Y1791,【参考】数式用!$AI$4:$AL$4,0)+2,0), ""), "")</f>
        <v/>
      </c>
      <c r="AD1791" s="864"/>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7" t="str">
        <f>IF(基本情報入力シート!C1817="","",基本情報入力シート!C1817)</f>
        <v/>
      </c>
      <c r="C1792" s="858"/>
      <c r="D1792" s="858"/>
      <c r="E1792" s="858"/>
      <c r="F1792" s="858"/>
      <c r="G1792" s="858"/>
      <c r="H1792" s="858"/>
      <c r="I1792" s="859"/>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0"/>
      <c r="R1792" s="861"/>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62"/>
      <c r="X1792" s="863"/>
      <c r="Y1792" s="43"/>
      <c r="Z1792" s="48"/>
      <c r="AA1792" s="155"/>
      <c r="AB1792" s="49"/>
      <c r="AC1792" s="864" t="str">
        <f>IFERROR(IF(AG1792&lt;&gt;"",Z1792*VLOOKUP(N1792,【参考】数式用!$AG$2:$AL$48,MATCH(Y1792,【参考】数式用!$AI$4:$AL$4,0)+2,0), ""), "")</f>
        <v/>
      </c>
      <c r="AD1792" s="864"/>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7" t="str">
        <f>IF(基本情報入力シート!C1818="","",基本情報入力シート!C1818)</f>
        <v/>
      </c>
      <c r="C1793" s="858"/>
      <c r="D1793" s="858"/>
      <c r="E1793" s="858"/>
      <c r="F1793" s="858"/>
      <c r="G1793" s="858"/>
      <c r="H1793" s="858"/>
      <c r="I1793" s="859"/>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0"/>
      <c r="R1793" s="861"/>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62"/>
      <c r="X1793" s="863"/>
      <c r="Y1793" s="43"/>
      <c r="Z1793" s="48"/>
      <c r="AA1793" s="155"/>
      <c r="AB1793" s="49"/>
      <c r="AC1793" s="864" t="str">
        <f>IFERROR(IF(AG1793&lt;&gt;"",Z1793*VLOOKUP(N1793,【参考】数式用!$AG$2:$AL$48,MATCH(Y1793,【参考】数式用!$AI$4:$AL$4,0)+2,0), ""), "")</f>
        <v/>
      </c>
      <c r="AD1793" s="864"/>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7" t="str">
        <f>IF(基本情報入力シート!C1819="","",基本情報入力シート!C1819)</f>
        <v/>
      </c>
      <c r="C1794" s="858"/>
      <c r="D1794" s="858"/>
      <c r="E1794" s="858"/>
      <c r="F1794" s="858"/>
      <c r="G1794" s="858"/>
      <c r="H1794" s="858"/>
      <c r="I1794" s="859"/>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0"/>
      <c r="R1794" s="861"/>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62"/>
      <c r="X1794" s="863"/>
      <c r="Y1794" s="43"/>
      <c r="Z1794" s="48"/>
      <c r="AA1794" s="155"/>
      <c r="AB1794" s="49"/>
      <c r="AC1794" s="864" t="str">
        <f>IFERROR(IF(AG1794&lt;&gt;"",Z1794*VLOOKUP(N1794,【参考】数式用!$AG$2:$AL$48,MATCH(Y1794,【参考】数式用!$AI$4:$AL$4,0)+2,0), ""), "")</f>
        <v/>
      </c>
      <c r="AD1794" s="864"/>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7" t="str">
        <f>IF(基本情報入力シート!C1820="","",基本情報入力シート!C1820)</f>
        <v/>
      </c>
      <c r="C1795" s="858"/>
      <c r="D1795" s="858"/>
      <c r="E1795" s="858"/>
      <c r="F1795" s="858"/>
      <c r="G1795" s="858"/>
      <c r="H1795" s="858"/>
      <c r="I1795" s="859"/>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0"/>
      <c r="R1795" s="861"/>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62"/>
      <c r="X1795" s="863"/>
      <c r="Y1795" s="43"/>
      <c r="Z1795" s="48"/>
      <c r="AA1795" s="155"/>
      <c r="AB1795" s="49"/>
      <c r="AC1795" s="864" t="str">
        <f>IFERROR(IF(AG1795&lt;&gt;"",Z1795*VLOOKUP(N1795,【参考】数式用!$AG$2:$AL$48,MATCH(Y1795,【参考】数式用!$AI$4:$AL$4,0)+2,0), ""), "")</f>
        <v/>
      </c>
      <c r="AD1795" s="864"/>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7" t="str">
        <f>IF(基本情報入力シート!C1821="","",基本情報入力シート!C1821)</f>
        <v/>
      </c>
      <c r="C1796" s="858"/>
      <c r="D1796" s="858"/>
      <c r="E1796" s="858"/>
      <c r="F1796" s="858"/>
      <c r="G1796" s="858"/>
      <c r="H1796" s="858"/>
      <c r="I1796" s="859"/>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0"/>
      <c r="R1796" s="861"/>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62"/>
      <c r="X1796" s="863"/>
      <c r="Y1796" s="43"/>
      <c r="Z1796" s="48"/>
      <c r="AA1796" s="155"/>
      <c r="AB1796" s="49"/>
      <c r="AC1796" s="864" t="str">
        <f>IFERROR(IF(AG1796&lt;&gt;"",Z1796*VLOOKUP(N1796,【参考】数式用!$AG$2:$AL$48,MATCH(Y1796,【参考】数式用!$AI$4:$AL$4,0)+2,0), ""), "")</f>
        <v/>
      </c>
      <c r="AD1796" s="864"/>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7" t="str">
        <f>IF(基本情報入力シート!C1822="","",基本情報入力シート!C1822)</f>
        <v/>
      </c>
      <c r="C1797" s="858"/>
      <c r="D1797" s="858"/>
      <c r="E1797" s="858"/>
      <c r="F1797" s="858"/>
      <c r="G1797" s="858"/>
      <c r="H1797" s="858"/>
      <c r="I1797" s="859"/>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0"/>
      <c r="R1797" s="861"/>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62"/>
      <c r="X1797" s="863"/>
      <c r="Y1797" s="43"/>
      <c r="Z1797" s="48"/>
      <c r="AA1797" s="155"/>
      <c r="AB1797" s="49"/>
      <c r="AC1797" s="864" t="str">
        <f>IFERROR(IF(AG1797&lt;&gt;"",Z1797*VLOOKUP(N1797,【参考】数式用!$AG$2:$AL$48,MATCH(Y1797,【参考】数式用!$AI$4:$AL$4,0)+2,0), ""), "")</f>
        <v/>
      </c>
      <c r="AD1797" s="864"/>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7" t="str">
        <f>IF(基本情報入力シート!C1823="","",基本情報入力シート!C1823)</f>
        <v/>
      </c>
      <c r="C1798" s="858"/>
      <c r="D1798" s="858"/>
      <c r="E1798" s="858"/>
      <c r="F1798" s="858"/>
      <c r="G1798" s="858"/>
      <c r="H1798" s="858"/>
      <c r="I1798" s="859"/>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0"/>
      <c r="R1798" s="861"/>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62"/>
      <c r="X1798" s="863"/>
      <c r="Y1798" s="43"/>
      <c r="Z1798" s="48"/>
      <c r="AA1798" s="155"/>
      <c r="AB1798" s="49"/>
      <c r="AC1798" s="864" t="str">
        <f>IFERROR(IF(AG1798&lt;&gt;"",Z1798*VLOOKUP(N1798,【参考】数式用!$AG$2:$AL$48,MATCH(Y1798,【参考】数式用!$AI$4:$AL$4,0)+2,0), ""), "")</f>
        <v/>
      </c>
      <c r="AD1798" s="864"/>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7" t="str">
        <f>IF(基本情報入力シート!C1824="","",基本情報入力シート!C1824)</f>
        <v/>
      </c>
      <c r="C1799" s="858"/>
      <c r="D1799" s="858"/>
      <c r="E1799" s="858"/>
      <c r="F1799" s="858"/>
      <c r="G1799" s="858"/>
      <c r="H1799" s="858"/>
      <c r="I1799" s="859"/>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0"/>
      <c r="R1799" s="861"/>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62"/>
      <c r="X1799" s="863"/>
      <c r="Y1799" s="43"/>
      <c r="Z1799" s="48"/>
      <c r="AA1799" s="155"/>
      <c r="AB1799" s="49"/>
      <c r="AC1799" s="864" t="str">
        <f>IFERROR(IF(AG1799&lt;&gt;"",Z1799*VLOOKUP(N1799,【参考】数式用!$AG$2:$AL$48,MATCH(Y1799,【参考】数式用!$AI$4:$AL$4,0)+2,0), ""), "")</f>
        <v/>
      </c>
      <c r="AD1799" s="864"/>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7" t="str">
        <f>IF(基本情報入力シート!C1825="","",基本情報入力シート!C1825)</f>
        <v/>
      </c>
      <c r="C1800" s="858"/>
      <c r="D1800" s="858"/>
      <c r="E1800" s="858"/>
      <c r="F1800" s="858"/>
      <c r="G1800" s="858"/>
      <c r="H1800" s="858"/>
      <c r="I1800" s="859"/>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0"/>
      <c r="R1800" s="861"/>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62"/>
      <c r="X1800" s="863"/>
      <c r="Y1800" s="43"/>
      <c r="Z1800" s="48"/>
      <c r="AA1800" s="155"/>
      <c r="AB1800" s="49"/>
      <c r="AC1800" s="864" t="str">
        <f>IFERROR(IF(AG1800&lt;&gt;"",Z1800*VLOOKUP(N1800,【参考】数式用!$AG$2:$AL$48,MATCH(Y1800,【参考】数式用!$AI$4:$AL$4,0)+2,0), ""), "")</f>
        <v/>
      </c>
      <c r="AD1800" s="864"/>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7" t="str">
        <f>IF(基本情報入力シート!C1826="","",基本情報入力シート!C1826)</f>
        <v/>
      </c>
      <c r="C1801" s="858"/>
      <c r="D1801" s="858"/>
      <c r="E1801" s="858"/>
      <c r="F1801" s="858"/>
      <c r="G1801" s="858"/>
      <c r="H1801" s="858"/>
      <c r="I1801" s="859"/>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0"/>
      <c r="R1801" s="861"/>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62"/>
      <c r="X1801" s="863"/>
      <c r="Y1801" s="43"/>
      <c r="Z1801" s="48"/>
      <c r="AA1801" s="155"/>
      <c r="AB1801" s="49"/>
      <c r="AC1801" s="864" t="str">
        <f>IFERROR(IF(AG1801&lt;&gt;"",Z1801*VLOOKUP(N1801,【参考】数式用!$AG$2:$AL$48,MATCH(Y1801,【参考】数式用!$AI$4:$AL$4,0)+2,0), ""), "")</f>
        <v/>
      </c>
      <c r="AD1801" s="864"/>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7" t="str">
        <f>IF(基本情報入力シート!C1827="","",基本情報入力シート!C1827)</f>
        <v/>
      </c>
      <c r="C1802" s="858"/>
      <c r="D1802" s="858"/>
      <c r="E1802" s="858"/>
      <c r="F1802" s="858"/>
      <c r="G1802" s="858"/>
      <c r="H1802" s="858"/>
      <c r="I1802" s="859"/>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0"/>
      <c r="R1802" s="861"/>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62"/>
      <c r="X1802" s="863"/>
      <c r="Y1802" s="43"/>
      <c r="Z1802" s="48"/>
      <c r="AA1802" s="155"/>
      <c r="AB1802" s="49"/>
      <c r="AC1802" s="864" t="str">
        <f>IFERROR(IF(AG1802&lt;&gt;"",Z1802*VLOOKUP(N1802,【参考】数式用!$AG$2:$AL$48,MATCH(Y1802,【参考】数式用!$AI$4:$AL$4,0)+2,0), ""), "")</f>
        <v/>
      </c>
      <c r="AD1802" s="864"/>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7" t="str">
        <f>IF(基本情報入力シート!C1828="","",基本情報入力シート!C1828)</f>
        <v/>
      </c>
      <c r="C1803" s="858"/>
      <c r="D1803" s="858"/>
      <c r="E1803" s="858"/>
      <c r="F1803" s="858"/>
      <c r="G1803" s="858"/>
      <c r="H1803" s="858"/>
      <c r="I1803" s="859"/>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0"/>
      <c r="R1803" s="861"/>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62"/>
      <c r="X1803" s="863"/>
      <c r="Y1803" s="43"/>
      <c r="Z1803" s="48"/>
      <c r="AA1803" s="155"/>
      <c r="AB1803" s="49"/>
      <c r="AC1803" s="864" t="str">
        <f>IFERROR(IF(AG1803&lt;&gt;"",Z1803*VLOOKUP(N1803,【参考】数式用!$AG$2:$AL$48,MATCH(Y1803,【参考】数式用!$AI$4:$AL$4,0)+2,0), ""), "")</f>
        <v/>
      </c>
      <c r="AD1803" s="864"/>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7" t="str">
        <f>IF(基本情報入力シート!C1829="","",基本情報入力シート!C1829)</f>
        <v/>
      </c>
      <c r="C1804" s="858"/>
      <c r="D1804" s="858"/>
      <c r="E1804" s="858"/>
      <c r="F1804" s="858"/>
      <c r="G1804" s="858"/>
      <c r="H1804" s="858"/>
      <c r="I1804" s="859"/>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0"/>
      <c r="R1804" s="861"/>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62"/>
      <c r="X1804" s="863"/>
      <c r="Y1804" s="43"/>
      <c r="Z1804" s="48"/>
      <c r="AA1804" s="155"/>
      <c r="AB1804" s="49"/>
      <c r="AC1804" s="864" t="str">
        <f>IFERROR(IF(AG1804&lt;&gt;"",Z1804*VLOOKUP(N1804,【参考】数式用!$AG$2:$AL$48,MATCH(Y1804,【参考】数式用!$AI$4:$AL$4,0)+2,0), ""), "")</f>
        <v/>
      </c>
      <c r="AD1804" s="864"/>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7" t="str">
        <f>IF(基本情報入力シート!C1830="","",基本情報入力シート!C1830)</f>
        <v/>
      </c>
      <c r="C1805" s="858"/>
      <c r="D1805" s="858"/>
      <c r="E1805" s="858"/>
      <c r="F1805" s="858"/>
      <c r="G1805" s="858"/>
      <c r="H1805" s="858"/>
      <c r="I1805" s="859"/>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0"/>
      <c r="R1805" s="861"/>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62"/>
      <c r="X1805" s="863"/>
      <c r="Y1805" s="43"/>
      <c r="Z1805" s="48"/>
      <c r="AA1805" s="155"/>
      <c r="AB1805" s="49"/>
      <c r="AC1805" s="864" t="str">
        <f>IFERROR(IF(AG1805&lt;&gt;"",Z1805*VLOOKUP(N1805,【参考】数式用!$AG$2:$AL$48,MATCH(Y1805,【参考】数式用!$AI$4:$AL$4,0)+2,0), ""), "")</f>
        <v/>
      </c>
      <c r="AD1805" s="864"/>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7" t="str">
        <f>IF(基本情報入力シート!C1831="","",基本情報入力シート!C1831)</f>
        <v/>
      </c>
      <c r="C1806" s="858"/>
      <c r="D1806" s="858"/>
      <c r="E1806" s="858"/>
      <c r="F1806" s="858"/>
      <c r="G1806" s="858"/>
      <c r="H1806" s="858"/>
      <c r="I1806" s="859"/>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0"/>
      <c r="R1806" s="861"/>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62"/>
      <c r="X1806" s="863"/>
      <c r="Y1806" s="43"/>
      <c r="Z1806" s="48"/>
      <c r="AA1806" s="155"/>
      <c r="AB1806" s="49"/>
      <c r="AC1806" s="864" t="str">
        <f>IFERROR(IF(AG1806&lt;&gt;"",Z1806*VLOOKUP(N1806,【参考】数式用!$AG$2:$AL$48,MATCH(Y1806,【参考】数式用!$AI$4:$AL$4,0)+2,0), ""), "")</f>
        <v/>
      </c>
      <c r="AD1806" s="864"/>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7" t="str">
        <f>IF(基本情報入力シート!C1832="","",基本情報入力シート!C1832)</f>
        <v/>
      </c>
      <c r="C1807" s="858"/>
      <c r="D1807" s="858"/>
      <c r="E1807" s="858"/>
      <c r="F1807" s="858"/>
      <c r="G1807" s="858"/>
      <c r="H1807" s="858"/>
      <c r="I1807" s="859"/>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0"/>
      <c r="R1807" s="861"/>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62"/>
      <c r="X1807" s="863"/>
      <c r="Y1807" s="43"/>
      <c r="Z1807" s="48"/>
      <c r="AA1807" s="155"/>
      <c r="AB1807" s="49"/>
      <c r="AC1807" s="864" t="str">
        <f>IFERROR(IF(AG1807&lt;&gt;"",Z1807*VLOOKUP(N1807,【参考】数式用!$AG$2:$AL$48,MATCH(Y1807,【参考】数式用!$AI$4:$AL$4,0)+2,0), ""), "")</f>
        <v/>
      </c>
      <c r="AD1807" s="864"/>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7" t="str">
        <f>IF(基本情報入力シート!C1833="","",基本情報入力シート!C1833)</f>
        <v/>
      </c>
      <c r="C1808" s="858"/>
      <c r="D1808" s="858"/>
      <c r="E1808" s="858"/>
      <c r="F1808" s="858"/>
      <c r="G1808" s="858"/>
      <c r="H1808" s="858"/>
      <c r="I1808" s="859"/>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0"/>
      <c r="R1808" s="861"/>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62"/>
      <c r="X1808" s="863"/>
      <c r="Y1808" s="43"/>
      <c r="Z1808" s="48"/>
      <c r="AA1808" s="155"/>
      <c r="AB1808" s="49"/>
      <c r="AC1808" s="864" t="str">
        <f>IFERROR(IF(AG1808&lt;&gt;"",Z1808*VLOOKUP(N1808,【参考】数式用!$AG$2:$AL$48,MATCH(Y1808,【参考】数式用!$AI$4:$AL$4,0)+2,0), ""), "")</f>
        <v/>
      </c>
      <c r="AD1808" s="864"/>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7" t="str">
        <f>IF(基本情報入力シート!C1834="","",基本情報入力シート!C1834)</f>
        <v/>
      </c>
      <c r="C1809" s="858"/>
      <c r="D1809" s="858"/>
      <c r="E1809" s="858"/>
      <c r="F1809" s="858"/>
      <c r="G1809" s="858"/>
      <c r="H1809" s="858"/>
      <c r="I1809" s="859"/>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0"/>
      <c r="R1809" s="861"/>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62"/>
      <c r="X1809" s="863"/>
      <c r="Y1809" s="43"/>
      <c r="Z1809" s="48"/>
      <c r="AA1809" s="155"/>
      <c r="AB1809" s="49"/>
      <c r="AC1809" s="864" t="str">
        <f>IFERROR(IF(AG1809&lt;&gt;"",Z1809*VLOOKUP(N1809,【参考】数式用!$AG$2:$AL$48,MATCH(Y1809,【参考】数式用!$AI$4:$AL$4,0)+2,0), ""), "")</f>
        <v/>
      </c>
      <c r="AD1809" s="864"/>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7" t="str">
        <f>IF(基本情報入力シート!C1835="","",基本情報入力シート!C1835)</f>
        <v/>
      </c>
      <c r="C1810" s="858"/>
      <c r="D1810" s="858"/>
      <c r="E1810" s="858"/>
      <c r="F1810" s="858"/>
      <c r="G1810" s="858"/>
      <c r="H1810" s="858"/>
      <c r="I1810" s="859"/>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0"/>
      <c r="R1810" s="861"/>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62"/>
      <c r="X1810" s="863"/>
      <c r="Y1810" s="43"/>
      <c r="Z1810" s="48"/>
      <c r="AA1810" s="155"/>
      <c r="AB1810" s="49"/>
      <c r="AC1810" s="864" t="str">
        <f>IFERROR(IF(AG1810&lt;&gt;"",Z1810*VLOOKUP(N1810,【参考】数式用!$AG$2:$AL$48,MATCH(Y1810,【参考】数式用!$AI$4:$AL$4,0)+2,0), ""), "")</f>
        <v/>
      </c>
      <c r="AD1810" s="864"/>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7" t="str">
        <f>IF(基本情報入力シート!C1836="","",基本情報入力シート!C1836)</f>
        <v/>
      </c>
      <c r="C1811" s="858"/>
      <c r="D1811" s="858"/>
      <c r="E1811" s="858"/>
      <c r="F1811" s="858"/>
      <c r="G1811" s="858"/>
      <c r="H1811" s="858"/>
      <c r="I1811" s="859"/>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0"/>
      <c r="R1811" s="861"/>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62"/>
      <c r="X1811" s="863"/>
      <c r="Y1811" s="43"/>
      <c r="Z1811" s="48"/>
      <c r="AA1811" s="155"/>
      <c r="AB1811" s="49"/>
      <c r="AC1811" s="864" t="str">
        <f>IFERROR(IF(AG1811&lt;&gt;"",Z1811*VLOOKUP(N1811,【参考】数式用!$AG$2:$AL$48,MATCH(Y1811,【参考】数式用!$AI$4:$AL$4,0)+2,0), ""), "")</f>
        <v/>
      </c>
      <c r="AD1811" s="864"/>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7" t="str">
        <f>IF(基本情報入力シート!C1837="","",基本情報入力シート!C1837)</f>
        <v/>
      </c>
      <c r="C1812" s="858"/>
      <c r="D1812" s="858"/>
      <c r="E1812" s="858"/>
      <c r="F1812" s="858"/>
      <c r="G1812" s="858"/>
      <c r="H1812" s="858"/>
      <c r="I1812" s="859"/>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0"/>
      <c r="R1812" s="861"/>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62"/>
      <c r="X1812" s="863"/>
      <c r="Y1812" s="43"/>
      <c r="Z1812" s="48"/>
      <c r="AA1812" s="155"/>
      <c r="AB1812" s="49"/>
      <c r="AC1812" s="864" t="str">
        <f>IFERROR(IF(AG1812&lt;&gt;"",Z1812*VLOOKUP(N1812,【参考】数式用!$AG$2:$AL$48,MATCH(Y1812,【参考】数式用!$AI$4:$AL$4,0)+2,0), ""), "")</f>
        <v/>
      </c>
      <c r="AD1812" s="864"/>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7" t="str">
        <f>IF(基本情報入力シート!C1838="","",基本情報入力シート!C1838)</f>
        <v/>
      </c>
      <c r="C1813" s="858"/>
      <c r="D1813" s="858"/>
      <c r="E1813" s="858"/>
      <c r="F1813" s="858"/>
      <c r="G1813" s="858"/>
      <c r="H1813" s="858"/>
      <c r="I1813" s="859"/>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0"/>
      <c r="R1813" s="861"/>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62"/>
      <c r="X1813" s="863"/>
      <c r="Y1813" s="43"/>
      <c r="Z1813" s="48"/>
      <c r="AA1813" s="155"/>
      <c r="AB1813" s="49"/>
      <c r="AC1813" s="864" t="str">
        <f>IFERROR(IF(AG1813&lt;&gt;"",Z1813*VLOOKUP(N1813,【参考】数式用!$AG$2:$AL$48,MATCH(Y1813,【参考】数式用!$AI$4:$AL$4,0)+2,0), ""), "")</f>
        <v/>
      </c>
      <c r="AD1813" s="864"/>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7" t="str">
        <f>IF(基本情報入力シート!C1839="","",基本情報入力シート!C1839)</f>
        <v/>
      </c>
      <c r="C1814" s="858"/>
      <c r="D1814" s="858"/>
      <c r="E1814" s="858"/>
      <c r="F1814" s="858"/>
      <c r="G1814" s="858"/>
      <c r="H1814" s="858"/>
      <c r="I1814" s="859"/>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0"/>
      <c r="R1814" s="861"/>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62"/>
      <c r="X1814" s="863"/>
      <c r="Y1814" s="43"/>
      <c r="Z1814" s="48"/>
      <c r="AA1814" s="155"/>
      <c r="AB1814" s="49"/>
      <c r="AC1814" s="864" t="str">
        <f>IFERROR(IF(AG1814&lt;&gt;"",Z1814*VLOOKUP(N1814,【参考】数式用!$AG$2:$AL$48,MATCH(Y1814,【参考】数式用!$AI$4:$AL$4,0)+2,0), ""), "")</f>
        <v/>
      </c>
      <c r="AD1814" s="864"/>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7" t="str">
        <f>IF(基本情報入力シート!C1840="","",基本情報入力シート!C1840)</f>
        <v/>
      </c>
      <c r="C1815" s="858"/>
      <c r="D1815" s="858"/>
      <c r="E1815" s="858"/>
      <c r="F1815" s="858"/>
      <c r="G1815" s="858"/>
      <c r="H1815" s="858"/>
      <c r="I1815" s="859"/>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0"/>
      <c r="R1815" s="861"/>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62"/>
      <c r="X1815" s="863"/>
      <c r="Y1815" s="43"/>
      <c r="Z1815" s="48"/>
      <c r="AA1815" s="155"/>
      <c r="AB1815" s="49"/>
      <c r="AC1815" s="864" t="str">
        <f>IFERROR(IF(AG1815&lt;&gt;"",Z1815*VLOOKUP(N1815,【参考】数式用!$AG$2:$AL$48,MATCH(Y1815,【参考】数式用!$AI$4:$AL$4,0)+2,0), ""), "")</f>
        <v/>
      </c>
      <c r="AD1815" s="864"/>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7" t="str">
        <f>IF(基本情報入力シート!C1841="","",基本情報入力シート!C1841)</f>
        <v/>
      </c>
      <c r="C1816" s="858"/>
      <c r="D1816" s="858"/>
      <c r="E1816" s="858"/>
      <c r="F1816" s="858"/>
      <c r="G1816" s="858"/>
      <c r="H1816" s="858"/>
      <c r="I1816" s="859"/>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0"/>
      <c r="R1816" s="861"/>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62"/>
      <c r="X1816" s="863"/>
      <c r="Y1816" s="43"/>
      <c r="Z1816" s="48"/>
      <c r="AA1816" s="155"/>
      <c r="AB1816" s="49"/>
      <c r="AC1816" s="864" t="str">
        <f>IFERROR(IF(AG1816&lt;&gt;"",Z1816*VLOOKUP(N1816,【参考】数式用!$AG$2:$AL$48,MATCH(Y1816,【参考】数式用!$AI$4:$AL$4,0)+2,0), ""), "")</f>
        <v/>
      </c>
      <c r="AD1816" s="864"/>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7" t="str">
        <f>IF(基本情報入力シート!C1842="","",基本情報入力シート!C1842)</f>
        <v/>
      </c>
      <c r="C1817" s="858"/>
      <c r="D1817" s="858"/>
      <c r="E1817" s="858"/>
      <c r="F1817" s="858"/>
      <c r="G1817" s="858"/>
      <c r="H1817" s="858"/>
      <c r="I1817" s="859"/>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0"/>
      <c r="R1817" s="861"/>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62"/>
      <c r="X1817" s="863"/>
      <c r="Y1817" s="43"/>
      <c r="Z1817" s="48"/>
      <c r="AA1817" s="155"/>
      <c r="AB1817" s="49"/>
      <c r="AC1817" s="864" t="str">
        <f>IFERROR(IF(AG1817&lt;&gt;"",Z1817*VLOOKUP(N1817,【参考】数式用!$AG$2:$AL$48,MATCH(Y1817,【参考】数式用!$AI$4:$AL$4,0)+2,0), ""), "")</f>
        <v/>
      </c>
      <c r="AD1817" s="864"/>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7" t="str">
        <f>IF(基本情報入力シート!C1843="","",基本情報入力シート!C1843)</f>
        <v/>
      </c>
      <c r="C1818" s="858"/>
      <c r="D1818" s="858"/>
      <c r="E1818" s="858"/>
      <c r="F1818" s="858"/>
      <c r="G1818" s="858"/>
      <c r="H1818" s="858"/>
      <c r="I1818" s="859"/>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0"/>
      <c r="R1818" s="861"/>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62"/>
      <c r="X1818" s="863"/>
      <c r="Y1818" s="43"/>
      <c r="Z1818" s="48"/>
      <c r="AA1818" s="155"/>
      <c r="AB1818" s="49"/>
      <c r="AC1818" s="864" t="str">
        <f>IFERROR(IF(AG1818&lt;&gt;"",Z1818*VLOOKUP(N1818,【参考】数式用!$AG$2:$AL$48,MATCH(Y1818,【参考】数式用!$AI$4:$AL$4,0)+2,0), ""), "")</f>
        <v/>
      </c>
      <c r="AD1818" s="864"/>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7" t="str">
        <f>IF(基本情報入力シート!C1844="","",基本情報入力シート!C1844)</f>
        <v/>
      </c>
      <c r="C1819" s="858"/>
      <c r="D1819" s="858"/>
      <c r="E1819" s="858"/>
      <c r="F1819" s="858"/>
      <c r="G1819" s="858"/>
      <c r="H1819" s="858"/>
      <c r="I1819" s="859"/>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0"/>
      <c r="R1819" s="861"/>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62"/>
      <c r="X1819" s="863"/>
      <c r="Y1819" s="43"/>
      <c r="Z1819" s="48"/>
      <c r="AA1819" s="155"/>
      <c r="AB1819" s="49"/>
      <c r="AC1819" s="864" t="str">
        <f>IFERROR(IF(AG1819&lt;&gt;"",Z1819*VLOOKUP(N1819,【参考】数式用!$AG$2:$AL$48,MATCH(Y1819,【参考】数式用!$AI$4:$AL$4,0)+2,0), ""), "")</f>
        <v/>
      </c>
      <c r="AD1819" s="864"/>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7" t="str">
        <f>IF(基本情報入力シート!C1845="","",基本情報入力シート!C1845)</f>
        <v/>
      </c>
      <c r="C1820" s="858"/>
      <c r="D1820" s="858"/>
      <c r="E1820" s="858"/>
      <c r="F1820" s="858"/>
      <c r="G1820" s="858"/>
      <c r="H1820" s="858"/>
      <c r="I1820" s="859"/>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0"/>
      <c r="R1820" s="861"/>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62"/>
      <c r="X1820" s="863"/>
      <c r="Y1820" s="43"/>
      <c r="Z1820" s="48"/>
      <c r="AA1820" s="155"/>
      <c r="AB1820" s="49"/>
      <c r="AC1820" s="864" t="str">
        <f>IFERROR(IF(AG1820&lt;&gt;"",Z1820*VLOOKUP(N1820,【参考】数式用!$AG$2:$AL$48,MATCH(Y1820,【参考】数式用!$AI$4:$AL$4,0)+2,0), ""), "")</f>
        <v/>
      </c>
      <c r="AD1820" s="864"/>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7" t="str">
        <f>IF(基本情報入力シート!C1846="","",基本情報入力シート!C1846)</f>
        <v/>
      </c>
      <c r="C1821" s="858"/>
      <c r="D1821" s="858"/>
      <c r="E1821" s="858"/>
      <c r="F1821" s="858"/>
      <c r="G1821" s="858"/>
      <c r="H1821" s="858"/>
      <c r="I1821" s="859"/>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0"/>
      <c r="R1821" s="861"/>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62"/>
      <c r="X1821" s="863"/>
      <c r="Y1821" s="43"/>
      <c r="Z1821" s="48"/>
      <c r="AA1821" s="155"/>
      <c r="AB1821" s="49"/>
      <c r="AC1821" s="864" t="str">
        <f>IFERROR(IF(AG1821&lt;&gt;"",Z1821*VLOOKUP(N1821,【参考】数式用!$AG$2:$AL$48,MATCH(Y1821,【参考】数式用!$AI$4:$AL$4,0)+2,0), ""), "")</f>
        <v/>
      </c>
      <c r="AD1821" s="864"/>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7" t="str">
        <f>IF(基本情報入力シート!C1847="","",基本情報入力シート!C1847)</f>
        <v/>
      </c>
      <c r="C1822" s="858"/>
      <c r="D1822" s="858"/>
      <c r="E1822" s="858"/>
      <c r="F1822" s="858"/>
      <c r="G1822" s="858"/>
      <c r="H1822" s="858"/>
      <c r="I1822" s="859"/>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0"/>
      <c r="R1822" s="861"/>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62"/>
      <c r="X1822" s="863"/>
      <c r="Y1822" s="43"/>
      <c r="Z1822" s="48"/>
      <c r="AA1822" s="155"/>
      <c r="AB1822" s="49"/>
      <c r="AC1822" s="864" t="str">
        <f>IFERROR(IF(AG1822&lt;&gt;"",Z1822*VLOOKUP(N1822,【参考】数式用!$AG$2:$AL$48,MATCH(Y1822,【参考】数式用!$AI$4:$AL$4,0)+2,0), ""), "")</f>
        <v/>
      </c>
      <c r="AD1822" s="864"/>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7" t="str">
        <f>IF(基本情報入力シート!C1848="","",基本情報入力シート!C1848)</f>
        <v/>
      </c>
      <c r="C1823" s="858"/>
      <c r="D1823" s="858"/>
      <c r="E1823" s="858"/>
      <c r="F1823" s="858"/>
      <c r="G1823" s="858"/>
      <c r="H1823" s="858"/>
      <c r="I1823" s="859"/>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0"/>
      <c r="R1823" s="861"/>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62"/>
      <c r="X1823" s="863"/>
      <c r="Y1823" s="43"/>
      <c r="Z1823" s="48"/>
      <c r="AA1823" s="155"/>
      <c r="AB1823" s="49"/>
      <c r="AC1823" s="864" t="str">
        <f>IFERROR(IF(AG1823&lt;&gt;"",Z1823*VLOOKUP(N1823,【参考】数式用!$AG$2:$AL$48,MATCH(Y1823,【参考】数式用!$AI$4:$AL$4,0)+2,0), ""), "")</f>
        <v/>
      </c>
      <c r="AD1823" s="864"/>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7" t="str">
        <f>IF(基本情報入力シート!C1849="","",基本情報入力シート!C1849)</f>
        <v/>
      </c>
      <c r="C1824" s="858"/>
      <c r="D1824" s="858"/>
      <c r="E1824" s="858"/>
      <c r="F1824" s="858"/>
      <c r="G1824" s="858"/>
      <c r="H1824" s="858"/>
      <c r="I1824" s="859"/>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0"/>
      <c r="R1824" s="861"/>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62"/>
      <c r="X1824" s="863"/>
      <c r="Y1824" s="43"/>
      <c r="Z1824" s="48"/>
      <c r="AA1824" s="155"/>
      <c r="AB1824" s="49"/>
      <c r="AC1824" s="864" t="str">
        <f>IFERROR(IF(AG1824&lt;&gt;"",Z1824*VLOOKUP(N1824,【参考】数式用!$AG$2:$AL$48,MATCH(Y1824,【参考】数式用!$AI$4:$AL$4,0)+2,0), ""), "")</f>
        <v/>
      </c>
      <c r="AD1824" s="864"/>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7" t="str">
        <f>IF(基本情報入力シート!C1850="","",基本情報入力シート!C1850)</f>
        <v/>
      </c>
      <c r="C1825" s="858"/>
      <c r="D1825" s="858"/>
      <c r="E1825" s="858"/>
      <c r="F1825" s="858"/>
      <c r="G1825" s="858"/>
      <c r="H1825" s="858"/>
      <c r="I1825" s="859"/>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0"/>
      <c r="R1825" s="861"/>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62"/>
      <c r="X1825" s="863"/>
      <c r="Y1825" s="43"/>
      <c r="Z1825" s="48"/>
      <c r="AA1825" s="155"/>
      <c r="AB1825" s="49"/>
      <c r="AC1825" s="864" t="str">
        <f>IFERROR(IF(AG1825&lt;&gt;"",Z1825*VLOOKUP(N1825,【参考】数式用!$AG$2:$AL$48,MATCH(Y1825,【参考】数式用!$AI$4:$AL$4,0)+2,0), ""), "")</f>
        <v/>
      </c>
      <c r="AD1825" s="864"/>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7" t="str">
        <f>IF(基本情報入力シート!C1851="","",基本情報入力シート!C1851)</f>
        <v/>
      </c>
      <c r="C1826" s="858"/>
      <c r="D1826" s="858"/>
      <c r="E1826" s="858"/>
      <c r="F1826" s="858"/>
      <c r="G1826" s="858"/>
      <c r="H1826" s="858"/>
      <c r="I1826" s="859"/>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0"/>
      <c r="R1826" s="861"/>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62"/>
      <c r="X1826" s="863"/>
      <c r="Y1826" s="43"/>
      <c r="Z1826" s="48"/>
      <c r="AA1826" s="155"/>
      <c r="AB1826" s="49"/>
      <c r="AC1826" s="864" t="str">
        <f>IFERROR(IF(AG1826&lt;&gt;"",Z1826*VLOOKUP(N1826,【参考】数式用!$AG$2:$AL$48,MATCH(Y1826,【参考】数式用!$AI$4:$AL$4,0)+2,0), ""), "")</f>
        <v/>
      </c>
      <c r="AD1826" s="864"/>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7" t="str">
        <f>IF(基本情報入力シート!C1852="","",基本情報入力シート!C1852)</f>
        <v/>
      </c>
      <c r="C1827" s="858"/>
      <c r="D1827" s="858"/>
      <c r="E1827" s="858"/>
      <c r="F1827" s="858"/>
      <c r="G1827" s="858"/>
      <c r="H1827" s="858"/>
      <c r="I1827" s="859"/>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0"/>
      <c r="R1827" s="861"/>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62"/>
      <c r="X1827" s="863"/>
      <c r="Y1827" s="43"/>
      <c r="Z1827" s="48"/>
      <c r="AA1827" s="155"/>
      <c r="AB1827" s="49"/>
      <c r="AC1827" s="864" t="str">
        <f>IFERROR(IF(AG1827&lt;&gt;"",Z1827*VLOOKUP(N1827,【参考】数式用!$AG$2:$AL$48,MATCH(Y1827,【参考】数式用!$AI$4:$AL$4,0)+2,0), ""), "")</f>
        <v/>
      </c>
      <c r="AD1827" s="864"/>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7" t="str">
        <f>IF(基本情報入力シート!C1853="","",基本情報入力シート!C1853)</f>
        <v/>
      </c>
      <c r="C1828" s="858"/>
      <c r="D1828" s="858"/>
      <c r="E1828" s="858"/>
      <c r="F1828" s="858"/>
      <c r="G1828" s="858"/>
      <c r="H1828" s="858"/>
      <c r="I1828" s="859"/>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0"/>
      <c r="R1828" s="861"/>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62"/>
      <c r="X1828" s="863"/>
      <c r="Y1828" s="43"/>
      <c r="Z1828" s="48"/>
      <c r="AA1828" s="155"/>
      <c r="AB1828" s="49"/>
      <c r="AC1828" s="864" t="str">
        <f>IFERROR(IF(AG1828&lt;&gt;"",Z1828*VLOOKUP(N1828,【参考】数式用!$AG$2:$AL$48,MATCH(Y1828,【参考】数式用!$AI$4:$AL$4,0)+2,0), ""), "")</f>
        <v/>
      </c>
      <c r="AD1828" s="864"/>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7" t="str">
        <f>IF(基本情報入力シート!C1854="","",基本情報入力シート!C1854)</f>
        <v/>
      </c>
      <c r="C1829" s="858"/>
      <c r="D1829" s="858"/>
      <c r="E1829" s="858"/>
      <c r="F1829" s="858"/>
      <c r="G1829" s="858"/>
      <c r="H1829" s="858"/>
      <c r="I1829" s="859"/>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0"/>
      <c r="R1829" s="861"/>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62"/>
      <c r="X1829" s="863"/>
      <c r="Y1829" s="43"/>
      <c r="Z1829" s="48"/>
      <c r="AA1829" s="155"/>
      <c r="AB1829" s="49"/>
      <c r="AC1829" s="864" t="str">
        <f>IFERROR(IF(AG1829&lt;&gt;"",Z1829*VLOOKUP(N1829,【参考】数式用!$AG$2:$AL$48,MATCH(Y1829,【参考】数式用!$AI$4:$AL$4,0)+2,0), ""), "")</f>
        <v/>
      </c>
      <c r="AD1829" s="864"/>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7" t="str">
        <f>IF(基本情報入力シート!C1855="","",基本情報入力シート!C1855)</f>
        <v/>
      </c>
      <c r="C1830" s="858"/>
      <c r="D1830" s="858"/>
      <c r="E1830" s="858"/>
      <c r="F1830" s="858"/>
      <c r="G1830" s="858"/>
      <c r="H1830" s="858"/>
      <c r="I1830" s="859"/>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0"/>
      <c r="R1830" s="861"/>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62"/>
      <c r="X1830" s="863"/>
      <c r="Y1830" s="43"/>
      <c r="Z1830" s="48"/>
      <c r="AA1830" s="155"/>
      <c r="AB1830" s="49"/>
      <c r="AC1830" s="864" t="str">
        <f>IFERROR(IF(AG1830&lt;&gt;"",Z1830*VLOOKUP(N1830,【参考】数式用!$AG$2:$AL$48,MATCH(Y1830,【参考】数式用!$AI$4:$AL$4,0)+2,0), ""), "")</f>
        <v/>
      </c>
      <c r="AD1830" s="864"/>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7" t="str">
        <f>IF(基本情報入力シート!C1856="","",基本情報入力シート!C1856)</f>
        <v/>
      </c>
      <c r="C1831" s="858"/>
      <c r="D1831" s="858"/>
      <c r="E1831" s="858"/>
      <c r="F1831" s="858"/>
      <c r="G1831" s="858"/>
      <c r="H1831" s="858"/>
      <c r="I1831" s="859"/>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0"/>
      <c r="R1831" s="861"/>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62"/>
      <c r="X1831" s="863"/>
      <c r="Y1831" s="43"/>
      <c r="Z1831" s="48"/>
      <c r="AA1831" s="155"/>
      <c r="AB1831" s="49"/>
      <c r="AC1831" s="864" t="str">
        <f>IFERROR(IF(AG1831&lt;&gt;"",Z1831*VLOOKUP(N1831,【参考】数式用!$AG$2:$AL$48,MATCH(Y1831,【参考】数式用!$AI$4:$AL$4,0)+2,0), ""), "")</f>
        <v/>
      </c>
      <c r="AD1831" s="864"/>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7" t="str">
        <f>IF(基本情報入力シート!C1857="","",基本情報入力シート!C1857)</f>
        <v/>
      </c>
      <c r="C1832" s="858"/>
      <c r="D1832" s="858"/>
      <c r="E1832" s="858"/>
      <c r="F1832" s="858"/>
      <c r="G1832" s="858"/>
      <c r="H1832" s="858"/>
      <c r="I1832" s="859"/>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0"/>
      <c r="R1832" s="861"/>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62"/>
      <c r="X1832" s="863"/>
      <c r="Y1832" s="43"/>
      <c r="Z1832" s="48"/>
      <c r="AA1832" s="155"/>
      <c r="AB1832" s="49"/>
      <c r="AC1832" s="864" t="str">
        <f>IFERROR(IF(AG1832&lt;&gt;"",Z1832*VLOOKUP(N1832,【参考】数式用!$AG$2:$AL$48,MATCH(Y1832,【参考】数式用!$AI$4:$AL$4,0)+2,0), ""), "")</f>
        <v/>
      </c>
      <c r="AD1832" s="864"/>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7" t="str">
        <f>IF(基本情報入力シート!C1858="","",基本情報入力シート!C1858)</f>
        <v/>
      </c>
      <c r="C1833" s="858"/>
      <c r="D1833" s="858"/>
      <c r="E1833" s="858"/>
      <c r="F1833" s="858"/>
      <c r="G1833" s="858"/>
      <c r="H1833" s="858"/>
      <c r="I1833" s="859"/>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0"/>
      <c r="R1833" s="861"/>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62"/>
      <c r="X1833" s="863"/>
      <c r="Y1833" s="43"/>
      <c r="Z1833" s="48"/>
      <c r="AA1833" s="155"/>
      <c r="AB1833" s="49"/>
      <c r="AC1833" s="864" t="str">
        <f>IFERROR(IF(AG1833&lt;&gt;"",Z1833*VLOOKUP(N1833,【参考】数式用!$AG$2:$AL$48,MATCH(Y1833,【参考】数式用!$AI$4:$AL$4,0)+2,0), ""), "")</f>
        <v/>
      </c>
      <c r="AD1833" s="864"/>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7" t="str">
        <f>IF(基本情報入力シート!C1859="","",基本情報入力シート!C1859)</f>
        <v/>
      </c>
      <c r="C1834" s="858"/>
      <c r="D1834" s="858"/>
      <c r="E1834" s="858"/>
      <c r="F1834" s="858"/>
      <c r="G1834" s="858"/>
      <c r="H1834" s="858"/>
      <c r="I1834" s="859"/>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0"/>
      <c r="R1834" s="861"/>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62"/>
      <c r="X1834" s="863"/>
      <c r="Y1834" s="43"/>
      <c r="Z1834" s="48"/>
      <c r="AA1834" s="155"/>
      <c r="AB1834" s="49"/>
      <c r="AC1834" s="864" t="str">
        <f>IFERROR(IF(AG1834&lt;&gt;"",Z1834*VLOOKUP(N1834,【参考】数式用!$AG$2:$AL$48,MATCH(Y1834,【参考】数式用!$AI$4:$AL$4,0)+2,0), ""), "")</f>
        <v/>
      </c>
      <c r="AD1834" s="864"/>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7" t="str">
        <f>IF(基本情報入力シート!C1860="","",基本情報入力シート!C1860)</f>
        <v/>
      </c>
      <c r="C1835" s="858"/>
      <c r="D1835" s="858"/>
      <c r="E1835" s="858"/>
      <c r="F1835" s="858"/>
      <c r="G1835" s="858"/>
      <c r="H1835" s="858"/>
      <c r="I1835" s="859"/>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0"/>
      <c r="R1835" s="861"/>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62"/>
      <c r="X1835" s="863"/>
      <c r="Y1835" s="43"/>
      <c r="Z1835" s="48"/>
      <c r="AA1835" s="155"/>
      <c r="AB1835" s="49"/>
      <c r="AC1835" s="864" t="str">
        <f>IFERROR(IF(AG1835&lt;&gt;"",Z1835*VLOOKUP(N1835,【参考】数式用!$AG$2:$AL$48,MATCH(Y1835,【参考】数式用!$AI$4:$AL$4,0)+2,0), ""), "")</f>
        <v/>
      </c>
      <c r="AD1835" s="864"/>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7" t="str">
        <f>IF(基本情報入力シート!C1861="","",基本情報入力シート!C1861)</f>
        <v/>
      </c>
      <c r="C1836" s="858"/>
      <c r="D1836" s="858"/>
      <c r="E1836" s="858"/>
      <c r="F1836" s="858"/>
      <c r="G1836" s="858"/>
      <c r="H1836" s="858"/>
      <c r="I1836" s="859"/>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0"/>
      <c r="R1836" s="861"/>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62"/>
      <c r="X1836" s="863"/>
      <c r="Y1836" s="43"/>
      <c r="Z1836" s="48"/>
      <c r="AA1836" s="155"/>
      <c r="AB1836" s="49"/>
      <c r="AC1836" s="864" t="str">
        <f>IFERROR(IF(AG1836&lt;&gt;"",Z1836*VLOOKUP(N1836,【参考】数式用!$AG$2:$AL$48,MATCH(Y1836,【参考】数式用!$AI$4:$AL$4,0)+2,0), ""), "")</f>
        <v/>
      </c>
      <c r="AD1836" s="864"/>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7" t="str">
        <f>IF(基本情報入力シート!C1862="","",基本情報入力シート!C1862)</f>
        <v/>
      </c>
      <c r="C1837" s="858"/>
      <c r="D1837" s="858"/>
      <c r="E1837" s="858"/>
      <c r="F1837" s="858"/>
      <c r="G1837" s="858"/>
      <c r="H1837" s="858"/>
      <c r="I1837" s="859"/>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0"/>
      <c r="R1837" s="861"/>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62"/>
      <c r="X1837" s="863"/>
      <c r="Y1837" s="43"/>
      <c r="Z1837" s="48"/>
      <c r="AA1837" s="155"/>
      <c r="AB1837" s="49"/>
      <c r="AC1837" s="864" t="str">
        <f>IFERROR(IF(AG1837&lt;&gt;"",Z1837*VLOOKUP(N1837,【参考】数式用!$AG$2:$AL$48,MATCH(Y1837,【参考】数式用!$AI$4:$AL$4,0)+2,0), ""), "")</f>
        <v/>
      </c>
      <c r="AD1837" s="864"/>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7" t="str">
        <f>IF(基本情報入力シート!C1863="","",基本情報入力シート!C1863)</f>
        <v/>
      </c>
      <c r="C1838" s="858"/>
      <c r="D1838" s="858"/>
      <c r="E1838" s="858"/>
      <c r="F1838" s="858"/>
      <c r="G1838" s="858"/>
      <c r="H1838" s="858"/>
      <c r="I1838" s="859"/>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0"/>
      <c r="R1838" s="861"/>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62"/>
      <c r="X1838" s="863"/>
      <c r="Y1838" s="43"/>
      <c r="Z1838" s="48"/>
      <c r="AA1838" s="155"/>
      <c r="AB1838" s="49"/>
      <c r="AC1838" s="864" t="str">
        <f>IFERROR(IF(AG1838&lt;&gt;"",Z1838*VLOOKUP(N1838,【参考】数式用!$AG$2:$AL$48,MATCH(Y1838,【参考】数式用!$AI$4:$AL$4,0)+2,0), ""), "")</f>
        <v/>
      </c>
      <c r="AD1838" s="864"/>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7" t="str">
        <f>IF(基本情報入力シート!C1864="","",基本情報入力シート!C1864)</f>
        <v/>
      </c>
      <c r="C1839" s="858"/>
      <c r="D1839" s="858"/>
      <c r="E1839" s="858"/>
      <c r="F1839" s="858"/>
      <c r="G1839" s="858"/>
      <c r="H1839" s="858"/>
      <c r="I1839" s="859"/>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0"/>
      <c r="R1839" s="861"/>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62"/>
      <c r="X1839" s="863"/>
      <c r="Y1839" s="43"/>
      <c r="Z1839" s="48"/>
      <c r="AA1839" s="155"/>
      <c r="AB1839" s="49"/>
      <c r="AC1839" s="864" t="str">
        <f>IFERROR(IF(AG1839&lt;&gt;"",Z1839*VLOOKUP(N1839,【参考】数式用!$AG$2:$AL$48,MATCH(Y1839,【参考】数式用!$AI$4:$AL$4,0)+2,0), ""), "")</f>
        <v/>
      </c>
      <c r="AD1839" s="864"/>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7" t="str">
        <f>IF(基本情報入力シート!C1865="","",基本情報入力シート!C1865)</f>
        <v/>
      </c>
      <c r="C1840" s="858"/>
      <c r="D1840" s="858"/>
      <c r="E1840" s="858"/>
      <c r="F1840" s="858"/>
      <c r="G1840" s="858"/>
      <c r="H1840" s="858"/>
      <c r="I1840" s="859"/>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0"/>
      <c r="R1840" s="861"/>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62"/>
      <c r="X1840" s="863"/>
      <c r="Y1840" s="43"/>
      <c r="Z1840" s="48"/>
      <c r="AA1840" s="155"/>
      <c r="AB1840" s="49"/>
      <c r="AC1840" s="864" t="str">
        <f>IFERROR(IF(AG1840&lt;&gt;"",Z1840*VLOOKUP(N1840,【参考】数式用!$AG$2:$AL$48,MATCH(Y1840,【参考】数式用!$AI$4:$AL$4,0)+2,0), ""), "")</f>
        <v/>
      </c>
      <c r="AD1840" s="864"/>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7" t="str">
        <f>IF(基本情報入力シート!C1866="","",基本情報入力シート!C1866)</f>
        <v/>
      </c>
      <c r="C1841" s="858"/>
      <c r="D1841" s="858"/>
      <c r="E1841" s="858"/>
      <c r="F1841" s="858"/>
      <c r="G1841" s="858"/>
      <c r="H1841" s="858"/>
      <c r="I1841" s="859"/>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0"/>
      <c r="R1841" s="861"/>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62"/>
      <c r="X1841" s="863"/>
      <c r="Y1841" s="43"/>
      <c r="Z1841" s="48"/>
      <c r="AA1841" s="155"/>
      <c r="AB1841" s="49"/>
      <c r="AC1841" s="864" t="str">
        <f>IFERROR(IF(AG1841&lt;&gt;"",Z1841*VLOOKUP(N1841,【参考】数式用!$AG$2:$AL$48,MATCH(Y1841,【参考】数式用!$AI$4:$AL$4,0)+2,0), ""), "")</f>
        <v/>
      </c>
      <c r="AD1841" s="864"/>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7" t="str">
        <f>IF(基本情報入力シート!C1867="","",基本情報入力シート!C1867)</f>
        <v/>
      </c>
      <c r="C1842" s="858"/>
      <c r="D1842" s="858"/>
      <c r="E1842" s="858"/>
      <c r="F1842" s="858"/>
      <c r="G1842" s="858"/>
      <c r="H1842" s="858"/>
      <c r="I1842" s="859"/>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0"/>
      <c r="R1842" s="861"/>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62"/>
      <c r="X1842" s="863"/>
      <c r="Y1842" s="43"/>
      <c r="Z1842" s="48"/>
      <c r="AA1842" s="155"/>
      <c r="AB1842" s="49"/>
      <c r="AC1842" s="864" t="str">
        <f>IFERROR(IF(AG1842&lt;&gt;"",Z1842*VLOOKUP(N1842,【参考】数式用!$AG$2:$AL$48,MATCH(Y1842,【参考】数式用!$AI$4:$AL$4,0)+2,0), ""), "")</f>
        <v/>
      </c>
      <c r="AD1842" s="864"/>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7" t="str">
        <f>IF(基本情報入力シート!C1868="","",基本情報入力シート!C1868)</f>
        <v/>
      </c>
      <c r="C1843" s="858"/>
      <c r="D1843" s="858"/>
      <c r="E1843" s="858"/>
      <c r="F1843" s="858"/>
      <c r="G1843" s="858"/>
      <c r="H1843" s="858"/>
      <c r="I1843" s="859"/>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0"/>
      <c r="R1843" s="861"/>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62"/>
      <c r="X1843" s="863"/>
      <c r="Y1843" s="43"/>
      <c r="Z1843" s="48"/>
      <c r="AA1843" s="155"/>
      <c r="AB1843" s="49"/>
      <c r="AC1843" s="864" t="str">
        <f>IFERROR(IF(AG1843&lt;&gt;"",Z1843*VLOOKUP(N1843,【参考】数式用!$AG$2:$AL$48,MATCH(Y1843,【参考】数式用!$AI$4:$AL$4,0)+2,0), ""), "")</f>
        <v/>
      </c>
      <c r="AD1843" s="864"/>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7" t="str">
        <f>IF(基本情報入力シート!C1869="","",基本情報入力シート!C1869)</f>
        <v/>
      </c>
      <c r="C1844" s="858"/>
      <c r="D1844" s="858"/>
      <c r="E1844" s="858"/>
      <c r="F1844" s="858"/>
      <c r="G1844" s="858"/>
      <c r="H1844" s="858"/>
      <c r="I1844" s="859"/>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0"/>
      <c r="R1844" s="861"/>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62"/>
      <c r="X1844" s="863"/>
      <c r="Y1844" s="43"/>
      <c r="Z1844" s="48"/>
      <c r="AA1844" s="155"/>
      <c r="AB1844" s="49"/>
      <c r="AC1844" s="864" t="str">
        <f>IFERROR(IF(AG1844&lt;&gt;"",Z1844*VLOOKUP(N1844,【参考】数式用!$AG$2:$AL$48,MATCH(Y1844,【参考】数式用!$AI$4:$AL$4,0)+2,0), ""), "")</f>
        <v/>
      </c>
      <c r="AD1844" s="864"/>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7" t="str">
        <f>IF(基本情報入力シート!C1870="","",基本情報入力シート!C1870)</f>
        <v/>
      </c>
      <c r="C1845" s="858"/>
      <c r="D1845" s="858"/>
      <c r="E1845" s="858"/>
      <c r="F1845" s="858"/>
      <c r="G1845" s="858"/>
      <c r="H1845" s="858"/>
      <c r="I1845" s="859"/>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0"/>
      <c r="R1845" s="861"/>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62"/>
      <c r="X1845" s="863"/>
      <c r="Y1845" s="43"/>
      <c r="Z1845" s="48"/>
      <c r="AA1845" s="155"/>
      <c r="AB1845" s="49"/>
      <c r="AC1845" s="864" t="str">
        <f>IFERROR(IF(AG1845&lt;&gt;"",Z1845*VLOOKUP(N1845,【参考】数式用!$AG$2:$AL$48,MATCH(Y1845,【参考】数式用!$AI$4:$AL$4,0)+2,0), ""), "")</f>
        <v/>
      </c>
      <c r="AD1845" s="864"/>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7" t="str">
        <f>IF(基本情報入力シート!C1871="","",基本情報入力シート!C1871)</f>
        <v/>
      </c>
      <c r="C1846" s="858"/>
      <c r="D1846" s="858"/>
      <c r="E1846" s="858"/>
      <c r="F1846" s="858"/>
      <c r="G1846" s="858"/>
      <c r="H1846" s="858"/>
      <c r="I1846" s="859"/>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0"/>
      <c r="R1846" s="861"/>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62"/>
      <c r="X1846" s="863"/>
      <c r="Y1846" s="43"/>
      <c r="Z1846" s="48"/>
      <c r="AA1846" s="155"/>
      <c r="AB1846" s="49"/>
      <c r="AC1846" s="864" t="str">
        <f>IFERROR(IF(AG1846&lt;&gt;"",Z1846*VLOOKUP(N1846,【参考】数式用!$AG$2:$AL$48,MATCH(Y1846,【参考】数式用!$AI$4:$AL$4,0)+2,0), ""), "")</f>
        <v/>
      </c>
      <c r="AD1846" s="864"/>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7" t="str">
        <f>IF(基本情報入力シート!C1872="","",基本情報入力シート!C1872)</f>
        <v/>
      </c>
      <c r="C1847" s="858"/>
      <c r="D1847" s="858"/>
      <c r="E1847" s="858"/>
      <c r="F1847" s="858"/>
      <c r="G1847" s="858"/>
      <c r="H1847" s="858"/>
      <c r="I1847" s="859"/>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0"/>
      <c r="R1847" s="861"/>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62"/>
      <c r="X1847" s="863"/>
      <c r="Y1847" s="43"/>
      <c r="Z1847" s="48"/>
      <c r="AA1847" s="155"/>
      <c r="AB1847" s="49"/>
      <c r="AC1847" s="864" t="str">
        <f>IFERROR(IF(AG1847&lt;&gt;"",Z1847*VLOOKUP(N1847,【参考】数式用!$AG$2:$AL$48,MATCH(Y1847,【参考】数式用!$AI$4:$AL$4,0)+2,0), ""), "")</f>
        <v/>
      </c>
      <c r="AD1847" s="864"/>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7" t="str">
        <f>IF(基本情報入力シート!C1873="","",基本情報入力シート!C1873)</f>
        <v/>
      </c>
      <c r="C1848" s="858"/>
      <c r="D1848" s="858"/>
      <c r="E1848" s="858"/>
      <c r="F1848" s="858"/>
      <c r="G1848" s="858"/>
      <c r="H1848" s="858"/>
      <c r="I1848" s="859"/>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0"/>
      <c r="R1848" s="861"/>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62"/>
      <c r="X1848" s="863"/>
      <c r="Y1848" s="43"/>
      <c r="Z1848" s="48"/>
      <c r="AA1848" s="155"/>
      <c r="AB1848" s="49"/>
      <c r="AC1848" s="864" t="str">
        <f>IFERROR(IF(AG1848&lt;&gt;"",Z1848*VLOOKUP(N1848,【参考】数式用!$AG$2:$AL$48,MATCH(Y1848,【参考】数式用!$AI$4:$AL$4,0)+2,0), ""), "")</f>
        <v/>
      </c>
      <c r="AD1848" s="864"/>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7" t="str">
        <f>IF(基本情報入力シート!C1874="","",基本情報入力シート!C1874)</f>
        <v/>
      </c>
      <c r="C1849" s="858"/>
      <c r="D1849" s="858"/>
      <c r="E1849" s="858"/>
      <c r="F1849" s="858"/>
      <c r="G1849" s="858"/>
      <c r="H1849" s="858"/>
      <c r="I1849" s="859"/>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0"/>
      <c r="R1849" s="861"/>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62"/>
      <c r="X1849" s="863"/>
      <c r="Y1849" s="43"/>
      <c r="Z1849" s="48"/>
      <c r="AA1849" s="155"/>
      <c r="AB1849" s="49"/>
      <c r="AC1849" s="864" t="str">
        <f>IFERROR(IF(AG1849&lt;&gt;"",Z1849*VLOOKUP(N1849,【参考】数式用!$AG$2:$AL$48,MATCH(Y1849,【参考】数式用!$AI$4:$AL$4,0)+2,0), ""), "")</f>
        <v/>
      </c>
      <c r="AD1849" s="864"/>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7" t="str">
        <f>IF(基本情報入力シート!C1875="","",基本情報入力シート!C1875)</f>
        <v/>
      </c>
      <c r="C1850" s="858"/>
      <c r="D1850" s="858"/>
      <c r="E1850" s="858"/>
      <c r="F1850" s="858"/>
      <c r="G1850" s="858"/>
      <c r="H1850" s="858"/>
      <c r="I1850" s="859"/>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0"/>
      <c r="R1850" s="861"/>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62"/>
      <c r="X1850" s="863"/>
      <c r="Y1850" s="43"/>
      <c r="Z1850" s="48"/>
      <c r="AA1850" s="155"/>
      <c r="AB1850" s="49"/>
      <c r="AC1850" s="864" t="str">
        <f>IFERROR(IF(AG1850&lt;&gt;"",Z1850*VLOOKUP(N1850,【参考】数式用!$AG$2:$AL$48,MATCH(Y1850,【参考】数式用!$AI$4:$AL$4,0)+2,0), ""), "")</f>
        <v/>
      </c>
      <c r="AD1850" s="864"/>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7" t="str">
        <f>IF(基本情報入力シート!C1876="","",基本情報入力シート!C1876)</f>
        <v/>
      </c>
      <c r="C1851" s="858"/>
      <c r="D1851" s="858"/>
      <c r="E1851" s="858"/>
      <c r="F1851" s="858"/>
      <c r="G1851" s="858"/>
      <c r="H1851" s="858"/>
      <c r="I1851" s="859"/>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0"/>
      <c r="R1851" s="861"/>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62"/>
      <c r="X1851" s="863"/>
      <c r="Y1851" s="43"/>
      <c r="Z1851" s="48"/>
      <c r="AA1851" s="155"/>
      <c r="AB1851" s="49"/>
      <c r="AC1851" s="864" t="str">
        <f>IFERROR(IF(AG1851&lt;&gt;"",Z1851*VLOOKUP(N1851,【参考】数式用!$AG$2:$AL$48,MATCH(Y1851,【参考】数式用!$AI$4:$AL$4,0)+2,0), ""), "")</f>
        <v/>
      </c>
      <c r="AD1851" s="864"/>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7" t="str">
        <f>IF(基本情報入力シート!C1877="","",基本情報入力シート!C1877)</f>
        <v/>
      </c>
      <c r="C1852" s="858"/>
      <c r="D1852" s="858"/>
      <c r="E1852" s="858"/>
      <c r="F1852" s="858"/>
      <c r="G1852" s="858"/>
      <c r="H1852" s="858"/>
      <c r="I1852" s="859"/>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0"/>
      <c r="R1852" s="861"/>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62"/>
      <c r="X1852" s="863"/>
      <c r="Y1852" s="43"/>
      <c r="Z1852" s="48"/>
      <c r="AA1852" s="155"/>
      <c r="AB1852" s="49"/>
      <c r="AC1852" s="864" t="str">
        <f>IFERROR(IF(AG1852&lt;&gt;"",Z1852*VLOOKUP(N1852,【参考】数式用!$AG$2:$AL$48,MATCH(Y1852,【参考】数式用!$AI$4:$AL$4,0)+2,0), ""), "")</f>
        <v/>
      </c>
      <c r="AD1852" s="864"/>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7" t="str">
        <f>IF(基本情報入力シート!C1878="","",基本情報入力シート!C1878)</f>
        <v/>
      </c>
      <c r="C1853" s="858"/>
      <c r="D1853" s="858"/>
      <c r="E1853" s="858"/>
      <c r="F1853" s="858"/>
      <c r="G1853" s="858"/>
      <c r="H1853" s="858"/>
      <c r="I1853" s="859"/>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0"/>
      <c r="R1853" s="861"/>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62"/>
      <c r="X1853" s="863"/>
      <c r="Y1853" s="43"/>
      <c r="Z1853" s="48"/>
      <c r="AA1853" s="155"/>
      <c r="AB1853" s="49"/>
      <c r="AC1853" s="864" t="str">
        <f>IFERROR(IF(AG1853&lt;&gt;"",Z1853*VLOOKUP(N1853,【参考】数式用!$AG$2:$AL$48,MATCH(Y1853,【参考】数式用!$AI$4:$AL$4,0)+2,0), ""), "")</f>
        <v/>
      </c>
      <c r="AD1853" s="864"/>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7" t="str">
        <f>IF(基本情報入力シート!C1879="","",基本情報入力シート!C1879)</f>
        <v/>
      </c>
      <c r="C1854" s="858"/>
      <c r="D1854" s="858"/>
      <c r="E1854" s="858"/>
      <c r="F1854" s="858"/>
      <c r="G1854" s="858"/>
      <c r="H1854" s="858"/>
      <c r="I1854" s="859"/>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0"/>
      <c r="R1854" s="861"/>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62"/>
      <c r="X1854" s="863"/>
      <c r="Y1854" s="43"/>
      <c r="Z1854" s="48"/>
      <c r="AA1854" s="155"/>
      <c r="AB1854" s="49"/>
      <c r="AC1854" s="864" t="str">
        <f>IFERROR(IF(AG1854&lt;&gt;"",Z1854*VLOOKUP(N1854,【参考】数式用!$AG$2:$AL$48,MATCH(Y1854,【参考】数式用!$AI$4:$AL$4,0)+2,0), ""), "")</f>
        <v/>
      </c>
      <c r="AD1854" s="864"/>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7" t="str">
        <f>IF(基本情報入力シート!C1880="","",基本情報入力シート!C1880)</f>
        <v/>
      </c>
      <c r="C1855" s="858"/>
      <c r="D1855" s="858"/>
      <c r="E1855" s="858"/>
      <c r="F1855" s="858"/>
      <c r="G1855" s="858"/>
      <c r="H1855" s="858"/>
      <c r="I1855" s="859"/>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0"/>
      <c r="R1855" s="861"/>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62"/>
      <c r="X1855" s="863"/>
      <c r="Y1855" s="43"/>
      <c r="Z1855" s="48"/>
      <c r="AA1855" s="155"/>
      <c r="AB1855" s="49"/>
      <c r="AC1855" s="864" t="str">
        <f>IFERROR(IF(AG1855&lt;&gt;"",Z1855*VLOOKUP(N1855,【参考】数式用!$AG$2:$AL$48,MATCH(Y1855,【参考】数式用!$AI$4:$AL$4,0)+2,0), ""), "")</f>
        <v/>
      </c>
      <c r="AD1855" s="864"/>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7" t="str">
        <f>IF(基本情報入力シート!C1881="","",基本情報入力シート!C1881)</f>
        <v/>
      </c>
      <c r="C1856" s="858"/>
      <c r="D1856" s="858"/>
      <c r="E1856" s="858"/>
      <c r="F1856" s="858"/>
      <c r="G1856" s="858"/>
      <c r="H1856" s="858"/>
      <c r="I1856" s="859"/>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0"/>
      <c r="R1856" s="861"/>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62"/>
      <c r="X1856" s="863"/>
      <c r="Y1856" s="43"/>
      <c r="Z1856" s="48"/>
      <c r="AA1856" s="155"/>
      <c r="AB1856" s="49"/>
      <c r="AC1856" s="864" t="str">
        <f>IFERROR(IF(AG1856&lt;&gt;"",Z1856*VLOOKUP(N1856,【参考】数式用!$AG$2:$AL$48,MATCH(Y1856,【参考】数式用!$AI$4:$AL$4,0)+2,0), ""), "")</f>
        <v/>
      </c>
      <c r="AD1856" s="864"/>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7" t="str">
        <f>IF(基本情報入力シート!C1882="","",基本情報入力シート!C1882)</f>
        <v/>
      </c>
      <c r="C1857" s="858"/>
      <c r="D1857" s="858"/>
      <c r="E1857" s="858"/>
      <c r="F1857" s="858"/>
      <c r="G1857" s="858"/>
      <c r="H1857" s="858"/>
      <c r="I1857" s="859"/>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0"/>
      <c r="R1857" s="861"/>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62"/>
      <c r="X1857" s="863"/>
      <c r="Y1857" s="43"/>
      <c r="Z1857" s="48"/>
      <c r="AA1857" s="155"/>
      <c r="AB1857" s="49"/>
      <c r="AC1857" s="864" t="str">
        <f>IFERROR(IF(AG1857&lt;&gt;"",Z1857*VLOOKUP(N1857,【参考】数式用!$AG$2:$AL$48,MATCH(Y1857,【参考】数式用!$AI$4:$AL$4,0)+2,0), ""), "")</f>
        <v/>
      </c>
      <c r="AD1857" s="864"/>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7" t="str">
        <f>IF(基本情報入力シート!C1883="","",基本情報入力シート!C1883)</f>
        <v/>
      </c>
      <c r="C1858" s="858"/>
      <c r="D1858" s="858"/>
      <c r="E1858" s="858"/>
      <c r="F1858" s="858"/>
      <c r="G1858" s="858"/>
      <c r="H1858" s="858"/>
      <c r="I1858" s="859"/>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0"/>
      <c r="R1858" s="861"/>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62"/>
      <c r="X1858" s="863"/>
      <c r="Y1858" s="43"/>
      <c r="Z1858" s="48"/>
      <c r="AA1858" s="155"/>
      <c r="AB1858" s="49"/>
      <c r="AC1858" s="864" t="str">
        <f>IFERROR(IF(AG1858&lt;&gt;"",Z1858*VLOOKUP(N1858,【参考】数式用!$AG$2:$AL$48,MATCH(Y1858,【参考】数式用!$AI$4:$AL$4,0)+2,0), ""), "")</f>
        <v/>
      </c>
      <c r="AD1858" s="864"/>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7" t="str">
        <f>IF(基本情報入力シート!C1884="","",基本情報入力シート!C1884)</f>
        <v/>
      </c>
      <c r="C1859" s="858"/>
      <c r="D1859" s="858"/>
      <c r="E1859" s="858"/>
      <c r="F1859" s="858"/>
      <c r="G1859" s="858"/>
      <c r="H1859" s="858"/>
      <c r="I1859" s="859"/>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0"/>
      <c r="R1859" s="861"/>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62"/>
      <c r="X1859" s="863"/>
      <c r="Y1859" s="43"/>
      <c r="Z1859" s="48"/>
      <c r="AA1859" s="155"/>
      <c r="AB1859" s="49"/>
      <c r="AC1859" s="864" t="str">
        <f>IFERROR(IF(AG1859&lt;&gt;"",Z1859*VLOOKUP(N1859,【参考】数式用!$AG$2:$AL$48,MATCH(Y1859,【参考】数式用!$AI$4:$AL$4,0)+2,0), ""), "")</f>
        <v/>
      </c>
      <c r="AD1859" s="864"/>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7" t="str">
        <f>IF(基本情報入力シート!C1885="","",基本情報入力シート!C1885)</f>
        <v/>
      </c>
      <c r="C1860" s="858"/>
      <c r="D1860" s="858"/>
      <c r="E1860" s="858"/>
      <c r="F1860" s="858"/>
      <c r="G1860" s="858"/>
      <c r="H1860" s="858"/>
      <c r="I1860" s="859"/>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0"/>
      <c r="R1860" s="861"/>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62"/>
      <c r="X1860" s="863"/>
      <c r="Y1860" s="43"/>
      <c r="Z1860" s="48"/>
      <c r="AA1860" s="155"/>
      <c r="AB1860" s="49"/>
      <c r="AC1860" s="864" t="str">
        <f>IFERROR(IF(AG1860&lt;&gt;"",Z1860*VLOOKUP(N1860,【参考】数式用!$AG$2:$AL$48,MATCH(Y1860,【参考】数式用!$AI$4:$AL$4,0)+2,0), ""), "")</f>
        <v/>
      </c>
      <c r="AD1860" s="864"/>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7" t="str">
        <f>IF(基本情報入力シート!C1886="","",基本情報入力シート!C1886)</f>
        <v/>
      </c>
      <c r="C1861" s="858"/>
      <c r="D1861" s="858"/>
      <c r="E1861" s="858"/>
      <c r="F1861" s="858"/>
      <c r="G1861" s="858"/>
      <c r="H1861" s="858"/>
      <c r="I1861" s="859"/>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0"/>
      <c r="R1861" s="861"/>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62"/>
      <c r="X1861" s="863"/>
      <c r="Y1861" s="43"/>
      <c r="Z1861" s="48"/>
      <c r="AA1861" s="155"/>
      <c r="AB1861" s="49"/>
      <c r="AC1861" s="864" t="str">
        <f>IFERROR(IF(AG1861&lt;&gt;"",Z1861*VLOOKUP(N1861,【参考】数式用!$AG$2:$AL$48,MATCH(Y1861,【参考】数式用!$AI$4:$AL$4,0)+2,0), ""), "")</f>
        <v/>
      </c>
      <c r="AD1861" s="864"/>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7" t="str">
        <f>IF(基本情報入力シート!C1887="","",基本情報入力シート!C1887)</f>
        <v/>
      </c>
      <c r="C1862" s="858"/>
      <c r="D1862" s="858"/>
      <c r="E1862" s="858"/>
      <c r="F1862" s="858"/>
      <c r="G1862" s="858"/>
      <c r="H1862" s="858"/>
      <c r="I1862" s="859"/>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0"/>
      <c r="R1862" s="861"/>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62"/>
      <c r="X1862" s="863"/>
      <c r="Y1862" s="43"/>
      <c r="Z1862" s="48"/>
      <c r="AA1862" s="155"/>
      <c r="AB1862" s="49"/>
      <c r="AC1862" s="864" t="str">
        <f>IFERROR(IF(AG1862&lt;&gt;"",Z1862*VLOOKUP(N1862,【参考】数式用!$AG$2:$AL$48,MATCH(Y1862,【参考】数式用!$AI$4:$AL$4,0)+2,0), ""), "")</f>
        <v/>
      </c>
      <c r="AD1862" s="864"/>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7" t="str">
        <f>IF(基本情報入力シート!C1888="","",基本情報入力シート!C1888)</f>
        <v/>
      </c>
      <c r="C1863" s="858"/>
      <c r="D1863" s="858"/>
      <c r="E1863" s="858"/>
      <c r="F1863" s="858"/>
      <c r="G1863" s="858"/>
      <c r="H1863" s="858"/>
      <c r="I1863" s="859"/>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0"/>
      <c r="R1863" s="861"/>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62"/>
      <c r="X1863" s="863"/>
      <c r="Y1863" s="43"/>
      <c r="Z1863" s="48"/>
      <c r="AA1863" s="155"/>
      <c r="AB1863" s="49"/>
      <c r="AC1863" s="864" t="str">
        <f>IFERROR(IF(AG1863&lt;&gt;"",Z1863*VLOOKUP(N1863,【参考】数式用!$AG$2:$AL$48,MATCH(Y1863,【参考】数式用!$AI$4:$AL$4,0)+2,0), ""), "")</f>
        <v/>
      </c>
      <c r="AD1863" s="864"/>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7" t="str">
        <f>IF(基本情報入力シート!C1889="","",基本情報入力シート!C1889)</f>
        <v/>
      </c>
      <c r="C1864" s="858"/>
      <c r="D1864" s="858"/>
      <c r="E1864" s="858"/>
      <c r="F1864" s="858"/>
      <c r="G1864" s="858"/>
      <c r="H1864" s="858"/>
      <c r="I1864" s="859"/>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0"/>
      <c r="R1864" s="861"/>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62"/>
      <c r="X1864" s="863"/>
      <c r="Y1864" s="43"/>
      <c r="Z1864" s="48"/>
      <c r="AA1864" s="155"/>
      <c r="AB1864" s="49"/>
      <c r="AC1864" s="864" t="str">
        <f>IFERROR(IF(AG1864&lt;&gt;"",Z1864*VLOOKUP(N1864,【参考】数式用!$AG$2:$AL$48,MATCH(Y1864,【参考】数式用!$AI$4:$AL$4,0)+2,0), ""), "")</f>
        <v/>
      </c>
      <c r="AD1864" s="864"/>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7" t="str">
        <f>IF(基本情報入力シート!C1890="","",基本情報入力シート!C1890)</f>
        <v/>
      </c>
      <c r="C1865" s="858"/>
      <c r="D1865" s="858"/>
      <c r="E1865" s="858"/>
      <c r="F1865" s="858"/>
      <c r="G1865" s="858"/>
      <c r="H1865" s="858"/>
      <c r="I1865" s="859"/>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0"/>
      <c r="R1865" s="861"/>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62"/>
      <c r="X1865" s="863"/>
      <c r="Y1865" s="43"/>
      <c r="Z1865" s="48"/>
      <c r="AA1865" s="155"/>
      <c r="AB1865" s="49"/>
      <c r="AC1865" s="864" t="str">
        <f>IFERROR(IF(AG1865&lt;&gt;"",Z1865*VLOOKUP(N1865,【参考】数式用!$AG$2:$AL$48,MATCH(Y1865,【参考】数式用!$AI$4:$AL$4,0)+2,0), ""), "")</f>
        <v/>
      </c>
      <c r="AD1865" s="864"/>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7" t="str">
        <f>IF(基本情報入力シート!C1891="","",基本情報入力シート!C1891)</f>
        <v/>
      </c>
      <c r="C1866" s="858"/>
      <c r="D1866" s="858"/>
      <c r="E1866" s="858"/>
      <c r="F1866" s="858"/>
      <c r="G1866" s="858"/>
      <c r="H1866" s="858"/>
      <c r="I1866" s="859"/>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0"/>
      <c r="R1866" s="861"/>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62"/>
      <c r="X1866" s="863"/>
      <c r="Y1866" s="43"/>
      <c r="Z1866" s="48"/>
      <c r="AA1866" s="155"/>
      <c r="AB1866" s="49"/>
      <c r="AC1866" s="864" t="str">
        <f>IFERROR(IF(AG1866&lt;&gt;"",Z1866*VLOOKUP(N1866,【参考】数式用!$AG$2:$AL$48,MATCH(Y1866,【参考】数式用!$AI$4:$AL$4,0)+2,0), ""), "")</f>
        <v/>
      </c>
      <c r="AD1866" s="864"/>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7" t="str">
        <f>IF(基本情報入力シート!C1892="","",基本情報入力シート!C1892)</f>
        <v/>
      </c>
      <c r="C1867" s="858"/>
      <c r="D1867" s="858"/>
      <c r="E1867" s="858"/>
      <c r="F1867" s="858"/>
      <c r="G1867" s="858"/>
      <c r="H1867" s="858"/>
      <c r="I1867" s="859"/>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0"/>
      <c r="R1867" s="861"/>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62"/>
      <c r="X1867" s="863"/>
      <c r="Y1867" s="43"/>
      <c r="Z1867" s="48"/>
      <c r="AA1867" s="155"/>
      <c r="AB1867" s="49"/>
      <c r="AC1867" s="864" t="str">
        <f>IFERROR(IF(AG1867&lt;&gt;"",Z1867*VLOOKUP(N1867,【参考】数式用!$AG$2:$AL$48,MATCH(Y1867,【参考】数式用!$AI$4:$AL$4,0)+2,0), ""), "")</f>
        <v/>
      </c>
      <c r="AD1867" s="864"/>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7" t="str">
        <f>IF(基本情報入力シート!C1893="","",基本情報入力シート!C1893)</f>
        <v/>
      </c>
      <c r="C1868" s="858"/>
      <c r="D1868" s="858"/>
      <c r="E1868" s="858"/>
      <c r="F1868" s="858"/>
      <c r="G1868" s="858"/>
      <c r="H1868" s="858"/>
      <c r="I1868" s="859"/>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0"/>
      <c r="R1868" s="861"/>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62"/>
      <c r="X1868" s="863"/>
      <c r="Y1868" s="43"/>
      <c r="Z1868" s="48"/>
      <c r="AA1868" s="155"/>
      <c r="AB1868" s="49"/>
      <c r="AC1868" s="864" t="str">
        <f>IFERROR(IF(AG1868&lt;&gt;"",Z1868*VLOOKUP(N1868,【参考】数式用!$AG$2:$AL$48,MATCH(Y1868,【参考】数式用!$AI$4:$AL$4,0)+2,0), ""), "")</f>
        <v/>
      </c>
      <c r="AD1868" s="864"/>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7" t="str">
        <f>IF(基本情報入力シート!C1894="","",基本情報入力シート!C1894)</f>
        <v/>
      </c>
      <c r="C1869" s="858"/>
      <c r="D1869" s="858"/>
      <c r="E1869" s="858"/>
      <c r="F1869" s="858"/>
      <c r="G1869" s="858"/>
      <c r="H1869" s="858"/>
      <c r="I1869" s="859"/>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0"/>
      <c r="R1869" s="861"/>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62"/>
      <c r="X1869" s="863"/>
      <c r="Y1869" s="43"/>
      <c r="Z1869" s="48"/>
      <c r="AA1869" s="155"/>
      <c r="AB1869" s="49"/>
      <c r="AC1869" s="864" t="str">
        <f>IFERROR(IF(AG1869&lt;&gt;"",Z1869*VLOOKUP(N1869,【参考】数式用!$AG$2:$AL$48,MATCH(Y1869,【参考】数式用!$AI$4:$AL$4,0)+2,0), ""), "")</f>
        <v/>
      </c>
      <c r="AD1869" s="864"/>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7" t="str">
        <f>IF(基本情報入力シート!C1895="","",基本情報入力シート!C1895)</f>
        <v/>
      </c>
      <c r="C1870" s="858"/>
      <c r="D1870" s="858"/>
      <c r="E1870" s="858"/>
      <c r="F1870" s="858"/>
      <c r="G1870" s="858"/>
      <c r="H1870" s="858"/>
      <c r="I1870" s="859"/>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0"/>
      <c r="R1870" s="861"/>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62"/>
      <c r="X1870" s="863"/>
      <c r="Y1870" s="43"/>
      <c r="Z1870" s="48"/>
      <c r="AA1870" s="155"/>
      <c r="AB1870" s="49"/>
      <c r="AC1870" s="864" t="str">
        <f>IFERROR(IF(AG1870&lt;&gt;"",Z1870*VLOOKUP(N1870,【参考】数式用!$AG$2:$AL$48,MATCH(Y1870,【参考】数式用!$AI$4:$AL$4,0)+2,0), ""), "")</f>
        <v/>
      </c>
      <c r="AD1870" s="864"/>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7" t="str">
        <f>IF(基本情報入力シート!C1896="","",基本情報入力シート!C1896)</f>
        <v/>
      </c>
      <c r="C1871" s="858"/>
      <c r="D1871" s="858"/>
      <c r="E1871" s="858"/>
      <c r="F1871" s="858"/>
      <c r="G1871" s="858"/>
      <c r="H1871" s="858"/>
      <c r="I1871" s="859"/>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0"/>
      <c r="R1871" s="861"/>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62"/>
      <c r="X1871" s="863"/>
      <c r="Y1871" s="43"/>
      <c r="Z1871" s="48"/>
      <c r="AA1871" s="155"/>
      <c r="AB1871" s="49"/>
      <c r="AC1871" s="864" t="str">
        <f>IFERROR(IF(AG1871&lt;&gt;"",Z1871*VLOOKUP(N1871,【参考】数式用!$AG$2:$AL$48,MATCH(Y1871,【参考】数式用!$AI$4:$AL$4,0)+2,0), ""), "")</f>
        <v/>
      </c>
      <c r="AD1871" s="864"/>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7" t="str">
        <f>IF(基本情報入力シート!C1897="","",基本情報入力シート!C1897)</f>
        <v/>
      </c>
      <c r="C1872" s="858"/>
      <c r="D1872" s="858"/>
      <c r="E1872" s="858"/>
      <c r="F1872" s="858"/>
      <c r="G1872" s="858"/>
      <c r="H1872" s="858"/>
      <c r="I1872" s="859"/>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0"/>
      <c r="R1872" s="861"/>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62"/>
      <c r="X1872" s="863"/>
      <c r="Y1872" s="43"/>
      <c r="Z1872" s="48"/>
      <c r="AA1872" s="155"/>
      <c r="AB1872" s="49"/>
      <c r="AC1872" s="864" t="str">
        <f>IFERROR(IF(AG1872&lt;&gt;"",Z1872*VLOOKUP(N1872,【参考】数式用!$AG$2:$AL$48,MATCH(Y1872,【参考】数式用!$AI$4:$AL$4,0)+2,0), ""), "")</f>
        <v/>
      </c>
      <c r="AD1872" s="864"/>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7" t="str">
        <f>IF(基本情報入力シート!C1898="","",基本情報入力シート!C1898)</f>
        <v/>
      </c>
      <c r="C1873" s="858"/>
      <c r="D1873" s="858"/>
      <c r="E1873" s="858"/>
      <c r="F1873" s="858"/>
      <c r="G1873" s="858"/>
      <c r="H1873" s="858"/>
      <c r="I1873" s="859"/>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0"/>
      <c r="R1873" s="861"/>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62"/>
      <c r="X1873" s="863"/>
      <c r="Y1873" s="43"/>
      <c r="Z1873" s="48"/>
      <c r="AA1873" s="155"/>
      <c r="AB1873" s="49"/>
      <c r="AC1873" s="864" t="str">
        <f>IFERROR(IF(AG1873&lt;&gt;"",Z1873*VLOOKUP(N1873,【参考】数式用!$AG$2:$AL$48,MATCH(Y1873,【参考】数式用!$AI$4:$AL$4,0)+2,0), ""), "")</f>
        <v/>
      </c>
      <c r="AD1873" s="864"/>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7" t="str">
        <f>IF(基本情報入力シート!C1899="","",基本情報入力シート!C1899)</f>
        <v/>
      </c>
      <c r="C1874" s="858"/>
      <c r="D1874" s="858"/>
      <c r="E1874" s="858"/>
      <c r="F1874" s="858"/>
      <c r="G1874" s="858"/>
      <c r="H1874" s="858"/>
      <c r="I1874" s="859"/>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0"/>
      <c r="R1874" s="861"/>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62"/>
      <c r="X1874" s="863"/>
      <c r="Y1874" s="43"/>
      <c r="Z1874" s="48"/>
      <c r="AA1874" s="155"/>
      <c r="AB1874" s="49"/>
      <c r="AC1874" s="864" t="str">
        <f>IFERROR(IF(AG1874&lt;&gt;"",Z1874*VLOOKUP(N1874,【参考】数式用!$AG$2:$AL$48,MATCH(Y1874,【参考】数式用!$AI$4:$AL$4,0)+2,0), ""), "")</f>
        <v/>
      </c>
      <c r="AD1874" s="864"/>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7" t="str">
        <f>IF(基本情報入力シート!C1900="","",基本情報入力シート!C1900)</f>
        <v/>
      </c>
      <c r="C1875" s="858"/>
      <c r="D1875" s="858"/>
      <c r="E1875" s="858"/>
      <c r="F1875" s="858"/>
      <c r="G1875" s="858"/>
      <c r="H1875" s="858"/>
      <c r="I1875" s="859"/>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0"/>
      <c r="R1875" s="861"/>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62"/>
      <c r="X1875" s="863"/>
      <c r="Y1875" s="43"/>
      <c r="Z1875" s="48"/>
      <c r="AA1875" s="155"/>
      <c r="AB1875" s="49"/>
      <c r="AC1875" s="864" t="str">
        <f>IFERROR(IF(AG1875&lt;&gt;"",Z1875*VLOOKUP(N1875,【参考】数式用!$AG$2:$AL$48,MATCH(Y1875,【参考】数式用!$AI$4:$AL$4,0)+2,0), ""), "")</f>
        <v/>
      </c>
      <c r="AD1875" s="864"/>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7" t="str">
        <f>IF(基本情報入力シート!C1901="","",基本情報入力シート!C1901)</f>
        <v/>
      </c>
      <c r="C1876" s="858"/>
      <c r="D1876" s="858"/>
      <c r="E1876" s="858"/>
      <c r="F1876" s="858"/>
      <c r="G1876" s="858"/>
      <c r="H1876" s="858"/>
      <c r="I1876" s="859"/>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0"/>
      <c r="R1876" s="861"/>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62"/>
      <c r="X1876" s="863"/>
      <c r="Y1876" s="43"/>
      <c r="Z1876" s="48"/>
      <c r="AA1876" s="155"/>
      <c r="AB1876" s="49"/>
      <c r="AC1876" s="864" t="str">
        <f>IFERROR(IF(AG1876&lt;&gt;"",Z1876*VLOOKUP(N1876,【参考】数式用!$AG$2:$AL$48,MATCH(Y1876,【参考】数式用!$AI$4:$AL$4,0)+2,0), ""), "")</f>
        <v/>
      </c>
      <c r="AD1876" s="864"/>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7" t="str">
        <f>IF(基本情報入力シート!C1902="","",基本情報入力シート!C1902)</f>
        <v/>
      </c>
      <c r="C1877" s="858"/>
      <c r="D1877" s="858"/>
      <c r="E1877" s="858"/>
      <c r="F1877" s="858"/>
      <c r="G1877" s="858"/>
      <c r="H1877" s="858"/>
      <c r="I1877" s="859"/>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0"/>
      <c r="R1877" s="861"/>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62"/>
      <c r="X1877" s="863"/>
      <c r="Y1877" s="43"/>
      <c r="Z1877" s="48"/>
      <c r="AA1877" s="155"/>
      <c r="AB1877" s="49"/>
      <c r="AC1877" s="864" t="str">
        <f>IFERROR(IF(AG1877&lt;&gt;"",Z1877*VLOOKUP(N1877,【参考】数式用!$AG$2:$AL$48,MATCH(Y1877,【参考】数式用!$AI$4:$AL$4,0)+2,0), ""), "")</f>
        <v/>
      </c>
      <c r="AD1877" s="864"/>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7" t="str">
        <f>IF(基本情報入力シート!C1903="","",基本情報入力シート!C1903)</f>
        <v/>
      </c>
      <c r="C1878" s="858"/>
      <c r="D1878" s="858"/>
      <c r="E1878" s="858"/>
      <c r="F1878" s="858"/>
      <c r="G1878" s="858"/>
      <c r="H1878" s="858"/>
      <c r="I1878" s="859"/>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0"/>
      <c r="R1878" s="861"/>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62"/>
      <c r="X1878" s="863"/>
      <c r="Y1878" s="43"/>
      <c r="Z1878" s="48"/>
      <c r="AA1878" s="155"/>
      <c r="AB1878" s="49"/>
      <c r="AC1878" s="864" t="str">
        <f>IFERROR(IF(AG1878&lt;&gt;"",Z1878*VLOOKUP(N1878,【参考】数式用!$AG$2:$AL$48,MATCH(Y1878,【参考】数式用!$AI$4:$AL$4,0)+2,0), ""), "")</f>
        <v/>
      </c>
      <c r="AD1878" s="864"/>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7" t="str">
        <f>IF(基本情報入力シート!C1904="","",基本情報入力シート!C1904)</f>
        <v/>
      </c>
      <c r="C1879" s="858"/>
      <c r="D1879" s="858"/>
      <c r="E1879" s="858"/>
      <c r="F1879" s="858"/>
      <c r="G1879" s="858"/>
      <c r="H1879" s="858"/>
      <c r="I1879" s="859"/>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0"/>
      <c r="R1879" s="861"/>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62"/>
      <c r="X1879" s="863"/>
      <c r="Y1879" s="43"/>
      <c r="Z1879" s="48"/>
      <c r="AA1879" s="155"/>
      <c r="AB1879" s="49"/>
      <c r="AC1879" s="864" t="str">
        <f>IFERROR(IF(AG1879&lt;&gt;"",Z1879*VLOOKUP(N1879,【参考】数式用!$AG$2:$AL$48,MATCH(Y1879,【参考】数式用!$AI$4:$AL$4,0)+2,0), ""), "")</f>
        <v/>
      </c>
      <c r="AD1879" s="864"/>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7" t="str">
        <f>IF(基本情報入力シート!C1905="","",基本情報入力シート!C1905)</f>
        <v/>
      </c>
      <c r="C1880" s="858"/>
      <c r="D1880" s="858"/>
      <c r="E1880" s="858"/>
      <c r="F1880" s="858"/>
      <c r="G1880" s="858"/>
      <c r="H1880" s="858"/>
      <c r="I1880" s="859"/>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0"/>
      <c r="R1880" s="861"/>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62"/>
      <c r="X1880" s="863"/>
      <c r="Y1880" s="43"/>
      <c r="Z1880" s="48"/>
      <c r="AA1880" s="155"/>
      <c r="AB1880" s="49"/>
      <c r="AC1880" s="864" t="str">
        <f>IFERROR(IF(AG1880&lt;&gt;"",Z1880*VLOOKUP(N1880,【参考】数式用!$AG$2:$AL$48,MATCH(Y1880,【参考】数式用!$AI$4:$AL$4,0)+2,0), ""), "")</f>
        <v/>
      </c>
      <c r="AD1880" s="864"/>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7" t="str">
        <f>IF(基本情報入力シート!C1906="","",基本情報入力シート!C1906)</f>
        <v/>
      </c>
      <c r="C1881" s="858"/>
      <c r="D1881" s="858"/>
      <c r="E1881" s="858"/>
      <c r="F1881" s="858"/>
      <c r="G1881" s="858"/>
      <c r="H1881" s="858"/>
      <c r="I1881" s="859"/>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0"/>
      <c r="R1881" s="861"/>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62"/>
      <c r="X1881" s="863"/>
      <c r="Y1881" s="43"/>
      <c r="Z1881" s="48"/>
      <c r="AA1881" s="155"/>
      <c r="AB1881" s="49"/>
      <c r="AC1881" s="864" t="str">
        <f>IFERROR(IF(AG1881&lt;&gt;"",Z1881*VLOOKUP(N1881,【参考】数式用!$AG$2:$AL$48,MATCH(Y1881,【参考】数式用!$AI$4:$AL$4,0)+2,0), ""), "")</f>
        <v/>
      </c>
      <c r="AD1881" s="864"/>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7" t="str">
        <f>IF(基本情報入力シート!C1907="","",基本情報入力シート!C1907)</f>
        <v/>
      </c>
      <c r="C1882" s="858"/>
      <c r="D1882" s="858"/>
      <c r="E1882" s="858"/>
      <c r="F1882" s="858"/>
      <c r="G1882" s="858"/>
      <c r="H1882" s="858"/>
      <c r="I1882" s="859"/>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0"/>
      <c r="R1882" s="861"/>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62"/>
      <c r="X1882" s="863"/>
      <c r="Y1882" s="43"/>
      <c r="Z1882" s="48"/>
      <c r="AA1882" s="155"/>
      <c r="AB1882" s="49"/>
      <c r="AC1882" s="864" t="str">
        <f>IFERROR(IF(AG1882&lt;&gt;"",Z1882*VLOOKUP(N1882,【参考】数式用!$AG$2:$AL$48,MATCH(Y1882,【参考】数式用!$AI$4:$AL$4,0)+2,0), ""), "")</f>
        <v/>
      </c>
      <c r="AD1882" s="864"/>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7" t="str">
        <f>IF(基本情報入力シート!C1908="","",基本情報入力シート!C1908)</f>
        <v/>
      </c>
      <c r="C1883" s="858"/>
      <c r="D1883" s="858"/>
      <c r="E1883" s="858"/>
      <c r="F1883" s="858"/>
      <c r="G1883" s="858"/>
      <c r="H1883" s="858"/>
      <c r="I1883" s="859"/>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0"/>
      <c r="R1883" s="861"/>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62"/>
      <c r="X1883" s="863"/>
      <c r="Y1883" s="43"/>
      <c r="Z1883" s="48"/>
      <c r="AA1883" s="155"/>
      <c r="AB1883" s="49"/>
      <c r="AC1883" s="864" t="str">
        <f>IFERROR(IF(AG1883&lt;&gt;"",Z1883*VLOOKUP(N1883,【参考】数式用!$AG$2:$AL$48,MATCH(Y1883,【参考】数式用!$AI$4:$AL$4,0)+2,0), ""), "")</f>
        <v/>
      </c>
      <c r="AD1883" s="864"/>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7" t="str">
        <f>IF(基本情報入力シート!C1909="","",基本情報入力シート!C1909)</f>
        <v/>
      </c>
      <c r="C1884" s="858"/>
      <c r="D1884" s="858"/>
      <c r="E1884" s="858"/>
      <c r="F1884" s="858"/>
      <c r="G1884" s="858"/>
      <c r="H1884" s="858"/>
      <c r="I1884" s="859"/>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0"/>
      <c r="R1884" s="861"/>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62"/>
      <c r="X1884" s="863"/>
      <c r="Y1884" s="43"/>
      <c r="Z1884" s="48"/>
      <c r="AA1884" s="155"/>
      <c r="AB1884" s="49"/>
      <c r="AC1884" s="864" t="str">
        <f>IFERROR(IF(AG1884&lt;&gt;"",Z1884*VLOOKUP(N1884,【参考】数式用!$AG$2:$AL$48,MATCH(Y1884,【参考】数式用!$AI$4:$AL$4,0)+2,0), ""), "")</f>
        <v/>
      </c>
      <c r="AD1884" s="864"/>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7" t="str">
        <f>IF(基本情報入力シート!C1910="","",基本情報入力シート!C1910)</f>
        <v/>
      </c>
      <c r="C1885" s="858"/>
      <c r="D1885" s="858"/>
      <c r="E1885" s="858"/>
      <c r="F1885" s="858"/>
      <c r="G1885" s="858"/>
      <c r="H1885" s="858"/>
      <c r="I1885" s="859"/>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0"/>
      <c r="R1885" s="861"/>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62"/>
      <c r="X1885" s="863"/>
      <c r="Y1885" s="43"/>
      <c r="Z1885" s="48"/>
      <c r="AA1885" s="155"/>
      <c r="AB1885" s="49"/>
      <c r="AC1885" s="864" t="str">
        <f>IFERROR(IF(AG1885&lt;&gt;"",Z1885*VLOOKUP(N1885,【参考】数式用!$AG$2:$AL$48,MATCH(Y1885,【参考】数式用!$AI$4:$AL$4,0)+2,0), ""), "")</f>
        <v/>
      </c>
      <c r="AD1885" s="864"/>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7" t="str">
        <f>IF(基本情報入力シート!C1911="","",基本情報入力シート!C1911)</f>
        <v/>
      </c>
      <c r="C1886" s="858"/>
      <c r="D1886" s="858"/>
      <c r="E1886" s="858"/>
      <c r="F1886" s="858"/>
      <c r="G1886" s="858"/>
      <c r="H1886" s="858"/>
      <c r="I1886" s="859"/>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0"/>
      <c r="R1886" s="861"/>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62"/>
      <c r="X1886" s="863"/>
      <c r="Y1886" s="43"/>
      <c r="Z1886" s="48"/>
      <c r="AA1886" s="155"/>
      <c r="AB1886" s="49"/>
      <c r="AC1886" s="864" t="str">
        <f>IFERROR(IF(AG1886&lt;&gt;"",Z1886*VLOOKUP(N1886,【参考】数式用!$AG$2:$AL$48,MATCH(Y1886,【参考】数式用!$AI$4:$AL$4,0)+2,0), ""), "")</f>
        <v/>
      </c>
      <c r="AD1886" s="864"/>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7" t="str">
        <f>IF(基本情報入力シート!C1912="","",基本情報入力シート!C1912)</f>
        <v/>
      </c>
      <c r="C1887" s="858"/>
      <c r="D1887" s="858"/>
      <c r="E1887" s="858"/>
      <c r="F1887" s="858"/>
      <c r="G1887" s="858"/>
      <c r="H1887" s="858"/>
      <c r="I1887" s="859"/>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0"/>
      <c r="R1887" s="861"/>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62"/>
      <c r="X1887" s="863"/>
      <c r="Y1887" s="43"/>
      <c r="Z1887" s="48"/>
      <c r="AA1887" s="155"/>
      <c r="AB1887" s="49"/>
      <c r="AC1887" s="864" t="str">
        <f>IFERROR(IF(AG1887&lt;&gt;"",Z1887*VLOOKUP(N1887,【参考】数式用!$AG$2:$AL$48,MATCH(Y1887,【参考】数式用!$AI$4:$AL$4,0)+2,0), ""), "")</f>
        <v/>
      </c>
      <c r="AD1887" s="864"/>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7" t="str">
        <f>IF(基本情報入力シート!C1913="","",基本情報入力シート!C1913)</f>
        <v/>
      </c>
      <c r="C1888" s="858"/>
      <c r="D1888" s="858"/>
      <c r="E1888" s="858"/>
      <c r="F1888" s="858"/>
      <c r="G1888" s="858"/>
      <c r="H1888" s="858"/>
      <c r="I1888" s="859"/>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0"/>
      <c r="R1888" s="861"/>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62"/>
      <c r="X1888" s="863"/>
      <c r="Y1888" s="43"/>
      <c r="Z1888" s="48"/>
      <c r="AA1888" s="155"/>
      <c r="AB1888" s="49"/>
      <c r="AC1888" s="864" t="str">
        <f>IFERROR(IF(AG1888&lt;&gt;"",Z1888*VLOOKUP(N1888,【参考】数式用!$AG$2:$AL$48,MATCH(Y1888,【参考】数式用!$AI$4:$AL$4,0)+2,0), ""), "")</f>
        <v/>
      </c>
      <c r="AD1888" s="864"/>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7" t="str">
        <f>IF(基本情報入力シート!C1914="","",基本情報入力シート!C1914)</f>
        <v/>
      </c>
      <c r="C1889" s="858"/>
      <c r="D1889" s="858"/>
      <c r="E1889" s="858"/>
      <c r="F1889" s="858"/>
      <c r="G1889" s="858"/>
      <c r="H1889" s="858"/>
      <c r="I1889" s="859"/>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0"/>
      <c r="R1889" s="861"/>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62"/>
      <c r="X1889" s="863"/>
      <c r="Y1889" s="43"/>
      <c r="Z1889" s="48"/>
      <c r="AA1889" s="155"/>
      <c r="AB1889" s="49"/>
      <c r="AC1889" s="864" t="str">
        <f>IFERROR(IF(AG1889&lt;&gt;"",Z1889*VLOOKUP(N1889,【参考】数式用!$AG$2:$AL$48,MATCH(Y1889,【参考】数式用!$AI$4:$AL$4,0)+2,0), ""), "")</f>
        <v/>
      </c>
      <c r="AD1889" s="864"/>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7" t="str">
        <f>IF(基本情報入力シート!C1915="","",基本情報入力シート!C1915)</f>
        <v/>
      </c>
      <c r="C1890" s="858"/>
      <c r="D1890" s="858"/>
      <c r="E1890" s="858"/>
      <c r="F1890" s="858"/>
      <c r="G1890" s="858"/>
      <c r="H1890" s="858"/>
      <c r="I1890" s="859"/>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0"/>
      <c r="R1890" s="861"/>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62"/>
      <c r="X1890" s="863"/>
      <c r="Y1890" s="43"/>
      <c r="Z1890" s="48"/>
      <c r="AA1890" s="155"/>
      <c r="AB1890" s="49"/>
      <c r="AC1890" s="864" t="str">
        <f>IFERROR(IF(AG1890&lt;&gt;"",Z1890*VLOOKUP(N1890,【参考】数式用!$AG$2:$AL$48,MATCH(Y1890,【参考】数式用!$AI$4:$AL$4,0)+2,0), ""), "")</f>
        <v/>
      </c>
      <c r="AD1890" s="864"/>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7" t="str">
        <f>IF(基本情報入力シート!C1916="","",基本情報入力シート!C1916)</f>
        <v/>
      </c>
      <c r="C1891" s="858"/>
      <c r="D1891" s="858"/>
      <c r="E1891" s="858"/>
      <c r="F1891" s="858"/>
      <c r="G1891" s="858"/>
      <c r="H1891" s="858"/>
      <c r="I1891" s="859"/>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0"/>
      <c r="R1891" s="861"/>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62"/>
      <c r="X1891" s="863"/>
      <c r="Y1891" s="43"/>
      <c r="Z1891" s="48"/>
      <c r="AA1891" s="155"/>
      <c r="AB1891" s="49"/>
      <c r="AC1891" s="864" t="str">
        <f>IFERROR(IF(AG1891&lt;&gt;"",Z1891*VLOOKUP(N1891,【参考】数式用!$AG$2:$AL$48,MATCH(Y1891,【参考】数式用!$AI$4:$AL$4,0)+2,0), ""), "")</f>
        <v/>
      </c>
      <c r="AD1891" s="864"/>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7" t="str">
        <f>IF(基本情報入力シート!C1917="","",基本情報入力シート!C1917)</f>
        <v/>
      </c>
      <c r="C1892" s="858"/>
      <c r="D1892" s="858"/>
      <c r="E1892" s="858"/>
      <c r="F1892" s="858"/>
      <c r="G1892" s="858"/>
      <c r="H1892" s="858"/>
      <c r="I1892" s="859"/>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0"/>
      <c r="R1892" s="861"/>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62"/>
      <c r="X1892" s="863"/>
      <c r="Y1892" s="43"/>
      <c r="Z1892" s="48"/>
      <c r="AA1892" s="155"/>
      <c r="AB1892" s="49"/>
      <c r="AC1892" s="864" t="str">
        <f>IFERROR(IF(AG1892&lt;&gt;"",Z1892*VLOOKUP(N1892,【参考】数式用!$AG$2:$AL$48,MATCH(Y1892,【参考】数式用!$AI$4:$AL$4,0)+2,0), ""), "")</f>
        <v/>
      </c>
      <c r="AD1892" s="864"/>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7" t="str">
        <f>IF(基本情報入力シート!C1918="","",基本情報入力シート!C1918)</f>
        <v/>
      </c>
      <c r="C1893" s="858"/>
      <c r="D1893" s="858"/>
      <c r="E1893" s="858"/>
      <c r="F1893" s="858"/>
      <c r="G1893" s="858"/>
      <c r="H1893" s="858"/>
      <c r="I1893" s="859"/>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0"/>
      <c r="R1893" s="861"/>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62"/>
      <c r="X1893" s="863"/>
      <c r="Y1893" s="43"/>
      <c r="Z1893" s="48"/>
      <c r="AA1893" s="155"/>
      <c r="AB1893" s="49"/>
      <c r="AC1893" s="864" t="str">
        <f>IFERROR(IF(AG1893&lt;&gt;"",Z1893*VLOOKUP(N1893,【参考】数式用!$AG$2:$AL$48,MATCH(Y1893,【参考】数式用!$AI$4:$AL$4,0)+2,0), ""), "")</f>
        <v/>
      </c>
      <c r="AD1893" s="864"/>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7" t="str">
        <f>IF(基本情報入力シート!C1919="","",基本情報入力シート!C1919)</f>
        <v/>
      </c>
      <c r="C1894" s="858"/>
      <c r="D1894" s="858"/>
      <c r="E1894" s="858"/>
      <c r="F1894" s="858"/>
      <c r="G1894" s="858"/>
      <c r="H1894" s="858"/>
      <c r="I1894" s="859"/>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0"/>
      <c r="R1894" s="861"/>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62"/>
      <c r="X1894" s="863"/>
      <c r="Y1894" s="43"/>
      <c r="Z1894" s="48"/>
      <c r="AA1894" s="155"/>
      <c r="AB1894" s="49"/>
      <c r="AC1894" s="864" t="str">
        <f>IFERROR(IF(AG1894&lt;&gt;"",Z1894*VLOOKUP(N1894,【参考】数式用!$AG$2:$AL$48,MATCH(Y1894,【参考】数式用!$AI$4:$AL$4,0)+2,0), ""), "")</f>
        <v/>
      </c>
      <c r="AD1894" s="864"/>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7" t="str">
        <f>IF(基本情報入力シート!C1920="","",基本情報入力シート!C1920)</f>
        <v/>
      </c>
      <c r="C1895" s="858"/>
      <c r="D1895" s="858"/>
      <c r="E1895" s="858"/>
      <c r="F1895" s="858"/>
      <c r="G1895" s="858"/>
      <c r="H1895" s="858"/>
      <c r="I1895" s="859"/>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0"/>
      <c r="R1895" s="861"/>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62"/>
      <c r="X1895" s="863"/>
      <c r="Y1895" s="43"/>
      <c r="Z1895" s="48"/>
      <c r="AA1895" s="155"/>
      <c r="AB1895" s="49"/>
      <c r="AC1895" s="864" t="str">
        <f>IFERROR(IF(AG1895&lt;&gt;"",Z1895*VLOOKUP(N1895,【参考】数式用!$AG$2:$AL$48,MATCH(Y1895,【参考】数式用!$AI$4:$AL$4,0)+2,0), ""), "")</f>
        <v/>
      </c>
      <c r="AD1895" s="864"/>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7" t="str">
        <f>IF(基本情報入力シート!C1921="","",基本情報入力シート!C1921)</f>
        <v/>
      </c>
      <c r="C1896" s="858"/>
      <c r="D1896" s="858"/>
      <c r="E1896" s="858"/>
      <c r="F1896" s="858"/>
      <c r="G1896" s="858"/>
      <c r="H1896" s="858"/>
      <c r="I1896" s="859"/>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0"/>
      <c r="R1896" s="861"/>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62"/>
      <c r="X1896" s="863"/>
      <c r="Y1896" s="43"/>
      <c r="Z1896" s="48"/>
      <c r="AA1896" s="155"/>
      <c r="AB1896" s="49"/>
      <c r="AC1896" s="864" t="str">
        <f>IFERROR(IF(AG1896&lt;&gt;"",Z1896*VLOOKUP(N1896,【参考】数式用!$AG$2:$AL$48,MATCH(Y1896,【参考】数式用!$AI$4:$AL$4,0)+2,0), ""), "")</f>
        <v/>
      </c>
      <c r="AD1896" s="864"/>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7" t="str">
        <f>IF(基本情報入力シート!C1922="","",基本情報入力シート!C1922)</f>
        <v/>
      </c>
      <c r="C1897" s="858"/>
      <c r="D1897" s="858"/>
      <c r="E1897" s="858"/>
      <c r="F1897" s="858"/>
      <c r="G1897" s="858"/>
      <c r="H1897" s="858"/>
      <c r="I1897" s="859"/>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0"/>
      <c r="R1897" s="861"/>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62"/>
      <c r="X1897" s="863"/>
      <c r="Y1897" s="43"/>
      <c r="Z1897" s="48"/>
      <c r="AA1897" s="155"/>
      <c r="AB1897" s="49"/>
      <c r="AC1897" s="864" t="str">
        <f>IFERROR(IF(AG1897&lt;&gt;"",Z1897*VLOOKUP(N1897,【参考】数式用!$AG$2:$AL$48,MATCH(Y1897,【参考】数式用!$AI$4:$AL$4,0)+2,0), ""), "")</f>
        <v/>
      </c>
      <c r="AD1897" s="864"/>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7" t="str">
        <f>IF(基本情報入力シート!C1923="","",基本情報入力シート!C1923)</f>
        <v/>
      </c>
      <c r="C1898" s="858"/>
      <c r="D1898" s="858"/>
      <c r="E1898" s="858"/>
      <c r="F1898" s="858"/>
      <c r="G1898" s="858"/>
      <c r="H1898" s="858"/>
      <c r="I1898" s="859"/>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0"/>
      <c r="R1898" s="861"/>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62"/>
      <c r="X1898" s="863"/>
      <c r="Y1898" s="43"/>
      <c r="Z1898" s="48"/>
      <c r="AA1898" s="155"/>
      <c r="AB1898" s="49"/>
      <c r="AC1898" s="864" t="str">
        <f>IFERROR(IF(AG1898&lt;&gt;"",Z1898*VLOOKUP(N1898,【参考】数式用!$AG$2:$AL$48,MATCH(Y1898,【参考】数式用!$AI$4:$AL$4,0)+2,0), ""), "")</f>
        <v/>
      </c>
      <c r="AD1898" s="864"/>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7" t="str">
        <f>IF(基本情報入力シート!C1924="","",基本情報入力シート!C1924)</f>
        <v/>
      </c>
      <c r="C1899" s="858"/>
      <c r="D1899" s="858"/>
      <c r="E1899" s="858"/>
      <c r="F1899" s="858"/>
      <c r="G1899" s="858"/>
      <c r="H1899" s="858"/>
      <c r="I1899" s="859"/>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0"/>
      <c r="R1899" s="861"/>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62"/>
      <c r="X1899" s="863"/>
      <c r="Y1899" s="43"/>
      <c r="Z1899" s="48"/>
      <c r="AA1899" s="155"/>
      <c r="AB1899" s="49"/>
      <c r="AC1899" s="864" t="str">
        <f>IFERROR(IF(AG1899&lt;&gt;"",Z1899*VLOOKUP(N1899,【参考】数式用!$AG$2:$AL$48,MATCH(Y1899,【参考】数式用!$AI$4:$AL$4,0)+2,0), ""), "")</f>
        <v/>
      </c>
      <c r="AD1899" s="864"/>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7" t="str">
        <f>IF(基本情報入力シート!C1925="","",基本情報入力シート!C1925)</f>
        <v/>
      </c>
      <c r="C1900" s="858"/>
      <c r="D1900" s="858"/>
      <c r="E1900" s="858"/>
      <c r="F1900" s="858"/>
      <c r="G1900" s="858"/>
      <c r="H1900" s="858"/>
      <c r="I1900" s="859"/>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0"/>
      <c r="R1900" s="861"/>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62"/>
      <c r="X1900" s="863"/>
      <c r="Y1900" s="43"/>
      <c r="Z1900" s="48"/>
      <c r="AA1900" s="155"/>
      <c r="AB1900" s="49"/>
      <c r="AC1900" s="864" t="str">
        <f>IFERROR(IF(AG1900&lt;&gt;"",Z1900*VLOOKUP(N1900,【参考】数式用!$AG$2:$AL$48,MATCH(Y1900,【参考】数式用!$AI$4:$AL$4,0)+2,0), ""), "")</f>
        <v/>
      </c>
      <c r="AD1900" s="864"/>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7" t="str">
        <f>IF(基本情報入力シート!C1926="","",基本情報入力シート!C1926)</f>
        <v/>
      </c>
      <c r="C1901" s="858"/>
      <c r="D1901" s="858"/>
      <c r="E1901" s="858"/>
      <c r="F1901" s="858"/>
      <c r="G1901" s="858"/>
      <c r="H1901" s="858"/>
      <c r="I1901" s="859"/>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0"/>
      <c r="R1901" s="861"/>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62"/>
      <c r="X1901" s="863"/>
      <c r="Y1901" s="43"/>
      <c r="Z1901" s="48"/>
      <c r="AA1901" s="155"/>
      <c r="AB1901" s="49"/>
      <c r="AC1901" s="864" t="str">
        <f>IFERROR(IF(AG1901&lt;&gt;"",Z1901*VLOOKUP(N1901,【参考】数式用!$AG$2:$AL$48,MATCH(Y1901,【参考】数式用!$AI$4:$AL$4,0)+2,0), ""), "")</f>
        <v/>
      </c>
      <c r="AD1901" s="864"/>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7" t="str">
        <f>IF(基本情報入力シート!C1927="","",基本情報入力シート!C1927)</f>
        <v/>
      </c>
      <c r="C1902" s="858"/>
      <c r="D1902" s="858"/>
      <c r="E1902" s="858"/>
      <c r="F1902" s="858"/>
      <c r="G1902" s="858"/>
      <c r="H1902" s="858"/>
      <c r="I1902" s="859"/>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0"/>
      <c r="R1902" s="861"/>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62"/>
      <c r="X1902" s="863"/>
      <c r="Y1902" s="43"/>
      <c r="Z1902" s="48"/>
      <c r="AA1902" s="155"/>
      <c r="AB1902" s="49"/>
      <c r="AC1902" s="864" t="str">
        <f>IFERROR(IF(AG1902&lt;&gt;"",Z1902*VLOOKUP(N1902,【参考】数式用!$AG$2:$AL$48,MATCH(Y1902,【参考】数式用!$AI$4:$AL$4,0)+2,0), ""), "")</f>
        <v/>
      </c>
      <c r="AD1902" s="864"/>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7" t="str">
        <f>IF(基本情報入力シート!C1928="","",基本情報入力シート!C1928)</f>
        <v/>
      </c>
      <c r="C1903" s="858"/>
      <c r="D1903" s="858"/>
      <c r="E1903" s="858"/>
      <c r="F1903" s="858"/>
      <c r="G1903" s="858"/>
      <c r="H1903" s="858"/>
      <c r="I1903" s="859"/>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0"/>
      <c r="R1903" s="861"/>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62"/>
      <c r="X1903" s="863"/>
      <c r="Y1903" s="43"/>
      <c r="Z1903" s="48"/>
      <c r="AA1903" s="155"/>
      <c r="AB1903" s="49"/>
      <c r="AC1903" s="864" t="str">
        <f>IFERROR(IF(AG1903&lt;&gt;"",Z1903*VLOOKUP(N1903,【参考】数式用!$AG$2:$AL$48,MATCH(Y1903,【参考】数式用!$AI$4:$AL$4,0)+2,0), ""), "")</f>
        <v/>
      </c>
      <c r="AD1903" s="864"/>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7" t="str">
        <f>IF(基本情報入力シート!C1929="","",基本情報入力シート!C1929)</f>
        <v/>
      </c>
      <c r="C1904" s="858"/>
      <c r="D1904" s="858"/>
      <c r="E1904" s="858"/>
      <c r="F1904" s="858"/>
      <c r="G1904" s="858"/>
      <c r="H1904" s="858"/>
      <c r="I1904" s="859"/>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0"/>
      <c r="R1904" s="861"/>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62"/>
      <c r="X1904" s="863"/>
      <c r="Y1904" s="43"/>
      <c r="Z1904" s="48"/>
      <c r="AA1904" s="155"/>
      <c r="AB1904" s="49"/>
      <c r="AC1904" s="864" t="str">
        <f>IFERROR(IF(AG1904&lt;&gt;"",Z1904*VLOOKUP(N1904,【参考】数式用!$AG$2:$AL$48,MATCH(Y1904,【参考】数式用!$AI$4:$AL$4,0)+2,0), ""), "")</f>
        <v/>
      </c>
      <c r="AD1904" s="864"/>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7" t="str">
        <f>IF(基本情報入力シート!C1930="","",基本情報入力シート!C1930)</f>
        <v/>
      </c>
      <c r="C1905" s="858"/>
      <c r="D1905" s="858"/>
      <c r="E1905" s="858"/>
      <c r="F1905" s="858"/>
      <c r="G1905" s="858"/>
      <c r="H1905" s="858"/>
      <c r="I1905" s="859"/>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0"/>
      <c r="R1905" s="861"/>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62"/>
      <c r="X1905" s="863"/>
      <c r="Y1905" s="43"/>
      <c r="Z1905" s="48"/>
      <c r="AA1905" s="155"/>
      <c r="AB1905" s="49"/>
      <c r="AC1905" s="864" t="str">
        <f>IFERROR(IF(AG1905&lt;&gt;"",Z1905*VLOOKUP(N1905,【参考】数式用!$AG$2:$AL$48,MATCH(Y1905,【参考】数式用!$AI$4:$AL$4,0)+2,0), ""), "")</f>
        <v/>
      </c>
      <c r="AD1905" s="864"/>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7" t="str">
        <f>IF(基本情報入力シート!C1931="","",基本情報入力シート!C1931)</f>
        <v/>
      </c>
      <c r="C1906" s="858"/>
      <c r="D1906" s="858"/>
      <c r="E1906" s="858"/>
      <c r="F1906" s="858"/>
      <c r="G1906" s="858"/>
      <c r="H1906" s="858"/>
      <c r="I1906" s="859"/>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0"/>
      <c r="R1906" s="861"/>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62"/>
      <c r="X1906" s="863"/>
      <c r="Y1906" s="43"/>
      <c r="Z1906" s="48"/>
      <c r="AA1906" s="155"/>
      <c r="AB1906" s="49"/>
      <c r="AC1906" s="864" t="str">
        <f>IFERROR(IF(AG1906&lt;&gt;"",Z1906*VLOOKUP(N1906,【参考】数式用!$AG$2:$AL$48,MATCH(Y1906,【参考】数式用!$AI$4:$AL$4,0)+2,0), ""), "")</f>
        <v/>
      </c>
      <c r="AD1906" s="864"/>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7" t="str">
        <f>IF(基本情報入力シート!C1932="","",基本情報入力シート!C1932)</f>
        <v/>
      </c>
      <c r="C1907" s="858"/>
      <c r="D1907" s="858"/>
      <c r="E1907" s="858"/>
      <c r="F1907" s="858"/>
      <c r="G1907" s="858"/>
      <c r="H1907" s="858"/>
      <c r="I1907" s="859"/>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0"/>
      <c r="R1907" s="861"/>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62"/>
      <c r="X1907" s="863"/>
      <c r="Y1907" s="43"/>
      <c r="Z1907" s="48"/>
      <c r="AA1907" s="155"/>
      <c r="AB1907" s="49"/>
      <c r="AC1907" s="864" t="str">
        <f>IFERROR(IF(AG1907&lt;&gt;"",Z1907*VLOOKUP(N1907,【参考】数式用!$AG$2:$AL$48,MATCH(Y1907,【参考】数式用!$AI$4:$AL$4,0)+2,0), ""), "")</f>
        <v/>
      </c>
      <c r="AD1907" s="864"/>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7" t="str">
        <f>IF(基本情報入力シート!C1933="","",基本情報入力シート!C1933)</f>
        <v/>
      </c>
      <c r="C1908" s="858"/>
      <c r="D1908" s="858"/>
      <c r="E1908" s="858"/>
      <c r="F1908" s="858"/>
      <c r="G1908" s="858"/>
      <c r="H1908" s="858"/>
      <c r="I1908" s="859"/>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0"/>
      <c r="R1908" s="861"/>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62"/>
      <c r="X1908" s="863"/>
      <c r="Y1908" s="43"/>
      <c r="Z1908" s="48"/>
      <c r="AA1908" s="155"/>
      <c r="AB1908" s="49"/>
      <c r="AC1908" s="864" t="str">
        <f>IFERROR(IF(AG1908&lt;&gt;"",Z1908*VLOOKUP(N1908,【参考】数式用!$AG$2:$AL$48,MATCH(Y1908,【参考】数式用!$AI$4:$AL$4,0)+2,0), ""), "")</f>
        <v/>
      </c>
      <c r="AD1908" s="864"/>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7" t="str">
        <f>IF(基本情報入力シート!C1934="","",基本情報入力シート!C1934)</f>
        <v/>
      </c>
      <c r="C1909" s="858"/>
      <c r="D1909" s="858"/>
      <c r="E1909" s="858"/>
      <c r="F1909" s="858"/>
      <c r="G1909" s="858"/>
      <c r="H1909" s="858"/>
      <c r="I1909" s="859"/>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0"/>
      <c r="R1909" s="861"/>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62"/>
      <c r="X1909" s="863"/>
      <c r="Y1909" s="43"/>
      <c r="Z1909" s="48"/>
      <c r="AA1909" s="155"/>
      <c r="AB1909" s="49"/>
      <c r="AC1909" s="864" t="str">
        <f>IFERROR(IF(AG1909&lt;&gt;"",Z1909*VLOOKUP(N1909,【参考】数式用!$AG$2:$AL$48,MATCH(Y1909,【参考】数式用!$AI$4:$AL$4,0)+2,0), ""), "")</f>
        <v/>
      </c>
      <c r="AD1909" s="864"/>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7" t="str">
        <f>IF(基本情報入力シート!C1935="","",基本情報入力シート!C1935)</f>
        <v/>
      </c>
      <c r="C1910" s="858"/>
      <c r="D1910" s="858"/>
      <c r="E1910" s="858"/>
      <c r="F1910" s="858"/>
      <c r="G1910" s="858"/>
      <c r="H1910" s="858"/>
      <c r="I1910" s="859"/>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0"/>
      <c r="R1910" s="861"/>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62"/>
      <c r="X1910" s="863"/>
      <c r="Y1910" s="43"/>
      <c r="Z1910" s="48"/>
      <c r="AA1910" s="155"/>
      <c r="AB1910" s="49"/>
      <c r="AC1910" s="864" t="str">
        <f>IFERROR(IF(AG1910&lt;&gt;"",Z1910*VLOOKUP(N1910,【参考】数式用!$AG$2:$AL$48,MATCH(Y1910,【参考】数式用!$AI$4:$AL$4,0)+2,0), ""), "")</f>
        <v/>
      </c>
      <c r="AD1910" s="864"/>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7" t="str">
        <f>IF(基本情報入力シート!C1936="","",基本情報入力シート!C1936)</f>
        <v/>
      </c>
      <c r="C1911" s="858"/>
      <c r="D1911" s="858"/>
      <c r="E1911" s="858"/>
      <c r="F1911" s="858"/>
      <c r="G1911" s="858"/>
      <c r="H1911" s="858"/>
      <c r="I1911" s="859"/>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0"/>
      <c r="R1911" s="861"/>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62"/>
      <c r="X1911" s="863"/>
      <c r="Y1911" s="43"/>
      <c r="Z1911" s="48"/>
      <c r="AA1911" s="155"/>
      <c r="AB1911" s="49"/>
      <c r="AC1911" s="864" t="str">
        <f>IFERROR(IF(AG1911&lt;&gt;"",Z1911*VLOOKUP(N1911,【参考】数式用!$AG$2:$AL$48,MATCH(Y1911,【参考】数式用!$AI$4:$AL$4,0)+2,0), ""), "")</f>
        <v/>
      </c>
      <c r="AD1911" s="864"/>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7" t="str">
        <f>IF(基本情報入力シート!C1937="","",基本情報入力シート!C1937)</f>
        <v/>
      </c>
      <c r="C1912" s="858"/>
      <c r="D1912" s="858"/>
      <c r="E1912" s="858"/>
      <c r="F1912" s="858"/>
      <c r="G1912" s="858"/>
      <c r="H1912" s="858"/>
      <c r="I1912" s="859"/>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0"/>
      <c r="R1912" s="861"/>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62"/>
      <c r="X1912" s="863"/>
      <c r="Y1912" s="43"/>
      <c r="Z1912" s="48"/>
      <c r="AA1912" s="155"/>
      <c r="AB1912" s="49"/>
      <c r="AC1912" s="864" t="str">
        <f>IFERROR(IF(AG1912&lt;&gt;"",Z1912*VLOOKUP(N1912,【参考】数式用!$AG$2:$AL$48,MATCH(Y1912,【参考】数式用!$AI$4:$AL$4,0)+2,0), ""), "")</f>
        <v/>
      </c>
      <c r="AD1912" s="864"/>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7" t="str">
        <f>IF(基本情報入力シート!C1938="","",基本情報入力シート!C1938)</f>
        <v/>
      </c>
      <c r="C1913" s="858"/>
      <c r="D1913" s="858"/>
      <c r="E1913" s="858"/>
      <c r="F1913" s="858"/>
      <c r="G1913" s="858"/>
      <c r="H1913" s="858"/>
      <c r="I1913" s="859"/>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0"/>
      <c r="R1913" s="861"/>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62"/>
      <c r="X1913" s="863"/>
      <c r="Y1913" s="43"/>
      <c r="Z1913" s="48"/>
      <c r="AA1913" s="155"/>
      <c r="AB1913" s="49"/>
      <c r="AC1913" s="864" t="str">
        <f>IFERROR(IF(AG1913&lt;&gt;"",Z1913*VLOOKUP(N1913,【参考】数式用!$AG$2:$AL$48,MATCH(Y1913,【参考】数式用!$AI$4:$AL$4,0)+2,0), ""), "")</f>
        <v/>
      </c>
      <c r="AD1913" s="864"/>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7" t="str">
        <f>IF(基本情報入力シート!C1939="","",基本情報入力シート!C1939)</f>
        <v/>
      </c>
      <c r="C1914" s="858"/>
      <c r="D1914" s="858"/>
      <c r="E1914" s="858"/>
      <c r="F1914" s="858"/>
      <c r="G1914" s="858"/>
      <c r="H1914" s="858"/>
      <c r="I1914" s="859"/>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0"/>
      <c r="R1914" s="861"/>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62"/>
      <c r="X1914" s="863"/>
      <c r="Y1914" s="43"/>
      <c r="Z1914" s="48"/>
      <c r="AA1914" s="155"/>
      <c r="AB1914" s="49"/>
      <c r="AC1914" s="864" t="str">
        <f>IFERROR(IF(AG1914&lt;&gt;"",Z1914*VLOOKUP(N1914,【参考】数式用!$AG$2:$AL$48,MATCH(Y1914,【参考】数式用!$AI$4:$AL$4,0)+2,0), ""), "")</f>
        <v/>
      </c>
      <c r="AD1914" s="864"/>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7" t="str">
        <f>IF(基本情報入力シート!C1940="","",基本情報入力シート!C1940)</f>
        <v/>
      </c>
      <c r="C1915" s="858"/>
      <c r="D1915" s="858"/>
      <c r="E1915" s="858"/>
      <c r="F1915" s="858"/>
      <c r="G1915" s="858"/>
      <c r="H1915" s="858"/>
      <c r="I1915" s="859"/>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0"/>
      <c r="R1915" s="861"/>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62"/>
      <c r="X1915" s="863"/>
      <c r="Y1915" s="43"/>
      <c r="Z1915" s="48"/>
      <c r="AA1915" s="155"/>
      <c r="AB1915" s="49"/>
      <c r="AC1915" s="864" t="str">
        <f>IFERROR(IF(AG1915&lt;&gt;"",Z1915*VLOOKUP(N1915,【参考】数式用!$AG$2:$AL$48,MATCH(Y1915,【参考】数式用!$AI$4:$AL$4,0)+2,0), ""), "")</f>
        <v/>
      </c>
      <c r="AD1915" s="864"/>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7" t="str">
        <f>IF(基本情報入力シート!C1941="","",基本情報入力シート!C1941)</f>
        <v/>
      </c>
      <c r="C1916" s="858"/>
      <c r="D1916" s="858"/>
      <c r="E1916" s="858"/>
      <c r="F1916" s="858"/>
      <c r="G1916" s="858"/>
      <c r="H1916" s="858"/>
      <c r="I1916" s="859"/>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0"/>
      <c r="R1916" s="861"/>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62"/>
      <c r="X1916" s="863"/>
      <c r="Y1916" s="43"/>
      <c r="Z1916" s="48"/>
      <c r="AA1916" s="155"/>
      <c r="AB1916" s="49"/>
      <c r="AC1916" s="864" t="str">
        <f>IFERROR(IF(AG1916&lt;&gt;"",Z1916*VLOOKUP(N1916,【参考】数式用!$AG$2:$AL$48,MATCH(Y1916,【参考】数式用!$AI$4:$AL$4,0)+2,0), ""), "")</f>
        <v/>
      </c>
      <c r="AD1916" s="864"/>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7" t="str">
        <f>IF(基本情報入力シート!C1942="","",基本情報入力シート!C1942)</f>
        <v/>
      </c>
      <c r="C1917" s="858"/>
      <c r="D1917" s="858"/>
      <c r="E1917" s="858"/>
      <c r="F1917" s="858"/>
      <c r="G1917" s="858"/>
      <c r="H1917" s="858"/>
      <c r="I1917" s="859"/>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0"/>
      <c r="R1917" s="861"/>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62"/>
      <c r="X1917" s="863"/>
      <c r="Y1917" s="43"/>
      <c r="Z1917" s="48"/>
      <c r="AA1917" s="155"/>
      <c r="AB1917" s="49"/>
      <c r="AC1917" s="864" t="str">
        <f>IFERROR(IF(AG1917&lt;&gt;"",Z1917*VLOOKUP(N1917,【参考】数式用!$AG$2:$AL$48,MATCH(Y1917,【参考】数式用!$AI$4:$AL$4,0)+2,0), ""), "")</f>
        <v/>
      </c>
      <c r="AD1917" s="864"/>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7" t="str">
        <f>IF(基本情報入力シート!C1943="","",基本情報入力シート!C1943)</f>
        <v/>
      </c>
      <c r="C1918" s="858"/>
      <c r="D1918" s="858"/>
      <c r="E1918" s="858"/>
      <c r="F1918" s="858"/>
      <c r="G1918" s="858"/>
      <c r="H1918" s="858"/>
      <c r="I1918" s="859"/>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0"/>
      <c r="R1918" s="861"/>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62"/>
      <c r="X1918" s="863"/>
      <c r="Y1918" s="43"/>
      <c r="Z1918" s="48"/>
      <c r="AA1918" s="155"/>
      <c r="AB1918" s="49"/>
      <c r="AC1918" s="864" t="str">
        <f>IFERROR(IF(AG1918&lt;&gt;"",Z1918*VLOOKUP(N1918,【参考】数式用!$AG$2:$AL$48,MATCH(Y1918,【参考】数式用!$AI$4:$AL$4,0)+2,0), ""), "")</f>
        <v/>
      </c>
      <c r="AD1918" s="864"/>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7" t="str">
        <f>IF(基本情報入力シート!C1944="","",基本情報入力シート!C1944)</f>
        <v/>
      </c>
      <c r="C1919" s="858"/>
      <c r="D1919" s="858"/>
      <c r="E1919" s="858"/>
      <c r="F1919" s="858"/>
      <c r="G1919" s="858"/>
      <c r="H1919" s="858"/>
      <c r="I1919" s="859"/>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0"/>
      <c r="R1919" s="861"/>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62"/>
      <c r="X1919" s="863"/>
      <c r="Y1919" s="43"/>
      <c r="Z1919" s="48"/>
      <c r="AA1919" s="155"/>
      <c r="AB1919" s="49"/>
      <c r="AC1919" s="864" t="str">
        <f>IFERROR(IF(AG1919&lt;&gt;"",Z1919*VLOOKUP(N1919,【参考】数式用!$AG$2:$AL$48,MATCH(Y1919,【参考】数式用!$AI$4:$AL$4,0)+2,0), ""), "")</f>
        <v/>
      </c>
      <c r="AD1919" s="864"/>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7" t="str">
        <f>IF(基本情報入力シート!C1945="","",基本情報入力シート!C1945)</f>
        <v/>
      </c>
      <c r="C1920" s="858"/>
      <c r="D1920" s="858"/>
      <c r="E1920" s="858"/>
      <c r="F1920" s="858"/>
      <c r="G1920" s="858"/>
      <c r="H1920" s="858"/>
      <c r="I1920" s="859"/>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0"/>
      <c r="R1920" s="861"/>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62"/>
      <c r="X1920" s="863"/>
      <c r="Y1920" s="43"/>
      <c r="Z1920" s="48"/>
      <c r="AA1920" s="155"/>
      <c r="AB1920" s="49"/>
      <c r="AC1920" s="864" t="str">
        <f>IFERROR(IF(AG1920&lt;&gt;"",Z1920*VLOOKUP(N1920,【参考】数式用!$AG$2:$AL$48,MATCH(Y1920,【参考】数式用!$AI$4:$AL$4,0)+2,0), ""), "")</f>
        <v/>
      </c>
      <c r="AD1920" s="864"/>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7" t="str">
        <f>IF(基本情報入力シート!C1946="","",基本情報入力シート!C1946)</f>
        <v/>
      </c>
      <c r="C1921" s="858"/>
      <c r="D1921" s="858"/>
      <c r="E1921" s="858"/>
      <c r="F1921" s="858"/>
      <c r="G1921" s="858"/>
      <c r="H1921" s="858"/>
      <c r="I1921" s="859"/>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0"/>
      <c r="R1921" s="861"/>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62"/>
      <c r="X1921" s="863"/>
      <c r="Y1921" s="43"/>
      <c r="Z1921" s="48"/>
      <c r="AA1921" s="155"/>
      <c r="AB1921" s="49"/>
      <c r="AC1921" s="864" t="str">
        <f>IFERROR(IF(AG1921&lt;&gt;"",Z1921*VLOOKUP(N1921,【参考】数式用!$AG$2:$AL$48,MATCH(Y1921,【参考】数式用!$AI$4:$AL$4,0)+2,0), ""), "")</f>
        <v/>
      </c>
      <c r="AD1921" s="864"/>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7" t="str">
        <f>IF(基本情報入力シート!C1947="","",基本情報入力シート!C1947)</f>
        <v/>
      </c>
      <c r="C1922" s="858"/>
      <c r="D1922" s="858"/>
      <c r="E1922" s="858"/>
      <c r="F1922" s="858"/>
      <c r="G1922" s="858"/>
      <c r="H1922" s="858"/>
      <c r="I1922" s="859"/>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0"/>
      <c r="R1922" s="861"/>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62"/>
      <c r="X1922" s="863"/>
      <c r="Y1922" s="43"/>
      <c r="Z1922" s="48"/>
      <c r="AA1922" s="155"/>
      <c r="AB1922" s="49"/>
      <c r="AC1922" s="864" t="str">
        <f>IFERROR(IF(AG1922&lt;&gt;"",Z1922*VLOOKUP(N1922,【参考】数式用!$AG$2:$AL$48,MATCH(Y1922,【参考】数式用!$AI$4:$AL$4,0)+2,0), ""), "")</f>
        <v/>
      </c>
      <c r="AD1922" s="864"/>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7" t="str">
        <f>IF(基本情報入力シート!C1948="","",基本情報入力シート!C1948)</f>
        <v/>
      </c>
      <c r="C1923" s="858"/>
      <c r="D1923" s="858"/>
      <c r="E1923" s="858"/>
      <c r="F1923" s="858"/>
      <c r="G1923" s="858"/>
      <c r="H1923" s="858"/>
      <c r="I1923" s="859"/>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0"/>
      <c r="R1923" s="861"/>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62"/>
      <c r="X1923" s="863"/>
      <c r="Y1923" s="43"/>
      <c r="Z1923" s="48"/>
      <c r="AA1923" s="155"/>
      <c r="AB1923" s="49"/>
      <c r="AC1923" s="864" t="str">
        <f>IFERROR(IF(AG1923&lt;&gt;"",Z1923*VLOOKUP(N1923,【参考】数式用!$AG$2:$AL$48,MATCH(Y1923,【参考】数式用!$AI$4:$AL$4,0)+2,0), ""), "")</f>
        <v/>
      </c>
      <c r="AD1923" s="864"/>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7" t="str">
        <f>IF(基本情報入力シート!C1949="","",基本情報入力シート!C1949)</f>
        <v/>
      </c>
      <c r="C1924" s="858"/>
      <c r="D1924" s="858"/>
      <c r="E1924" s="858"/>
      <c r="F1924" s="858"/>
      <c r="G1924" s="858"/>
      <c r="H1924" s="858"/>
      <c r="I1924" s="859"/>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0"/>
      <c r="R1924" s="861"/>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62"/>
      <c r="X1924" s="863"/>
      <c r="Y1924" s="43"/>
      <c r="Z1924" s="48"/>
      <c r="AA1924" s="155"/>
      <c r="AB1924" s="49"/>
      <c r="AC1924" s="864" t="str">
        <f>IFERROR(IF(AG1924&lt;&gt;"",Z1924*VLOOKUP(N1924,【参考】数式用!$AG$2:$AL$48,MATCH(Y1924,【参考】数式用!$AI$4:$AL$4,0)+2,0), ""), "")</f>
        <v/>
      </c>
      <c r="AD1924" s="864"/>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7" t="str">
        <f>IF(基本情報入力シート!C1950="","",基本情報入力シート!C1950)</f>
        <v/>
      </c>
      <c r="C1925" s="858"/>
      <c r="D1925" s="858"/>
      <c r="E1925" s="858"/>
      <c r="F1925" s="858"/>
      <c r="G1925" s="858"/>
      <c r="H1925" s="858"/>
      <c r="I1925" s="859"/>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0"/>
      <c r="R1925" s="861"/>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62"/>
      <c r="X1925" s="863"/>
      <c r="Y1925" s="43"/>
      <c r="Z1925" s="48"/>
      <c r="AA1925" s="155"/>
      <c r="AB1925" s="49"/>
      <c r="AC1925" s="864" t="str">
        <f>IFERROR(IF(AG1925&lt;&gt;"",Z1925*VLOOKUP(N1925,【参考】数式用!$AG$2:$AL$48,MATCH(Y1925,【参考】数式用!$AI$4:$AL$4,0)+2,0), ""), "")</f>
        <v/>
      </c>
      <c r="AD1925" s="864"/>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7" t="str">
        <f>IF(基本情報入力シート!C1951="","",基本情報入力シート!C1951)</f>
        <v/>
      </c>
      <c r="C1926" s="858"/>
      <c r="D1926" s="858"/>
      <c r="E1926" s="858"/>
      <c r="F1926" s="858"/>
      <c r="G1926" s="858"/>
      <c r="H1926" s="858"/>
      <c r="I1926" s="859"/>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0"/>
      <c r="R1926" s="861"/>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62"/>
      <c r="X1926" s="863"/>
      <c r="Y1926" s="43"/>
      <c r="Z1926" s="48"/>
      <c r="AA1926" s="155"/>
      <c r="AB1926" s="49"/>
      <c r="AC1926" s="864" t="str">
        <f>IFERROR(IF(AG1926&lt;&gt;"",Z1926*VLOOKUP(N1926,【参考】数式用!$AG$2:$AL$48,MATCH(Y1926,【参考】数式用!$AI$4:$AL$4,0)+2,0), ""), "")</f>
        <v/>
      </c>
      <c r="AD1926" s="864"/>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7" t="str">
        <f>IF(基本情報入力シート!C1952="","",基本情報入力シート!C1952)</f>
        <v/>
      </c>
      <c r="C1927" s="858"/>
      <c r="D1927" s="858"/>
      <c r="E1927" s="858"/>
      <c r="F1927" s="858"/>
      <c r="G1927" s="858"/>
      <c r="H1927" s="858"/>
      <c r="I1927" s="859"/>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0"/>
      <c r="R1927" s="861"/>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62"/>
      <c r="X1927" s="863"/>
      <c r="Y1927" s="43"/>
      <c r="Z1927" s="48"/>
      <c r="AA1927" s="155"/>
      <c r="AB1927" s="49"/>
      <c r="AC1927" s="864" t="str">
        <f>IFERROR(IF(AG1927&lt;&gt;"",Z1927*VLOOKUP(N1927,【参考】数式用!$AG$2:$AL$48,MATCH(Y1927,【参考】数式用!$AI$4:$AL$4,0)+2,0), ""), "")</f>
        <v/>
      </c>
      <c r="AD1927" s="864"/>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7" t="str">
        <f>IF(基本情報入力シート!C1953="","",基本情報入力シート!C1953)</f>
        <v/>
      </c>
      <c r="C1928" s="858"/>
      <c r="D1928" s="858"/>
      <c r="E1928" s="858"/>
      <c r="F1928" s="858"/>
      <c r="G1928" s="858"/>
      <c r="H1928" s="858"/>
      <c r="I1928" s="859"/>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0"/>
      <c r="R1928" s="861"/>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62"/>
      <c r="X1928" s="863"/>
      <c r="Y1928" s="43"/>
      <c r="Z1928" s="48"/>
      <c r="AA1928" s="155"/>
      <c r="AB1928" s="49"/>
      <c r="AC1928" s="864" t="str">
        <f>IFERROR(IF(AG1928&lt;&gt;"",Z1928*VLOOKUP(N1928,【参考】数式用!$AG$2:$AL$48,MATCH(Y1928,【参考】数式用!$AI$4:$AL$4,0)+2,0), ""), "")</f>
        <v/>
      </c>
      <c r="AD1928" s="864"/>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7" t="str">
        <f>IF(基本情報入力シート!C1954="","",基本情報入力シート!C1954)</f>
        <v/>
      </c>
      <c r="C1929" s="858"/>
      <c r="D1929" s="858"/>
      <c r="E1929" s="858"/>
      <c r="F1929" s="858"/>
      <c r="G1929" s="858"/>
      <c r="H1929" s="858"/>
      <c r="I1929" s="859"/>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0"/>
      <c r="R1929" s="861"/>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62"/>
      <c r="X1929" s="863"/>
      <c r="Y1929" s="43"/>
      <c r="Z1929" s="48"/>
      <c r="AA1929" s="155"/>
      <c r="AB1929" s="49"/>
      <c r="AC1929" s="864" t="str">
        <f>IFERROR(IF(AG1929&lt;&gt;"",Z1929*VLOOKUP(N1929,【参考】数式用!$AG$2:$AL$48,MATCH(Y1929,【参考】数式用!$AI$4:$AL$4,0)+2,0), ""), "")</f>
        <v/>
      </c>
      <c r="AD1929" s="864"/>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7" t="str">
        <f>IF(基本情報入力シート!C1955="","",基本情報入力シート!C1955)</f>
        <v/>
      </c>
      <c r="C1930" s="858"/>
      <c r="D1930" s="858"/>
      <c r="E1930" s="858"/>
      <c r="F1930" s="858"/>
      <c r="G1930" s="858"/>
      <c r="H1930" s="858"/>
      <c r="I1930" s="859"/>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0"/>
      <c r="R1930" s="861"/>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62"/>
      <c r="X1930" s="863"/>
      <c r="Y1930" s="43"/>
      <c r="Z1930" s="48"/>
      <c r="AA1930" s="155"/>
      <c r="AB1930" s="49"/>
      <c r="AC1930" s="864" t="str">
        <f>IFERROR(IF(AG1930&lt;&gt;"",Z1930*VLOOKUP(N1930,【参考】数式用!$AG$2:$AL$48,MATCH(Y1930,【参考】数式用!$AI$4:$AL$4,0)+2,0), ""), "")</f>
        <v/>
      </c>
      <c r="AD1930" s="864"/>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7" t="str">
        <f>IF(基本情報入力シート!C1956="","",基本情報入力シート!C1956)</f>
        <v/>
      </c>
      <c r="C1931" s="858"/>
      <c r="D1931" s="858"/>
      <c r="E1931" s="858"/>
      <c r="F1931" s="858"/>
      <c r="G1931" s="858"/>
      <c r="H1931" s="858"/>
      <c r="I1931" s="859"/>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0"/>
      <c r="R1931" s="861"/>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62"/>
      <c r="X1931" s="863"/>
      <c r="Y1931" s="43"/>
      <c r="Z1931" s="48"/>
      <c r="AA1931" s="155"/>
      <c r="AB1931" s="49"/>
      <c r="AC1931" s="864" t="str">
        <f>IFERROR(IF(AG1931&lt;&gt;"",Z1931*VLOOKUP(N1931,【参考】数式用!$AG$2:$AL$48,MATCH(Y1931,【参考】数式用!$AI$4:$AL$4,0)+2,0), ""), "")</f>
        <v/>
      </c>
      <c r="AD1931" s="864"/>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7" t="str">
        <f>IF(基本情報入力シート!C1957="","",基本情報入力シート!C1957)</f>
        <v/>
      </c>
      <c r="C1932" s="858"/>
      <c r="D1932" s="858"/>
      <c r="E1932" s="858"/>
      <c r="F1932" s="858"/>
      <c r="G1932" s="858"/>
      <c r="H1932" s="858"/>
      <c r="I1932" s="859"/>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0"/>
      <c r="R1932" s="861"/>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62"/>
      <c r="X1932" s="863"/>
      <c r="Y1932" s="43"/>
      <c r="Z1932" s="48"/>
      <c r="AA1932" s="155"/>
      <c r="AB1932" s="49"/>
      <c r="AC1932" s="864" t="str">
        <f>IFERROR(IF(AG1932&lt;&gt;"",Z1932*VLOOKUP(N1932,【参考】数式用!$AG$2:$AL$48,MATCH(Y1932,【参考】数式用!$AI$4:$AL$4,0)+2,0), ""), "")</f>
        <v/>
      </c>
      <c r="AD1932" s="864"/>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7" t="str">
        <f>IF(基本情報入力シート!C1958="","",基本情報入力シート!C1958)</f>
        <v/>
      </c>
      <c r="C1933" s="858"/>
      <c r="D1933" s="858"/>
      <c r="E1933" s="858"/>
      <c r="F1933" s="858"/>
      <c r="G1933" s="858"/>
      <c r="H1933" s="858"/>
      <c r="I1933" s="859"/>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0"/>
      <c r="R1933" s="861"/>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62"/>
      <c r="X1933" s="863"/>
      <c r="Y1933" s="43"/>
      <c r="Z1933" s="48"/>
      <c r="AA1933" s="155"/>
      <c r="AB1933" s="49"/>
      <c r="AC1933" s="864" t="str">
        <f>IFERROR(IF(AG1933&lt;&gt;"",Z1933*VLOOKUP(N1933,【参考】数式用!$AG$2:$AL$48,MATCH(Y1933,【参考】数式用!$AI$4:$AL$4,0)+2,0), ""), "")</f>
        <v/>
      </c>
      <c r="AD1933" s="864"/>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7" t="str">
        <f>IF(基本情報入力シート!C1959="","",基本情報入力シート!C1959)</f>
        <v/>
      </c>
      <c r="C1934" s="858"/>
      <c r="D1934" s="858"/>
      <c r="E1934" s="858"/>
      <c r="F1934" s="858"/>
      <c r="G1934" s="858"/>
      <c r="H1934" s="858"/>
      <c r="I1934" s="859"/>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0"/>
      <c r="R1934" s="861"/>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62"/>
      <c r="X1934" s="863"/>
      <c r="Y1934" s="43"/>
      <c r="Z1934" s="48"/>
      <c r="AA1934" s="155"/>
      <c r="AB1934" s="49"/>
      <c r="AC1934" s="864" t="str">
        <f>IFERROR(IF(AG1934&lt;&gt;"",Z1934*VLOOKUP(N1934,【参考】数式用!$AG$2:$AL$48,MATCH(Y1934,【参考】数式用!$AI$4:$AL$4,0)+2,0), ""), "")</f>
        <v/>
      </c>
      <c r="AD1934" s="864"/>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7" t="str">
        <f>IF(基本情報入力シート!C1960="","",基本情報入力シート!C1960)</f>
        <v/>
      </c>
      <c r="C1935" s="858"/>
      <c r="D1935" s="858"/>
      <c r="E1935" s="858"/>
      <c r="F1935" s="858"/>
      <c r="G1935" s="858"/>
      <c r="H1935" s="858"/>
      <c r="I1935" s="859"/>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0"/>
      <c r="R1935" s="861"/>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62"/>
      <c r="X1935" s="863"/>
      <c r="Y1935" s="43"/>
      <c r="Z1935" s="48"/>
      <c r="AA1935" s="155"/>
      <c r="AB1935" s="49"/>
      <c r="AC1935" s="864" t="str">
        <f>IFERROR(IF(AG1935&lt;&gt;"",Z1935*VLOOKUP(N1935,【参考】数式用!$AG$2:$AL$48,MATCH(Y1935,【参考】数式用!$AI$4:$AL$4,0)+2,0), ""), "")</f>
        <v/>
      </c>
      <c r="AD1935" s="864"/>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7" t="str">
        <f>IF(基本情報入力シート!C1961="","",基本情報入力シート!C1961)</f>
        <v/>
      </c>
      <c r="C1936" s="858"/>
      <c r="D1936" s="858"/>
      <c r="E1936" s="858"/>
      <c r="F1936" s="858"/>
      <c r="G1936" s="858"/>
      <c r="H1936" s="858"/>
      <c r="I1936" s="859"/>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0"/>
      <c r="R1936" s="861"/>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62"/>
      <c r="X1936" s="863"/>
      <c r="Y1936" s="43"/>
      <c r="Z1936" s="48"/>
      <c r="AA1936" s="155"/>
      <c r="AB1936" s="49"/>
      <c r="AC1936" s="864" t="str">
        <f>IFERROR(IF(AG1936&lt;&gt;"",Z1936*VLOOKUP(N1936,【参考】数式用!$AG$2:$AL$48,MATCH(Y1936,【参考】数式用!$AI$4:$AL$4,0)+2,0), ""), "")</f>
        <v/>
      </c>
      <c r="AD1936" s="864"/>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7" t="str">
        <f>IF(基本情報入力シート!C1962="","",基本情報入力シート!C1962)</f>
        <v/>
      </c>
      <c r="C1937" s="858"/>
      <c r="D1937" s="858"/>
      <c r="E1937" s="858"/>
      <c r="F1937" s="858"/>
      <c r="G1937" s="858"/>
      <c r="H1937" s="858"/>
      <c r="I1937" s="859"/>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0"/>
      <c r="R1937" s="861"/>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62"/>
      <c r="X1937" s="863"/>
      <c r="Y1937" s="43"/>
      <c r="Z1937" s="48"/>
      <c r="AA1937" s="155"/>
      <c r="AB1937" s="49"/>
      <c r="AC1937" s="864" t="str">
        <f>IFERROR(IF(AG1937&lt;&gt;"",Z1937*VLOOKUP(N1937,【参考】数式用!$AG$2:$AL$48,MATCH(Y1937,【参考】数式用!$AI$4:$AL$4,0)+2,0), ""), "")</f>
        <v/>
      </c>
      <c r="AD1937" s="864"/>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7" t="str">
        <f>IF(基本情報入力シート!C1963="","",基本情報入力シート!C1963)</f>
        <v/>
      </c>
      <c r="C1938" s="858"/>
      <c r="D1938" s="858"/>
      <c r="E1938" s="858"/>
      <c r="F1938" s="858"/>
      <c r="G1938" s="858"/>
      <c r="H1938" s="858"/>
      <c r="I1938" s="859"/>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0"/>
      <c r="R1938" s="861"/>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62"/>
      <c r="X1938" s="863"/>
      <c r="Y1938" s="43"/>
      <c r="Z1938" s="48"/>
      <c r="AA1938" s="155"/>
      <c r="AB1938" s="49"/>
      <c r="AC1938" s="864" t="str">
        <f>IFERROR(IF(AG1938&lt;&gt;"",Z1938*VLOOKUP(N1938,【参考】数式用!$AG$2:$AL$48,MATCH(Y1938,【参考】数式用!$AI$4:$AL$4,0)+2,0), ""), "")</f>
        <v/>
      </c>
      <c r="AD1938" s="864"/>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7" t="str">
        <f>IF(基本情報入力シート!C1964="","",基本情報入力シート!C1964)</f>
        <v/>
      </c>
      <c r="C1939" s="858"/>
      <c r="D1939" s="858"/>
      <c r="E1939" s="858"/>
      <c r="F1939" s="858"/>
      <c r="G1939" s="858"/>
      <c r="H1939" s="858"/>
      <c r="I1939" s="859"/>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0"/>
      <c r="R1939" s="861"/>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62"/>
      <c r="X1939" s="863"/>
      <c r="Y1939" s="43"/>
      <c r="Z1939" s="48"/>
      <c r="AA1939" s="155"/>
      <c r="AB1939" s="49"/>
      <c r="AC1939" s="864" t="str">
        <f>IFERROR(IF(AG1939&lt;&gt;"",Z1939*VLOOKUP(N1939,【参考】数式用!$AG$2:$AL$48,MATCH(Y1939,【参考】数式用!$AI$4:$AL$4,0)+2,0), ""), "")</f>
        <v/>
      </c>
      <c r="AD1939" s="864"/>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7" t="str">
        <f>IF(基本情報入力シート!C1965="","",基本情報入力シート!C1965)</f>
        <v/>
      </c>
      <c r="C1940" s="858"/>
      <c r="D1940" s="858"/>
      <c r="E1940" s="858"/>
      <c r="F1940" s="858"/>
      <c r="G1940" s="858"/>
      <c r="H1940" s="858"/>
      <c r="I1940" s="859"/>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0"/>
      <c r="R1940" s="861"/>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62"/>
      <c r="X1940" s="863"/>
      <c r="Y1940" s="43"/>
      <c r="Z1940" s="48"/>
      <c r="AA1940" s="155"/>
      <c r="AB1940" s="49"/>
      <c r="AC1940" s="864" t="str">
        <f>IFERROR(IF(AG1940&lt;&gt;"",Z1940*VLOOKUP(N1940,【参考】数式用!$AG$2:$AL$48,MATCH(Y1940,【参考】数式用!$AI$4:$AL$4,0)+2,0), ""), "")</f>
        <v/>
      </c>
      <c r="AD1940" s="864"/>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7" t="str">
        <f>IF(基本情報入力シート!C1966="","",基本情報入力シート!C1966)</f>
        <v/>
      </c>
      <c r="C1941" s="858"/>
      <c r="D1941" s="858"/>
      <c r="E1941" s="858"/>
      <c r="F1941" s="858"/>
      <c r="G1941" s="858"/>
      <c r="H1941" s="858"/>
      <c r="I1941" s="859"/>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0"/>
      <c r="R1941" s="861"/>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62"/>
      <c r="X1941" s="863"/>
      <c r="Y1941" s="43"/>
      <c r="Z1941" s="48"/>
      <c r="AA1941" s="155"/>
      <c r="AB1941" s="49"/>
      <c r="AC1941" s="864" t="str">
        <f>IFERROR(IF(AG1941&lt;&gt;"",Z1941*VLOOKUP(N1941,【参考】数式用!$AG$2:$AL$48,MATCH(Y1941,【参考】数式用!$AI$4:$AL$4,0)+2,0), ""), "")</f>
        <v/>
      </c>
      <c r="AD1941" s="864"/>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7" t="str">
        <f>IF(基本情報入力シート!C1967="","",基本情報入力シート!C1967)</f>
        <v/>
      </c>
      <c r="C1942" s="858"/>
      <c r="D1942" s="858"/>
      <c r="E1942" s="858"/>
      <c r="F1942" s="858"/>
      <c r="G1942" s="858"/>
      <c r="H1942" s="858"/>
      <c r="I1942" s="859"/>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0"/>
      <c r="R1942" s="861"/>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62"/>
      <c r="X1942" s="863"/>
      <c r="Y1942" s="43"/>
      <c r="Z1942" s="48"/>
      <c r="AA1942" s="155"/>
      <c r="AB1942" s="49"/>
      <c r="AC1942" s="864" t="str">
        <f>IFERROR(IF(AG1942&lt;&gt;"",Z1942*VLOOKUP(N1942,【参考】数式用!$AG$2:$AL$48,MATCH(Y1942,【参考】数式用!$AI$4:$AL$4,0)+2,0), ""), "")</f>
        <v/>
      </c>
      <c r="AD1942" s="864"/>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7" t="str">
        <f>IF(基本情報入力シート!C1968="","",基本情報入力シート!C1968)</f>
        <v/>
      </c>
      <c r="C1943" s="858"/>
      <c r="D1943" s="858"/>
      <c r="E1943" s="858"/>
      <c r="F1943" s="858"/>
      <c r="G1943" s="858"/>
      <c r="H1943" s="858"/>
      <c r="I1943" s="859"/>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0"/>
      <c r="R1943" s="861"/>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62"/>
      <c r="X1943" s="863"/>
      <c r="Y1943" s="43"/>
      <c r="Z1943" s="48"/>
      <c r="AA1943" s="155"/>
      <c r="AB1943" s="49"/>
      <c r="AC1943" s="864" t="str">
        <f>IFERROR(IF(AG1943&lt;&gt;"",Z1943*VLOOKUP(N1943,【参考】数式用!$AG$2:$AL$48,MATCH(Y1943,【参考】数式用!$AI$4:$AL$4,0)+2,0), ""), "")</f>
        <v/>
      </c>
      <c r="AD1943" s="864"/>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7" t="str">
        <f>IF(基本情報入力シート!C1969="","",基本情報入力シート!C1969)</f>
        <v/>
      </c>
      <c r="C1944" s="858"/>
      <c r="D1944" s="858"/>
      <c r="E1944" s="858"/>
      <c r="F1944" s="858"/>
      <c r="G1944" s="858"/>
      <c r="H1944" s="858"/>
      <c r="I1944" s="859"/>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0"/>
      <c r="R1944" s="861"/>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62"/>
      <c r="X1944" s="863"/>
      <c r="Y1944" s="43"/>
      <c r="Z1944" s="48"/>
      <c r="AA1944" s="155"/>
      <c r="AB1944" s="49"/>
      <c r="AC1944" s="864" t="str">
        <f>IFERROR(IF(AG1944&lt;&gt;"",Z1944*VLOOKUP(N1944,【参考】数式用!$AG$2:$AL$48,MATCH(Y1944,【参考】数式用!$AI$4:$AL$4,0)+2,0), ""), "")</f>
        <v/>
      </c>
      <c r="AD1944" s="864"/>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7" t="str">
        <f>IF(基本情報入力シート!C1970="","",基本情報入力シート!C1970)</f>
        <v/>
      </c>
      <c r="C1945" s="858"/>
      <c r="D1945" s="858"/>
      <c r="E1945" s="858"/>
      <c r="F1945" s="858"/>
      <c r="G1945" s="858"/>
      <c r="H1945" s="858"/>
      <c r="I1945" s="859"/>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0"/>
      <c r="R1945" s="861"/>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62"/>
      <c r="X1945" s="863"/>
      <c r="Y1945" s="43"/>
      <c r="Z1945" s="48"/>
      <c r="AA1945" s="155"/>
      <c r="AB1945" s="49"/>
      <c r="AC1945" s="864" t="str">
        <f>IFERROR(IF(AG1945&lt;&gt;"",Z1945*VLOOKUP(N1945,【参考】数式用!$AG$2:$AL$48,MATCH(Y1945,【参考】数式用!$AI$4:$AL$4,0)+2,0), ""), "")</f>
        <v/>
      </c>
      <c r="AD1945" s="864"/>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7" t="str">
        <f>IF(基本情報入力シート!C1971="","",基本情報入力シート!C1971)</f>
        <v/>
      </c>
      <c r="C1946" s="858"/>
      <c r="D1946" s="858"/>
      <c r="E1946" s="858"/>
      <c r="F1946" s="858"/>
      <c r="G1946" s="858"/>
      <c r="H1946" s="858"/>
      <c r="I1946" s="859"/>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0"/>
      <c r="R1946" s="861"/>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62"/>
      <c r="X1946" s="863"/>
      <c r="Y1946" s="43"/>
      <c r="Z1946" s="48"/>
      <c r="AA1946" s="155"/>
      <c r="AB1946" s="49"/>
      <c r="AC1946" s="864" t="str">
        <f>IFERROR(IF(AG1946&lt;&gt;"",Z1946*VLOOKUP(N1946,【参考】数式用!$AG$2:$AL$48,MATCH(Y1946,【参考】数式用!$AI$4:$AL$4,0)+2,0), ""), "")</f>
        <v/>
      </c>
      <c r="AD1946" s="864"/>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7" t="str">
        <f>IF(基本情報入力シート!C1972="","",基本情報入力シート!C1972)</f>
        <v/>
      </c>
      <c r="C1947" s="858"/>
      <c r="D1947" s="858"/>
      <c r="E1947" s="858"/>
      <c r="F1947" s="858"/>
      <c r="G1947" s="858"/>
      <c r="H1947" s="858"/>
      <c r="I1947" s="859"/>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0"/>
      <c r="R1947" s="861"/>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62"/>
      <c r="X1947" s="863"/>
      <c r="Y1947" s="43"/>
      <c r="Z1947" s="48"/>
      <c r="AA1947" s="155"/>
      <c r="AB1947" s="49"/>
      <c r="AC1947" s="864" t="str">
        <f>IFERROR(IF(AG1947&lt;&gt;"",Z1947*VLOOKUP(N1947,【参考】数式用!$AG$2:$AL$48,MATCH(Y1947,【参考】数式用!$AI$4:$AL$4,0)+2,0), ""), "")</f>
        <v/>
      </c>
      <c r="AD1947" s="864"/>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7" t="str">
        <f>IF(基本情報入力シート!C1973="","",基本情報入力シート!C1973)</f>
        <v/>
      </c>
      <c r="C1948" s="858"/>
      <c r="D1948" s="858"/>
      <c r="E1948" s="858"/>
      <c r="F1948" s="858"/>
      <c r="G1948" s="858"/>
      <c r="H1948" s="858"/>
      <c r="I1948" s="859"/>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0"/>
      <c r="R1948" s="861"/>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62"/>
      <c r="X1948" s="863"/>
      <c r="Y1948" s="43"/>
      <c r="Z1948" s="48"/>
      <c r="AA1948" s="155"/>
      <c r="AB1948" s="49"/>
      <c r="AC1948" s="864" t="str">
        <f>IFERROR(IF(AG1948&lt;&gt;"",Z1948*VLOOKUP(N1948,【参考】数式用!$AG$2:$AL$48,MATCH(Y1948,【参考】数式用!$AI$4:$AL$4,0)+2,0), ""), "")</f>
        <v/>
      </c>
      <c r="AD1948" s="864"/>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7" t="str">
        <f>IF(基本情報入力シート!C1974="","",基本情報入力シート!C1974)</f>
        <v/>
      </c>
      <c r="C1949" s="858"/>
      <c r="D1949" s="858"/>
      <c r="E1949" s="858"/>
      <c r="F1949" s="858"/>
      <c r="G1949" s="858"/>
      <c r="H1949" s="858"/>
      <c r="I1949" s="859"/>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0"/>
      <c r="R1949" s="861"/>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62"/>
      <c r="X1949" s="863"/>
      <c r="Y1949" s="43"/>
      <c r="Z1949" s="48"/>
      <c r="AA1949" s="155"/>
      <c r="AB1949" s="49"/>
      <c r="AC1949" s="864" t="str">
        <f>IFERROR(IF(AG1949&lt;&gt;"",Z1949*VLOOKUP(N1949,【参考】数式用!$AG$2:$AL$48,MATCH(Y1949,【参考】数式用!$AI$4:$AL$4,0)+2,0), ""), "")</f>
        <v/>
      </c>
      <c r="AD1949" s="864"/>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7" t="str">
        <f>IF(基本情報入力シート!C1975="","",基本情報入力シート!C1975)</f>
        <v/>
      </c>
      <c r="C1950" s="858"/>
      <c r="D1950" s="858"/>
      <c r="E1950" s="858"/>
      <c r="F1950" s="858"/>
      <c r="G1950" s="858"/>
      <c r="H1950" s="858"/>
      <c r="I1950" s="859"/>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0"/>
      <c r="R1950" s="861"/>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62"/>
      <c r="X1950" s="863"/>
      <c r="Y1950" s="43"/>
      <c r="Z1950" s="48"/>
      <c r="AA1950" s="155"/>
      <c r="AB1950" s="49"/>
      <c r="AC1950" s="864" t="str">
        <f>IFERROR(IF(AG1950&lt;&gt;"",Z1950*VLOOKUP(N1950,【参考】数式用!$AG$2:$AL$48,MATCH(Y1950,【参考】数式用!$AI$4:$AL$4,0)+2,0), ""), "")</f>
        <v/>
      </c>
      <c r="AD1950" s="864"/>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7" t="str">
        <f>IF(基本情報入力シート!C1976="","",基本情報入力シート!C1976)</f>
        <v/>
      </c>
      <c r="C1951" s="858"/>
      <c r="D1951" s="858"/>
      <c r="E1951" s="858"/>
      <c r="F1951" s="858"/>
      <c r="G1951" s="858"/>
      <c r="H1951" s="858"/>
      <c r="I1951" s="859"/>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0"/>
      <c r="R1951" s="861"/>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62"/>
      <c r="X1951" s="863"/>
      <c r="Y1951" s="43"/>
      <c r="Z1951" s="48"/>
      <c r="AA1951" s="155"/>
      <c r="AB1951" s="49"/>
      <c r="AC1951" s="864" t="str">
        <f>IFERROR(IF(AG1951&lt;&gt;"",Z1951*VLOOKUP(N1951,【参考】数式用!$AG$2:$AL$48,MATCH(Y1951,【参考】数式用!$AI$4:$AL$4,0)+2,0), ""), "")</f>
        <v/>
      </c>
      <c r="AD1951" s="864"/>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7" t="str">
        <f>IF(基本情報入力シート!C1977="","",基本情報入力シート!C1977)</f>
        <v/>
      </c>
      <c r="C1952" s="858"/>
      <c r="D1952" s="858"/>
      <c r="E1952" s="858"/>
      <c r="F1952" s="858"/>
      <c r="G1952" s="858"/>
      <c r="H1952" s="858"/>
      <c r="I1952" s="859"/>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0"/>
      <c r="R1952" s="861"/>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62"/>
      <c r="X1952" s="863"/>
      <c r="Y1952" s="43"/>
      <c r="Z1952" s="48"/>
      <c r="AA1952" s="155"/>
      <c r="AB1952" s="49"/>
      <c r="AC1952" s="864" t="str">
        <f>IFERROR(IF(AG1952&lt;&gt;"",Z1952*VLOOKUP(N1952,【参考】数式用!$AG$2:$AL$48,MATCH(Y1952,【参考】数式用!$AI$4:$AL$4,0)+2,0), ""), "")</f>
        <v/>
      </c>
      <c r="AD1952" s="864"/>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7" t="str">
        <f>IF(基本情報入力シート!C1978="","",基本情報入力シート!C1978)</f>
        <v/>
      </c>
      <c r="C1953" s="858"/>
      <c r="D1953" s="858"/>
      <c r="E1953" s="858"/>
      <c r="F1953" s="858"/>
      <c r="G1953" s="858"/>
      <c r="H1953" s="858"/>
      <c r="I1953" s="859"/>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0"/>
      <c r="R1953" s="861"/>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62"/>
      <c r="X1953" s="863"/>
      <c r="Y1953" s="43"/>
      <c r="Z1953" s="48"/>
      <c r="AA1953" s="155"/>
      <c r="AB1953" s="49"/>
      <c r="AC1953" s="864" t="str">
        <f>IFERROR(IF(AG1953&lt;&gt;"",Z1953*VLOOKUP(N1953,【参考】数式用!$AG$2:$AL$48,MATCH(Y1953,【参考】数式用!$AI$4:$AL$4,0)+2,0), ""), "")</f>
        <v/>
      </c>
      <c r="AD1953" s="864"/>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7" t="str">
        <f>IF(基本情報入力シート!C1979="","",基本情報入力シート!C1979)</f>
        <v/>
      </c>
      <c r="C1954" s="858"/>
      <c r="D1954" s="858"/>
      <c r="E1954" s="858"/>
      <c r="F1954" s="858"/>
      <c r="G1954" s="858"/>
      <c r="H1954" s="858"/>
      <c r="I1954" s="859"/>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0"/>
      <c r="R1954" s="861"/>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62"/>
      <c r="X1954" s="863"/>
      <c r="Y1954" s="43"/>
      <c r="Z1954" s="48"/>
      <c r="AA1954" s="155"/>
      <c r="AB1954" s="49"/>
      <c r="AC1954" s="864" t="str">
        <f>IFERROR(IF(AG1954&lt;&gt;"",Z1954*VLOOKUP(N1954,【参考】数式用!$AG$2:$AL$48,MATCH(Y1954,【参考】数式用!$AI$4:$AL$4,0)+2,0), ""), "")</f>
        <v/>
      </c>
      <c r="AD1954" s="864"/>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7" t="str">
        <f>IF(基本情報入力シート!C1980="","",基本情報入力シート!C1980)</f>
        <v/>
      </c>
      <c r="C1955" s="858"/>
      <c r="D1955" s="858"/>
      <c r="E1955" s="858"/>
      <c r="F1955" s="858"/>
      <c r="G1955" s="858"/>
      <c r="H1955" s="858"/>
      <c r="I1955" s="859"/>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0"/>
      <c r="R1955" s="861"/>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62"/>
      <c r="X1955" s="863"/>
      <c r="Y1955" s="43"/>
      <c r="Z1955" s="48"/>
      <c r="AA1955" s="155"/>
      <c r="AB1955" s="49"/>
      <c r="AC1955" s="864" t="str">
        <f>IFERROR(IF(AG1955&lt;&gt;"",Z1955*VLOOKUP(N1955,【参考】数式用!$AG$2:$AL$48,MATCH(Y1955,【参考】数式用!$AI$4:$AL$4,0)+2,0), ""), "")</f>
        <v/>
      </c>
      <c r="AD1955" s="864"/>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7" t="str">
        <f>IF(基本情報入力シート!C1981="","",基本情報入力シート!C1981)</f>
        <v/>
      </c>
      <c r="C1956" s="858"/>
      <c r="D1956" s="858"/>
      <c r="E1956" s="858"/>
      <c r="F1956" s="858"/>
      <c r="G1956" s="858"/>
      <c r="H1956" s="858"/>
      <c r="I1956" s="859"/>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0"/>
      <c r="R1956" s="861"/>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62"/>
      <c r="X1956" s="863"/>
      <c r="Y1956" s="43"/>
      <c r="Z1956" s="48"/>
      <c r="AA1956" s="155"/>
      <c r="AB1956" s="49"/>
      <c r="AC1956" s="864" t="str">
        <f>IFERROR(IF(AG1956&lt;&gt;"",Z1956*VLOOKUP(N1956,【参考】数式用!$AG$2:$AL$48,MATCH(Y1956,【参考】数式用!$AI$4:$AL$4,0)+2,0), ""), "")</f>
        <v/>
      </c>
      <c r="AD1956" s="864"/>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7" t="str">
        <f>IF(基本情報入力シート!C1982="","",基本情報入力シート!C1982)</f>
        <v/>
      </c>
      <c r="C1957" s="858"/>
      <c r="D1957" s="858"/>
      <c r="E1957" s="858"/>
      <c r="F1957" s="858"/>
      <c r="G1957" s="858"/>
      <c r="H1957" s="858"/>
      <c r="I1957" s="859"/>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0"/>
      <c r="R1957" s="861"/>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62"/>
      <c r="X1957" s="863"/>
      <c r="Y1957" s="43"/>
      <c r="Z1957" s="48"/>
      <c r="AA1957" s="155"/>
      <c r="AB1957" s="49"/>
      <c r="AC1957" s="864" t="str">
        <f>IFERROR(IF(AG1957&lt;&gt;"",Z1957*VLOOKUP(N1957,【参考】数式用!$AG$2:$AL$48,MATCH(Y1957,【参考】数式用!$AI$4:$AL$4,0)+2,0), ""), "")</f>
        <v/>
      </c>
      <c r="AD1957" s="864"/>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7" t="str">
        <f>IF(基本情報入力シート!C1983="","",基本情報入力シート!C1983)</f>
        <v/>
      </c>
      <c r="C1958" s="858"/>
      <c r="D1958" s="858"/>
      <c r="E1958" s="858"/>
      <c r="F1958" s="858"/>
      <c r="G1958" s="858"/>
      <c r="H1958" s="858"/>
      <c r="I1958" s="859"/>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0"/>
      <c r="R1958" s="861"/>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62"/>
      <c r="X1958" s="863"/>
      <c r="Y1958" s="43"/>
      <c r="Z1958" s="48"/>
      <c r="AA1958" s="155"/>
      <c r="AB1958" s="49"/>
      <c r="AC1958" s="864" t="str">
        <f>IFERROR(IF(AG1958&lt;&gt;"",Z1958*VLOOKUP(N1958,【参考】数式用!$AG$2:$AL$48,MATCH(Y1958,【参考】数式用!$AI$4:$AL$4,0)+2,0), ""), "")</f>
        <v/>
      </c>
      <c r="AD1958" s="864"/>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7" t="str">
        <f>IF(基本情報入力シート!C1984="","",基本情報入力シート!C1984)</f>
        <v/>
      </c>
      <c r="C1959" s="858"/>
      <c r="D1959" s="858"/>
      <c r="E1959" s="858"/>
      <c r="F1959" s="858"/>
      <c r="G1959" s="858"/>
      <c r="H1959" s="858"/>
      <c r="I1959" s="859"/>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0"/>
      <c r="R1959" s="861"/>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62"/>
      <c r="X1959" s="863"/>
      <c r="Y1959" s="43"/>
      <c r="Z1959" s="48"/>
      <c r="AA1959" s="155"/>
      <c r="AB1959" s="49"/>
      <c r="AC1959" s="864" t="str">
        <f>IFERROR(IF(AG1959&lt;&gt;"",Z1959*VLOOKUP(N1959,【参考】数式用!$AG$2:$AL$48,MATCH(Y1959,【参考】数式用!$AI$4:$AL$4,0)+2,0), ""), "")</f>
        <v/>
      </c>
      <c r="AD1959" s="864"/>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7" t="str">
        <f>IF(基本情報入力シート!C1985="","",基本情報入力シート!C1985)</f>
        <v/>
      </c>
      <c r="C1960" s="858"/>
      <c r="D1960" s="858"/>
      <c r="E1960" s="858"/>
      <c r="F1960" s="858"/>
      <c r="G1960" s="858"/>
      <c r="H1960" s="858"/>
      <c r="I1960" s="859"/>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0"/>
      <c r="R1960" s="861"/>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62"/>
      <c r="X1960" s="863"/>
      <c r="Y1960" s="43"/>
      <c r="Z1960" s="48"/>
      <c r="AA1960" s="155"/>
      <c r="AB1960" s="49"/>
      <c r="AC1960" s="864" t="str">
        <f>IFERROR(IF(AG1960&lt;&gt;"",Z1960*VLOOKUP(N1960,【参考】数式用!$AG$2:$AL$48,MATCH(Y1960,【参考】数式用!$AI$4:$AL$4,0)+2,0), ""), "")</f>
        <v/>
      </c>
      <c r="AD1960" s="864"/>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7" t="str">
        <f>IF(基本情報入力シート!C1986="","",基本情報入力シート!C1986)</f>
        <v/>
      </c>
      <c r="C1961" s="858"/>
      <c r="D1961" s="858"/>
      <c r="E1961" s="858"/>
      <c r="F1961" s="858"/>
      <c r="G1961" s="858"/>
      <c r="H1961" s="858"/>
      <c r="I1961" s="859"/>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0"/>
      <c r="R1961" s="861"/>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62"/>
      <c r="X1961" s="863"/>
      <c r="Y1961" s="43"/>
      <c r="Z1961" s="48"/>
      <c r="AA1961" s="155"/>
      <c r="AB1961" s="49"/>
      <c r="AC1961" s="864" t="str">
        <f>IFERROR(IF(AG1961&lt;&gt;"",Z1961*VLOOKUP(N1961,【参考】数式用!$AG$2:$AL$48,MATCH(Y1961,【参考】数式用!$AI$4:$AL$4,0)+2,0), ""), "")</f>
        <v/>
      </c>
      <c r="AD1961" s="864"/>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7" t="str">
        <f>IF(基本情報入力シート!C1987="","",基本情報入力シート!C1987)</f>
        <v/>
      </c>
      <c r="C1962" s="858"/>
      <c r="D1962" s="858"/>
      <c r="E1962" s="858"/>
      <c r="F1962" s="858"/>
      <c r="G1962" s="858"/>
      <c r="H1962" s="858"/>
      <c r="I1962" s="859"/>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0"/>
      <c r="R1962" s="861"/>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62"/>
      <c r="X1962" s="863"/>
      <c r="Y1962" s="43"/>
      <c r="Z1962" s="48"/>
      <c r="AA1962" s="155"/>
      <c r="AB1962" s="49"/>
      <c r="AC1962" s="864" t="str">
        <f>IFERROR(IF(AG1962&lt;&gt;"",Z1962*VLOOKUP(N1962,【参考】数式用!$AG$2:$AL$48,MATCH(Y1962,【参考】数式用!$AI$4:$AL$4,0)+2,0), ""), "")</f>
        <v/>
      </c>
      <c r="AD1962" s="864"/>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7" t="str">
        <f>IF(基本情報入力シート!C1988="","",基本情報入力シート!C1988)</f>
        <v/>
      </c>
      <c r="C1963" s="858"/>
      <c r="D1963" s="858"/>
      <c r="E1963" s="858"/>
      <c r="F1963" s="858"/>
      <c r="G1963" s="858"/>
      <c r="H1963" s="858"/>
      <c r="I1963" s="859"/>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0"/>
      <c r="R1963" s="861"/>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62"/>
      <c r="X1963" s="863"/>
      <c r="Y1963" s="43"/>
      <c r="Z1963" s="48"/>
      <c r="AA1963" s="155"/>
      <c r="AB1963" s="49"/>
      <c r="AC1963" s="864" t="str">
        <f>IFERROR(IF(AG1963&lt;&gt;"",Z1963*VLOOKUP(N1963,【参考】数式用!$AG$2:$AL$48,MATCH(Y1963,【参考】数式用!$AI$4:$AL$4,0)+2,0), ""), "")</f>
        <v/>
      </c>
      <c r="AD1963" s="864"/>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7" t="str">
        <f>IF(基本情報入力シート!C1989="","",基本情報入力シート!C1989)</f>
        <v/>
      </c>
      <c r="C1964" s="858"/>
      <c r="D1964" s="858"/>
      <c r="E1964" s="858"/>
      <c r="F1964" s="858"/>
      <c r="G1964" s="858"/>
      <c r="H1964" s="858"/>
      <c r="I1964" s="859"/>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0"/>
      <c r="R1964" s="861"/>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62"/>
      <c r="X1964" s="863"/>
      <c r="Y1964" s="43"/>
      <c r="Z1964" s="48"/>
      <c r="AA1964" s="155"/>
      <c r="AB1964" s="49"/>
      <c r="AC1964" s="864" t="str">
        <f>IFERROR(IF(AG1964&lt;&gt;"",Z1964*VLOOKUP(N1964,【参考】数式用!$AG$2:$AL$48,MATCH(Y1964,【参考】数式用!$AI$4:$AL$4,0)+2,0), ""), "")</f>
        <v/>
      </c>
      <c r="AD1964" s="864"/>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7" t="str">
        <f>IF(基本情報入力シート!C1990="","",基本情報入力シート!C1990)</f>
        <v/>
      </c>
      <c r="C1965" s="858"/>
      <c r="D1965" s="858"/>
      <c r="E1965" s="858"/>
      <c r="F1965" s="858"/>
      <c r="G1965" s="858"/>
      <c r="H1965" s="858"/>
      <c r="I1965" s="859"/>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0"/>
      <c r="R1965" s="861"/>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62"/>
      <c r="X1965" s="863"/>
      <c r="Y1965" s="43"/>
      <c r="Z1965" s="48"/>
      <c r="AA1965" s="155"/>
      <c r="AB1965" s="49"/>
      <c r="AC1965" s="864" t="str">
        <f>IFERROR(IF(AG1965&lt;&gt;"",Z1965*VLOOKUP(N1965,【参考】数式用!$AG$2:$AL$48,MATCH(Y1965,【参考】数式用!$AI$4:$AL$4,0)+2,0), ""), "")</f>
        <v/>
      </c>
      <c r="AD1965" s="864"/>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7" t="str">
        <f>IF(基本情報入力シート!C1991="","",基本情報入力シート!C1991)</f>
        <v/>
      </c>
      <c r="C1966" s="858"/>
      <c r="D1966" s="858"/>
      <c r="E1966" s="858"/>
      <c r="F1966" s="858"/>
      <c r="G1966" s="858"/>
      <c r="H1966" s="858"/>
      <c r="I1966" s="859"/>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0"/>
      <c r="R1966" s="861"/>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62"/>
      <c r="X1966" s="863"/>
      <c r="Y1966" s="43"/>
      <c r="Z1966" s="48"/>
      <c r="AA1966" s="155"/>
      <c r="AB1966" s="49"/>
      <c r="AC1966" s="864" t="str">
        <f>IFERROR(IF(AG1966&lt;&gt;"",Z1966*VLOOKUP(N1966,【参考】数式用!$AG$2:$AL$48,MATCH(Y1966,【参考】数式用!$AI$4:$AL$4,0)+2,0), ""), "")</f>
        <v/>
      </c>
      <c r="AD1966" s="864"/>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7" t="str">
        <f>IF(基本情報入力シート!C1992="","",基本情報入力シート!C1992)</f>
        <v/>
      </c>
      <c r="C1967" s="858"/>
      <c r="D1967" s="858"/>
      <c r="E1967" s="858"/>
      <c r="F1967" s="858"/>
      <c r="G1967" s="858"/>
      <c r="H1967" s="858"/>
      <c r="I1967" s="859"/>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0"/>
      <c r="R1967" s="861"/>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62"/>
      <c r="X1967" s="863"/>
      <c r="Y1967" s="43"/>
      <c r="Z1967" s="48"/>
      <c r="AA1967" s="155"/>
      <c r="AB1967" s="49"/>
      <c r="AC1967" s="864" t="str">
        <f>IFERROR(IF(AG1967&lt;&gt;"",Z1967*VLOOKUP(N1967,【参考】数式用!$AG$2:$AL$48,MATCH(Y1967,【参考】数式用!$AI$4:$AL$4,0)+2,0), ""), "")</f>
        <v/>
      </c>
      <c r="AD1967" s="864"/>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7" t="str">
        <f>IF(基本情報入力シート!C1993="","",基本情報入力シート!C1993)</f>
        <v/>
      </c>
      <c r="C1968" s="858"/>
      <c r="D1968" s="858"/>
      <c r="E1968" s="858"/>
      <c r="F1968" s="858"/>
      <c r="G1968" s="858"/>
      <c r="H1968" s="858"/>
      <c r="I1968" s="859"/>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0"/>
      <c r="R1968" s="861"/>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62"/>
      <c r="X1968" s="863"/>
      <c r="Y1968" s="43"/>
      <c r="Z1968" s="48"/>
      <c r="AA1968" s="155"/>
      <c r="AB1968" s="49"/>
      <c r="AC1968" s="864" t="str">
        <f>IFERROR(IF(AG1968&lt;&gt;"",Z1968*VLOOKUP(N1968,【参考】数式用!$AG$2:$AL$48,MATCH(Y1968,【参考】数式用!$AI$4:$AL$4,0)+2,0), ""), "")</f>
        <v/>
      </c>
      <c r="AD1968" s="864"/>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7" t="str">
        <f>IF(基本情報入力シート!C1994="","",基本情報入力シート!C1994)</f>
        <v/>
      </c>
      <c r="C1969" s="858"/>
      <c r="D1969" s="858"/>
      <c r="E1969" s="858"/>
      <c r="F1969" s="858"/>
      <c r="G1969" s="858"/>
      <c r="H1969" s="858"/>
      <c r="I1969" s="859"/>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0"/>
      <c r="R1969" s="861"/>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62"/>
      <c r="X1969" s="863"/>
      <c r="Y1969" s="43"/>
      <c r="Z1969" s="48"/>
      <c r="AA1969" s="155"/>
      <c r="AB1969" s="49"/>
      <c r="AC1969" s="864" t="str">
        <f>IFERROR(IF(AG1969&lt;&gt;"",Z1969*VLOOKUP(N1969,【参考】数式用!$AG$2:$AL$48,MATCH(Y1969,【参考】数式用!$AI$4:$AL$4,0)+2,0), ""), "")</f>
        <v/>
      </c>
      <c r="AD1969" s="864"/>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7" t="str">
        <f>IF(基本情報入力シート!C1995="","",基本情報入力シート!C1995)</f>
        <v/>
      </c>
      <c r="C1970" s="858"/>
      <c r="D1970" s="858"/>
      <c r="E1970" s="858"/>
      <c r="F1970" s="858"/>
      <c r="G1970" s="858"/>
      <c r="H1970" s="858"/>
      <c r="I1970" s="859"/>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0"/>
      <c r="R1970" s="861"/>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62"/>
      <c r="X1970" s="863"/>
      <c r="Y1970" s="43"/>
      <c r="Z1970" s="48"/>
      <c r="AA1970" s="155"/>
      <c r="AB1970" s="49"/>
      <c r="AC1970" s="864" t="str">
        <f>IFERROR(IF(AG1970&lt;&gt;"",Z1970*VLOOKUP(N1970,【参考】数式用!$AG$2:$AL$48,MATCH(Y1970,【参考】数式用!$AI$4:$AL$4,0)+2,0), ""), "")</f>
        <v/>
      </c>
      <c r="AD1970" s="864"/>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7" t="str">
        <f>IF(基本情報入力シート!C1996="","",基本情報入力シート!C1996)</f>
        <v/>
      </c>
      <c r="C1971" s="858"/>
      <c r="D1971" s="858"/>
      <c r="E1971" s="858"/>
      <c r="F1971" s="858"/>
      <c r="G1971" s="858"/>
      <c r="H1971" s="858"/>
      <c r="I1971" s="859"/>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0"/>
      <c r="R1971" s="861"/>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62"/>
      <c r="X1971" s="863"/>
      <c r="Y1971" s="43"/>
      <c r="Z1971" s="48"/>
      <c r="AA1971" s="155"/>
      <c r="AB1971" s="49"/>
      <c r="AC1971" s="864" t="str">
        <f>IFERROR(IF(AG1971&lt;&gt;"",Z1971*VLOOKUP(N1971,【参考】数式用!$AG$2:$AL$48,MATCH(Y1971,【参考】数式用!$AI$4:$AL$4,0)+2,0), ""), "")</f>
        <v/>
      </c>
      <c r="AD1971" s="864"/>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7" t="str">
        <f>IF(基本情報入力シート!C1997="","",基本情報入力シート!C1997)</f>
        <v/>
      </c>
      <c r="C1972" s="858"/>
      <c r="D1972" s="858"/>
      <c r="E1972" s="858"/>
      <c r="F1972" s="858"/>
      <c r="G1972" s="858"/>
      <c r="H1972" s="858"/>
      <c r="I1972" s="859"/>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0"/>
      <c r="R1972" s="861"/>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62"/>
      <c r="X1972" s="863"/>
      <c r="Y1972" s="43"/>
      <c r="Z1972" s="48"/>
      <c r="AA1972" s="155"/>
      <c r="AB1972" s="49"/>
      <c r="AC1972" s="864" t="str">
        <f>IFERROR(IF(AG1972&lt;&gt;"",Z1972*VLOOKUP(N1972,【参考】数式用!$AG$2:$AL$48,MATCH(Y1972,【参考】数式用!$AI$4:$AL$4,0)+2,0), ""), "")</f>
        <v/>
      </c>
      <c r="AD1972" s="864"/>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7" t="str">
        <f>IF(基本情報入力シート!C1998="","",基本情報入力シート!C1998)</f>
        <v/>
      </c>
      <c r="C1973" s="858"/>
      <c r="D1973" s="858"/>
      <c r="E1973" s="858"/>
      <c r="F1973" s="858"/>
      <c r="G1973" s="858"/>
      <c r="H1973" s="858"/>
      <c r="I1973" s="859"/>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0"/>
      <c r="R1973" s="861"/>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62"/>
      <c r="X1973" s="863"/>
      <c r="Y1973" s="43"/>
      <c r="Z1973" s="48"/>
      <c r="AA1973" s="155"/>
      <c r="AB1973" s="49"/>
      <c r="AC1973" s="864" t="str">
        <f>IFERROR(IF(AG1973&lt;&gt;"",Z1973*VLOOKUP(N1973,【参考】数式用!$AG$2:$AL$48,MATCH(Y1973,【参考】数式用!$AI$4:$AL$4,0)+2,0), ""), "")</f>
        <v/>
      </c>
      <c r="AD1973" s="864"/>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7" t="str">
        <f>IF(基本情報入力シート!C1999="","",基本情報入力シート!C1999)</f>
        <v/>
      </c>
      <c r="C1974" s="858"/>
      <c r="D1974" s="858"/>
      <c r="E1974" s="858"/>
      <c r="F1974" s="858"/>
      <c r="G1974" s="858"/>
      <c r="H1974" s="858"/>
      <c r="I1974" s="859"/>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0"/>
      <c r="R1974" s="861"/>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62"/>
      <c r="X1974" s="863"/>
      <c r="Y1974" s="43"/>
      <c r="Z1974" s="48"/>
      <c r="AA1974" s="155"/>
      <c r="AB1974" s="49"/>
      <c r="AC1974" s="864" t="str">
        <f>IFERROR(IF(AG1974&lt;&gt;"",Z1974*VLOOKUP(N1974,【参考】数式用!$AG$2:$AL$48,MATCH(Y1974,【参考】数式用!$AI$4:$AL$4,0)+2,0), ""), "")</f>
        <v/>
      </c>
      <c r="AD1974" s="864"/>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7" t="str">
        <f>IF(基本情報入力シート!C2000="","",基本情報入力シート!C2000)</f>
        <v/>
      </c>
      <c r="C1975" s="858"/>
      <c r="D1975" s="858"/>
      <c r="E1975" s="858"/>
      <c r="F1975" s="858"/>
      <c r="G1975" s="858"/>
      <c r="H1975" s="858"/>
      <c r="I1975" s="859"/>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0"/>
      <c r="R1975" s="861"/>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62"/>
      <c r="X1975" s="863"/>
      <c r="Y1975" s="43"/>
      <c r="Z1975" s="48"/>
      <c r="AA1975" s="155"/>
      <c r="AB1975" s="49"/>
      <c r="AC1975" s="864" t="str">
        <f>IFERROR(IF(AG1975&lt;&gt;"",Z1975*VLOOKUP(N1975,【参考】数式用!$AG$2:$AL$48,MATCH(Y1975,【参考】数式用!$AI$4:$AL$4,0)+2,0), ""), "")</f>
        <v/>
      </c>
      <c r="AD1975" s="864"/>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7" t="str">
        <f>IF(基本情報入力シート!C2001="","",基本情報入力シート!C2001)</f>
        <v/>
      </c>
      <c r="C1976" s="858"/>
      <c r="D1976" s="858"/>
      <c r="E1976" s="858"/>
      <c r="F1976" s="858"/>
      <c r="G1976" s="858"/>
      <c r="H1976" s="858"/>
      <c r="I1976" s="859"/>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0"/>
      <c r="R1976" s="861"/>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62"/>
      <c r="X1976" s="863"/>
      <c r="Y1976" s="43"/>
      <c r="Z1976" s="48"/>
      <c r="AA1976" s="155"/>
      <c r="AB1976" s="49"/>
      <c r="AC1976" s="864" t="str">
        <f>IFERROR(IF(AG1976&lt;&gt;"",Z1976*VLOOKUP(N1976,【参考】数式用!$AG$2:$AL$48,MATCH(Y1976,【参考】数式用!$AI$4:$AL$4,0)+2,0), ""), "")</f>
        <v/>
      </c>
      <c r="AD1976" s="864"/>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7" t="str">
        <f>IF(基本情報入力シート!C2002="","",基本情報入力シート!C2002)</f>
        <v/>
      </c>
      <c r="C1977" s="858"/>
      <c r="D1977" s="858"/>
      <c r="E1977" s="858"/>
      <c r="F1977" s="858"/>
      <c r="G1977" s="858"/>
      <c r="H1977" s="858"/>
      <c r="I1977" s="859"/>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0"/>
      <c r="R1977" s="861"/>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62"/>
      <c r="X1977" s="863"/>
      <c r="Y1977" s="43"/>
      <c r="Z1977" s="48"/>
      <c r="AA1977" s="155"/>
      <c r="AB1977" s="49"/>
      <c r="AC1977" s="864" t="str">
        <f>IFERROR(IF(AG1977&lt;&gt;"",Z1977*VLOOKUP(N1977,【参考】数式用!$AG$2:$AL$48,MATCH(Y1977,【参考】数式用!$AI$4:$AL$4,0)+2,0), ""), "")</f>
        <v/>
      </c>
      <c r="AD1977" s="864"/>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7" t="str">
        <f>IF(基本情報入力シート!C2003="","",基本情報入力シート!C2003)</f>
        <v/>
      </c>
      <c r="C1978" s="858"/>
      <c r="D1978" s="858"/>
      <c r="E1978" s="858"/>
      <c r="F1978" s="858"/>
      <c r="G1978" s="858"/>
      <c r="H1978" s="858"/>
      <c r="I1978" s="859"/>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0"/>
      <c r="R1978" s="861"/>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62"/>
      <c r="X1978" s="863"/>
      <c r="Y1978" s="43"/>
      <c r="Z1978" s="48"/>
      <c r="AA1978" s="155"/>
      <c r="AB1978" s="49"/>
      <c r="AC1978" s="864" t="str">
        <f>IFERROR(IF(AG1978&lt;&gt;"",Z1978*VLOOKUP(N1978,【参考】数式用!$AG$2:$AL$48,MATCH(Y1978,【参考】数式用!$AI$4:$AL$4,0)+2,0), ""), "")</f>
        <v/>
      </c>
      <c r="AD1978" s="864"/>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7" t="str">
        <f>IF(基本情報入力シート!C2004="","",基本情報入力シート!C2004)</f>
        <v/>
      </c>
      <c r="C1979" s="858"/>
      <c r="D1979" s="858"/>
      <c r="E1979" s="858"/>
      <c r="F1979" s="858"/>
      <c r="G1979" s="858"/>
      <c r="H1979" s="858"/>
      <c r="I1979" s="859"/>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0"/>
      <c r="R1979" s="861"/>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62"/>
      <c r="X1979" s="863"/>
      <c r="Y1979" s="43"/>
      <c r="Z1979" s="48"/>
      <c r="AA1979" s="155"/>
      <c r="AB1979" s="49"/>
      <c r="AC1979" s="864" t="str">
        <f>IFERROR(IF(AG1979&lt;&gt;"",Z1979*VLOOKUP(N1979,【参考】数式用!$AG$2:$AL$48,MATCH(Y1979,【参考】数式用!$AI$4:$AL$4,0)+2,0), ""), "")</f>
        <v/>
      </c>
      <c r="AD1979" s="864"/>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7" t="str">
        <f>IF(基本情報入力シート!C2005="","",基本情報入力シート!C2005)</f>
        <v/>
      </c>
      <c r="C1980" s="858"/>
      <c r="D1980" s="858"/>
      <c r="E1980" s="858"/>
      <c r="F1980" s="858"/>
      <c r="G1980" s="858"/>
      <c r="H1980" s="858"/>
      <c r="I1980" s="859"/>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0"/>
      <c r="R1980" s="861"/>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62"/>
      <c r="X1980" s="863"/>
      <c r="Y1980" s="43"/>
      <c r="Z1980" s="48"/>
      <c r="AA1980" s="155"/>
      <c r="AB1980" s="49"/>
      <c r="AC1980" s="864" t="str">
        <f>IFERROR(IF(AG1980&lt;&gt;"",Z1980*VLOOKUP(N1980,【参考】数式用!$AG$2:$AL$48,MATCH(Y1980,【参考】数式用!$AI$4:$AL$4,0)+2,0), ""), "")</f>
        <v/>
      </c>
      <c r="AD1980" s="864"/>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7" t="str">
        <f>IF(基本情報入力シート!C2006="","",基本情報入力シート!C2006)</f>
        <v/>
      </c>
      <c r="C1981" s="858"/>
      <c r="D1981" s="858"/>
      <c r="E1981" s="858"/>
      <c r="F1981" s="858"/>
      <c r="G1981" s="858"/>
      <c r="H1981" s="858"/>
      <c r="I1981" s="859"/>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0"/>
      <c r="R1981" s="861"/>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62"/>
      <c r="X1981" s="863"/>
      <c r="Y1981" s="43"/>
      <c r="Z1981" s="48"/>
      <c r="AA1981" s="155"/>
      <c r="AB1981" s="49"/>
      <c r="AC1981" s="864" t="str">
        <f>IFERROR(IF(AG1981&lt;&gt;"",Z1981*VLOOKUP(N1981,【参考】数式用!$AG$2:$AL$48,MATCH(Y1981,【参考】数式用!$AI$4:$AL$4,0)+2,0), ""), "")</f>
        <v/>
      </c>
      <c r="AD1981" s="864"/>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7" t="str">
        <f>IF(基本情報入力シート!C2007="","",基本情報入力シート!C2007)</f>
        <v/>
      </c>
      <c r="C1982" s="858"/>
      <c r="D1982" s="858"/>
      <c r="E1982" s="858"/>
      <c r="F1982" s="858"/>
      <c r="G1982" s="858"/>
      <c r="H1982" s="858"/>
      <c r="I1982" s="859"/>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0"/>
      <c r="R1982" s="861"/>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62"/>
      <c r="X1982" s="863"/>
      <c r="Y1982" s="43"/>
      <c r="Z1982" s="48"/>
      <c r="AA1982" s="155"/>
      <c r="AB1982" s="49"/>
      <c r="AC1982" s="864" t="str">
        <f>IFERROR(IF(AG1982&lt;&gt;"",Z1982*VLOOKUP(N1982,【参考】数式用!$AG$2:$AL$48,MATCH(Y1982,【参考】数式用!$AI$4:$AL$4,0)+2,0), ""), "")</f>
        <v/>
      </c>
      <c r="AD1982" s="864"/>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7" t="str">
        <f>IF(基本情報入力シート!C2008="","",基本情報入力シート!C2008)</f>
        <v/>
      </c>
      <c r="C1983" s="858"/>
      <c r="D1983" s="858"/>
      <c r="E1983" s="858"/>
      <c r="F1983" s="858"/>
      <c r="G1983" s="858"/>
      <c r="H1983" s="858"/>
      <c r="I1983" s="859"/>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0"/>
      <c r="R1983" s="861"/>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62"/>
      <c r="X1983" s="863"/>
      <c r="Y1983" s="43"/>
      <c r="Z1983" s="48"/>
      <c r="AA1983" s="155"/>
      <c r="AB1983" s="49"/>
      <c r="AC1983" s="864" t="str">
        <f>IFERROR(IF(AG1983&lt;&gt;"",Z1983*VLOOKUP(N1983,【参考】数式用!$AG$2:$AL$48,MATCH(Y1983,【参考】数式用!$AI$4:$AL$4,0)+2,0), ""), "")</f>
        <v/>
      </c>
      <c r="AD1983" s="864"/>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7" t="str">
        <f>IF(基本情報入力シート!C2009="","",基本情報入力シート!C2009)</f>
        <v/>
      </c>
      <c r="C1984" s="858"/>
      <c r="D1984" s="858"/>
      <c r="E1984" s="858"/>
      <c r="F1984" s="858"/>
      <c r="G1984" s="858"/>
      <c r="H1984" s="858"/>
      <c r="I1984" s="859"/>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0"/>
      <c r="R1984" s="861"/>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62"/>
      <c r="X1984" s="863"/>
      <c r="Y1984" s="43"/>
      <c r="Z1984" s="48"/>
      <c r="AA1984" s="155"/>
      <c r="AB1984" s="49"/>
      <c r="AC1984" s="864" t="str">
        <f>IFERROR(IF(AG1984&lt;&gt;"",Z1984*VLOOKUP(N1984,【参考】数式用!$AG$2:$AL$48,MATCH(Y1984,【参考】数式用!$AI$4:$AL$4,0)+2,0), ""), "")</f>
        <v/>
      </c>
      <c r="AD1984" s="864"/>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7" t="str">
        <f>IF(基本情報入力シート!C2010="","",基本情報入力シート!C2010)</f>
        <v/>
      </c>
      <c r="C1985" s="858"/>
      <c r="D1985" s="858"/>
      <c r="E1985" s="858"/>
      <c r="F1985" s="858"/>
      <c r="G1985" s="858"/>
      <c r="H1985" s="858"/>
      <c r="I1985" s="859"/>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0"/>
      <c r="R1985" s="861"/>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62"/>
      <c r="X1985" s="863"/>
      <c r="Y1985" s="43"/>
      <c r="Z1985" s="48"/>
      <c r="AA1985" s="155"/>
      <c r="AB1985" s="49"/>
      <c r="AC1985" s="864" t="str">
        <f>IFERROR(IF(AG1985&lt;&gt;"",Z1985*VLOOKUP(N1985,【参考】数式用!$AG$2:$AL$48,MATCH(Y1985,【参考】数式用!$AI$4:$AL$4,0)+2,0), ""), "")</f>
        <v/>
      </c>
      <c r="AD1985" s="864"/>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7" t="str">
        <f>IF(基本情報入力シート!C2011="","",基本情報入力シート!C2011)</f>
        <v/>
      </c>
      <c r="C1986" s="858"/>
      <c r="D1986" s="858"/>
      <c r="E1986" s="858"/>
      <c r="F1986" s="858"/>
      <c r="G1986" s="858"/>
      <c r="H1986" s="858"/>
      <c r="I1986" s="859"/>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0"/>
      <c r="R1986" s="861"/>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62"/>
      <c r="X1986" s="863"/>
      <c r="Y1986" s="43"/>
      <c r="Z1986" s="48"/>
      <c r="AA1986" s="155"/>
      <c r="AB1986" s="49"/>
      <c r="AC1986" s="864" t="str">
        <f>IFERROR(IF(AG1986&lt;&gt;"",Z1986*VLOOKUP(N1986,【参考】数式用!$AG$2:$AL$48,MATCH(Y1986,【参考】数式用!$AI$4:$AL$4,0)+2,0), ""), "")</f>
        <v/>
      </c>
      <c r="AD1986" s="864"/>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7" t="str">
        <f>IF(基本情報入力シート!C2012="","",基本情報入力シート!C2012)</f>
        <v/>
      </c>
      <c r="C1987" s="858"/>
      <c r="D1987" s="858"/>
      <c r="E1987" s="858"/>
      <c r="F1987" s="858"/>
      <c r="G1987" s="858"/>
      <c r="H1987" s="858"/>
      <c r="I1987" s="859"/>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0"/>
      <c r="R1987" s="861"/>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62"/>
      <c r="X1987" s="863"/>
      <c r="Y1987" s="43"/>
      <c r="Z1987" s="48"/>
      <c r="AA1987" s="155"/>
      <c r="AB1987" s="49"/>
      <c r="AC1987" s="864" t="str">
        <f>IFERROR(IF(AG1987&lt;&gt;"",Z1987*VLOOKUP(N1987,【参考】数式用!$AG$2:$AL$48,MATCH(Y1987,【参考】数式用!$AI$4:$AL$4,0)+2,0), ""), "")</f>
        <v/>
      </c>
      <c r="AD1987" s="864"/>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7" t="str">
        <f>IF(基本情報入力シート!C2013="","",基本情報入力シート!C2013)</f>
        <v/>
      </c>
      <c r="C1988" s="858"/>
      <c r="D1988" s="858"/>
      <c r="E1988" s="858"/>
      <c r="F1988" s="858"/>
      <c r="G1988" s="858"/>
      <c r="H1988" s="858"/>
      <c r="I1988" s="859"/>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0"/>
      <c r="R1988" s="861"/>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62"/>
      <c r="X1988" s="863"/>
      <c r="Y1988" s="43"/>
      <c r="Z1988" s="48"/>
      <c r="AA1988" s="155"/>
      <c r="AB1988" s="49"/>
      <c r="AC1988" s="864" t="str">
        <f>IFERROR(IF(AG1988&lt;&gt;"",Z1988*VLOOKUP(N1988,【参考】数式用!$AG$2:$AL$48,MATCH(Y1988,【参考】数式用!$AI$4:$AL$4,0)+2,0), ""), "")</f>
        <v/>
      </c>
      <c r="AD1988" s="864"/>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7" t="str">
        <f>IF(基本情報入力シート!C2014="","",基本情報入力シート!C2014)</f>
        <v/>
      </c>
      <c r="C1989" s="858"/>
      <c r="D1989" s="858"/>
      <c r="E1989" s="858"/>
      <c r="F1989" s="858"/>
      <c r="G1989" s="858"/>
      <c r="H1989" s="858"/>
      <c r="I1989" s="859"/>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0"/>
      <c r="R1989" s="861"/>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62"/>
      <c r="X1989" s="863"/>
      <c r="Y1989" s="43"/>
      <c r="Z1989" s="48"/>
      <c r="AA1989" s="155"/>
      <c r="AB1989" s="49"/>
      <c r="AC1989" s="864" t="str">
        <f>IFERROR(IF(AG1989&lt;&gt;"",Z1989*VLOOKUP(N1989,【参考】数式用!$AG$2:$AL$48,MATCH(Y1989,【参考】数式用!$AI$4:$AL$4,0)+2,0), ""), "")</f>
        <v/>
      </c>
      <c r="AD1989" s="864"/>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7" t="str">
        <f>IF(基本情報入力シート!C2015="","",基本情報入力シート!C2015)</f>
        <v/>
      </c>
      <c r="C1990" s="858"/>
      <c r="D1990" s="858"/>
      <c r="E1990" s="858"/>
      <c r="F1990" s="858"/>
      <c r="G1990" s="858"/>
      <c r="H1990" s="858"/>
      <c r="I1990" s="859"/>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0"/>
      <c r="R1990" s="861"/>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62"/>
      <c r="X1990" s="863"/>
      <c r="Y1990" s="43"/>
      <c r="Z1990" s="48"/>
      <c r="AA1990" s="155"/>
      <c r="AB1990" s="49"/>
      <c r="AC1990" s="864" t="str">
        <f>IFERROR(IF(AG1990&lt;&gt;"",Z1990*VLOOKUP(N1990,【参考】数式用!$AG$2:$AL$48,MATCH(Y1990,【参考】数式用!$AI$4:$AL$4,0)+2,0), ""), "")</f>
        <v/>
      </c>
      <c r="AD1990" s="864"/>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7" t="str">
        <f>IF(基本情報入力シート!C2016="","",基本情報入力シート!C2016)</f>
        <v/>
      </c>
      <c r="C1991" s="858"/>
      <c r="D1991" s="858"/>
      <c r="E1991" s="858"/>
      <c r="F1991" s="858"/>
      <c r="G1991" s="858"/>
      <c r="H1991" s="858"/>
      <c r="I1991" s="859"/>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0"/>
      <c r="R1991" s="861"/>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62"/>
      <c r="X1991" s="863"/>
      <c r="Y1991" s="43"/>
      <c r="Z1991" s="48"/>
      <c r="AA1991" s="155"/>
      <c r="AB1991" s="49"/>
      <c r="AC1991" s="864" t="str">
        <f>IFERROR(IF(AG1991&lt;&gt;"",Z1991*VLOOKUP(N1991,【参考】数式用!$AG$2:$AL$48,MATCH(Y1991,【参考】数式用!$AI$4:$AL$4,0)+2,0), ""), "")</f>
        <v/>
      </c>
      <c r="AD1991" s="864"/>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7" t="str">
        <f>IF(基本情報入力シート!C2017="","",基本情報入力シート!C2017)</f>
        <v/>
      </c>
      <c r="C1992" s="858"/>
      <c r="D1992" s="858"/>
      <c r="E1992" s="858"/>
      <c r="F1992" s="858"/>
      <c r="G1992" s="858"/>
      <c r="H1992" s="858"/>
      <c r="I1992" s="859"/>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0"/>
      <c r="R1992" s="861"/>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62"/>
      <c r="X1992" s="863"/>
      <c r="Y1992" s="43"/>
      <c r="Z1992" s="48"/>
      <c r="AA1992" s="155"/>
      <c r="AB1992" s="49"/>
      <c r="AC1992" s="864" t="str">
        <f>IFERROR(IF(AG1992&lt;&gt;"",Z1992*VLOOKUP(N1992,【参考】数式用!$AG$2:$AL$48,MATCH(Y1992,【参考】数式用!$AI$4:$AL$4,0)+2,0), ""), "")</f>
        <v/>
      </c>
      <c r="AD1992" s="864"/>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7" t="str">
        <f>IF(基本情報入力シート!C2018="","",基本情報入力シート!C2018)</f>
        <v/>
      </c>
      <c r="C1993" s="858"/>
      <c r="D1993" s="858"/>
      <c r="E1993" s="858"/>
      <c r="F1993" s="858"/>
      <c r="G1993" s="858"/>
      <c r="H1993" s="858"/>
      <c r="I1993" s="859"/>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0"/>
      <c r="R1993" s="861"/>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62"/>
      <c r="X1993" s="863"/>
      <c r="Y1993" s="43"/>
      <c r="Z1993" s="48"/>
      <c r="AA1993" s="155"/>
      <c r="AB1993" s="49"/>
      <c r="AC1993" s="864" t="str">
        <f>IFERROR(IF(AG1993&lt;&gt;"",Z1993*VLOOKUP(N1993,【参考】数式用!$AG$2:$AL$48,MATCH(Y1993,【参考】数式用!$AI$4:$AL$4,0)+2,0), ""), "")</f>
        <v/>
      </c>
      <c r="AD1993" s="864"/>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7" t="str">
        <f>IF(基本情報入力シート!C2019="","",基本情報入力シート!C2019)</f>
        <v/>
      </c>
      <c r="C1994" s="858"/>
      <c r="D1994" s="858"/>
      <c r="E1994" s="858"/>
      <c r="F1994" s="858"/>
      <c r="G1994" s="858"/>
      <c r="H1994" s="858"/>
      <c r="I1994" s="859"/>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0"/>
      <c r="R1994" s="861"/>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62"/>
      <c r="X1994" s="863"/>
      <c r="Y1994" s="43"/>
      <c r="Z1994" s="48"/>
      <c r="AA1994" s="155"/>
      <c r="AB1994" s="49"/>
      <c r="AC1994" s="864" t="str">
        <f>IFERROR(IF(AG1994&lt;&gt;"",Z1994*VLOOKUP(N1994,【参考】数式用!$AG$2:$AL$48,MATCH(Y1994,【参考】数式用!$AI$4:$AL$4,0)+2,0), ""), "")</f>
        <v/>
      </c>
      <c r="AD1994" s="864"/>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7" t="str">
        <f>IF(基本情報入力シート!C2020="","",基本情報入力シート!C2020)</f>
        <v/>
      </c>
      <c r="C1995" s="858"/>
      <c r="D1995" s="858"/>
      <c r="E1995" s="858"/>
      <c r="F1995" s="858"/>
      <c r="G1995" s="858"/>
      <c r="H1995" s="858"/>
      <c r="I1995" s="859"/>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0"/>
      <c r="R1995" s="861"/>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62"/>
      <c r="X1995" s="863"/>
      <c r="Y1995" s="43"/>
      <c r="Z1995" s="48"/>
      <c r="AA1995" s="155"/>
      <c r="AB1995" s="49"/>
      <c r="AC1995" s="864" t="str">
        <f>IFERROR(IF(AG1995&lt;&gt;"",Z1995*VLOOKUP(N1995,【参考】数式用!$AG$2:$AL$48,MATCH(Y1995,【参考】数式用!$AI$4:$AL$4,0)+2,0), ""), "")</f>
        <v/>
      </c>
      <c r="AD1995" s="864"/>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7" t="str">
        <f>IF(基本情報入力シート!C2021="","",基本情報入力シート!C2021)</f>
        <v/>
      </c>
      <c r="C1996" s="858"/>
      <c r="D1996" s="858"/>
      <c r="E1996" s="858"/>
      <c r="F1996" s="858"/>
      <c r="G1996" s="858"/>
      <c r="H1996" s="858"/>
      <c r="I1996" s="859"/>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0"/>
      <c r="R1996" s="861"/>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62"/>
      <c r="X1996" s="863"/>
      <c r="Y1996" s="43"/>
      <c r="Z1996" s="48"/>
      <c r="AA1996" s="155"/>
      <c r="AB1996" s="49"/>
      <c r="AC1996" s="864" t="str">
        <f>IFERROR(IF(AG1996&lt;&gt;"",Z1996*VLOOKUP(N1996,【参考】数式用!$AG$2:$AL$48,MATCH(Y1996,【参考】数式用!$AI$4:$AL$4,0)+2,0), ""), "")</f>
        <v/>
      </c>
      <c r="AD1996" s="864"/>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7" t="str">
        <f>IF(基本情報入力シート!C2022="","",基本情報入力シート!C2022)</f>
        <v/>
      </c>
      <c r="C1997" s="858"/>
      <c r="D1997" s="858"/>
      <c r="E1997" s="858"/>
      <c r="F1997" s="858"/>
      <c r="G1997" s="858"/>
      <c r="H1997" s="858"/>
      <c r="I1997" s="859"/>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0"/>
      <c r="R1997" s="861"/>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62"/>
      <c r="X1997" s="863"/>
      <c r="Y1997" s="43"/>
      <c r="Z1997" s="48"/>
      <c r="AA1997" s="155"/>
      <c r="AB1997" s="49"/>
      <c r="AC1997" s="864" t="str">
        <f>IFERROR(IF(AG1997&lt;&gt;"",Z1997*VLOOKUP(N1997,【参考】数式用!$AG$2:$AL$48,MATCH(Y1997,【参考】数式用!$AI$4:$AL$4,0)+2,0), ""), "")</f>
        <v/>
      </c>
      <c r="AD1997" s="864"/>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7" t="str">
        <f>IF(基本情報入力シート!C2023="","",基本情報入力シート!C2023)</f>
        <v/>
      </c>
      <c r="C1998" s="858"/>
      <c r="D1998" s="858"/>
      <c r="E1998" s="858"/>
      <c r="F1998" s="858"/>
      <c r="G1998" s="858"/>
      <c r="H1998" s="858"/>
      <c r="I1998" s="859"/>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0"/>
      <c r="R1998" s="861"/>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62"/>
      <c r="X1998" s="863"/>
      <c r="Y1998" s="43"/>
      <c r="Z1998" s="48"/>
      <c r="AA1998" s="155"/>
      <c r="AB1998" s="49"/>
      <c r="AC1998" s="864" t="str">
        <f>IFERROR(IF(AG1998&lt;&gt;"",Z1998*VLOOKUP(N1998,【参考】数式用!$AG$2:$AL$48,MATCH(Y1998,【参考】数式用!$AI$4:$AL$4,0)+2,0), ""), "")</f>
        <v/>
      </c>
      <c r="AD1998" s="864"/>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7" t="str">
        <f>IF(基本情報入力シート!C2024="","",基本情報入力シート!C2024)</f>
        <v/>
      </c>
      <c r="C1999" s="858"/>
      <c r="D1999" s="858"/>
      <c r="E1999" s="858"/>
      <c r="F1999" s="858"/>
      <c r="G1999" s="858"/>
      <c r="H1999" s="858"/>
      <c r="I1999" s="859"/>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0"/>
      <c r="R1999" s="861"/>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62"/>
      <c r="X1999" s="863"/>
      <c r="Y1999" s="43"/>
      <c r="Z1999" s="48"/>
      <c r="AA1999" s="155"/>
      <c r="AB1999" s="49"/>
      <c r="AC1999" s="864" t="str">
        <f>IFERROR(IF(AG1999&lt;&gt;"",Z1999*VLOOKUP(N1999,【参考】数式用!$AG$2:$AL$48,MATCH(Y1999,【参考】数式用!$AI$4:$AL$4,0)+2,0), ""), "")</f>
        <v/>
      </c>
      <c r="AD1999" s="864"/>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7" t="str">
        <f>IF(基本情報入力シート!C2025="","",基本情報入力シート!C2025)</f>
        <v/>
      </c>
      <c r="C2000" s="858"/>
      <c r="D2000" s="858"/>
      <c r="E2000" s="858"/>
      <c r="F2000" s="858"/>
      <c r="G2000" s="858"/>
      <c r="H2000" s="858"/>
      <c r="I2000" s="859"/>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0"/>
      <c r="R2000" s="861"/>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62"/>
      <c r="X2000" s="863"/>
      <c r="Y2000" s="43"/>
      <c r="Z2000" s="48"/>
      <c r="AA2000" s="155"/>
      <c r="AB2000" s="49"/>
      <c r="AC2000" s="864" t="str">
        <f>IFERROR(IF(AG2000&lt;&gt;"",Z2000*VLOOKUP(N2000,【参考】数式用!$AG$2:$AL$48,MATCH(Y2000,【参考】数式用!$AI$4:$AL$4,0)+2,0), ""), "")</f>
        <v/>
      </c>
      <c r="AD2000" s="864"/>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7" t="str">
        <f>IF(基本情報入力シート!C2026="","",基本情報入力シート!C2026)</f>
        <v/>
      </c>
      <c r="C2001" s="858"/>
      <c r="D2001" s="858"/>
      <c r="E2001" s="858"/>
      <c r="F2001" s="858"/>
      <c r="G2001" s="858"/>
      <c r="H2001" s="858"/>
      <c r="I2001" s="859"/>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0"/>
      <c r="R2001" s="861"/>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62"/>
      <c r="X2001" s="863"/>
      <c r="Y2001" s="43"/>
      <c r="Z2001" s="48"/>
      <c r="AA2001" s="155"/>
      <c r="AB2001" s="49"/>
      <c r="AC2001" s="864" t="str">
        <f>IFERROR(IF(AG2001&lt;&gt;"",Z2001*VLOOKUP(N2001,【参考】数式用!$AG$2:$AL$48,MATCH(Y2001,【参考】数式用!$AI$4:$AL$4,0)+2,0), ""), "")</f>
        <v/>
      </c>
      <c r="AD2001" s="864"/>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7" t="str">
        <f>IF(基本情報入力シート!C2027="","",基本情報入力シート!C2027)</f>
        <v/>
      </c>
      <c r="C2002" s="858"/>
      <c r="D2002" s="858"/>
      <c r="E2002" s="858"/>
      <c r="F2002" s="858"/>
      <c r="G2002" s="858"/>
      <c r="H2002" s="858"/>
      <c r="I2002" s="859"/>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0"/>
      <c r="R2002" s="861"/>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62"/>
      <c r="X2002" s="863"/>
      <c r="Y2002" s="43"/>
      <c r="Z2002" s="48"/>
      <c r="AA2002" s="155"/>
      <c r="AB2002" s="49"/>
      <c r="AC2002" s="864" t="str">
        <f>IFERROR(IF(AG2002&lt;&gt;"",Z2002*VLOOKUP(N2002,【参考】数式用!$AG$2:$AL$48,MATCH(Y2002,【参考】数式用!$AI$4:$AL$4,0)+2,0), ""), "")</f>
        <v/>
      </c>
      <c r="AD2002" s="864"/>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7" t="str">
        <f>IF(基本情報入力シート!C2028="","",基本情報入力シート!C2028)</f>
        <v/>
      </c>
      <c r="C2003" s="858"/>
      <c r="D2003" s="858"/>
      <c r="E2003" s="858"/>
      <c r="F2003" s="858"/>
      <c r="G2003" s="858"/>
      <c r="H2003" s="858"/>
      <c r="I2003" s="859"/>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0"/>
      <c r="R2003" s="861"/>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62"/>
      <c r="X2003" s="863"/>
      <c r="Y2003" s="43"/>
      <c r="Z2003" s="48"/>
      <c r="AA2003" s="155"/>
      <c r="AB2003" s="49"/>
      <c r="AC2003" s="864" t="str">
        <f>IFERROR(IF(AG2003&lt;&gt;"",Z2003*VLOOKUP(N2003,【参考】数式用!$AG$2:$AL$48,MATCH(Y2003,【参考】数式用!$AI$4:$AL$4,0)+2,0), ""), "")</f>
        <v/>
      </c>
      <c r="AD2003" s="864"/>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7" t="str">
        <f>IF(基本情報入力シート!C2029="","",基本情報入力シート!C2029)</f>
        <v/>
      </c>
      <c r="C2004" s="858"/>
      <c r="D2004" s="858"/>
      <c r="E2004" s="858"/>
      <c r="F2004" s="858"/>
      <c r="G2004" s="858"/>
      <c r="H2004" s="858"/>
      <c r="I2004" s="859"/>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0"/>
      <c r="R2004" s="861"/>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62"/>
      <c r="X2004" s="863"/>
      <c r="Y2004" s="43"/>
      <c r="Z2004" s="48"/>
      <c r="AA2004" s="155"/>
      <c r="AB2004" s="49"/>
      <c r="AC2004" s="864" t="str">
        <f>IFERROR(IF(AG2004&lt;&gt;"",Z2004*VLOOKUP(N2004,【参考】数式用!$AG$2:$AL$48,MATCH(Y2004,【参考】数式用!$AI$4:$AL$4,0)+2,0), ""), "")</f>
        <v/>
      </c>
      <c r="AD2004" s="864"/>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7" t="str">
        <f>IF(基本情報入力シート!C2030="","",基本情報入力シート!C2030)</f>
        <v/>
      </c>
      <c r="C2005" s="858"/>
      <c r="D2005" s="858"/>
      <c r="E2005" s="858"/>
      <c r="F2005" s="858"/>
      <c r="G2005" s="858"/>
      <c r="H2005" s="858"/>
      <c r="I2005" s="859"/>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0"/>
      <c r="R2005" s="861"/>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62"/>
      <c r="X2005" s="863"/>
      <c r="Y2005" s="43"/>
      <c r="Z2005" s="48"/>
      <c r="AA2005" s="155"/>
      <c r="AB2005" s="49"/>
      <c r="AC2005" s="864" t="str">
        <f>IFERROR(IF(AG2005&lt;&gt;"",Z2005*VLOOKUP(N2005,【参考】数式用!$AG$2:$AL$48,MATCH(Y2005,【参考】数式用!$AI$4:$AL$4,0)+2,0), ""), "")</f>
        <v/>
      </c>
      <c r="AD2005" s="864"/>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7" t="str">
        <f>IF(基本情報入力シート!C2031="","",基本情報入力シート!C2031)</f>
        <v/>
      </c>
      <c r="C2006" s="858"/>
      <c r="D2006" s="858"/>
      <c r="E2006" s="858"/>
      <c r="F2006" s="858"/>
      <c r="G2006" s="858"/>
      <c r="H2006" s="858"/>
      <c r="I2006" s="859"/>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0"/>
      <c r="R2006" s="861"/>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62"/>
      <c r="X2006" s="863"/>
      <c r="Y2006" s="43"/>
      <c r="Z2006" s="48"/>
      <c r="AA2006" s="155"/>
      <c r="AB2006" s="49"/>
      <c r="AC2006" s="864" t="str">
        <f>IFERROR(IF(AG2006&lt;&gt;"",Z2006*VLOOKUP(N2006,【参考】数式用!$AG$2:$AL$48,MATCH(Y2006,【参考】数式用!$AI$4:$AL$4,0)+2,0), ""), "")</f>
        <v/>
      </c>
      <c r="AD2006" s="864"/>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7" t="str">
        <f>IF(基本情報入力シート!C2032="","",基本情報入力シート!C2032)</f>
        <v/>
      </c>
      <c r="C2007" s="858"/>
      <c r="D2007" s="858"/>
      <c r="E2007" s="858"/>
      <c r="F2007" s="858"/>
      <c r="G2007" s="858"/>
      <c r="H2007" s="858"/>
      <c r="I2007" s="859"/>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0"/>
      <c r="R2007" s="861"/>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62"/>
      <c r="X2007" s="863"/>
      <c r="Y2007" s="43"/>
      <c r="Z2007" s="48"/>
      <c r="AA2007" s="155"/>
      <c r="AB2007" s="49"/>
      <c r="AC2007" s="864" t="str">
        <f>IFERROR(IF(AG2007&lt;&gt;"",Z2007*VLOOKUP(N2007,【参考】数式用!$AG$2:$AL$48,MATCH(Y2007,【参考】数式用!$AI$4:$AL$4,0)+2,0), ""), "")</f>
        <v/>
      </c>
      <c r="AD2007" s="864"/>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7" t="str">
        <f>IF(基本情報入力シート!C2033="","",基本情報入力シート!C2033)</f>
        <v/>
      </c>
      <c r="C2008" s="858"/>
      <c r="D2008" s="858"/>
      <c r="E2008" s="858"/>
      <c r="F2008" s="858"/>
      <c r="G2008" s="858"/>
      <c r="H2008" s="858"/>
      <c r="I2008" s="859"/>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0"/>
      <c r="R2008" s="861"/>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62"/>
      <c r="X2008" s="863"/>
      <c r="Y2008" s="43"/>
      <c r="Z2008" s="48"/>
      <c r="AA2008" s="155"/>
      <c r="AB2008" s="49"/>
      <c r="AC2008" s="864" t="str">
        <f>IFERROR(IF(AG2008&lt;&gt;"",Z2008*VLOOKUP(N2008,【参考】数式用!$AG$2:$AL$48,MATCH(Y2008,【参考】数式用!$AI$4:$AL$4,0)+2,0), ""), "")</f>
        <v/>
      </c>
      <c r="AD2008" s="864"/>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7" t="str">
        <f>IF(基本情報入力シート!C2034="","",基本情報入力シート!C2034)</f>
        <v/>
      </c>
      <c r="C2009" s="858"/>
      <c r="D2009" s="858"/>
      <c r="E2009" s="858"/>
      <c r="F2009" s="858"/>
      <c r="G2009" s="858"/>
      <c r="H2009" s="858"/>
      <c r="I2009" s="859"/>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0"/>
      <c r="R2009" s="861"/>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62"/>
      <c r="X2009" s="863"/>
      <c r="Y2009" s="43"/>
      <c r="Z2009" s="48"/>
      <c r="AA2009" s="155"/>
      <c r="AB2009" s="49"/>
      <c r="AC2009" s="864" t="str">
        <f>IFERROR(IF(AG2009&lt;&gt;"",Z2009*VLOOKUP(N2009,【参考】数式用!$AG$2:$AL$48,MATCH(Y2009,【参考】数式用!$AI$4:$AL$4,0)+2,0), ""), "")</f>
        <v/>
      </c>
      <c r="AD2009" s="864"/>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7" t="str">
        <f>IF(基本情報入力シート!C2035="","",基本情報入力シート!C2035)</f>
        <v/>
      </c>
      <c r="C2010" s="858"/>
      <c r="D2010" s="858"/>
      <c r="E2010" s="858"/>
      <c r="F2010" s="858"/>
      <c r="G2010" s="858"/>
      <c r="H2010" s="858"/>
      <c r="I2010" s="859"/>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0"/>
      <c r="R2010" s="861"/>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62"/>
      <c r="X2010" s="863"/>
      <c r="Y2010" s="43"/>
      <c r="Z2010" s="48"/>
      <c r="AA2010" s="155"/>
      <c r="AB2010" s="49"/>
      <c r="AC2010" s="864" t="str">
        <f>IFERROR(IF(AG2010&lt;&gt;"",Z2010*VLOOKUP(N2010,【参考】数式用!$AG$2:$AL$48,MATCH(Y2010,【参考】数式用!$AI$4:$AL$4,0)+2,0), ""), "")</f>
        <v/>
      </c>
      <c r="AD2010" s="864"/>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7" t="str">
        <f>IF(基本情報入力シート!C2036="","",基本情報入力シート!C2036)</f>
        <v/>
      </c>
      <c r="C2011" s="858"/>
      <c r="D2011" s="858"/>
      <c r="E2011" s="858"/>
      <c r="F2011" s="858"/>
      <c r="G2011" s="858"/>
      <c r="H2011" s="858"/>
      <c r="I2011" s="859"/>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0"/>
      <c r="R2011" s="861"/>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62"/>
      <c r="X2011" s="863"/>
      <c r="Y2011" s="43"/>
      <c r="Z2011" s="48"/>
      <c r="AA2011" s="155"/>
      <c r="AB2011" s="49"/>
      <c r="AC2011" s="864" t="str">
        <f>IFERROR(IF(AG2011&lt;&gt;"",Z2011*VLOOKUP(N2011,【参考】数式用!$AG$2:$AL$48,MATCH(Y2011,【参考】数式用!$AI$4:$AL$4,0)+2,0), ""), "")</f>
        <v/>
      </c>
      <c r="AD2011" s="864"/>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7" t="str">
        <f>IF(基本情報入力シート!C2037="","",基本情報入力シート!C2037)</f>
        <v/>
      </c>
      <c r="C2012" s="858"/>
      <c r="D2012" s="858"/>
      <c r="E2012" s="858"/>
      <c r="F2012" s="858"/>
      <c r="G2012" s="858"/>
      <c r="H2012" s="858"/>
      <c r="I2012" s="859"/>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0"/>
      <c r="R2012" s="861"/>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62"/>
      <c r="X2012" s="863"/>
      <c r="Y2012" s="43"/>
      <c r="Z2012" s="48"/>
      <c r="AA2012" s="155"/>
      <c r="AB2012" s="49"/>
      <c r="AC2012" s="864" t="str">
        <f>IFERROR(IF(AG2012&lt;&gt;"",Z2012*VLOOKUP(N2012,【参考】数式用!$AG$2:$AL$48,MATCH(Y2012,【参考】数式用!$AI$4:$AL$4,0)+2,0), ""), "")</f>
        <v/>
      </c>
      <c r="AD2012" s="864"/>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865" t="str">
        <f>IF(基本情報入力シート!C2038="","",基本情報入力シート!C2038)</f>
        <v/>
      </c>
      <c r="C2013" s="866"/>
      <c r="D2013" s="866"/>
      <c r="E2013" s="866"/>
      <c r="F2013" s="866"/>
      <c r="G2013" s="866"/>
      <c r="H2013" s="866"/>
      <c r="I2013" s="867"/>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868"/>
      <c r="R2013" s="869"/>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870"/>
      <c r="X2013" s="871"/>
      <c r="Y2013" s="108"/>
      <c r="Z2013" s="483"/>
      <c r="AA2013" s="161"/>
      <c r="AB2013" s="118"/>
      <c r="AC2013" s="872" t="str">
        <f>IFERROR(IF(AG2013&lt;&gt;"",Z2013*VLOOKUP(N2013,【参考】数式用!$AG$2:$AL$48,MATCH(Y2013,【参考】数式用!$AI$4:$AL$4,0)+2,0), ""), "")</f>
        <v/>
      </c>
      <c r="AD2013" s="872"/>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bh8GYp/E/7UoMK9esESYwuf5bY/LGmAgkf6vcT147gvD1MvAf3S9jaFwMdIlhXtexNPcDZhaG5LtUnT4/tDBsg==" saltValue="/by+SQHZTx2oFpIBiQamG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AE12:AE13"/>
    <mergeCell ref="AD5:AF6"/>
    <mergeCell ref="B8:T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C14:AD14"/>
    <mergeCell ref="AC15:AD15"/>
    <mergeCell ref="B14:I14"/>
    <mergeCell ref="Q14:R14"/>
    <mergeCell ref="Y12:Y13"/>
    <mergeCell ref="Z12:Z13"/>
    <mergeCell ref="AD7:AF8"/>
    <mergeCell ref="D7:M7"/>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B30:I30"/>
    <mergeCell ref="Q30:R30"/>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3" t="s">
        <v>261</v>
      </c>
      <c r="B2" s="986" t="s">
        <v>262</v>
      </c>
      <c r="C2" s="989" t="s">
        <v>263</v>
      </c>
      <c r="D2" s="990"/>
      <c r="E2" s="990"/>
      <c r="F2" s="991"/>
      <c r="G2" s="992" t="s">
        <v>264</v>
      </c>
      <c r="H2" s="993"/>
      <c r="I2" s="994"/>
      <c r="J2" s="992" t="s">
        <v>265</v>
      </c>
      <c r="K2" s="994"/>
      <c r="L2" s="1003" t="s">
        <v>266</v>
      </c>
      <c r="M2" s="1004"/>
      <c r="N2" s="1004"/>
      <c r="O2" s="1004"/>
      <c r="P2" s="1004"/>
      <c r="Q2" s="1004"/>
      <c r="R2" s="1004"/>
      <c r="S2" s="1004"/>
      <c r="T2" s="1004"/>
      <c r="U2" s="1004"/>
      <c r="V2" s="1004"/>
      <c r="W2" s="1004"/>
      <c r="X2" s="1004"/>
      <c r="Y2" s="1004"/>
      <c r="Z2" s="1004"/>
      <c r="AA2" s="1004"/>
      <c r="AB2" s="1004"/>
      <c r="AC2" s="1004"/>
      <c r="AD2" s="1005"/>
      <c r="AE2" s="995" t="s">
        <v>267</v>
      </c>
      <c r="AF2" s="5"/>
      <c r="AG2" s="983" t="s">
        <v>261</v>
      </c>
      <c r="AH2" s="986" t="s">
        <v>262</v>
      </c>
      <c r="AI2" s="1006" t="s">
        <v>268</v>
      </c>
      <c r="AJ2" s="1007"/>
      <c r="AK2" s="1007"/>
      <c r="AL2" s="1008"/>
      <c r="AM2" s="5"/>
      <c r="AN2" s="27" t="s">
        <v>269</v>
      </c>
      <c r="AO2" s="5"/>
      <c r="AP2" s="19" t="s">
        <v>270</v>
      </c>
      <c r="AR2" s="983" t="s">
        <v>261</v>
      </c>
      <c r="AS2" s="986" t="s">
        <v>262</v>
      </c>
      <c r="AT2" s="1006" t="s">
        <v>271</v>
      </c>
      <c r="AU2" s="1007"/>
      <c r="AV2" s="1007"/>
      <c r="AW2" s="1008"/>
      <c r="AY2" s="995" t="s">
        <v>272</v>
      </c>
      <c r="BA2" s="998" t="s">
        <v>273</v>
      </c>
      <c r="BB2" s="991" t="s">
        <v>274</v>
      </c>
    </row>
    <row r="3" spans="1:54" ht="30.6" customHeight="1" thickBot="1">
      <c r="A3" s="984"/>
      <c r="B3" s="987"/>
      <c r="C3" s="977" t="s">
        <v>275</v>
      </c>
      <c r="D3" s="978"/>
      <c r="E3" s="978"/>
      <c r="F3" s="979"/>
      <c r="G3" s="977" t="s">
        <v>276</v>
      </c>
      <c r="H3" s="978"/>
      <c r="I3" s="979"/>
      <c r="J3" s="977"/>
      <c r="K3" s="979"/>
      <c r="L3" s="980" t="s">
        <v>277</v>
      </c>
      <c r="M3" s="981"/>
      <c r="N3" s="981"/>
      <c r="O3" s="981"/>
      <c r="P3" s="981"/>
      <c r="Q3" s="981"/>
      <c r="R3" s="981"/>
      <c r="S3" s="981"/>
      <c r="T3" s="981"/>
      <c r="U3" s="981"/>
      <c r="V3" s="981"/>
      <c r="W3" s="981"/>
      <c r="X3" s="981"/>
      <c r="Y3" s="981"/>
      <c r="Z3" s="981"/>
      <c r="AA3" s="981"/>
      <c r="AB3" s="981"/>
      <c r="AC3" s="981"/>
      <c r="AD3" s="982"/>
      <c r="AE3" s="996"/>
      <c r="AF3" s="5"/>
      <c r="AG3" s="984"/>
      <c r="AH3" s="987"/>
      <c r="AI3" s="1009"/>
      <c r="AJ3" s="1010"/>
      <c r="AK3" s="1010"/>
      <c r="AL3" s="1011"/>
      <c r="AM3" s="5"/>
      <c r="AN3" s="28"/>
      <c r="AO3" s="5"/>
      <c r="AP3" s="21" t="s">
        <v>278</v>
      </c>
      <c r="AR3" s="984"/>
      <c r="AS3" s="987"/>
      <c r="AT3" s="1009"/>
      <c r="AU3" s="1010"/>
      <c r="AV3" s="1010"/>
      <c r="AW3" s="1011"/>
      <c r="AY3" s="996"/>
      <c r="BA3" s="999"/>
      <c r="BB3" s="1001"/>
    </row>
    <row r="4" spans="1:54" ht="48.6" customHeight="1" thickBot="1">
      <c r="A4" s="985"/>
      <c r="B4" s="988"/>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97"/>
      <c r="AF4" s="5"/>
      <c r="AG4" s="985"/>
      <c r="AH4" s="988"/>
      <c r="AI4" s="82" t="s">
        <v>270</v>
      </c>
      <c r="AJ4" s="83" t="s">
        <v>278</v>
      </c>
      <c r="AK4" s="83" t="s">
        <v>288</v>
      </c>
      <c r="AL4" s="84" t="s">
        <v>289</v>
      </c>
      <c r="AM4" s="5"/>
      <c r="AN4" s="107"/>
      <c r="AO4" s="5"/>
      <c r="AP4" s="21" t="s">
        <v>288</v>
      </c>
      <c r="AR4" s="985"/>
      <c r="AS4" s="988"/>
      <c r="AT4" s="82" t="s">
        <v>270</v>
      </c>
      <c r="AU4" s="83" t="s">
        <v>278</v>
      </c>
      <c r="AV4" s="83" t="s">
        <v>288</v>
      </c>
      <c r="AW4" s="84" t="s">
        <v>289</v>
      </c>
      <c r="AY4" s="997"/>
      <c r="BA4" s="1000"/>
      <c r="BB4" s="1002"/>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&#65279;<?xml version="1.0" encoding="utf-8" standalone="yes"?>
<Relationships xmlns="http://schemas.openxmlformats.org/package/2006/relationships">
  <Relationship Id="rId1" Target="itemProps1.xml" Type="http://schemas.openxmlformats.org/officeDocument/2006/relationships/customXmlProps" />
</Relationships>
</file>

<file path=customXml/_rels/item2.xml.rels>&#65279;<?xml version="1.0" encoding="utf-8" standalone="yes"?>
<Relationships xmlns="http://schemas.openxmlformats.org/package/2006/relationships">
  <Relationship Id="rId1" Target="itemProps2.xml" Type="http://schemas.openxmlformats.org/officeDocument/2006/relationships/customXmlProps" />
</Relationships>
</file>

<file path=customXml/_rels/item3.xml.rels>&#65279;<?xml version="1.0" encoding="utf-8" standalone="yes"?>
<Relationships xmlns="http://schemas.openxmlformats.org/package/2006/relationships">
  <Relationship Id="rId1" Target="itemProps3.xml" Type="http://schemas.openxmlformats.org/officeDocument/2006/relationships/customXmlProps" />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