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3_財政第2係\♪県調査他・通知（第2係）\R05年度\10公会計関連通知\2023.9.28　103〆切(総務省準備完了の連絡）〆切9月16日【総務省財務調査課】令和３年度財政状況資料集の作成について（2回目・地方公会計関係）\2.作業用\"/>
    </mc:Choice>
  </mc:AlternateContent>
  <xr:revisionPtr revIDLastSave="0" documentId="13_ncr:1_{8A63C823-8BBD-4931-ADEE-3CF5AE8DFFA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Sheet1" sheetId="19" r:id="rId3"/>
    <sheet name="Sheet2" sheetId="20" r:id="rId4"/>
    <sheet name="各会計、関係団体の財政状況及び健全化判断比率" sheetId="12" r:id="rId5"/>
    <sheet name="財政比較分析表" sheetId="13" r:id="rId6"/>
    <sheet name="経常経費分析表（経常収支比率の分析）" sheetId="14" r:id="rId7"/>
    <sheet name="経常経費分析表（人件費・公債費・普通建設事業費の分析）" sheetId="15" r:id="rId8"/>
    <sheet name="性質別歳出決算分析表（住民一人当たりのコスト）" sheetId="16" r:id="rId9"/>
    <sheet name="目的別歳出決算分析表（住民一人当たりのコスト）" sheetId="17" r:id="rId10"/>
    <sheet name="実質収支比率等に係る経年分析" sheetId="4" r:id="rId11"/>
    <sheet name="連結実質赤字比率に係る赤字・黒字の構成分析" sheetId="5" r:id="rId12"/>
    <sheet name="実質公債費比率（分子）の構造" sheetId="6" r:id="rId13"/>
    <sheet name="将来負担比率（分子）の構造" sheetId="7" r:id="rId14"/>
    <sheet name="基金残高に係る経年分析" sheetId="8" r:id="rId15"/>
    <sheet name="公会計指標分析・財政指標組合せ分析表" sheetId="21" r:id="rId16"/>
    <sheet name="施設類型別ストック情報分析表①" sheetId="22" r:id="rId17"/>
    <sheet name="施設類型別ストック情報分析表②" sheetId="23" r:id="rId18"/>
    <sheet name="データシート" sheetId="9" state="hidden" r:id="rId19"/>
  </sheets>
  <externalReferences>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AA23" i="12"/>
  <c r="V23" i="12"/>
  <c r="Q23" i="12"/>
  <c r="AA74" i="12"/>
  <c r="AA75" i="12"/>
  <c r="AA73" i="12"/>
  <c r="AA72" i="12" l="1"/>
  <c r="AA71" i="12"/>
  <c r="AA70" i="12"/>
  <c r="AA69" i="12"/>
  <c r="AA68" i="12" l="1"/>
  <c r="AA30" i="12"/>
  <c r="AA31" i="12"/>
  <c r="AA32" i="12"/>
  <c r="AA33" i="12"/>
  <c r="AA29" i="12"/>
  <c r="AA2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C34" i="10"/>
  <c r="BW36" i="10" l="1"/>
  <c r="BW37" i="10" s="1"/>
  <c r="BW38" i="10" s="1"/>
  <c r="BW39" i="10" s="1"/>
  <c r="BW40" i="10" s="1"/>
  <c r="BW41" i="10" s="1"/>
  <c r="CO34" i="10"/>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s="1"/>
  <c r="BE34" i="10"/>
</calcChain>
</file>

<file path=xl/sharedStrings.xml><?xml version="1.0" encoding="utf-8"?>
<sst xmlns="http://schemas.openxmlformats.org/spreadsheetml/2006/main" count="1111" uniqueCount="608">
  <si>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</si>
  <si>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</si>
  <si>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</si>
  <si>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</si>
  <si>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</si>
  <si>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</si>
  <si>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</si>
  <si>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</si>
  <si>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</si>
  <si>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</si>
  <si>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</si>
  <si>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</si>
  <si>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</si>
  <si>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</si>
  <si>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</si>
  <si>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</si>
  <si>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</si>
  <si>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</si>
  <si>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</si>
  <si>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</si>
  <si>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</si>
  <si>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</si>
  <si>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</si>
  <si>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</si>
  <si>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</si>
  <si>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</si>
  <si>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</si>
  <si>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</si>
  <si>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</si>
  <si>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</si>
  <si>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</si>
  <si>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</si>
  <si>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</si>
  <si>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</si>
  <si>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</si>
  <si>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</si>
  <si>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</si>
  <si>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</si>
  <si>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</si>
  <si>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</si>
  <si>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</si>
  <si>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</si>
  <si>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</si>
  <si>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</si>
  <si>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</si>
  <si>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</si>
  <si>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</si>
  <si>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</si>
  <si>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</si>
  <si>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</si>
  <si>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</si>
  <si>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</si>
  <si>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</si>
  <si>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</si>
  <si>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</si>
  <si>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</si>
  <si>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</si>
  <si>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</si>
  <si>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</si>
  <si>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</si>
  <si>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</si>
  <si>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</si>
  <si>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</si>
  <si>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</si>
  <si>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</si>
  <si>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</si>
  <si>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</si>
  <si>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</si>
  <si>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</si>
  <si>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</si>
  <si>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</si>
  <si>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</si>
  <si>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</si>
  <si>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</si>
  <si>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</si>
  <si>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</si>
  <si>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</si>
  <si>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</si>
  <si>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</si>
  <si>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</si>
  <si>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</si>
  <si>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</si>
  <si>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</si>
  <si>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</si>
  <si>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</si>
  <si>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</si>
  <si>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</si>
  <si>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</si>
  <si>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</si>
  <si>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</si>
  <si>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</si>
  <si>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</si>
  <si>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</si>
  <si>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</si>
  <si>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</si>
  <si>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</si>
  <si>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</si>
  <si>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</si>
  <si>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</si>
  <si>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</si>
  <si>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</si>
  <si>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</si>
  <si>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</si>
  <si>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</si>
  <si>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</si>
  <si>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</si>
  <si>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</si>
  <si>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</si>
  <si>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</si>
  <si>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</si>
  <si>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</si>
  <si>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</si>
  <si>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</si>
  <si>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</si>
  <si>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</si>
  <si>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</si>
  <si>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</si>
  <si>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</si>
  <si>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</si>
  <si>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</si>
  <si>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</si>
  <si>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</si>
  <si>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</si>
  <si>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</si>
  <si>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</si>
  <si>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</si>
  <si>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</si>
  <si>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</si>
  <si>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</si>
  <si>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</si>
  <si>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</si>
  <si>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</si>
  <si>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</si>
  <si>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</si>
  <si>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</si>
  <si>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</si>
  <si>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</si>
  <si>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</si>
  <si>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</si>
  <si>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</si>
  <si>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</si>
  <si>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</si>
  <si>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</si>
  <si>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</si>
  <si>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</si>
  <si>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</si>
  <si>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</si>
  <si>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</si>
  <si>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</si>
  <si>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</si>
  <si>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</si>
  <si>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</si>
  <si>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</si>
  <si>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</si>
  <si>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</si>
  <si>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</si>
  <si>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</si>
  <si>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</si>
  <si>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</si>
  <si>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</si>
  <si>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</si>
  <si>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</si>
  <si>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</si>
  <si>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</si>
  <si>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</si>
  <si>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</si>
  <si>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</si>
  <si>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</si>
  <si>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</si>
  <si>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</si>
  <si>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</si>
  <si>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</si>
  <si>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</si>
  <si>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</si>
  <si>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</si>
  <si>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</si>
  <si>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</si>
  <si>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</si>
  <si>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</si>
  <si>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</si>
  <si>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</si>
  <si>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</si>
  <si>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</si>
  <si>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</si>
  <si>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</si>
  <si>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</si>
  <si>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</si>
  <si>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</si>
  <si>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</si>
  <si>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</si>
  <si>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</si>
  <si>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</si>
  <si>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</si>
  <si>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</si>
  <si>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</si>
  <si>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</si>
  <si>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</si>
  <si>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</si>
  <si>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</si>
  <si>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</si>
  <si>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</si>
  <si>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</si>
  <si>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</si>
  <si>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</si>
  <si>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</si>
  <si>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</si>
  <si>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</si>
  <si>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</si>
  <si>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</si>
  <si>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</si>
  <si>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</si>
  <si>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</si>
  <si>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</si>
  <si>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</si>
  <si>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</si>
  <si>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</si>
  <si>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沖縄県うるま市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</si>
  <si>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</si>
  <si>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</si>
  <si>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</si>
  <si>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</si>
  <si>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</si>
  <si>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</si>
  <si>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</si>
  <si>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</si>
  <si>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</si>
  <si>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</si>
  <si>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</si>
  <si>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</si>
  <si>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</si>
  <si>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</si>
  <si>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</si>
  <si>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</si>
  <si>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</si>
  <si>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</si>
  <si>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</si>
  <si>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</si>
  <si>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</si>
  <si>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</si>
  <si>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</si>
  <si>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</si>
  <si>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</si>
  <si>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</si>
  <si>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</si>
  <si>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</si>
  <si>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</si>
  <si>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</si>
  <si>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</si>
  <si>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</si>
  <si>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</si>
  <si>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</si>
  <si>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</si>
  <si>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</si>
  <si>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</si>
  <si>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</si>
  <si>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</si>
  <si>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</si>
  <si>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</si>
  <si>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</si>
  <si>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</si>
  <si>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</si>
  <si>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</si>
  <si>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</si>
  <si>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</si>
  <si>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</si>
  <si>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</si>
  <si>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</si>
  <si>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</si>
  <si>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</si>
  <si>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</si>
  <si>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</si>
  <si>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</si>
  <si>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</si>
  <si>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</si>
  <si>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</si>
  <si>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</si>
  <si>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</si>
  <si>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</si>
  <si>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</si>
  <si>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</si>
  <si>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</si>
  <si>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</si>
  <si>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</si>
  <si>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</si>
  <si>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</si>
  <si>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</si>
  <si>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</si>
  <si>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</si>
  <si>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</si>
  <si>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</si>
  <si>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</si>
  <si>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</si>
  <si>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</si>
  <si>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</si>
  <si>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</si>
  <si>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</si>
  <si>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</si>
  <si>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</si>
  <si>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</si>
  <si>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</si>
  <si>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</si>
  <si>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</si>
  <si>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</si>
  <si>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</si>
  <si>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</si>
  <si>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</si>
  <si>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</si>
  <si>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</si>
  <si>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</si>
  <si>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</si>
  <si>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</si>
  <si>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</si>
  <si>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</si>
  <si>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</si>
  <si>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</si>
  <si>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</si>
  <si>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</si>
  <si>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</si>
  <si>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</si>
  <si>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</si>
  <si>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</si>
  <si>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</si>
  <si>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</si>
  <si>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</si>
  <si>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</si>
  <si>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</si>
  <si>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</si>
  <si>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</si>
  <si>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</si>
  <si>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</si>
  <si>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</si>
  <si>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</si>
  <si>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</si>
  <si>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</si>
  <si>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</si>
  <si>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</si>
  <si>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</si>
  <si>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</si>
  <si>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</si>
  <si>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</si>
  <si>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</si>
  <si>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</si>
  <si>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</si>
  <si>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</si>
  <si>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</si>
  <si>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</si>
  <si>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</si>
  <si>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</si>
  <si>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</si>
  <si>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</si>
  <si>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</si>
  <si>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</si>
  <si>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</si>
  <si>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</si>
  <si>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</si>
  <si>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</si>
  <si>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</si>
  <si>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</si>
  <si>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</si>
  <si>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</si>
  <si>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</si>
  <si>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</si>
  <si>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</si>
  <si>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</si>
  <si>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</si>
  <si>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</si>
  <si>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</si>
  <si>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</si>
  <si>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</si>
  <si>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</si>
  <si>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沖縄県うるま市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</si>
  <si>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</si>
  <si>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</si>
  <si>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</si>
  <si>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</si>
  <si>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</si>
  <si>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</si>
  <si>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</si>
  <si>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</si>
  <si>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</si>
  <si>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</si>
  <si>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</si>
  <si>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</si>
  <si>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</si>
  <si>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</si>
  <si>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</si>
  <si>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</si>
  <si>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</si>
  <si>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</si>
  <si>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</si>
  <si>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</si>
  <si>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</si>
  <si>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</si>
  <si>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</si>
  <si>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</si>
  <si>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</si>
  <si>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</si>
  <si>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</si>
  <si>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</si>
  <si>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</si>
  <si>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</si>
  <si>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</si>
  <si>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</si>
  <si>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</si>
  <si>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</si>
  <si>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</si>
  <si>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</si>
  <si>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</si>
  <si>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</si>
  <si>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</si>
  <si>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</si>
  <si>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</si>
  <si>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</si>
  <si>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</si>
  <si>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</si>
  <si>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</si>
  <si>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</si>
  <si>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</si>
  <si>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</si>
  <si>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</si>
  <si>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</si>
  <si>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</si>
  <si>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</si>
  <si>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</si>
  <si>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</si>
  <si>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</si>
  <si>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</si>
  <si>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</si>
  <si>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</si>
  <si>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</si>
  <si>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</si>
  <si>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</si>
  <si>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</si>
  <si>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</si>
  <si>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</si>
  <si>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</si>
  <si>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</si>
  <si>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</si>
  <si>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</si>
  <si>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</si>
  <si>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</si>
  <si>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</si>
  <si>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</si>
  <si>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</si>
  <si>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</si>
  <si>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</si>
  <si>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</si>
  <si>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</si>
  <si>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</si>
  <si>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</si>
  <si>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</si>
  <si>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</si>
  <si>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</si>
  <si>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</si>
  <si>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</si>
  <si>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</si>
  <si>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</si>
  <si>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</si>
  <si>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</si>
  <si>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</si>
  <si>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</si>
  <si>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</si>
  <si>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</si>
  <si>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</si>
  <si>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</si>
  <si>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</si>
  <si>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</si>
  <si>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</si>
  <si>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</si>
  <si>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</si>
  <si>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</si>
  <si>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</si>
  <si>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</si>
  <si>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</si>
  <si>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</si>
  <si>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</si>
  <si>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</si>
  <si>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</si>
  <si>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</si>
  <si>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</si>
  <si>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</si>
  <si>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</si>
  <si>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</si>
  <si>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</si>
  <si>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</si>
  <si>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</si>
  <si>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</si>
  <si>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</si>
  <si>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</si>
  <si>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</si>
  <si>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</si>
  <si>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</si>
  <si>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</si>
  <si>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</si>
  <si>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</si>
  <si>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</si>
  <si>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</si>
  <si>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</si>
  <si>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</si>
  <si>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</si>
  <si>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</si>
  <si>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</si>
  <si>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</si>
  <si>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</si>
  <si>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</si>
  <si>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</si>
  <si>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</si>
  <si>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</si>
  <si>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</si>
  <si>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</si>
  <si>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</si>
  <si>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</si>
  <si>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</si>
  <si>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</si>
  <si>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</si>
  <si>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</si>
  <si>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</si>
  <si>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</si>
  <si>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</si>
  <si>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</si>
  <si>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</si>
  <si>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</si>
  <si>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</si>
  <si>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</si>
  <si>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</si>
  <si>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</si>
  <si>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</si>
  <si>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</si>
  <si>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</si>
  <si>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</si>
  <si>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</si>
  <si>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</si>
  <si>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</si>
  <si>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</si>
  <si>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</si>
  <si>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</si>
  <si>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</si>
  <si>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</si>
  <si>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</si>
  <si>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</si>
  <si>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</si>
  <si>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</si>
  <si>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</si>
  <si>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</si>
  <si>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</si>
  <si>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</si>
  <si>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</si>
  <si>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</si>
  <si>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</si>
  <si>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</si>
  <si>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</si>
  <si>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</si>
  <si>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</si>
  <si>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</si>
  <si>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</si>
  <si>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</si>
  <si>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</si>
  <si>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</si>
  <si>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</si>
  <si>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</si>
  <si>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</si>
  <si>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</si>
  <si>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</si>
  <si>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</si>
  <si>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</si>
  <si>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2.27</t>
  </si>
  <si>
    <t>▲ 2.20</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</si>
  <si>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</si>
  <si>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</si>
  <si>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</si>
  <si>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</si>
  <si>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</si>
  <si>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</si>
  <si>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</si>
  <si>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</si>
  <si>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</si>
  <si>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</si>
  <si>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</si>
  <si>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</si>
  <si>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</si>
  <si>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</si>
  <si>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</si>
  <si>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うるま市土地開発公社</t>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</si>
  <si>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</si>
  <si>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</si>
  <si>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</si>
  <si>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</si>
  <si>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</si>
  <si>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</si>
  <si>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</si>
  <si>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</si>
  <si>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</si>
  <si>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地域振興基金(R03年度末現在))</t>
    <rPh sb="0" eb="6">
      <t>チイキシンコウキキン</t>
    </rPh>
    <phoneticPr fontId="5"/>
  </si>
  <si>
    <t>公共施設等総合管理基金(R03年度末現在))</t>
    <rPh sb="0" eb="5">
      <t>コウキョウシセツトウ</t>
    </rPh>
    <rPh sb="5" eb="11">
      <t>ソウゴウカンリキキン</t>
    </rPh>
    <phoneticPr fontId="5"/>
  </si>
  <si>
    <t>こどもゆめ基金(R03年度末現在))</t>
    <phoneticPr fontId="5"/>
  </si>
  <si>
    <t>特定防衛施設周辺整備調整交付金事業基金(R03年度末現在))</t>
    <phoneticPr fontId="5"/>
  </si>
  <si>
    <t>土地開発基金(R03年度末現在))</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</si>
  <si>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</si>
  <si>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</si>
  <si>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普通建設事業を実施する際には、交付税算入率の高い合併特例債を主に活用してきたことにより、将来負担の軽減を図ってきた結果、将来負担比率が低下している。
有形固定資産減価償却率についても、類似団体内で図書館、・体育館・プール、市民会館は高水準であるが、有形固定資産の多くを占める学校施設や道路の計画的更新により、全体では類似団体平均値より低水準となっている。
耐用年数分類別に比較すると、全体的に建物付属設備の減価償却率が高水準にあり、維持管理費が増加してくると想定されることから、今後の施設のあり方（統廃合や長寿命化など）を個別施設計画に基づき検討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</si>
  <si>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</si>
  <si>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</si>
  <si>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</si>
  <si>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</si>
  <si>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</si>
  <si>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</si>
  <si>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実質公債費比率は前年度より0.2ポイント減となっている。実質公債費比率改善の要因は、元利償還金額は前年度より増となっているものの、標準財政規模の伸びが元利償還金額の伸びを上回った事が要因となっている。しかしながら、令和3年度より市町村類型がⅢ-1からⅢ-3へ移行したことにより、実質公債費比率は類似団体と比較して高い値となっており、合併特例債の活用についても令和７年度までを計画期間としていることから、今後の地方債活用については、充当率や交付税算入率を考慮するとともに普通建設事業のあり方を検討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</si>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</sst>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4B96A8E-DA0D-47C7-A5B9-43E0324EB8C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98C2-4BAE-AB89-340B89DA15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54790</c:v>
                </c:pt>
                <c:pt idx="1">
                  <c:v>72225</c:v>
                </c:pt>
                <c:pt idx="2">
                  <c:v>73948</c:v>
                </c:pt>
                <c:pt idx="3">
                  <c:v>61485</c:v>
                </c:pt>
                <c:pt idx="4">
                  <c:v>81033</c:v>
                </c:pt>
              </c:numCache>
            </c:numRef>
          </c:val>
          <c:smooth val="0"/>
          <c:extLst>
            <c:ext xmlns:c16="http://schemas.microsoft.com/office/drawing/2014/chart" uri="{C3380CC4-5D6E-409C-BE32-E72D297353CC}">
              <c16:uniqueId val="{00000001-98C2-4BAE-AB89-340B89DA15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8.01</c:v>
                </c:pt>
                <c:pt idx="1">
                  <c:v>6.65</c:v>
                </c:pt>
                <c:pt idx="2">
                  <c:v>8.75</c:v>
                </c:pt>
                <c:pt idx="3">
                  <c:v>10.67</c:v>
                </c:pt>
                <c:pt idx="4">
                  <c:v>9.83</c:v>
                </c:pt>
              </c:numCache>
            </c:numRef>
          </c:val>
          <c:extLst>
            <c:ext xmlns:c16="http://schemas.microsoft.com/office/drawing/2014/chart" uri="{C3380CC4-5D6E-409C-BE32-E72D297353CC}">
              <c16:uniqueId val="{00000000-EAD8-41BB-BCA0-4922103E8A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19.23</c:v>
                </c:pt>
                <c:pt idx="1">
                  <c:v>18.239999999999998</c:v>
                </c:pt>
                <c:pt idx="2">
                  <c:v>16.25</c:v>
                </c:pt>
                <c:pt idx="3">
                  <c:v>20.18</c:v>
                </c:pt>
                <c:pt idx="4">
                  <c:v>22.35</c:v>
                </c:pt>
              </c:numCache>
            </c:numRef>
          </c:val>
          <c:extLst>
            <c:ext xmlns:c16="http://schemas.microsoft.com/office/drawing/2014/chart" uri="{C3380CC4-5D6E-409C-BE32-E72D297353CC}">
              <c16:uniqueId val="{00000001-EAD8-41BB-BCA0-4922103E8A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-2.27</c:v>
                </c:pt>
                <c:pt idx="1">
                  <c:v>-2.2000000000000002</c:v>
                </c:pt>
                <c:pt idx="2">
                  <c:v>0.63</c:v>
                </c:pt>
                <c:pt idx="3">
                  <c:v>6.36</c:v>
                </c:pt>
                <c:pt idx="4">
                  <c:v>3.25</c:v>
                </c:pt>
              </c:numCache>
            </c:numRef>
          </c:val>
          <c:smooth val="0"/>
          <c:extLst>
            <c:ext xmlns:c16="http://schemas.microsoft.com/office/drawing/2014/chart" uri="{C3380CC4-5D6E-409C-BE32-E72D297353CC}">
              <c16:uniqueId val="{00000002-EAD8-41BB-BCA0-4922103E8A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0.15</c:v>
                </c:pt>
                <c:pt idx="4">
                  <c:v>#N/A</c:v>
                </c:pt>
                <c:pt idx="5">
                  <c:v>0.17</c:v>
                </c:pt>
                <c:pt idx="6">
                  <c:v>0</c:v>
                </c:pt>
                <c:pt idx="7">
                  <c:v>0</c:v>
                </c:pt>
                <c:pt idx="8">
                  <c:v>0</c:v>
                </c:pt>
                <c:pt idx="9">
                  <c:v>0</c:v>
                </c:pt>
              </c:numCache>
            </c:numRef>
          </c:val>
          <c:extLst>
            <c:ext xmlns:c16="http://schemas.microsoft.com/office/drawing/2014/chart" uri="{C3380CC4-5D6E-409C-BE32-E72D297353CC}">
              <c16:uniqueId val="{00000000-AE6B-4D0E-9269-EA5EB06050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6B-4D0E-9269-EA5EB06050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6B-4D0E-9269-EA5EB060506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AE6B-4D0E-9269-EA5EB06050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4-AE6B-4D0E-9269-EA5EB060506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0.24</c:v>
                </c:pt>
                <c:pt idx="8">
                  <c:v>#N/A</c:v>
                </c:pt>
                <c:pt idx="9">
                  <c:v>0.46</c:v>
                </c:pt>
              </c:numCache>
            </c:numRef>
          </c:val>
          <c:extLst>
            <c:ext xmlns:c16="http://schemas.microsoft.com/office/drawing/2014/chart" uri="{C3380CC4-5D6E-409C-BE32-E72D297353CC}">
              <c16:uniqueId val="{00000005-AE6B-4D0E-9269-EA5EB060506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0.92</c:v>
                </c:pt>
                <c:pt idx="4">
                  <c:v>#N/A</c:v>
                </c:pt>
                <c:pt idx="5">
                  <c:v>0.77</c:v>
                </c:pt>
                <c:pt idx="6">
                  <c:v>#N/A</c:v>
                </c:pt>
                <c:pt idx="7">
                  <c:v>1.08</c:v>
                </c:pt>
                <c:pt idx="8">
                  <c:v>#N/A</c:v>
                </c:pt>
                <c:pt idx="9">
                  <c:v>1.32</c:v>
                </c:pt>
              </c:numCache>
            </c:numRef>
          </c:val>
          <c:extLst>
            <c:ext xmlns:c16="http://schemas.microsoft.com/office/drawing/2014/chart" uri="{C3380CC4-5D6E-409C-BE32-E72D297353CC}">
              <c16:uniqueId val="{00000006-AE6B-4D0E-9269-EA5EB060506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2.35</c:v>
                </c:pt>
                <c:pt idx="2">
                  <c:v>#N/A</c:v>
                </c:pt>
                <c:pt idx="3">
                  <c:v>1.03</c:v>
                </c:pt>
                <c:pt idx="4">
                  <c:v>#N/A</c:v>
                </c:pt>
                <c:pt idx="5">
                  <c:v>1.56</c:v>
                </c:pt>
                <c:pt idx="6">
                  <c:v>#N/A</c:v>
                </c:pt>
                <c:pt idx="7">
                  <c:v>2.11</c:v>
                </c:pt>
                <c:pt idx="8">
                  <c:v>#N/A</c:v>
                </c:pt>
                <c:pt idx="9">
                  <c:v>2.39</c:v>
                </c:pt>
              </c:numCache>
            </c:numRef>
          </c:val>
          <c:extLst>
            <c:ext xmlns:c16="http://schemas.microsoft.com/office/drawing/2014/chart" uri="{C3380CC4-5D6E-409C-BE32-E72D297353CC}">
              <c16:uniqueId val="{00000007-AE6B-4D0E-9269-EA5EB06050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8.5</c:v>
                </c:pt>
                <c:pt idx="2">
                  <c:v>#N/A</c:v>
                </c:pt>
                <c:pt idx="3">
                  <c:v>8.42</c:v>
                </c:pt>
                <c:pt idx="4">
                  <c:v>#N/A</c:v>
                </c:pt>
                <c:pt idx="5">
                  <c:v>8.52</c:v>
                </c:pt>
                <c:pt idx="6">
                  <c:v>#N/A</c:v>
                </c:pt>
                <c:pt idx="7">
                  <c:v>8.42</c:v>
                </c:pt>
                <c:pt idx="8">
                  <c:v>#N/A</c:v>
                </c:pt>
                <c:pt idx="9">
                  <c:v>8.15</c:v>
                </c:pt>
              </c:numCache>
            </c:numRef>
          </c:val>
          <c:extLst>
            <c:ext xmlns:c16="http://schemas.microsoft.com/office/drawing/2014/chart" uri="{C3380CC4-5D6E-409C-BE32-E72D297353CC}">
              <c16:uniqueId val="{00000008-AE6B-4D0E-9269-EA5EB06050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c:v>
                </c:pt>
                <c:pt idx="2">
                  <c:v>#N/A</c:v>
                </c:pt>
                <c:pt idx="3">
                  <c:v>6.64</c:v>
                </c:pt>
                <c:pt idx="4">
                  <c:v>#N/A</c:v>
                </c:pt>
                <c:pt idx="5">
                  <c:v>8.75</c:v>
                </c:pt>
                <c:pt idx="6">
                  <c:v>#N/A</c:v>
                </c:pt>
                <c:pt idx="7">
                  <c:v>10.67</c:v>
                </c:pt>
                <c:pt idx="8">
                  <c:v>#N/A</c:v>
                </c:pt>
                <c:pt idx="9">
                  <c:v>9.83</c:v>
                </c:pt>
              </c:numCache>
            </c:numRef>
          </c:val>
          <c:extLst>
            <c:ext xmlns:c16="http://schemas.microsoft.com/office/drawing/2014/chart" uri="{C3380CC4-5D6E-409C-BE32-E72D297353CC}">
              <c16:uniqueId val="{00000009-AE6B-4D0E-9269-EA5EB06050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4111</c:v>
                </c:pt>
                <c:pt idx="5">
                  <c:v>4189</c:v>
                </c:pt>
                <c:pt idx="8">
                  <c:v>4114</c:v>
                </c:pt>
                <c:pt idx="11">
                  <c:v>4151</c:v>
                </c:pt>
                <c:pt idx="14">
                  <c:v>4108</c:v>
                </c:pt>
              </c:numCache>
            </c:numRef>
          </c:val>
          <c:extLst>
            <c:ext xmlns:c16="http://schemas.microsoft.com/office/drawing/2014/chart" uri="{C3380CC4-5D6E-409C-BE32-E72D297353CC}">
              <c16:uniqueId val="{00000000-64C4-4B6F-95A9-0EAA7B6214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C4-4B6F-95A9-0EAA7B6214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C4-4B6F-95A9-0EAA7B6214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328</c:v>
                </c:pt>
                <c:pt idx="3">
                  <c:v>101</c:v>
                </c:pt>
                <c:pt idx="6">
                  <c:v>43</c:v>
                </c:pt>
                <c:pt idx="9">
                  <c:v>33</c:v>
                </c:pt>
                <c:pt idx="12">
                  <c:v>36</c:v>
                </c:pt>
              </c:numCache>
            </c:numRef>
          </c:val>
          <c:extLst>
            <c:ext xmlns:c16="http://schemas.microsoft.com/office/drawing/2014/chart" uri="{C3380CC4-5D6E-409C-BE32-E72D297353CC}">
              <c16:uniqueId val="{00000003-64C4-4B6F-95A9-0EAA7B6214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685</c:v>
                </c:pt>
                <c:pt idx="3">
                  <c:v>737</c:v>
                </c:pt>
                <c:pt idx="6">
                  <c:v>722</c:v>
                </c:pt>
                <c:pt idx="9">
                  <c:v>636</c:v>
                </c:pt>
                <c:pt idx="12">
                  <c:v>622</c:v>
                </c:pt>
              </c:numCache>
            </c:numRef>
          </c:val>
          <c:extLst>
            <c:ext xmlns:c16="http://schemas.microsoft.com/office/drawing/2014/chart" uri="{C3380CC4-5D6E-409C-BE32-E72D297353CC}">
              <c16:uniqueId val="{00000004-64C4-4B6F-95A9-0EAA7B6214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C4-4B6F-95A9-0EAA7B6214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C4-4B6F-95A9-0EAA7B6214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4953</c:v>
                </c:pt>
                <c:pt idx="3">
                  <c:v>5057</c:v>
                </c:pt>
                <c:pt idx="6">
                  <c:v>4993</c:v>
                </c:pt>
                <c:pt idx="9">
                  <c:v>5041</c:v>
                </c:pt>
                <c:pt idx="12">
                  <c:v>5182</c:v>
                </c:pt>
              </c:numCache>
            </c:numRef>
          </c:val>
          <c:extLst>
            <c:ext xmlns:c16="http://schemas.microsoft.com/office/drawing/2014/chart" uri="{C3380CC4-5D6E-409C-BE32-E72D297353CC}">
              <c16:uniqueId val="{00000007-64C4-4B6F-95A9-0EAA7B6214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1855</c:v>
                </c:pt>
                <c:pt idx="2">
                  <c:v>#N/A</c:v>
                </c:pt>
                <c:pt idx="3">
                  <c:v>#N/A</c:v>
                </c:pt>
                <c:pt idx="4">
                  <c:v>1706</c:v>
                </c:pt>
                <c:pt idx="5">
                  <c:v>#N/A</c:v>
                </c:pt>
                <c:pt idx="6">
                  <c:v>#N/A</c:v>
                </c:pt>
                <c:pt idx="7">
                  <c:v>1644</c:v>
                </c:pt>
                <c:pt idx="8">
                  <c:v>#N/A</c:v>
                </c:pt>
                <c:pt idx="9">
                  <c:v>#N/A</c:v>
                </c:pt>
                <c:pt idx="10">
                  <c:v>1559</c:v>
                </c:pt>
                <c:pt idx="11">
                  <c:v>#N/A</c:v>
                </c:pt>
                <c:pt idx="12">
                  <c:v>#N/A</c:v>
                </c:pt>
                <c:pt idx="13">
                  <c:v>1732</c:v>
                </c:pt>
                <c:pt idx="14">
                  <c:v>#N/A</c:v>
                </c:pt>
              </c:numCache>
            </c:numRef>
          </c:val>
          <c:smooth val="0"/>
          <c:extLst>
            <c:ext xmlns:c16="http://schemas.microsoft.com/office/drawing/2014/chart" uri="{C3380CC4-5D6E-409C-BE32-E72D297353CC}">
              <c16:uniqueId val="{00000008-64C4-4B6F-95A9-0EAA7B6214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45107</c:v>
                </c:pt>
                <c:pt idx="5">
                  <c:v>44575</c:v>
                </c:pt>
                <c:pt idx="8">
                  <c:v>43963</c:v>
                </c:pt>
                <c:pt idx="11">
                  <c:v>43232</c:v>
                </c:pt>
                <c:pt idx="14">
                  <c:v>41922</c:v>
                </c:pt>
              </c:numCache>
            </c:numRef>
          </c:val>
          <c:extLst>
            <c:ext xmlns:c16="http://schemas.microsoft.com/office/drawing/2014/chart" uri="{C3380CC4-5D6E-409C-BE32-E72D297353CC}">
              <c16:uniqueId val="{00000000-0513-4B01-A38E-E06CB660FB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1863</c:v>
                </c:pt>
                <c:pt idx="5">
                  <c:v>1456</c:v>
                </c:pt>
                <c:pt idx="8">
                  <c:v>1416</c:v>
                </c:pt>
                <c:pt idx="11">
                  <c:v>1300</c:v>
                </c:pt>
                <c:pt idx="14">
                  <c:v>1269</c:v>
                </c:pt>
              </c:numCache>
            </c:numRef>
          </c:val>
          <c:extLst>
            <c:ext xmlns:c16="http://schemas.microsoft.com/office/drawing/2014/chart" uri="{C3380CC4-5D6E-409C-BE32-E72D297353CC}">
              <c16:uniqueId val="{00000001-0513-4B01-A38E-E06CB660FB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14796</c:v>
                </c:pt>
                <c:pt idx="5">
                  <c:v>16300</c:v>
                </c:pt>
                <c:pt idx="8">
                  <c:v>15477</c:v>
                </c:pt>
                <c:pt idx="11">
                  <c:v>15475</c:v>
                </c:pt>
                <c:pt idx="14">
                  <c:v>16626</c:v>
                </c:pt>
              </c:numCache>
            </c:numRef>
          </c:val>
          <c:extLst>
            <c:ext xmlns:c16="http://schemas.microsoft.com/office/drawing/2014/chart" uri="{C3380CC4-5D6E-409C-BE32-E72D297353CC}">
              <c16:uniqueId val="{00000002-0513-4B01-A38E-E06CB660FB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13-4B01-A38E-E06CB660FB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13-4B01-A38E-E06CB660FB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158</c:v>
                </c:pt>
              </c:numCache>
            </c:numRef>
          </c:val>
          <c:extLst>
            <c:ext xmlns:c16="http://schemas.microsoft.com/office/drawing/2014/chart" uri="{C3380CC4-5D6E-409C-BE32-E72D297353CC}">
              <c16:uniqueId val="{00000005-0513-4B01-A38E-E06CB660FB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2378</c:v>
                </c:pt>
                <c:pt idx="3">
                  <c:v>2306</c:v>
                </c:pt>
                <c:pt idx="6">
                  <c:v>2104</c:v>
                </c:pt>
                <c:pt idx="9">
                  <c:v>2092</c:v>
                </c:pt>
                <c:pt idx="12">
                  <c:v>1696</c:v>
                </c:pt>
              </c:numCache>
            </c:numRef>
          </c:val>
          <c:extLst>
            <c:ext xmlns:c16="http://schemas.microsoft.com/office/drawing/2014/chart" uri="{C3380CC4-5D6E-409C-BE32-E72D297353CC}">
              <c16:uniqueId val="{00000006-0513-4B01-A38E-E06CB660FB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523</c:v>
                </c:pt>
                <c:pt idx="3">
                  <c:v>371</c:v>
                </c:pt>
                <c:pt idx="6">
                  <c:v>326</c:v>
                </c:pt>
                <c:pt idx="9">
                  <c:v>294</c:v>
                </c:pt>
                <c:pt idx="12">
                  <c:v>255</c:v>
                </c:pt>
              </c:numCache>
            </c:numRef>
          </c:val>
          <c:extLst>
            <c:ext xmlns:c16="http://schemas.microsoft.com/office/drawing/2014/chart" uri="{C3380CC4-5D6E-409C-BE32-E72D297353CC}">
              <c16:uniqueId val="{00000007-0513-4B01-A38E-E06CB660FB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9870</c:v>
                </c:pt>
                <c:pt idx="3">
                  <c:v>9574</c:v>
                </c:pt>
                <c:pt idx="6">
                  <c:v>9110</c:v>
                </c:pt>
                <c:pt idx="9">
                  <c:v>8406</c:v>
                </c:pt>
                <c:pt idx="12">
                  <c:v>7685</c:v>
                </c:pt>
              </c:numCache>
            </c:numRef>
          </c:val>
          <c:extLst>
            <c:ext xmlns:c16="http://schemas.microsoft.com/office/drawing/2014/chart" uri="{C3380CC4-5D6E-409C-BE32-E72D297353CC}">
              <c16:uniqueId val="{00000008-0513-4B01-A38E-E06CB660FB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140</c:v>
                </c:pt>
                <c:pt idx="3">
                  <c:v>0</c:v>
                </c:pt>
                <c:pt idx="6">
                  <c:v>176</c:v>
                </c:pt>
                <c:pt idx="9">
                  <c:v>102</c:v>
                </c:pt>
                <c:pt idx="12">
                  <c:v>209</c:v>
                </c:pt>
              </c:numCache>
            </c:numRef>
          </c:val>
          <c:extLst>
            <c:ext xmlns:c16="http://schemas.microsoft.com/office/drawing/2014/chart" uri="{C3380CC4-5D6E-409C-BE32-E72D297353CC}">
              <c16:uniqueId val="{00000009-0513-4B01-A38E-E06CB660FB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49964</c:v>
                </c:pt>
                <c:pt idx="3">
                  <c:v>49492</c:v>
                </c:pt>
                <c:pt idx="6">
                  <c:v>49348</c:v>
                </c:pt>
                <c:pt idx="9">
                  <c:v>48600</c:v>
                </c:pt>
                <c:pt idx="12">
                  <c:v>47779</c:v>
                </c:pt>
              </c:numCache>
            </c:numRef>
          </c:val>
          <c:extLst>
            <c:ext xmlns:c16="http://schemas.microsoft.com/office/drawing/2014/chart" uri="{C3380CC4-5D6E-409C-BE32-E72D297353CC}">
              <c16:uniqueId val="{0000000A-0513-4B01-A38E-E06CB660FB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1108</c:v>
                </c:pt>
                <c:pt idx="2">
                  <c:v>#N/A</c:v>
                </c:pt>
                <c:pt idx="3">
                  <c:v>#N/A</c:v>
                </c:pt>
                <c:pt idx="4">
                  <c:v>0</c:v>
                </c:pt>
                <c:pt idx="5">
                  <c:v>#N/A</c:v>
                </c:pt>
                <c:pt idx="6">
                  <c:v>#N/A</c:v>
                </c:pt>
                <c:pt idx="7">
                  <c:v>209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13-4B01-A38E-E06CB660FB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4565</c:v>
                </c:pt>
                <c:pt idx="1">
                  <c:v>5789</c:v>
                </c:pt>
                <c:pt idx="2">
                  <c:v>6837</c:v>
                </c:pt>
              </c:numCache>
            </c:numRef>
          </c:val>
          <c:extLst>
            <c:ext xmlns:c16="http://schemas.microsoft.com/office/drawing/2014/chart" uri="{C3380CC4-5D6E-409C-BE32-E72D297353CC}">
              <c16:uniqueId val="{00000000-D51E-4368-9FD6-4232A6C71D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6070</c:v>
                </c:pt>
                <c:pt idx="1">
                  <c:v>5422</c:v>
                </c:pt>
                <c:pt idx="2">
                  <c:v>5094</c:v>
                </c:pt>
              </c:numCache>
            </c:numRef>
          </c:val>
          <c:extLst>
            <c:ext xmlns:c16="http://schemas.microsoft.com/office/drawing/2014/chart" uri="{C3380CC4-5D6E-409C-BE32-E72D297353CC}">
              <c16:uniqueId val="{00000001-D51E-4368-9FD6-4232A6C71D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6099</c:v>
                </c:pt>
                <c:pt idx="1">
                  <c:v>5503</c:v>
                </c:pt>
                <c:pt idx="2">
                  <c:v>5866</c:v>
                </c:pt>
              </c:numCache>
            </c:numRef>
          </c:val>
          <c:extLst>
            <c:ext xmlns:c16="http://schemas.microsoft.com/office/drawing/2014/chart" uri="{C3380CC4-5D6E-409C-BE32-E72D297353CC}">
              <c16:uniqueId val="{00000002-D51E-4368-9FD6-4232A6C71D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864903314527083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{934C329E-3985-4DE2-A409-2FD02B5F52B2}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E1-47EE-90EE-36E52393FB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{4AD7C074-B3B7-4D52-A83B-8D63F0DABE33}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E1-47EE-90EE-36E52393FB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{B959803B-0170-433D-AA73-46220502E6E8}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E1-47EE-90EE-36E52393FB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{95BB5D45-5F14-48B3-9E78-530FB2670DDF}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E1-47EE-90EE-36E52393FB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{3AEEF6F6-3F0F-4B8C-A9A6-55CE447D906E}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E1-47EE-90EE-36E52393FB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{0A29350D-5F02-4D0A-BEE2-9C0FC3F16FD8}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E1-47EE-90EE-36E52393FB98}"/>
                </c:ext>
              </c:extLst>
            </c:dLbl>
            <c:dLbl>
              <c:idx val="16"/>
              <c:layout>
                <c:manualLayout>
                  <c:x val="-3.429604780527965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{594477BB-48DB-4683-926E-294310ADE261}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E1-47EE-90EE-36E52393FB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{4A594117-C261-4FC2-AB3A-02C39B6D506B}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E1-47EE-90EE-36E52393FB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{746CF89F-6AEB-4C59-94C1-9A846AAAFD33}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E1-47EE-90EE-36E52393FB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48.7</c:v>
                </c:pt>
                <c:pt idx="16">
                  <c:v>49.2</c:v>
                </c:pt>
                <c:pt idx="24">
                  <c:v>50.7</c:v>
                </c:pt>
                <c:pt idx="32">
                  <c:v>51.9</c:v>
                </c:pt>
              </c:numCache>
            </c:numRef>
          </c:xVal>
          <c:yVal>
            <c:numRef>
              <c:f>公会計指標分析・財政指標組合せ分析表!$BP$51:$DC$51</c:f>
              <c:numCache>
                <c:formatCode>#,##0.0;"▲ "#,##0.0</c:formatCode>
                <c:ptCount val="40"/>
                <c:pt idx="0">
                  <c:v>4.7</c:v>
                </c:pt>
                <c:pt idx="16">
                  <c:v>0.8</c:v>
                </c:pt>
              </c:numCache>
            </c:numRef>
          </c:yVal>
          <c:smooth val="0"/>
          <c:extLst>
            <c:ext xmlns:c16="http://schemas.microsoft.com/office/drawing/2014/chart" uri="{C3380CC4-5D6E-409C-BE32-E72D297353CC}">
              <c16:uniqueId val="{00000009-0BE1-47EE-90EE-36E52393FB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{0E487786-2AC0-470A-A95E-576AEF7CCD83}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E1-47EE-90EE-36E52393FB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{2D07B3FD-41B3-4547-8397-BD68A3A6EE1C}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E1-47EE-90EE-36E52393FB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{A009C031-3EB1-4A96-B5AA-0B04C42A8F12}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E1-47EE-90EE-36E52393FB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{4B000D27-8B15-44DF-8D93-3B49C6D121E7}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E1-47EE-90EE-36E52393FB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{492D3398-8C7C-4A3B-BC46-64188884CEC8}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E1-47EE-90EE-36E52393FB9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{380BB69F-706F-42BA-8228-98FC7DCC8CD6}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E1-47EE-90EE-36E52393FB98}"/>
                </c:ext>
              </c:extLst>
            </c:dLbl>
            <c:dLbl>
              <c:idx val="16"/>
              <c:layout>
                <c:manualLayout>
                  <c:x val="0"/>
                  <c:y val="6.9566629047722066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{CEBDDA3E-A957-47F6-9F21-88515FA806B1}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E1-47EE-90EE-36E52393FB98}"/>
                </c:ext>
              </c:extLst>
            </c:dLbl>
            <c:dLbl>
              <c:idx val="24"/>
              <c:layout>
                <c:manualLayout>
                  <c:x val="0"/>
                  <c:y val="-6.9566629047722889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{29AF03DF-ABA9-42FC-97F3-2009E8ACA44A}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E1-47EE-90EE-36E52393FB9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{B66023CF-E902-4820-8B4E-9962689BC1C6}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E1-47EE-90EE-36E52393FB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0BE1-47EE-90EE-36E52393FB9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{2956B736-D16C-40CE-97A0-BCA9E49CF21B}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1C-4335-B627-35A07821CA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{FBB1A814-BFE0-4608-AEE7-CCD5877ED34D}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1C-4335-B627-35A07821CA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{A8005DD0-6001-4A32-AFA1-78AFB2E7C028}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1C-4335-B627-35A07821CA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{0058FFAC-9285-431D-BF45-B4B08790A82F}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1C-4335-B627-35A07821CA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{B5086F8D-E24C-4217-BBB8-F69DF8CB2A98}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1C-4335-B627-35A07821CA9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{B7F6FF90-6282-433C-905F-F0702D4E3EAA}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1C-4335-B627-35A07821CA9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{B81E3B51-571E-4FE6-A3A2-40F55900CE62}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1C-4335-B627-35A07821CA9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{8F3AAD96-B0CD-47AB-9FF0-3FC2B40A648E}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1C-4335-B627-35A07821CA9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{0A8C8DE7-EAE5-4B83-8511-5D848D56464B}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1C-4335-B627-35A07821CA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7.3</c:v>
                </c:pt>
                <c:pt idx="24">
                  <c:v>6.7</c:v>
                </c:pt>
                <c:pt idx="32">
                  <c:v>6.5</c:v>
                </c:pt>
              </c:numCache>
            </c:numRef>
          </c:xVal>
          <c:yVal>
            <c:numRef>
              <c:f>公会計指標分析・財政指標組合せ分析表!$BP$73:$DC$73</c:f>
              <c:numCache>
                <c:formatCode>#,##0.0;"▲ "#,##0.0</c:formatCode>
                <c:ptCount val="40"/>
                <c:pt idx="0">
                  <c:v>4.7</c:v>
                </c:pt>
                <c:pt idx="16">
                  <c:v>0.8</c:v>
                </c:pt>
              </c:numCache>
            </c:numRef>
          </c:yVal>
          <c:smooth val="0"/>
          <c:extLst>
            <c:ext xmlns:c16="http://schemas.microsoft.com/office/drawing/2014/chart" uri="{C3380CC4-5D6E-409C-BE32-E72D297353CC}">
              <c16:uniqueId val="{00000009-CE1C-4335-B627-35A07821CA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{2135A7C5-D0D4-409F-BE28-A704917BA7BC}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1C-4335-B627-35A07821CA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{41833039-4DCD-4076-8D6C-532A6D0194ED}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1C-4335-B627-35A07821CA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{B10B3845-539E-4939-82A6-57DF3752A8E8}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1C-4335-B627-35A07821CA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{29114CBA-063B-48D1-94D4-3A7F4A2A90C2}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1C-4335-B627-35A07821CA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{70737A83-9616-413A-822B-7E53B8A63853}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1C-4335-B627-35A07821CA9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{B53948BC-A3E4-40F8-B1FD-364E0BF8A9B8}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1C-4335-B627-35A07821CA9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{6127222A-5066-47BA-AB5A-03C33D560B28}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1C-4335-B627-35A07821CA9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{9E92B5CD-B74D-4C51-8280-18EFE30D869E}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1C-4335-B627-35A07821CA9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{77C844A4-56E5-4269-AB30-967F94D4995D}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1C-4335-B627-35A07821CA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CE1C-4335-B627-35A07821CA92}"/>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BBA4474-CD45-4C5A-98D7-D418430556C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50C8A33-313D-4E3C-A524-F6CCE0DD140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年度については、元利償還金が前年度より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百万円増となって</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　</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においては、新市建設計画に基づき、合併特例債を活用した普通建設事業を重点的に行っているため、高い交付税算入率となっているが、合併特例債の活用可能残額も減少してきていることから、今後は合併特例債以外の地方債の活用が想定されており、地方債残高に占める算入公債費の割合の減少が見込まれ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合併による類似施設が多いため、老朽化による施設更新に係る地方債が想定され、公共施設等総合管理計画を指針として類似施設の整理縮小、普通建設事業の規模適正化に努めるなど、長期的かつ総合的な視点に立った行財政運営に努める。</a:t>
          </a:r>
          <a:endParaRPr lang="ja-JP" altLang="ja-JP" sz="1200">
            <a:effectLst/>
            <a:latin typeface="ＭＳ Ｐゴシック" panose="020B0600070205080204" pitchFamily="50" charset="-128"/>
            <a:ea typeface="ＭＳ Ｐゴシック" panose="020B0600070205080204" pitchFamily="50" charset="-128"/>
          </a:endParaRPr>
        </a:p>
        <a:p>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満期一括償還地方債に係る積立金無し</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市債の繰上償還や利率見直し、充当可能基金の積み増し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交付税算入率の高い合併特例債を主に活用したことにより、将来負担</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年々減少してきている。しかしながら、合併特例債の活用可能残額も減少してきていることから、今後は合併特例債以外の地方債の活用が想定されており、地方債残高に占める算入公債費の割合の減少が見込まれ、将来負担比率が増加へ転じる見通し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また、今後大型事業も想定されていることから、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普通建設事業の規模適正化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も踏まえた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行財政改革を推進し、財政の健全化を図る。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沖縄県うるま市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決算剰余等によ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1,048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子育て支援施策の充実の推進による、こどもゆめ基金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百万円、公共施設の長寿命化、更新整備等による、公共施設等総合管理基金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百万円、その他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繰入</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1,082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歳入面においては、財政調整基金等への収支差額及び基金運用による利子の積立を行っているが、歳出面に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、人件費、扶助費等の義務的経費が増加傾向にあり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、また、後年における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公共施設等の維持管理や更新等も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予定されていることから、今後基金の活用が見込まれる。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一体感の醸成を図る事業」、「地域振興及び経済の活性化を図る事業」、「市民との協働のまちづくり推進を図る事業」、「市内に在する団体等が行う地域振興や公共の福祉の向上等に資する活動に対する支援事業」等、新市建設計画に位置付けられた地域振興等の推進</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・こどもゆめ基金　：　子育て支援施策の充実の推進に充てるための基金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　：公共施設等の長寿命化、更新整備、統廃合等の推進に充てるための基金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プレミアム商品券事業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や元気応援プロジェクト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、収支差額及び基金運用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の積立てにより、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減額となっ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・こどもゆめ基金：認定こども園施設整備事業（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百万円）や新生児子育て世帯応援事業（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百万円取り崩しているが、決算剰余等により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城前小学校校舎増改築事業（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百万円）や与勝第二中学校屋内運動場増改築事業（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島しょ地域空き家活用促進事業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等へ活用を予定。</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・こどもゆめ基金：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職業的自立促進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子供の貧困対策事業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等への活用を予定。</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・公共施設等総合管理基金：小学校</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校舎増改築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事業等への活用を予定。</a:t>
          </a:r>
          <a:endParaRPr lang="ja-JP" altLang="ja-JP" sz="18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当初予算及び補正予算の財源に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充てる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百万円を取り崩すとともに、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決算剰余金の一部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及び基金運用利子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1,569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これまで計画的に積立を実施しているところであるが、扶助費等の義務的経費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百万円の増加等に伴い、今後は収支バランスがとれなくなることが見込まれるため、予算編成時において基金を計画的に活用していく予定となっている。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基金運用による利子を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積立てた一方で、当初予算の財源に充てるため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百円取り崩した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ことによ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百円減となった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本市は、合併に伴い多くの公共施設等を保有し、通常より財政的に有利な合併特例債を活用し、学校施設及び都市基盤を整備してきたことから、公債費が増加傾向で推移して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。特に、合併特例債の償還等で令和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は公債費が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億円台と高い水準を見込むことから、償還財源として基金を計画的に活用する予定となって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024E411-54D0-4F1A-B305-A731B60A3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476BE6-AB4E-44E8-BE69-84CC24E689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E59B54F-FC77-404C-970B-9F41BF0ECBB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BD03A18-29D4-491F-B4BF-EA760FB844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34C2310-D79E-4A23-BF96-A8A92F9DEC1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4D22B05-360C-4D26-85A8-D997199E7C2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2ACCB6D6-868D-4EE9-9928-6A45FB55477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D31A4CE5-60D0-4F48-99CB-7B2132CEB0B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E1790350-E414-4AB2-8DBB-E1430B07F71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A8865B1D-9497-42EF-B731-CBE601B378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B4EBDAF9-05B9-461D-9E9A-F6BE1BA4340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53D6CE6-579F-4859-823D-0AB46C53C9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4B2253A-176D-4FA5-B697-15C27302469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C1F502B-A03E-4C2C-880A-508634FDF79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8BF63D5-13CB-4327-92D3-5C41010FEB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AF5DC93E-B9DB-4555-81D7-B9425E77237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9F6CA6A-5C37-4956-9464-779F6547AFE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D2C6C20D-D75B-4DB8-BBB6-E336E3E7D7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67F9FA2B-2C63-4B16-AE7A-07290E4A7DB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AEEE84E-3825-4CC4-A06D-8722069B41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64D74712-FDB8-4D88-A353-9BB7C650607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66AA5BEA-41D0-4C04-B6DA-FD5C2532C2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E4ABB079-C890-468B-A934-87792CA668B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68EBA7D9-592F-4037-BA2A-042B673C7B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6F29626-28B0-4820-9FD3-8DABB8BA1C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B8EC23B8-B30C-4386-83F5-5143619D23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5EBBD43B-2DCF-4809-8011-C4AD617CAF5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0A9DC74-1540-4474-A429-46D23DFBE48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2E19B15D-2EFF-48FE-8ADE-1BCF8F0ED7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2EC6EB8D-1EAC-47CC-80A2-1C9CEFC434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CB8DCDA-EF4F-4B1F-B5F3-494AFB8210D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7273C6D-4C59-4DC3-910A-302B6967B77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23D01575-0037-4134-BC18-3062B296ABF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27320701-67A7-4361-A7C0-82CA90B9A4F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F477A897-F128-4A9C-8B71-5883A027A71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D2CB3717-D9BD-4481-9F6E-FF86A7F7B6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75E9F8A9-30BA-4BBE-89B7-A35770243F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176CD9DA-A0B0-4315-8729-4E844209ED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59190680-0AA5-44C5-9DF2-25C06A8EEC7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4954371-7C3B-4D90-8236-90E35333DE7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95CD51A-61DA-45E8-AF3D-0112F513C3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3FC5422-3B4C-4E3E-9C30-724C461D87C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18B5487-CF8A-4199-9187-F700CE60C7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711F08F-ECD6-4A47-847C-10EB960E12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A60BED6-2EFE-4E01-899E-A669E5C2B1D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141EC63F-68B5-4670-96C9-77244B6666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0AF2E86-876C-49E8-80D4-55CE9E3AD73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1ECBF3FB-0E7F-4B16-BBD0-17C9860B7D1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14029AB-C627-4452-8886-25D8834A91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3E5CFA5-C648-491B-873F-31F6F4157B1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CABBAAF-2BBF-4FED-BA90-ECBA41AE160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AAC3AC64-8EB5-42CB-8183-EEEC2E193E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DF8AC88B-8A7E-45B2-8B1A-FF7BE0898B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％となっているが、類似団体では低水準にあるものと推測できる。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本市は、平成１７年度から合併特例債を活用した新市の都市基盤整備に取り組んでおり、学校施設や庁舎、道路、消防施設などが低い値となっている。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一方で図書館、体育館・プール、市民会館など合併以前から設置されている施設については老朽化が進んでおり、今後、個別施設計画に基づいた施設の適切な管理維持に努める必要がある。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AA024AE-B9E1-4117-ACA4-1342AB85286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A74E7231-8CDF-48F2-BA89-619D71B00F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D0872E2B-FCF8-4AD3-A461-AAE8A1F8213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4784262C-FE6F-4829-857B-C226A896443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70066F2C-D621-4D2A-8C22-2185D5B050DE}"/>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25FF167A-388C-470B-94A3-F5C51CD897F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709DC325-127A-4CCF-828A-EE936189D4A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615A659E-CD55-489F-9928-7F1B9BE8B89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8F9403D5-11FE-43AE-BE2C-A5751BC03D5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9C7B2E7A-33C4-402E-A94A-2F499DC5AAD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7D6FCF2B-DA62-409E-B9BD-E2B75F66E72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11651B7-513D-4882-8AD1-23B65A4E9D0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B96AA54F-B410-46A8-A225-B6E3887DE3E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C66EDC1-5DB1-44A4-98C4-C661151C8C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9" name="直線コネクタ 68">
          <a:extLst>
            <a:ext uri="{FF2B5EF4-FFF2-40B4-BE49-F238E27FC236}">
              <a16:creationId xmlns:a16="http://schemas.microsoft.com/office/drawing/2014/main" id="{FB190A60-60AB-4C51-B23C-0CF9EBDA25BB}"/>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0" name="有形固定資産減価償却率最小値テキスト">
          <a:extLst>
            <a:ext uri="{FF2B5EF4-FFF2-40B4-BE49-F238E27FC236}">
              <a16:creationId xmlns:a16="http://schemas.microsoft.com/office/drawing/2014/main" id="{3BF6E4F6-384C-49E8-9046-BDA55EE91E7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1" name="直線コネクタ 70">
          <a:extLst>
            <a:ext uri="{FF2B5EF4-FFF2-40B4-BE49-F238E27FC236}">
              <a16:creationId xmlns:a16="http://schemas.microsoft.com/office/drawing/2014/main" id="{0A8D58BE-419E-44E8-92F4-FD5B8580FC60}"/>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2" name="有形固定資産減価償却率最大値テキスト">
          <a:extLst>
            <a:ext uri="{FF2B5EF4-FFF2-40B4-BE49-F238E27FC236}">
              <a16:creationId xmlns:a16="http://schemas.microsoft.com/office/drawing/2014/main" id="{685DC461-1722-44D3-99C3-E895639CFD4A}"/>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3" name="直線コネクタ 72">
          <a:extLst>
            <a:ext uri="{FF2B5EF4-FFF2-40B4-BE49-F238E27FC236}">
              <a16:creationId xmlns:a16="http://schemas.microsoft.com/office/drawing/2014/main" id="{E763C1C1-90CC-4CF2-8E77-F369BB84FA5F}"/>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4" name="有形固定資産減価償却率平均値テキスト">
          <a:extLst>
            <a:ext uri="{FF2B5EF4-FFF2-40B4-BE49-F238E27FC236}">
              <a16:creationId xmlns:a16="http://schemas.microsoft.com/office/drawing/2014/main" id="{4D4E505D-E8DF-47B8-AB36-A13BB77A217C}"/>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a:extLst>
            <a:ext uri="{FF2B5EF4-FFF2-40B4-BE49-F238E27FC236}">
              <a16:creationId xmlns:a16="http://schemas.microsoft.com/office/drawing/2014/main" id="{FAB22EA2-BE58-43CB-9848-36D63040DE7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6" name="フローチャート: 判断 75">
          <a:extLst>
            <a:ext uri="{FF2B5EF4-FFF2-40B4-BE49-F238E27FC236}">
              <a16:creationId xmlns:a16="http://schemas.microsoft.com/office/drawing/2014/main" id="{776C7F61-CB98-4436-9606-111AAC1A5FB5}"/>
            </a:ext>
          </a:extLst>
        </xdr:cNvPr>
        <xdr:cNvSpPr/>
      </xdr:nvSpPr>
      <xdr:spPr>
        <a:xfrm>
          <a:off x="4000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77" name="フローチャート: 判断 76">
          <a:extLst>
            <a:ext uri="{FF2B5EF4-FFF2-40B4-BE49-F238E27FC236}">
              <a16:creationId xmlns:a16="http://schemas.microsoft.com/office/drawing/2014/main" id="{CDAB4441-BB2A-4B26-B1AE-9D886B04EE04}"/>
            </a:ext>
          </a:extLst>
        </xdr:cNvPr>
        <xdr:cNvSpPr/>
      </xdr:nvSpPr>
      <xdr:spPr>
        <a:xfrm>
          <a:off x="3238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78" name="フローチャート: 判断 77">
          <a:extLst>
            <a:ext uri="{FF2B5EF4-FFF2-40B4-BE49-F238E27FC236}">
              <a16:creationId xmlns:a16="http://schemas.microsoft.com/office/drawing/2014/main" id="{D1BE396C-FAAE-4301-829C-C988358FD651}"/>
            </a:ext>
          </a:extLst>
        </xdr:cNvPr>
        <xdr:cNvSpPr/>
      </xdr:nvSpPr>
      <xdr:spPr>
        <a:xfrm>
          <a:off x="2476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9" name="フローチャート: 判断 78">
          <a:extLst>
            <a:ext uri="{FF2B5EF4-FFF2-40B4-BE49-F238E27FC236}">
              <a16:creationId xmlns:a16="http://schemas.microsoft.com/office/drawing/2014/main" id="{E95EC0CE-468F-41AB-B1FA-A3BF750FE6B0}"/>
            </a:ext>
          </a:extLst>
        </xdr:cNvPr>
        <xdr:cNvSpPr/>
      </xdr:nvSpPr>
      <xdr:spPr>
        <a:xfrm>
          <a:off x="1714500" y="573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48EFC63-42CA-4614-9EFE-C3BB81956B0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FD8D15F-9422-4633-AF99-C3FE223B75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D49C71F-2066-4DA4-A753-CC58A903A8D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597D005-51C2-4744-9031-0F2F4388727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F400FF7-F6FD-4B07-AB9F-A36BFB765FD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18796</xdr:rowOff>
    </xdr:from>
    <xdr:to>
      <xdr:col>23</xdr:col>
      <xdr:colOff>136525</xdr:colOff>
      <xdr:row>28</xdr:row>
      <xdr:rowOff>120396</xdr:rowOff>
    </xdr:to>
    <xdr:sp macro="" textlink="">
      <xdr:nvSpPr>
        <xdr:cNvPr id="85" name="楕円 84">
          <a:extLst>
            <a:ext uri="{FF2B5EF4-FFF2-40B4-BE49-F238E27FC236}">
              <a16:creationId xmlns:a16="http://schemas.microsoft.com/office/drawing/2014/main" id="{E0D3C684-B1A7-48C3-A2F2-D9DEF3FE1790}"/>
            </a:ext>
          </a:extLst>
        </xdr:cNvPr>
        <xdr:cNvSpPr/>
      </xdr:nvSpPr>
      <xdr:spPr>
        <a:xfrm>
          <a:off x="47117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41673</xdr:rowOff>
    </xdr:from>
    <xdr:ext cx="405111" cy="259045"/>
    <xdr:sp macro="" textlink="">
      <xdr:nvSpPr>
        <xdr:cNvPr id="86" name="有形固定資産減価償却率該当値テキスト">
          <a:extLst>
            <a:ext uri="{FF2B5EF4-FFF2-40B4-BE49-F238E27FC236}">
              <a16:creationId xmlns:a16="http://schemas.microsoft.com/office/drawing/2014/main" id="{2BD8D955-577B-4075-A5AB-A232127C0B1D}"/>
            </a:ext>
          </a:extLst>
        </xdr:cNvPr>
        <xdr:cNvSpPr txBox="1"/>
      </xdr:nvSpPr>
      <xdr:spPr>
        <a:xfrm>
          <a:off x="4813300" y="544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164338</xdr:rowOff>
    </xdr:from>
    <xdr:to>
      <xdr:col>19</xdr:col>
      <xdr:colOff>187325</xdr:colOff>
      <xdr:row>28</xdr:row>
      <xdr:rowOff>94488</xdr:rowOff>
    </xdr:to>
    <xdr:sp macro="" textlink="">
      <xdr:nvSpPr>
        <xdr:cNvPr id="87" name="楕円 86">
          <a:extLst>
            <a:ext uri="{FF2B5EF4-FFF2-40B4-BE49-F238E27FC236}">
              <a16:creationId xmlns:a16="http://schemas.microsoft.com/office/drawing/2014/main" id="{78F0F16E-1A16-492E-B52A-3E308193A2CD}"/>
            </a:ext>
          </a:extLst>
        </xdr:cNvPr>
        <xdr:cNvSpPr/>
      </xdr:nvSpPr>
      <xdr:spPr>
        <a:xfrm>
          <a:off x="4000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43688</xdr:rowOff>
    </xdr:from>
    <xdr:to>
      <xdr:col>23</xdr:col>
      <xdr:colOff>85725</xdr:colOff>
      <xdr:row>28</xdr:row>
      <xdr:rowOff>69596</xdr:rowOff>
    </xdr:to>
    <xdr:cxnSp macro="">
      <xdr:nvCxnSpPr>
        <xdr:cNvPr id="88" name="直線コネクタ 87">
          <a:extLst>
            <a:ext uri="{FF2B5EF4-FFF2-40B4-BE49-F238E27FC236}">
              <a16:creationId xmlns:a16="http://schemas.microsoft.com/office/drawing/2014/main" id="{AF41E71D-F827-4619-ACA8-103E9367233F}"/>
            </a:ext>
          </a:extLst>
        </xdr:cNvPr>
        <xdr:cNvCxnSpPr/>
      </xdr:nvCxnSpPr>
      <xdr:spPr>
        <a:xfrm>
          <a:off x="4051300" y="5615813"/>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131953</xdr:rowOff>
    </xdr:from>
    <xdr:to>
      <xdr:col>15</xdr:col>
      <xdr:colOff>187325</xdr:colOff>
      <xdr:row>28</xdr:row>
      <xdr:rowOff>62103</xdr:rowOff>
    </xdr:to>
    <xdr:sp macro="" textlink="">
      <xdr:nvSpPr>
        <xdr:cNvPr id="89" name="楕円 88">
          <a:extLst>
            <a:ext uri="{FF2B5EF4-FFF2-40B4-BE49-F238E27FC236}">
              <a16:creationId xmlns:a16="http://schemas.microsoft.com/office/drawing/2014/main" id="{0EC9BD29-35A7-4E88-B4DF-922BFBAF9027}"/>
            </a:ext>
          </a:extLst>
        </xdr:cNvPr>
        <xdr:cNvSpPr/>
      </xdr:nvSpPr>
      <xdr:spPr>
        <a:xfrm>
          <a:off x="3238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43688</xdr:rowOff>
    </xdr:to>
    <xdr:cxnSp macro="">
      <xdr:nvCxnSpPr>
        <xdr:cNvPr id="90" name="直線コネクタ 89">
          <a:extLst>
            <a:ext uri="{FF2B5EF4-FFF2-40B4-BE49-F238E27FC236}">
              <a16:creationId xmlns:a16="http://schemas.microsoft.com/office/drawing/2014/main" id="{11443751-01C4-438B-A51F-9AADAC3BEC64}"/>
            </a:ext>
          </a:extLst>
        </xdr:cNvPr>
        <xdr:cNvCxnSpPr/>
      </xdr:nvCxnSpPr>
      <xdr:spPr>
        <a:xfrm>
          <a:off x="3289300" y="55834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121158</xdr:rowOff>
    </xdr:from>
    <xdr:to>
      <xdr:col>11</xdr:col>
      <xdr:colOff>187325</xdr:colOff>
      <xdr:row>28</xdr:row>
      <xdr:rowOff>51308</xdr:rowOff>
    </xdr:to>
    <xdr:sp macro="" textlink="">
      <xdr:nvSpPr>
        <xdr:cNvPr id="91" name="楕円 90">
          <a:extLst>
            <a:ext uri="{FF2B5EF4-FFF2-40B4-BE49-F238E27FC236}">
              <a16:creationId xmlns:a16="http://schemas.microsoft.com/office/drawing/2014/main" id="{C83D6576-9886-468D-84F5-09ECB771CA2F}"/>
            </a:ext>
          </a:extLst>
        </xdr:cNvPr>
        <xdr:cNvSpPr/>
      </xdr:nvSpPr>
      <xdr:spPr>
        <a:xfrm>
          <a:off x="2476500" y="5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508</xdr:rowOff>
    </xdr:from>
    <xdr:to>
      <xdr:col>15</xdr:col>
      <xdr:colOff>136525</xdr:colOff>
      <xdr:row>28</xdr:row>
      <xdr:rowOff>11303</xdr:rowOff>
    </xdr:to>
    <xdr:cxnSp macro="">
      <xdr:nvCxnSpPr>
        <xdr:cNvPr id="92" name="直線コネクタ 91">
          <a:extLst>
            <a:ext uri="{FF2B5EF4-FFF2-40B4-BE49-F238E27FC236}">
              <a16:creationId xmlns:a16="http://schemas.microsoft.com/office/drawing/2014/main" id="{D745B1C0-8E62-4BFF-901B-AD5FDD96E607}"/>
            </a:ext>
          </a:extLst>
        </xdr:cNvPr>
        <xdr:cNvCxnSpPr/>
      </xdr:nvCxnSpPr>
      <xdr:spPr>
        <a:xfrm>
          <a:off x="2527300" y="557263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114681</xdr:rowOff>
    </xdr:from>
    <xdr:to>
      <xdr:col>7</xdr:col>
      <xdr:colOff>187325</xdr:colOff>
      <xdr:row>28</xdr:row>
      <xdr:rowOff>44831</xdr:rowOff>
    </xdr:to>
    <xdr:sp macro="" textlink="">
      <xdr:nvSpPr>
        <xdr:cNvPr id="93" name="楕円 92">
          <a:extLst>
            <a:ext uri="{FF2B5EF4-FFF2-40B4-BE49-F238E27FC236}">
              <a16:creationId xmlns:a16="http://schemas.microsoft.com/office/drawing/2014/main" id="{5EF3127A-76B6-4BB9-8468-532605CD8781}"/>
            </a:ext>
          </a:extLst>
        </xdr:cNvPr>
        <xdr:cNvSpPr/>
      </xdr:nvSpPr>
      <xdr:spPr>
        <a:xfrm>
          <a:off x="1714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165481</xdr:rowOff>
    </xdr:from>
    <xdr:to>
      <xdr:col>11</xdr:col>
      <xdr:colOff>136525</xdr:colOff>
      <xdr:row>28</xdr:row>
      <xdr:rowOff>508</xdr:rowOff>
    </xdr:to>
    <xdr:cxnSp macro="">
      <xdr:nvCxnSpPr>
        <xdr:cNvPr id="94" name="直線コネクタ 93">
          <a:extLst>
            <a:ext uri="{FF2B5EF4-FFF2-40B4-BE49-F238E27FC236}">
              <a16:creationId xmlns:a16="http://schemas.microsoft.com/office/drawing/2014/main" id="{62975E02-6FFF-4B45-A279-8FB7BBDB9F1D}"/>
            </a:ext>
          </a:extLst>
        </xdr:cNvPr>
        <xdr:cNvCxnSpPr/>
      </xdr:nvCxnSpPr>
      <xdr:spPr>
        <a:xfrm>
          <a:off x="1765300" y="556615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140860</xdr:rowOff>
    </xdr:from>
    <xdr:ext cx="405111" cy="259045"/>
    <xdr:sp macro="" textlink="">
      <xdr:nvSpPr>
        <xdr:cNvPr id="95" name="n_1aveValue有形固定資産減価償却率">
          <a:extLst>
            <a:ext uri="{FF2B5EF4-FFF2-40B4-BE49-F238E27FC236}">
              <a16:creationId xmlns:a16="http://schemas.microsoft.com/office/drawing/2014/main" id="{0C3C10EA-16E9-4B09-9841-3D6930713842}"/>
            </a:ext>
          </a:extLst>
        </xdr:cNvPr>
        <xdr:cNvSpPr txBox="1"/>
      </xdr:nvSpPr>
      <xdr:spPr>
        <a:xfrm>
          <a:off x="38360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134383</xdr:rowOff>
    </xdr:from>
    <xdr:ext cx="405111" cy="259045"/>
    <xdr:sp macro="" textlink="">
      <xdr:nvSpPr>
        <xdr:cNvPr id="96" name="n_2aveValue有形固定資産減価償却率">
          <a:extLst>
            <a:ext uri="{FF2B5EF4-FFF2-40B4-BE49-F238E27FC236}">
              <a16:creationId xmlns:a16="http://schemas.microsoft.com/office/drawing/2014/main" id="{C5465A15-5385-4BCA-969F-5DA9E3B1000D}"/>
            </a:ext>
          </a:extLst>
        </xdr:cNvPr>
        <xdr:cNvSpPr txBox="1"/>
      </xdr:nvSpPr>
      <xdr:spPr>
        <a:xfrm>
          <a:off x="3086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7" name="n_3aveValue有形固定資産減価償却率">
          <a:extLst>
            <a:ext uri="{FF2B5EF4-FFF2-40B4-BE49-F238E27FC236}">
              <a16:creationId xmlns:a16="http://schemas.microsoft.com/office/drawing/2014/main" id="{BE776638-D544-4937-BF56-50FAE40173DB}"/>
            </a:ext>
          </a:extLst>
        </xdr:cNvPr>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86885</xdr:rowOff>
    </xdr:from>
    <xdr:ext cx="405111" cy="259045"/>
    <xdr:sp macro="" textlink="">
      <xdr:nvSpPr>
        <xdr:cNvPr id="98" name="n_4aveValue有形固定資産減価償却率">
          <a:extLst>
            <a:ext uri="{FF2B5EF4-FFF2-40B4-BE49-F238E27FC236}">
              <a16:creationId xmlns:a16="http://schemas.microsoft.com/office/drawing/2014/main" id="{40BAA4F4-722E-41F7-9BCE-C3C2EBB72671}"/>
            </a:ext>
          </a:extLst>
        </xdr:cNvPr>
        <xdr:cNvSpPr txBox="1"/>
      </xdr:nvSpPr>
      <xdr:spPr>
        <a:xfrm>
          <a:off x="1562744" y="583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111015</xdr:rowOff>
    </xdr:from>
    <xdr:ext cx="405111" cy="259045"/>
    <xdr:sp macro="" textlink="">
      <xdr:nvSpPr>
        <xdr:cNvPr id="99" name="n_1mainValue有形固定資産減価償却率">
          <a:extLst>
            <a:ext uri="{FF2B5EF4-FFF2-40B4-BE49-F238E27FC236}">
              <a16:creationId xmlns:a16="http://schemas.microsoft.com/office/drawing/2014/main" id="{9428722A-2502-48A0-896B-7FD2045E1DD2}"/>
            </a:ext>
          </a:extLst>
        </xdr:cNvPr>
        <xdr:cNvSpPr txBox="1"/>
      </xdr:nvSpPr>
      <xdr:spPr>
        <a:xfrm>
          <a:off x="3836044" y="534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78630</xdr:rowOff>
    </xdr:from>
    <xdr:ext cx="405111" cy="259045"/>
    <xdr:sp macro="" textlink="">
      <xdr:nvSpPr>
        <xdr:cNvPr id="100" name="n_2mainValue有形固定資産減価償却率">
          <a:extLst>
            <a:ext uri="{FF2B5EF4-FFF2-40B4-BE49-F238E27FC236}">
              <a16:creationId xmlns:a16="http://schemas.microsoft.com/office/drawing/2014/main" id="{C74D7C11-1744-4293-9ACB-6EAB33A2366D}"/>
            </a:ext>
          </a:extLst>
        </xdr:cNvPr>
        <xdr:cNvSpPr txBox="1"/>
      </xdr:nvSpPr>
      <xdr:spPr>
        <a:xfrm>
          <a:off x="3086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67835</xdr:rowOff>
    </xdr:from>
    <xdr:ext cx="405111" cy="259045"/>
    <xdr:sp macro="" textlink="">
      <xdr:nvSpPr>
        <xdr:cNvPr id="101" name="n_3mainValue有形固定資産減価償却率">
          <a:extLst>
            <a:ext uri="{FF2B5EF4-FFF2-40B4-BE49-F238E27FC236}">
              <a16:creationId xmlns:a16="http://schemas.microsoft.com/office/drawing/2014/main" id="{531CC422-02EC-458F-AE5F-CB39522830FC}"/>
            </a:ext>
          </a:extLst>
        </xdr:cNvPr>
        <xdr:cNvSpPr txBox="1"/>
      </xdr:nvSpPr>
      <xdr:spPr>
        <a:xfrm>
          <a:off x="2324744" y="529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61358</xdr:rowOff>
    </xdr:from>
    <xdr:ext cx="405111" cy="259045"/>
    <xdr:sp macro="" textlink="">
      <xdr:nvSpPr>
        <xdr:cNvPr id="102" name="n_4mainValue有形固定資産減価償却率">
          <a:extLst>
            <a:ext uri="{FF2B5EF4-FFF2-40B4-BE49-F238E27FC236}">
              <a16:creationId xmlns:a16="http://schemas.microsoft.com/office/drawing/2014/main" id="{F30E88C7-727F-4FE2-9FF4-FD6B6C3485FE}"/>
            </a:ext>
          </a:extLst>
        </xdr:cNvPr>
        <xdr:cNvSpPr txBox="1"/>
      </xdr:nvSpPr>
      <xdr:spPr>
        <a:xfrm>
          <a:off x="15627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D08A08F2-3304-4FA6-B60A-B55BDBD6531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A730467-B676-491E-8FA0-2CBD2039BE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A545C3F4-AF29-4ECB-A75A-1A3FB705FF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32842D8E-2965-4C58-807C-E4BB131BFD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181B6D8-6A3C-4C95-A964-CFE7264BDD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D50FF8B-F948-4F93-B10C-98EA6909B80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BEA27CB-1D58-49E4-B979-76DBB780017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B7783A6-28FC-42DA-94B3-96EE921A88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FEA658C0-6A42-438C-88E4-498C194E5D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FB2C5D7-7143-4810-B80C-7E9BB2C7186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A608822E-3E44-4692-8BBE-5F0F47F3201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39414011-0D0A-4E8C-9A31-5BBE91A33D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B24BD00E-E798-437B-82E3-6FDC3E3BF63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12BAF682-9D6E-4855-90A4-F51CA60DF6A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02CA726-4C74-4AE7-8310-FE878B49CB4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53BE453-DF5B-4F34-BD73-81465044D12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68C3F373-4859-4484-BBD5-255A46A5472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9A8E088B-1684-4E7A-8B56-EFA5D1E7386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941220D7-9D5D-4DE1-A5EE-08424851A59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854FB9E0-EE3E-4F4F-BA59-7E201BF96B2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3E097F33-EC3F-4455-B2D3-4D5FF421B67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E9C7BF41-CDB1-414D-930E-0401C3DE90C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45299667-B117-43AD-BAF4-F5F6BCB85E0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67CAF616-590C-45BE-B214-5EA5B7B2388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1AC2C60F-D6F0-42DA-A6B0-4C5E91A5E6D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295CB9C6-FD9B-41D0-8624-6F82CF26541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5750E44C-1579-462A-B460-478F3AAC19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C6D956A6-328B-4499-B263-D612C29FE1C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11E1016F-B2F4-4C15-8DF0-E5D4E6342DA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8B68EAE2-3E22-4FBA-A713-F793769597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3" name="直線コネクタ 132">
          <a:extLst>
            <a:ext uri="{FF2B5EF4-FFF2-40B4-BE49-F238E27FC236}">
              <a16:creationId xmlns:a16="http://schemas.microsoft.com/office/drawing/2014/main" id="{165E60B5-1761-4875-9587-687D55EAA073}"/>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4" name="債務償還比率最小値テキスト">
          <a:extLst>
            <a:ext uri="{FF2B5EF4-FFF2-40B4-BE49-F238E27FC236}">
              <a16:creationId xmlns:a16="http://schemas.microsoft.com/office/drawing/2014/main" id="{DDFF7B89-34F8-45BE-9109-1AD7D016786D}"/>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5" name="直線コネクタ 134">
          <a:extLst>
            <a:ext uri="{FF2B5EF4-FFF2-40B4-BE49-F238E27FC236}">
              <a16:creationId xmlns:a16="http://schemas.microsoft.com/office/drawing/2014/main" id="{C7ED78C2-9DF2-4ECD-AB5A-9903CA2E34BD}"/>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DA8E3747-5903-41D6-A410-39764D2E220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5961E036-DC55-4F98-87D7-890D73D9FA7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8" name="債務償還比率平均値テキスト">
          <a:extLst>
            <a:ext uri="{FF2B5EF4-FFF2-40B4-BE49-F238E27FC236}">
              <a16:creationId xmlns:a16="http://schemas.microsoft.com/office/drawing/2014/main" id="{8C767B04-26DA-493C-97A2-449DF8F57FA9}"/>
            </a:ext>
          </a:extLst>
        </xdr:cNvPr>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9" name="フローチャート: 判断 138">
          <a:extLst>
            <a:ext uri="{FF2B5EF4-FFF2-40B4-BE49-F238E27FC236}">
              <a16:creationId xmlns:a16="http://schemas.microsoft.com/office/drawing/2014/main" id="{1BEBFCD8-E63C-4DA5-A57F-9730BB9A10E1}"/>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40" name="フローチャート: 判断 139">
          <a:extLst>
            <a:ext uri="{FF2B5EF4-FFF2-40B4-BE49-F238E27FC236}">
              <a16:creationId xmlns:a16="http://schemas.microsoft.com/office/drawing/2014/main" id="{65EAC6D8-1B0B-4765-A8D0-580DDDC6EA7C}"/>
            </a:ext>
          </a:extLst>
        </xdr:cNvPr>
        <xdr:cNvSpPr/>
      </xdr:nvSpPr>
      <xdr:spPr>
        <a:xfrm>
          <a:off x="14033500" y="63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41" name="フローチャート: 判断 140">
          <a:extLst>
            <a:ext uri="{FF2B5EF4-FFF2-40B4-BE49-F238E27FC236}">
              <a16:creationId xmlns:a16="http://schemas.microsoft.com/office/drawing/2014/main" id="{ABE268E0-7DB3-4F3A-836C-1987ED5A15A9}"/>
            </a:ext>
          </a:extLst>
        </xdr:cNvPr>
        <xdr:cNvSpPr/>
      </xdr:nvSpPr>
      <xdr:spPr>
        <a:xfrm>
          <a:off x="13271500" y="635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42" name="フローチャート: 判断 141">
          <a:extLst>
            <a:ext uri="{FF2B5EF4-FFF2-40B4-BE49-F238E27FC236}">
              <a16:creationId xmlns:a16="http://schemas.microsoft.com/office/drawing/2014/main" id="{C96FF314-0B6F-460C-9670-CDD13AAC24D8}"/>
            </a:ext>
          </a:extLst>
        </xdr:cNvPr>
        <xdr:cNvSpPr/>
      </xdr:nvSpPr>
      <xdr:spPr>
        <a:xfrm>
          <a:off x="125095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3" name="フローチャート: 判断 142">
          <a:extLst>
            <a:ext uri="{FF2B5EF4-FFF2-40B4-BE49-F238E27FC236}">
              <a16:creationId xmlns:a16="http://schemas.microsoft.com/office/drawing/2014/main" id="{9494A926-28CD-4598-85A6-E4C4B4B61737}"/>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012DD97-2143-4374-97C7-1707A50AF7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8184862-D873-4BE5-BEB5-9E9294FE72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4CEB5A8-DB94-4548-B788-4B2BE2ED7A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34450C-5990-4E55-BD11-5A32D9DB60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FE55991-8E9A-403E-92F8-E794855046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3756</xdr:rowOff>
    </xdr:from>
    <xdr:to>
      <xdr:col>76</xdr:col>
      <xdr:colOff>73025</xdr:colOff>
      <xdr:row>30</xdr:row>
      <xdr:rowOff>105356</xdr:rowOff>
    </xdr:to>
    <xdr:sp macro="" textlink="">
      <xdr:nvSpPr>
        <xdr:cNvPr id="149" name="楕円 148">
          <a:extLst>
            <a:ext uri="{FF2B5EF4-FFF2-40B4-BE49-F238E27FC236}">
              <a16:creationId xmlns:a16="http://schemas.microsoft.com/office/drawing/2014/main" id="{C8AD2B10-18CF-4D3C-882A-F56F008A5B8C}"/>
            </a:ext>
          </a:extLst>
        </xdr:cNvPr>
        <xdr:cNvSpPr/>
      </xdr:nvSpPr>
      <xdr:spPr>
        <a:xfrm>
          <a:off x="14744700" y="59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153633</xdr:rowOff>
    </xdr:from>
    <xdr:ext cx="469744" cy="259045"/>
    <xdr:sp macro="" textlink="">
      <xdr:nvSpPr>
        <xdr:cNvPr id="150" name="債務償還比率該当値テキスト">
          <a:extLst>
            <a:ext uri="{FF2B5EF4-FFF2-40B4-BE49-F238E27FC236}">
              <a16:creationId xmlns:a16="http://schemas.microsoft.com/office/drawing/2014/main" id="{6B7F149B-0AF3-4A71-8E3D-8E88F8FA5F8A}"/>
            </a:ext>
          </a:extLst>
        </xdr:cNvPr>
        <xdr:cNvSpPr txBox="1"/>
      </xdr:nvSpPr>
      <xdr:spPr>
        <a:xfrm>
          <a:off x="14846300" y="589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51753</xdr:rowOff>
    </xdr:from>
    <xdr:to>
      <xdr:col>72</xdr:col>
      <xdr:colOff>123825</xdr:colOff>
      <xdr:row>31</xdr:row>
      <xdr:rowOff>153353</xdr:rowOff>
    </xdr:to>
    <xdr:sp macro="" textlink="">
      <xdr:nvSpPr>
        <xdr:cNvPr id="151" name="楕円 150">
          <a:extLst>
            <a:ext uri="{FF2B5EF4-FFF2-40B4-BE49-F238E27FC236}">
              <a16:creationId xmlns:a16="http://schemas.microsoft.com/office/drawing/2014/main" id="{6D7D18B6-6C71-4425-83E1-3E8CE837E29E}"/>
            </a:ext>
          </a:extLst>
        </xdr:cNvPr>
        <xdr:cNvSpPr/>
      </xdr:nvSpPr>
      <xdr:spPr>
        <a:xfrm>
          <a:off x="14033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54556</xdr:rowOff>
    </xdr:from>
    <xdr:to>
      <xdr:col>76</xdr:col>
      <xdr:colOff>22225</xdr:colOff>
      <xdr:row>31</xdr:row>
      <xdr:rowOff>102553</xdr:rowOff>
    </xdr:to>
    <xdr:cxnSp macro="">
      <xdr:nvCxnSpPr>
        <xdr:cNvPr id="152" name="直線コネクタ 151">
          <a:extLst>
            <a:ext uri="{FF2B5EF4-FFF2-40B4-BE49-F238E27FC236}">
              <a16:creationId xmlns:a16="http://schemas.microsoft.com/office/drawing/2014/main" id="{5E8AD04F-E679-45CC-9D4F-4AC3B1E5CFB9}"/>
            </a:ext>
          </a:extLst>
        </xdr:cNvPr>
        <xdr:cNvCxnSpPr/>
      </xdr:nvCxnSpPr>
      <xdr:spPr>
        <a:xfrm flipV="1">
          <a:off x="14084300" y="5969581"/>
          <a:ext cx="711200" cy="2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44659</xdr:rowOff>
    </xdr:from>
    <xdr:to>
      <xdr:col>68</xdr:col>
      <xdr:colOff>123825</xdr:colOff>
      <xdr:row>31</xdr:row>
      <xdr:rowOff>146259</xdr:rowOff>
    </xdr:to>
    <xdr:sp macro="" textlink="">
      <xdr:nvSpPr>
        <xdr:cNvPr id="153" name="楕円 152">
          <a:extLst>
            <a:ext uri="{FF2B5EF4-FFF2-40B4-BE49-F238E27FC236}">
              <a16:creationId xmlns:a16="http://schemas.microsoft.com/office/drawing/2014/main" id="{4EA38FB7-6831-4302-974B-919C02317C41}"/>
            </a:ext>
          </a:extLst>
        </xdr:cNvPr>
        <xdr:cNvSpPr/>
      </xdr:nvSpPr>
      <xdr:spPr>
        <a:xfrm>
          <a:off x="13271500" y="61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95459</xdr:rowOff>
    </xdr:from>
    <xdr:to>
      <xdr:col>72</xdr:col>
      <xdr:colOff>73025</xdr:colOff>
      <xdr:row>31</xdr:row>
      <xdr:rowOff>102553</xdr:rowOff>
    </xdr:to>
    <xdr:cxnSp macro="">
      <xdr:nvCxnSpPr>
        <xdr:cNvPr id="154" name="直線コネクタ 153">
          <a:extLst>
            <a:ext uri="{FF2B5EF4-FFF2-40B4-BE49-F238E27FC236}">
              <a16:creationId xmlns:a16="http://schemas.microsoft.com/office/drawing/2014/main" id="{1895FBD7-6C1C-4E01-81CA-9823654DD501}"/>
            </a:ext>
          </a:extLst>
        </xdr:cNvPr>
        <xdr:cNvCxnSpPr/>
      </xdr:nvCxnSpPr>
      <xdr:spPr>
        <a:xfrm>
          <a:off x="13322300" y="6181934"/>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12119</xdr:rowOff>
    </xdr:from>
    <xdr:to>
      <xdr:col>64</xdr:col>
      <xdr:colOff>123825</xdr:colOff>
      <xdr:row>31</xdr:row>
      <xdr:rowOff>113719</xdr:rowOff>
    </xdr:to>
    <xdr:sp macro="" textlink="">
      <xdr:nvSpPr>
        <xdr:cNvPr id="155" name="楕円 154">
          <a:extLst>
            <a:ext uri="{FF2B5EF4-FFF2-40B4-BE49-F238E27FC236}">
              <a16:creationId xmlns:a16="http://schemas.microsoft.com/office/drawing/2014/main" id="{22EA24C3-AC58-49ED-A960-AAB3BAB78538}"/>
            </a:ext>
          </a:extLst>
        </xdr:cNvPr>
        <xdr:cNvSpPr/>
      </xdr:nvSpPr>
      <xdr:spPr>
        <a:xfrm>
          <a:off x="12509500" y="60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62919</xdr:rowOff>
    </xdr:from>
    <xdr:to>
      <xdr:col>68</xdr:col>
      <xdr:colOff>73025</xdr:colOff>
      <xdr:row>31</xdr:row>
      <xdr:rowOff>95459</xdr:rowOff>
    </xdr:to>
    <xdr:cxnSp macro="">
      <xdr:nvCxnSpPr>
        <xdr:cNvPr id="156" name="直線コネクタ 155">
          <a:extLst>
            <a:ext uri="{FF2B5EF4-FFF2-40B4-BE49-F238E27FC236}">
              <a16:creationId xmlns:a16="http://schemas.microsoft.com/office/drawing/2014/main" id="{2DB587A7-1B49-4DB1-9680-C7506AACC01C}"/>
            </a:ext>
          </a:extLst>
        </xdr:cNvPr>
        <xdr:cNvCxnSpPr/>
      </xdr:nvCxnSpPr>
      <xdr:spPr>
        <a:xfrm>
          <a:off x="12560300" y="6149394"/>
          <a:ext cx="762000" cy="3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138847</xdr:rowOff>
    </xdr:from>
    <xdr:to>
      <xdr:col>60</xdr:col>
      <xdr:colOff>123825</xdr:colOff>
      <xdr:row>31</xdr:row>
      <xdr:rowOff>68997</xdr:rowOff>
    </xdr:to>
    <xdr:sp macro="" textlink="">
      <xdr:nvSpPr>
        <xdr:cNvPr id="157" name="楕円 156">
          <a:extLst>
            <a:ext uri="{FF2B5EF4-FFF2-40B4-BE49-F238E27FC236}">
              <a16:creationId xmlns:a16="http://schemas.microsoft.com/office/drawing/2014/main" id="{CED11795-02E1-467B-B7A5-7507DDE7A986}"/>
            </a:ext>
          </a:extLst>
        </xdr:cNvPr>
        <xdr:cNvSpPr/>
      </xdr:nvSpPr>
      <xdr:spPr>
        <a:xfrm>
          <a:off x="11747500" y="60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18197</xdr:rowOff>
    </xdr:from>
    <xdr:to>
      <xdr:col>64</xdr:col>
      <xdr:colOff>73025</xdr:colOff>
      <xdr:row>31</xdr:row>
      <xdr:rowOff>62919</xdr:rowOff>
    </xdr:to>
    <xdr:cxnSp macro="">
      <xdr:nvCxnSpPr>
        <xdr:cNvPr id="158" name="直線コネクタ 157">
          <a:extLst>
            <a:ext uri="{FF2B5EF4-FFF2-40B4-BE49-F238E27FC236}">
              <a16:creationId xmlns:a16="http://schemas.microsoft.com/office/drawing/2014/main" id="{013C29CA-36A2-41CA-AD69-4E9339D6E29D}"/>
            </a:ext>
          </a:extLst>
        </xdr:cNvPr>
        <xdr:cNvCxnSpPr/>
      </xdr:nvCxnSpPr>
      <xdr:spPr>
        <a:xfrm>
          <a:off x="11798300" y="6104672"/>
          <a:ext cx="7620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59" name="n_1aveValue債務償還比率">
          <a:extLst>
            <a:ext uri="{FF2B5EF4-FFF2-40B4-BE49-F238E27FC236}">
              <a16:creationId xmlns:a16="http://schemas.microsoft.com/office/drawing/2014/main" id="{1ADE03EA-8B22-4F79-8931-1C4F2864EA12}"/>
            </a:ext>
          </a:extLst>
        </xdr:cNvPr>
        <xdr:cNvSpPr txBox="1"/>
      </xdr:nvSpPr>
      <xdr:spPr>
        <a:xfrm>
          <a:off x="13836727" y="64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60" name="n_2aveValue債務償還比率">
          <a:extLst>
            <a:ext uri="{FF2B5EF4-FFF2-40B4-BE49-F238E27FC236}">
              <a16:creationId xmlns:a16="http://schemas.microsoft.com/office/drawing/2014/main" id="{26E25364-940F-4A04-AE82-66C0D0812435}"/>
            </a:ext>
          </a:extLst>
        </xdr:cNvPr>
        <xdr:cNvSpPr txBox="1"/>
      </xdr:nvSpPr>
      <xdr:spPr>
        <a:xfrm>
          <a:off x="13087427" y="64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61" name="n_3aveValue債務償還比率">
          <a:extLst>
            <a:ext uri="{FF2B5EF4-FFF2-40B4-BE49-F238E27FC236}">
              <a16:creationId xmlns:a16="http://schemas.microsoft.com/office/drawing/2014/main" id="{57E94A6F-A11E-4A36-849E-B9A568A0FDD8}"/>
            </a:ext>
          </a:extLst>
        </xdr:cNvPr>
        <xdr:cNvSpPr txBox="1"/>
      </xdr:nvSpPr>
      <xdr:spPr>
        <a:xfrm>
          <a:off x="123254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2" name="n_4aveValue債務償還比率">
          <a:extLst>
            <a:ext uri="{FF2B5EF4-FFF2-40B4-BE49-F238E27FC236}">
              <a16:creationId xmlns:a16="http://schemas.microsoft.com/office/drawing/2014/main" id="{26C8249C-C83A-4909-BF96-DD30CDDF00A8}"/>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169880</xdr:rowOff>
    </xdr:from>
    <xdr:ext cx="469744" cy="259045"/>
    <xdr:sp macro="" textlink="">
      <xdr:nvSpPr>
        <xdr:cNvPr id="163" name="n_1mainValue債務償還比率">
          <a:extLst>
            <a:ext uri="{FF2B5EF4-FFF2-40B4-BE49-F238E27FC236}">
              <a16:creationId xmlns:a16="http://schemas.microsoft.com/office/drawing/2014/main" id="{527D6ACC-A71E-48A4-8FF4-89699A961957}"/>
            </a:ext>
          </a:extLst>
        </xdr:cNvPr>
        <xdr:cNvSpPr txBox="1"/>
      </xdr:nvSpPr>
      <xdr:spPr>
        <a:xfrm>
          <a:off x="13836727" y="5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162786</xdr:rowOff>
    </xdr:from>
    <xdr:ext cx="469744" cy="259045"/>
    <xdr:sp macro="" textlink="">
      <xdr:nvSpPr>
        <xdr:cNvPr id="164" name="n_2mainValue債務償還比率">
          <a:extLst>
            <a:ext uri="{FF2B5EF4-FFF2-40B4-BE49-F238E27FC236}">
              <a16:creationId xmlns:a16="http://schemas.microsoft.com/office/drawing/2014/main" id="{EB12EC26-EE8B-4ECD-A9F9-9A24D9E22848}"/>
            </a:ext>
          </a:extLst>
        </xdr:cNvPr>
        <xdr:cNvSpPr txBox="1"/>
      </xdr:nvSpPr>
      <xdr:spPr>
        <a:xfrm>
          <a:off x="13087427" y="590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130246</xdr:rowOff>
    </xdr:from>
    <xdr:ext cx="469744" cy="259045"/>
    <xdr:sp macro="" textlink="">
      <xdr:nvSpPr>
        <xdr:cNvPr id="165" name="n_3mainValue債務償還比率">
          <a:extLst>
            <a:ext uri="{FF2B5EF4-FFF2-40B4-BE49-F238E27FC236}">
              <a16:creationId xmlns:a16="http://schemas.microsoft.com/office/drawing/2014/main" id="{3E74C754-99CD-4D51-AC8D-3DC377CB8662}"/>
            </a:ext>
          </a:extLst>
        </xdr:cNvPr>
        <xdr:cNvSpPr txBox="1"/>
      </xdr:nvSpPr>
      <xdr:spPr>
        <a:xfrm>
          <a:off x="12325427" y="587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85524</xdr:rowOff>
    </xdr:from>
    <xdr:ext cx="469744" cy="259045"/>
    <xdr:sp macro="" textlink="">
      <xdr:nvSpPr>
        <xdr:cNvPr id="166" name="n_4mainValue債務償還比率">
          <a:extLst>
            <a:ext uri="{FF2B5EF4-FFF2-40B4-BE49-F238E27FC236}">
              <a16:creationId xmlns:a16="http://schemas.microsoft.com/office/drawing/2014/main" id="{3AA4DE64-05DD-41BC-9DFF-C72FAB7707F0}"/>
            </a:ext>
          </a:extLst>
        </xdr:cNvPr>
        <xdr:cNvSpPr txBox="1"/>
      </xdr:nvSpPr>
      <xdr:spPr>
        <a:xfrm>
          <a:off x="11563427" y="582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8DA299C8-A3E5-4933-9E90-65C42A340E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804F37E0-D1BF-4B03-9446-CEFE56B513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0B74782-F27D-4DF7-B73A-FD7FBB1195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B2DE94CE-E862-4B6B-BD61-3166C89AFD2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5F4DD4AD-1C3F-40D4-8FED-1B25DD677E4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165C636-CFD8-4EF0-A1AF-6652FA25D39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165847</xdr:colOff>
      <xdr:row>26</xdr:row>
      <xdr:rowOff>79188</xdr:rowOff>
    </xdr:from>
    <xdr:to>
      <xdr:col>105</xdr:col>
      <xdr:colOff>153147</xdr:colOff>
      <xdr:row>36</xdr:row>
      <xdr:rowOff>142688</xdr:rowOff>
    </xdr:to>
    <xdr:sp macro="" textlink="" fLocksText="0">
      <xdr:nvSpPr>
        <xdr:cNvPr id="173" name="テキスト ボックス 172">
          <a:extLst>
            <a:ext uri="{FF2B5EF4-FFF2-40B4-BE49-F238E27FC236}">
              <a16:creationId xmlns:a16="http://schemas.microsoft.com/office/drawing/2014/main" id="{EDEE246C-F17E-4877-B7C4-D06286E04CC5}"/>
            </a:ext>
          </a:extLst>
        </xdr:cNvPr>
        <xdr:cNvSpPr txBox="1"/>
      </xdr:nvSpPr>
      <xdr:spPr>
        <a:xfrm>
          <a:off x="15891622" y="5308413"/>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ﾎﾟｲﾝﾄ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459.2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全国平均並みとなっているが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前年度より減となった主な要因は地方債残高を約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億円減少させたことが考えられる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今後は、合併特例債からその他起債への移行により、投資的経費の規模による将来負担額の増額などが予想されるため、効率的・効果的な行政経営による将来負担の抑制強化に努める必要がある。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3508FE-E24B-495A-A06F-043406E30D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4E5253-523F-4DC4-9522-789D410C2D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C20F79-41A7-49F6-8C56-8F17D15C63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B9B8CF-E8FE-47A6-9A4B-4C5711148A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64231C-150D-41FC-9558-75FC74B2F6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88264D-9E7E-44C5-9386-959F5AF91F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F4683C-882E-4CB6-BAFE-387A1B41F4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017DED-BB8E-4098-866B-5A8E5BA524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DEADD9-70E5-4740-80D6-E2CB432047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6F4A18-D611-47CE-9AF3-B344357417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7E48A9-8EFC-496B-A0EA-A3792172CA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E302D4-792E-4AE2-B759-54C9298A3D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46C841-5FB7-4526-9826-F5F097370D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BEFA08-9A21-4D46-92D7-49C67EF252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171355-39F3-4245-9C92-8732707ABE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90111F-9609-4612-A094-1E6ECD69C03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195589-2E9C-47C2-98EF-FCE196EDD3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520712-741B-4986-B5A2-9D8264BBC8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50E133-308A-44E8-A65A-46AA1A6AEB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6FACEE-CEF1-492A-BC1D-9B6142D904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03F5B2-58FF-4CD7-94D9-5CD43F820C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FF3330-A03E-43A1-A95B-419908200C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F95608-38DC-4324-A8B0-39DDBA8A09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799A79-5A46-4237-84A4-08B6497530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E0FCB3-E214-44C1-853E-525BE197E1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C857E3-7FA2-4FB4-8285-8B9404948D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74ED6C-41E5-4C14-AB3E-B005869F30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0FB36E-5E96-42A3-9200-B48038B148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688FDC-0134-472F-BEB8-76425D99E7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2EBC1B-55CA-4192-AD78-FAA25E957D0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180913-8F22-402F-B1B9-6A6094E3AF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EA3F2F-9DCD-40E6-A4C4-BD15351A28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9A6116-B00F-470D-A4DA-1B8A729D88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9253A0-6AFC-44F3-BA6A-CCA9A6DB11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0B568F-485E-46F0-B8F6-4EEB44EB16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1AA29C-293C-4FC3-B4F6-E7CFA5ADCE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DAD1D0-5574-4243-864E-491EEF3B1A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37D8E6-8E7C-4D63-9AA4-AFE4C81351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74619C-F3B2-44A1-8D10-7FFAF51459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EC3CD4-412D-42E1-BB1D-DC20B0639A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3745FF-6D54-4490-9538-6825BA7A03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5C5446-8DDF-4FA6-9535-3DAA043357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6774898-C128-4B5F-A5AA-961A205785F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B0AC3E6-AC05-4282-BB34-52BFE0CF1D3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A347021-149A-4C2C-99A7-94883042518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4AED94-711F-4236-AC57-7883DB503E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C9E67F6-6D53-45C9-8857-5FCED4DFC7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1B87792-D46F-44E8-B8A1-700B3324199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B752074-A31C-4270-8726-21B642DF581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ED77F7-28BD-40BD-A52E-0CF86B837C5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DC4A523-8C66-4E60-8ADA-13D803695C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2B1B2E4-AC45-4F9E-AC09-5B30C7874B7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68FBAF7-74DE-4451-B68A-3FEEAAC94A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029090F-593C-4D5B-A0E8-B5ED2E319F5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13D8340-85ED-4052-A286-8DF20B5724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1921F41-14D7-437B-9D0E-87F3F5C57EEC}"/>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86FC6B5F-E390-44CE-9A97-CD056F2F2BB7}"/>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4E4316EE-216A-4463-A45D-D28995A60E68}"/>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87A6F466-1B4E-41D6-823E-6CC2ABA86445}"/>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E8A2B113-C63B-427C-B7F3-17EC38B4536B}"/>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5EDD75CA-97B4-4A82-82AE-95ADFC8728CE}"/>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518B32DE-4762-4D4C-81FB-07F67C4F9B9C}"/>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a:extLst>
            <a:ext uri="{FF2B5EF4-FFF2-40B4-BE49-F238E27FC236}">
              <a16:creationId xmlns:a16="http://schemas.microsoft.com/office/drawing/2014/main" id="{88533D30-4C00-4F08-9572-AB5AD292C8F6}"/>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FFFD103C-8D91-4A17-9810-D9419D3111D6}"/>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391A8797-BEF8-4F52-8F73-90ED318EC97C}"/>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a:extLst>
            <a:ext uri="{FF2B5EF4-FFF2-40B4-BE49-F238E27FC236}">
              <a16:creationId xmlns:a16="http://schemas.microsoft.com/office/drawing/2014/main" id="{D51B4518-48C8-4558-A797-06E3C494A83D}"/>
            </a:ext>
          </a:extLst>
        </xdr:cNvPr>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1C5B1C6-846C-4799-9316-94AB483DC9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22FC09-DE0A-4A8E-8893-830DF3E8B6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831CC6-BE73-49AC-9583-AC3A38194A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694CC3-85CD-428A-BB95-AC9D5A84ED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636B2F-45DD-4CA7-8476-558C25A918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73" name="楕円 72">
          <a:extLst>
            <a:ext uri="{FF2B5EF4-FFF2-40B4-BE49-F238E27FC236}">
              <a16:creationId xmlns:a16="http://schemas.microsoft.com/office/drawing/2014/main" id="{F2D2B00D-7E91-4678-8371-E968FB9596C8}"/>
            </a:ext>
          </a:extLst>
        </xdr:cNvPr>
        <xdr:cNvSpPr/>
      </xdr:nvSpPr>
      <xdr:spPr>
        <a:xfrm>
          <a:off x="4584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34942</xdr:rowOff>
    </xdr:from>
    <xdr:ext cx="405111" cy="259045"/>
    <xdr:sp macro="" textlink="">
      <xdr:nvSpPr>
        <xdr:cNvPr id="74" name="【道路】&#10;有形固定資産減価償却率該当値テキスト">
          <a:extLst>
            <a:ext uri="{FF2B5EF4-FFF2-40B4-BE49-F238E27FC236}">
              <a16:creationId xmlns:a16="http://schemas.microsoft.com/office/drawing/2014/main" id="{2DA5C44A-C89B-4F37-B3A8-A02123565A24}"/>
            </a:ext>
          </a:extLst>
        </xdr:cNvPr>
        <xdr:cNvSpPr txBox="1"/>
      </xdr:nvSpPr>
      <xdr:spPr>
        <a:xfrm>
          <a:off x="4673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5" name="楕円 74">
          <a:extLst>
            <a:ext uri="{FF2B5EF4-FFF2-40B4-BE49-F238E27FC236}">
              <a16:creationId xmlns:a16="http://schemas.microsoft.com/office/drawing/2014/main" id="{8A30E159-EF6B-4B86-B9FD-35AF1DE4F411}"/>
            </a:ext>
          </a:extLst>
        </xdr:cNvPr>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26670</xdr:rowOff>
    </xdr:from>
    <xdr:to>
      <xdr:col>24</xdr:col>
      <xdr:colOff>63500</xdr:colOff>
      <xdr:row>36</xdr:row>
      <xdr:rowOff>62865</xdr:rowOff>
    </xdr:to>
    <xdr:cxnSp macro="">
      <xdr:nvCxnSpPr>
        <xdr:cNvPr id="76" name="直線コネクタ 75">
          <a:extLst>
            <a:ext uri="{FF2B5EF4-FFF2-40B4-BE49-F238E27FC236}">
              <a16:creationId xmlns:a16="http://schemas.microsoft.com/office/drawing/2014/main" id="{E47609EC-90EE-40D8-B93B-E1794963756F}"/>
            </a:ext>
          </a:extLst>
        </xdr:cNvPr>
        <xdr:cNvCxnSpPr/>
      </xdr:nvCxnSpPr>
      <xdr:spPr>
        <a:xfrm>
          <a:off x="3797300" y="61988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97790</xdr:rowOff>
    </xdr:from>
    <xdr:to>
      <xdr:col>15</xdr:col>
      <xdr:colOff>101600</xdr:colOff>
      <xdr:row>36</xdr:row>
      <xdr:rowOff>27940</xdr:rowOff>
    </xdr:to>
    <xdr:sp macro="" textlink="">
      <xdr:nvSpPr>
        <xdr:cNvPr id="77" name="楕円 76">
          <a:extLst>
            <a:ext uri="{FF2B5EF4-FFF2-40B4-BE49-F238E27FC236}">
              <a16:creationId xmlns:a16="http://schemas.microsoft.com/office/drawing/2014/main" id="{500F7A38-B0D8-485F-B8B1-3E637E1B6F06}"/>
            </a:ext>
          </a:extLst>
        </xdr:cNvPr>
        <xdr:cNvSpPr/>
      </xdr:nvSpPr>
      <xdr:spPr>
        <a:xfrm>
          <a:off x="2857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148590</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E229D615-E2EC-4ECC-8D9B-5527B1E67709}"/>
            </a:ext>
          </a:extLst>
        </xdr:cNvPr>
        <xdr:cNvCxnSpPr/>
      </xdr:nvCxnSpPr>
      <xdr:spPr>
        <a:xfrm>
          <a:off x="2908300" y="61493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165100</xdr:rowOff>
    </xdr:to>
    <xdr:sp macro="" textlink="">
      <xdr:nvSpPr>
        <xdr:cNvPr id="79" name="楕円 78">
          <a:extLst>
            <a:ext uri="{FF2B5EF4-FFF2-40B4-BE49-F238E27FC236}">
              <a16:creationId xmlns:a16="http://schemas.microsoft.com/office/drawing/2014/main" id="{861D8975-45EB-4A0B-9CA6-ABCE65940C12}"/>
            </a:ext>
          </a:extLst>
        </xdr:cNvPr>
        <xdr:cNvSpPr/>
      </xdr:nvSpPr>
      <xdr:spPr>
        <a:xfrm>
          <a:off x="196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35</xdr:row>
      <xdr:rowOff>148590</xdr:rowOff>
    </xdr:to>
    <xdr:cxnSp macro="">
      <xdr:nvCxnSpPr>
        <xdr:cNvPr id="80" name="直線コネクタ 79">
          <a:extLst>
            <a:ext uri="{FF2B5EF4-FFF2-40B4-BE49-F238E27FC236}">
              <a16:creationId xmlns:a16="http://schemas.microsoft.com/office/drawing/2014/main" id="{DA6AE776-14B0-4C9B-87FF-6E29FD5C41C8}"/>
            </a:ext>
          </a:extLst>
        </xdr:cNvPr>
        <xdr:cNvCxnSpPr/>
      </xdr:nvCxnSpPr>
      <xdr:spPr>
        <a:xfrm>
          <a:off x="2019300" y="6115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97790</xdr:rowOff>
    </xdr:from>
    <xdr:to>
      <xdr:col>6</xdr:col>
      <xdr:colOff>38100</xdr:colOff>
      <xdr:row>36</xdr:row>
      <xdr:rowOff>27940</xdr:rowOff>
    </xdr:to>
    <xdr:sp macro="" textlink="">
      <xdr:nvSpPr>
        <xdr:cNvPr id="81" name="楕円 80">
          <a:extLst>
            <a:ext uri="{FF2B5EF4-FFF2-40B4-BE49-F238E27FC236}">
              <a16:creationId xmlns:a16="http://schemas.microsoft.com/office/drawing/2014/main" id="{29C4F059-C4A5-4352-B72F-C28E28F1D0EF}"/>
            </a:ext>
          </a:extLst>
        </xdr:cNvPr>
        <xdr:cNvSpPr/>
      </xdr:nvSpPr>
      <xdr:spPr>
        <a:xfrm>
          <a:off x="1079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35</xdr:row>
      <xdr:rowOff>148590</xdr:rowOff>
    </xdr:to>
    <xdr:cxnSp macro="">
      <xdr:nvCxnSpPr>
        <xdr:cNvPr id="82" name="直線コネクタ 81">
          <a:extLst>
            <a:ext uri="{FF2B5EF4-FFF2-40B4-BE49-F238E27FC236}">
              <a16:creationId xmlns:a16="http://schemas.microsoft.com/office/drawing/2014/main" id="{EF23B068-AB3E-4A9C-91DD-63C92F1A1782}"/>
            </a:ext>
          </a:extLst>
        </xdr:cNvPr>
        <xdr:cNvCxnSpPr/>
      </xdr:nvCxnSpPr>
      <xdr:spPr>
        <a:xfrm flipV="1">
          <a:off x="1130300" y="6115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83" name="n_1aveValue【道路】&#10;有形固定資産減価償却率">
          <a:extLst>
            <a:ext uri="{FF2B5EF4-FFF2-40B4-BE49-F238E27FC236}">
              <a16:creationId xmlns:a16="http://schemas.microsoft.com/office/drawing/2014/main" id="{D1D8757C-E33F-4D4D-8863-26FB23D853C3}"/>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EB3A569C-D7CB-4676-802B-BFD706A1C394}"/>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694FB1B8-C126-478A-9C86-5BABDD39117E}"/>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133367</xdr:rowOff>
    </xdr:from>
    <xdr:ext cx="405111" cy="259045"/>
    <xdr:sp macro="" textlink="">
      <xdr:nvSpPr>
        <xdr:cNvPr id="86" name="n_4aveValue【道路】&#10;有形固定資産減価償却率">
          <a:extLst>
            <a:ext uri="{FF2B5EF4-FFF2-40B4-BE49-F238E27FC236}">
              <a16:creationId xmlns:a16="http://schemas.microsoft.com/office/drawing/2014/main" id="{C054432C-A29B-4D13-BA16-6DD870E7FA56}"/>
            </a:ext>
          </a:extLst>
        </xdr:cNvPr>
        <xdr:cNvSpPr txBox="1"/>
      </xdr:nvSpPr>
      <xdr:spPr>
        <a:xfrm>
          <a:off x="927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30AC4319-DB4D-44BA-9806-6E78485825DC}"/>
            </a:ext>
          </a:extLst>
        </xdr:cNvPr>
        <xdr:cNvSpPr txBox="1"/>
      </xdr:nvSpPr>
      <xdr:spPr>
        <a:xfrm>
          <a:off x="358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44467</xdr:rowOff>
    </xdr:from>
    <xdr:ext cx="405111" cy="259045"/>
    <xdr:sp macro="" textlink="">
      <xdr:nvSpPr>
        <xdr:cNvPr id="88" name="n_2mainValue【道路】&#10;有形固定資産減価償却率">
          <a:extLst>
            <a:ext uri="{FF2B5EF4-FFF2-40B4-BE49-F238E27FC236}">
              <a16:creationId xmlns:a16="http://schemas.microsoft.com/office/drawing/2014/main" id="{8721B17F-415E-4150-BD8E-CC0834F9F760}"/>
            </a:ext>
          </a:extLst>
        </xdr:cNvPr>
        <xdr:cNvSpPr txBox="1"/>
      </xdr:nvSpPr>
      <xdr:spPr>
        <a:xfrm>
          <a:off x="2705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10177</xdr:rowOff>
    </xdr:from>
    <xdr:ext cx="405111" cy="259045"/>
    <xdr:sp macro="" textlink="">
      <xdr:nvSpPr>
        <xdr:cNvPr id="89" name="n_3mainValue【道路】&#10;有形固定資産減価償却率">
          <a:extLst>
            <a:ext uri="{FF2B5EF4-FFF2-40B4-BE49-F238E27FC236}">
              <a16:creationId xmlns:a16="http://schemas.microsoft.com/office/drawing/2014/main" id="{BE6C90C4-1043-4D20-AD0A-132F6E6FDC9C}"/>
            </a:ext>
          </a:extLst>
        </xdr:cNvPr>
        <xdr:cNvSpPr txBox="1"/>
      </xdr:nvSpPr>
      <xdr:spPr>
        <a:xfrm>
          <a:off x="1816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29EAB56F-FF25-446E-966A-3AEA1E517C6C}"/>
            </a:ext>
          </a:extLst>
        </xdr:cNvPr>
        <xdr:cNvSpPr txBox="1"/>
      </xdr:nvSpPr>
      <xdr:spPr>
        <a:xfrm>
          <a:off x="927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D09B4F1-61A9-4C8E-80CF-5E75C306AE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3F4327D-550B-4789-8C44-E89F93D948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EB2895E-F9A3-4B28-8EF3-3EC44D54A1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9F500A9-1C44-41F0-8B1C-2CFB267F10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D518521-2399-4F26-B7CE-7C98242D56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6E44B66-E60B-4782-BF1B-AF743777C4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8F1E08B-EE24-44FC-A59B-50DFF2D693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CD07EE2-F1AA-4C79-94F7-2B547EBFF7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7F6C6E9-BE40-4F30-9341-0AC34528BC3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2F1F691-6874-4CB8-B4E1-00386B2941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317ED58-033E-4B27-B818-C01563F5695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D718EDF-5DBB-41DE-B403-0369F42A98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0CDD5D3-E0EB-4D7F-A9BE-D2D5706FA5A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C117561C-8B35-4A06-8979-40143035375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5D2FF31-1168-4E09-8F13-76AF79B92A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5659FBD-D93D-486E-BC54-323F52AB320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57FEC4A-C050-4EBC-B6DE-F7CF5412CF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A8E702A-A116-4C07-AC37-3A3E3B0B31A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E8CE4C5-188A-466A-A702-0BE422645CE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CCC9DCC-2B43-438A-BD81-687AEEB415A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B01D749-4EB5-4094-A060-327D7FE90A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C0A6C7E5-5886-44A1-BABC-8F6ED491061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590AEEC-6117-4942-A4CD-5DB4F296C2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933DFBEC-9B84-4EE5-A3D4-8372BF96DA0F}"/>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47BCA951-F46B-4C78-9821-381A69C34F8C}"/>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441EE0EF-CB49-4CB7-AB4F-F318A10934CA}"/>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0B03D467-61AD-4DC9-98C0-C207FB1D8A77}"/>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38D421F4-3468-4EB4-9502-0D1F67882438}"/>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EBC1E9BD-E754-4EB5-B339-3372B4B84330}"/>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6D61A1B1-2C24-4E1A-80D7-B066EFF48275}"/>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a:extLst>
            <a:ext uri="{FF2B5EF4-FFF2-40B4-BE49-F238E27FC236}">
              <a16:creationId xmlns:a16="http://schemas.microsoft.com/office/drawing/2014/main" id="{810FADCE-706B-4A6C-9073-EB69CB47B336}"/>
            </a:ext>
          </a:extLst>
        </xdr:cNvPr>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a:extLst>
            <a:ext uri="{FF2B5EF4-FFF2-40B4-BE49-F238E27FC236}">
              <a16:creationId xmlns:a16="http://schemas.microsoft.com/office/drawing/2014/main" id="{21BFAADE-EB26-4967-9B24-A5E1E42A36EA}"/>
            </a:ext>
          </a:extLst>
        </xdr:cNvPr>
        <xdr:cNvSpPr/>
      </xdr:nvSpPr>
      <xdr:spPr>
        <a:xfrm>
          <a:off x="8699500" y="62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a:extLst>
            <a:ext uri="{FF2B5EF4-FFF2-40B4-BE49-F238E27FC236}">
              <a16:creationId xmlns:a16="http://schemas.microsoft.com/office/drawing/2014/main" id="{DF88C5F9-59BD-4A0B-A0D3-A73CCDC28FD8}"/>
            </a:ext>
          </a:extLst>
        </xdr:cNvPr>
        <xdr:cNvSpPr/>
      </xdr:nvSpPr>
      <xdr:spPr>
        <a:xfrm>
          <a:off x="781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a:extLst>
            <a:ext uri="{FF2B5EF4-FFF2-40B4-BE49-F238E27FC236}">
              <a16:creationId xmlns:a16="http://schemas.microsoft.com/office/drawing/2014/main" id="{CF7EC805-28A8-47B0-BC12-5F3E462CDE76}"/>
            </a:ext>
          </a:extLst>
        </xdr:cNvPr>
        <xdr:cNvSpPr/>
      </xdr:nvSpPr>
      <xdr:spPr>
        <a:xfrm>
          <a:off x="6921500" y="62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BC7933-1D2B-48BA-97AA-C180C138E9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871EA8B-4058-47EF-B808-ECB1130164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83B593-857D-488D-92E4-4BE6CAB100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608729D-F207-406D-9138-149E0082B0F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DF4A21-09D0-442C-8737-772AED8FB4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121488</xdr:rowOff>
    </xdr:from>
    <xdr:to>
      <xdr:col>55</xdr:col>
      <xdr:colOff>50800</xdr:colOff>
      <xdr:row>40</xdr:row>
      <xdr:rowOff>51638</xdr:rowOff>
    </xdr:to>
    <xdr:sp macro="" textlink="">
      <xdr:nvSpPr>
        <xdr:cNvPr id="130" name="楕円 129">
          <a:extLst>
            <a:ext uri="{FF2B5EF4-FFF2-40B4-BE49-F238E27FC236}">
              <a16:creationId xmlns:a16="http://schemas.microsoft.com/office/drawing/2014/main" id="{F97302E5-A85E-4AA4-A731-2D9A32CFA4DF}"/>
            </a:ext>
          </a:extLst>
        </xdr:cNvPr>
        <xdr:cNvSpPr/>
      </xdr:nvSpPr>
      <xdr:spPr>
        <a:xfrm>
          <a:off x="10426700" y="68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99915</xdr:rowOff>
    </xdr:from>
    <xdr:ext cx="469744" cy="259045"/>
    <xdr:sp macro="" textlink="">
      <xdr:nvSpPr>
        <xdr:cNvPr id="131" name="【道路】&#10;一人当たり延長該当値テキスト">
          <a:extLst>
            <a:ext uri="{FF2B5EF4-FFF2-40B4-BE49-F238E27FC236}">
              <a16:creationId xmlns:a16="http://schemas.microsoft.com/office/drawing/2014/main" id="{5BB78539-988C-456D-994E-CDA37141C9A8}"/>
            </a:ext>
          </a:extLst>
        </xdr:cNvPr>
        <xdr:cNvSpPr txBox="1"/>
      </xdr:nvSpPr>
      <xdr:spPr>
        <a:xfrm>
          <a:off x="10515600" y="678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2" name="楕円 131">
          <a:extLst>
            <a:ext uri="{FF2B5EF4-FFF2-40B4-BE49-F238E27FC236}">
              <a16:creationId xmlns:a16="http://schemas.microsoft.com/office/drawing/2014/main" id="{ECE1F13C-9CDD-4E59-8BA7-0E0534999DEB}"/>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838</xdr:rowOff>
    </xdr:to>
    <xdr:cxnSp macro="">
      <xdr:nvCxnSpPr>
        <xdr:cNvPr id="133" name="直線コネクタ 132">
          <a:extLst>
            <a:ext uri="{FF2B5EF4-FFF2-40B4-BE49-F238E27FC236}">
              <a16:creationId xmlns:a16="http://schemas.microsoft.com/office/drawing/2014/main" id="{7596CA78-F432-4916-824E-72B4CEA6CF9E}"/>
            </a:ext>
          </a:extLst>
        </xdr:cNvPr>
        <xdr:cNvCxnSpPr/>
      </xdr:nvCxnSpPr>
      <xdr:spPr>
        <a:xfrm>
          <a:off x="9639300" y="685800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118364</xdr:rowOff>
    </xdr:from>
    <xdr:to>
      <xdr:col>46</xdr:col>
      <xdr:colOff>38100</xdr:colOff>
      <xdr:row>40</xdr:row>
      <xdr:rowOff>48514</xdr:rowOff>
    </xdr:to>
    <xdr:sp macro="" textlink="">
      <xdr:nvSpPr>
        <xdr:cNvPr id="134" name="楕円 133">
          <a:extLst>
            <a:ext uri="{FF2B5EF4-FFF2-40B4-BE49-F238E27FC236}">
              <a16:creationId xmlns:a16="http://schemas.microsoft.com/office/drawing/2014/main" id="{91548C2F-8E22-44D7-B66B-54CDA7C3C617}"/>
            </a:ext>
          </a:extLst>
        </xdr:cNvPr>
        <xdr:cNvSpPr/>
      </xdr:nvSpPr>
      <xdr:spPr>
        <a:xfrm>
          <a:off x="8699500" y="68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169164</xdr:rowOff>
    </xdr:from>
    <xdr:to>
      <xdr:col>50</xdr:col>
      <xdr:colOff>114300</xdr:colOff>
      <xdr:row>40</xdr:row>
      <xdr:rowOff>0</xdr:rowOff>
    </xdr:to>
    <xdr:cxnSp macro="">
      <xdr:nvCxnSpPr>
        <xdr:cNvPr id="135" name="直線コネクタ 134">
          <a:extLst>
            <a:ext uri="{FF2B5EF4-FFF2-40B4-BE49-F238E27FC236}">
              <a16:creationId xmlns:a16="http://schemas.microsoft.com/office/drawing/2014/main" id="{242E0CCC-5598-4E6A-8911-AABD1D616205}"/>
            </a:ext>
          </a:extLst>
        </xdr:cNvPr>
        <xdr:cNvCxnSpPr/>
      </xdr:nvCxnSpPr>
      <xdr:spPr>
        <a:xfrm>
          <a:off x="8750300" y="6855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117297</xdr:rowOff>
    </xdr:from>
    <xdr:to>
      <xdr:col>41</xdr:col>
      <xdr:colOff>101600</xdr:colOff>
      <xdr:row>40</xdr:row>
      <xdr:rowOff>47447</xdr:rowOff>
    </xdr:to>
    <xdr:sp macro="" textlink="">
      <xdr:nvSpPr>
        <xdr:cNvPr id="136" name="楕円 135">
          <a:extLst>
            <a:ext uri="{FF2B5EF4-FFF2-40B4-BE49-F238E27FC236}">
              <a16:creationId xmlns:a16="http://schemas.microsoft.com/office/drawing/2014/main" id="{6FC05D09-A8AC-46C6-B61A-7EF01B6951B4}"/>
            </a:ext>
          </a:extLst>
        </xdr:cNvPr>
        <xdr:cNvSpPr/>
      </xdr:nvSpPr>
      <xdr:spPr>
        <a:xfrm>
          <a:off x="78105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168097</xdr:rowOff>
    </xdr:from>
    <xdr:to>
      <xdr:col>45</xdr:col>
      <xdr:colOff>177800</xdr:colOff>
      <xdr:row>39</xdr:row>
      <xdr:rowOff>169164</xdr:rowOff>
    </xdr:to>
    <xdr:cxnSp macro="">
      <xdr:nvCxnSpPr>
        <xdr:cNvPr id="137" name="直線コネクタ 136">
          <a:extLst>
            <a:ext uri="{FF2B5EF4-FFF2-40B4-BE49-F238E27FC236}">
              <a16:creationId xmlns:a16="http://schemas.microsoft.com/office/drawing/2014/main" id="{B239414E-9926-4A19-9DCE-71FAB5B6AF20}"/>
            </a:ext>
          </a:extLst>
        </xdr:cNvPr>
        <xdr:cNvCxnSpPr/>
      </xdr:nvCxnSpPr>
      <xdr:spPr>
        <a:xfrm>
          <a:off x="7861300" y="685464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116078</xdr:rowOff>
    </xdr:from>
    <xdr:to>
      <xdr:col>36</xdr:col>
      <xdr:colOff>165100</xdr:colOff>
      <xdr:row>40</xdr:row>
      <xdr:rowOff>46228</xdr:rowOff>
    </xdr:to>
    <xdr:sp macro="" textlink="">
      <xdr:nvSpPr>
        <xdr:cNvPr id="138" name="楕円 137">
          <a:extLst>
            <a:ext uri="{FF2B5EF4-FFF2-40B4-BE49-F238E27FC236}">
              <a16:creationId xmlns:a16="http://schemas.microsoft.com/office/drawing/2014/main" id="{305968F1-C5F2-43C0-871F-8A8AB9B0DDC5}"/>
            </a:ext>
          </a:extLst>
        </xdr:cNvPr>
        <xdr:cNvSpPr/>
      </xdr:nvSpPr>
      <xdr:spPr>
        <a:xfrm>
          <a:off x="6921500" y="68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166878</xdr:rowOff>
    </xdr:from>
    <xdr:to>
      <xdr:col>41</xdr:col>
      <xdr:colOff>50800</xdr:colOff>
      <xdr:row>39</xdr:row>
      <xdr:rowOff>168097</xdr:rowOff>
    </xdr:to>
    <xdr:cxnSp macro="">
      <xdr:nvCxnSpPr>
        <xdr:cNvPr id="139" name="直線コネクタ 138">
          <a:extLst>
            <a:ext uri="{FF2B5EF4-FFF2-40B4-BE49-F238E27FC236}">
              <a16:creationId xmlns:a16="http://schemas.microsoft.com/office/drawing/2014/main" id="{DD94BD6D-55C8-4106-928C-11616569DA2D}"/>
            </a:ext>
          </a:extLst>
        </xdr:cNvPr>
        <xdr:cNvCxnSpPr/>
      </xdr:nvCxnSpPr>
      <xdr:spPr>
        <a:xfrm>
          <a:off x="6972300" y="685342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a:extLst>
            <a:ext uri="{FF2B5EF4-FFF2-40B4-BE49-F238E27FC236}">
              <a16:creationId xmlns:a16="http://schemas.microsoft.com/office/drawing/2014/main" id="{D1BDBC66-D129-492E-9053-45510FC3E662}"/>
            </a:ext>
          </a:extLst>
        </xdr:cNvPr>
        <xdr:cNvSpPr txBox="1"/>
      </xdr:nvSpPr>
      <xdr:spPr>
        <a:xfrm>
          <a:off x="93594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41" name="n_2aveValue【道路】&#10;一人当たり延長">
          <a:extLst>
            <a:ext uri="{FF2B5EF4-FFF2-40B4-BE49-F238E27FC236}">
              <a16:creationId xmlns:a16="http://schemas.microsoft.com/office/drawing/2014/main" id="{9A046E68-9DBD-4315-88CC-448EE5F55E95}"/>
            </a:ext>
          </a:extLst>
        </xdr:cNvPr>
        <xdr:cNvSpPr txBox="1"/>
      </xdr:nvSpPr>
      <xdr:spPr>
        <a:xfrm>
          <a:off x="8483111" y="59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42" name="n_3aveValue【道路】&#10;一人当たり延長">
          <a:extLst>
            <a:ext uri="{FF2B5EF4-FFF2-40B4-BE49-F238E27FC236}">
              <a16:creationId xmlns:a16="http://schemas.microsoft.com/office/drawing/2014/main" id="{EF942E86-9CCA-4CDD-8B4A-1E4B23DBC1AD}"/>
            </a:ext>
          </a:extLst>
        </xdr:cNvPr>
        <xdr:cNvSpPr txBox="1"/>
      </xdr:nvSpPr>
      <xdr:spPr>
        <a:xfrm>
          <a:off x="7594111" y="59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43" name="n_4aveValue【道路】&#10;一人当たり延長">
          <a:extLst>
            <a:ext uri="{FF2B5EF4-FFF2-40B4-BE49-F238E27FC236}">
              <a16:creationId xmlns:a16="http://schemas.microsoft.com/office/drawing/2014/main" id="{EECF712A-55A0-44BA-B237-CAC40D1EC48B}"/>
            </a:ext>
          </a:extLst>
        </xdr:cNvPr>
        <xdr:cNvSpPr txBox="1"/>
      </xdr:nvSpPr>
      <xdr:spPr>
        <a:xfrm>
          <a:off x="6705111" y="60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4" name="n_1mainValue【道路】&#10;一人当たり延長">
          <a:extLst>
            <a:ext uri="{FF2B5EF4-FFF2-40B4-BE49-F238E27FC236}">
              <a16:creationId xmlns:a16="http://schemas.microsoft.com/office/drawing/2014/main" id="{2E3AF54E-2033-46D8-B1BB-2A8B95CF81FB}"/>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39641</xdr:rowOff>
    </xdr:from>
    <xdr:ext cx="469744" cy="259045"/>
    <xdr:sp macro="" textlink="">
      <xdr:nvSpPr>
        <xdr:cNvPr id="145" name="n_2mainValue【道路】&#10;一人当たり延長">
          <a:extLst>
            <a:ext uri="{FF2B5EF4-FFF2-40B4-BE49-F238E27FC236}">
              <a16:creationId xmlns:a16="http://schemas.microsoft.com/office/drawing/2014/main" id="{664A5798-16D9-4B82-A842-68DF09C45E70}"/>
            </a:ext>
          </a:extLst>
        </xdr:cNvPr>
        <xdr:cNvSpPr txBox="1"/>
      </xdr:nvSpPr>
      <xdr:spPr>
        <a:xfrm>
          <a:off x="851542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38574</xdr:rowOff>
    </xdr:from>
    <xdr:ext cx="469744" cy="259045"/>
    <xdr:sp macro="" textlink="">
      <xdr:nvSpPr>
        <xdr:cNvPr id="146" name="n_3mainValue【道路】&#10;一人当たり延長">
          <a:extLst>
            <a:ext uri="{FF2B5EF4-FFF2-40B4-BE49-F238E27FC236}">
              <a16:creationId xmlns:a16="http://schemas.microsoft.com/office/drawing/2014/main" id="{EC221357-4D83-4069-8CF5-F40E72B95BE3}"/>
            </a:ext>
          </a:extLst>
        </xdr:cNvPr>
        <xdr:cNvSpPr txBox="1"/>
      </xdr:nvSpPr>
      <xdr:spPr>
        <a:xfrm>
          <a:off x="762642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37355</xdr:rowOff>
    </xdr:from>
    <xdr:ext cx="469744" cy="259045"/>
    <xdr:sp macro="" textlink="">
      <xdr:nvSpPr>
        <xdr:cNvPr id="147" name="n_4mainValue【道路】&#10;一人当たり延長">
          <a:extLst>
            <a:ext uri="{FF2B5EF4-FFF2-40B4-BE49-F238E27FC236}">
              <a16:creationId xmlns:a16="http://schemas.microsoft.com/office/drawing/2014/main" id="{E189A800-2A8F-4045-8604-FBCB1B3F7BF8}"/>
            </a:ext>
          </a:extLst>
        </xdr:cNvPr>
        <xdr:cNvSpPr txBox="1"/>
      </xdr:nvSpPr>
      <xdr:spPr>
        <a:xfrm>
          <a:off x="6737427" y="68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F15E439-0A4E-4C13-9547-FB5277990C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1B9BE21-55C3-40A5-8F08-AA436DBD2B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95B0832-7B72-40CC-BD05-63B88FCCC8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70C232C-1626-48CB-8F8E-6EA2C95489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0260FBD-476D-42DE-9DCB-67FBCB6B6C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F54E488-D118-4BB4-9FF1-4A378A2673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07C46C6-BDF8-4D75-81CE-B167945A09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E23B56E-8132-4A53-B91F-2AF097141E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AA9B158-8236-48F8-BD3D-85A9076F27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AB19F28-C590-4074-BEC2-7A62CBEC09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88ED383-6B15-41ED-8A34-E1397DF571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E959BA1-DD9E-464C-8987-6FBCB60942A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B7C237B-3C81-486C-9986-1285A1E178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F6EA97F-B2AA-4400-958A-CACB57CAB52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5BF6E186-77B2-4F8D-80AD-4DE2A1CD1D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84EC8C1-E01E-409C-BD86-4ADF5C2EC5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C71FD44-8C52-45DD-96E0-3D4181D649E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21724259-C49D-47C4-838F-5CF1C3187D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2E697EB-E1AE-496F-A712-20CC1021DF5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6D32E1F-D184-4498-8FAF-35E7D1563C5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1C2E3A9-80F9-4550-A75D-D96B36F2879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F59BD87-12B5-4AF3-AB37-F537522884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A13FE480-5BEA-40BD-8664-4CCEF0A4C05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AAA8422-64F1-4E8A-ACEB-B7E9D04E857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71765355-87A0-4CBE-B835-1ED50A590291}"/>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697B85E-D417-4F1D-AB65-0CA1A96F2221}"/>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59C8A284-CB53-4ACB-8AA0-67E926EB3B1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E3828A4-2E07-4890-AAB2-765059AFA61C}"/>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C9B70CED-0669-41C4-BFA3-C477072068FB}"/>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420F2D2-3906-4986-914C-D533BCFB44C9}"/>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F230DAA8-2C1D-4042-AD6C-848C12202E98}"/>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a:extLst>
            <a:ext uri="{FF2B5EF4-FFF2-40B4-BE49-F238E27FC236}">
              <a16:creationId xmlns:a16="http://schemas.microsoft.com/office/drawing/2014/main" id="{2428B99D-1126-4D08-A914-BB9E16ED1E7A}"/>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a:extLst>
            <a:ext uri="{FF2B5EF4-FFF2-40B4-BE49-F238E27FC236}">
              <a16:creationId xmlns:a16="http://schemas.microsoft.com/office/drawing/2014/main" id="{1BA8B71A-237B-4277-B3E6-7F598763DD4F}"/>
            </a:ext>
          </a:extLst>
        </xdr:cNvPr>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a:extLst>
            <a:ext uri="{FF2B5EF4-FFF2-40B4-BE49-F238E27FC236}">
              <a16:creationId xmlns:a16="http://schemas.microsoft.com/office/drawing/2014/main" id="{4EC9943B-B5BB-4AFE-8B36-43E46583C750}"/>
            </a:ext>
          </a:extLst>
        </xdr:cNvPr>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a:extLst>
            <a:ext uri="{FF2B5EF4-FFF2-40B4-BE49-F238E27FC236}">
              <a16:creationId xmlns:a16="http://schemas.microsoft.com/office/drawing/2014/main" id="{47D794E2-2137-4EE7-80D6-68C13F133615}"/>
            </a:ext>
          </a:extLst>
        </xdr:cNvPr>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5F952C7-3446-4DD9-BA9C-0161D933AE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5BC656E-73A6-414C-8995-C9311B9B1D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33EED9-2A98-44A9-BFF8-30CC38FA5B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B0A4DA-614F-400F-AE2E-8A2B1FE6B8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F2B771-77C2-4DE4-A657-5265B7CF3F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61595</xdr:rowOff>
    </xdr:from>
    <xdr:to>
      <xdr:col>24</xdr:col>
      <xdr:colOff>114300</xdr:colOff>
      <xdr:row>59</xdr:row>
      <xdr:rowOff>163195</xdr:rowOff>
    </xdr:to>
    <xdr:sp macro="" textlink="">
      <xdr:nvSpPr>
        <xdr:cNvPr id="188" name="楕円 187">
          <a:extLst>
            <a:ext uri="{FF2B5EF4-FFF2-40B4-BE49-F238E27FC236}">
              <a16:creationId xmlns:a16="http://schemas.microsoft.com/office/drawing/2014/main" id="{2B81BC09-4A5A-4FAA-8D7A-10F0435928BC}"/>
            </a:ext>
          </a:extLst>
        </xdr:cNvPr>
        <xdr:cNvSpPr/>
      </xdr:nvSpPr>
      <xdr:spPr>
        <a:xfrm>
          <a:off x="4584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84472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7B7A460-F37E-4EE7-B050-CF03AD956520}"/>
            </a:ext>
          </a:extLst>
        </xdr:cNvPr>
        <xdr:cNvSpPr txBox="1"/>
      </xdr:nvSpPr>
      <xdr:spPr>
        <a:xfrm>
          <a:off x="4673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90" name="楕円 189">
          <a:extLst>
            <a:ext uri="{FF2B5EF4-FFF2-40B4-BE49-F238E27FC236}">
              <a16:creationId xmlns:a16="http://schemas.microsoft.com/office/drawing/2014/main" id="{D0A7B2D8-C61A-4081-9FA3-A5EBDDFDB49D}"/>
            </a:ext>
          </a:extLst>
        </xdr:cNvPr>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112395</xdr:rowOff>
    </xdr:to>
    <xdr:cxnSp macro="">
      <xdr:nvCxnSpPr>
        <xdr:cNvPr id="191" name="直線コネクタ 190">
          <a:extLst>
            <a:ext uri="{FF2B5EF4-FFF2-40B4-BE49-F238E27FC236}">
              <a16:creationId xmlns:a16="http://schemas.microsoft.com/office/drawing/2014/main" id="{8B220696-27F1-47B0-AEC8-04CBB5D75295}"/>
            </a:ext>
          </a:extLst>
        </xdr:cNvPr>
        <xdr:cNvCxnSpPr/>
      </xdr:nvCxnSpPr>
      <xdr:spPr>
        <a:xfrm>
          <a:off x="3797300" y="10222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92" name="楕円 191">
          <a:extLst>
            <a:ext uri="{FF2B5EF4-FFF2-40B4-BE49-F238E27FC236}">
              <a16:creationId xmlns:a16="http://schemas.microsoft.com/office/drawing/2014/main" id="{30219BEF-B19A-47C6-8B51-A9D42CBD14F8}"/>
            </a:ext>
          </a:extLst>
        </xdr:cNvPr>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106680</xdr:rowOff>
    </xdr:to>
    <xdr:cxnSp macro="">
      <xdr:nvCxnSpPr>
        <xdr:cNvPr id="193" name="直線コネクタ 192">
          <a:extLst>
            <a:ext uri="{FF2B5EF4-FFF2-40B4-BE49-F238E27FC236}">
              <a16:creationId xmlns:a16="http://schemas.microsoft.com/office/drawing/2014/main" id="{6B6C7241-71FA-4D03-B02B-A5E38217D46E}"/>
            </a:ext>
          </a:extLst>
        </xdr:cNvPr>
        <xdr:cNvCxnSpPr/>
      </xdr:nvCxnSpPr>
      <xdr:spPr>
        <a:xfrm>
          <a:off x="2908300" y="10189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4" name="楕円 193">
          <a:extLst>
            <a:ext uri="{FF2B5EF4-FFF2-40B4-BE49-F238E27FC236}">
              <a16:creationId xmlns:a16="http://schemas.microsoft.com/office/drawing/2014/main" id="{9DB5565B-3BC1-43E1-BB5B-C909C3B297F1}"/>
            </a:ext>
          </a:extLst>
        </xdr:cNvPr>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49530</xdr:rowOff>
    </xdr:from>
    <xdr:to>
      <xdr:col>15</xdr:col>
      <xdr:colOff>50800</xdr:colOff>
      <xdr:row>59</xdr:row>
      <xdr:rowOff>74295</xdr:rowOff>
    </xdr:to>
    <xdr:cxnSp macro="">
      <xdr:nvCxnSpPr>
        <xdr:cNvPr id="195" name="直線コネクタ 194">
          <a:extLst>
            <a:ext uri="{FF2B5EF4-FFF2-40B4-BE49-F238E27FC236}">
              <a16:creationId xmlns:a16="http://schemas.microsoft.com/office/drawing/2014/main" id="{CE5E73E0-DD8A-4FB7-B706-FA9EBDCB6EAB}"/>
            </a:ext>
          </a:extLst>
        </xdr:cNvPr>
        <xdr:cNvCxnSpPr/>
      </xdr:nvCxnSpPr>
      <xdr:spPr>
        <a:xfrm>
          <a:off x="2019300" y="10165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6" name="楕円 195">
          <a:extLst>
            <a:ext uri="{FF2B5EF4-FFF2-40B4-BE49-F238E27FC236}">
              <a16:creationId xmlns:a16="http://schemas.microsoft.com/office/drawing/2014/main" id="{C948FBBD-83F5-463B-82EC-336549D11C1E}"/>
            </a:ext>
          </a:extLst>
        </xdr:cNvPr>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49530</xdr:rowOff>
    </xdr:to>
    <xdr:cxnSp macro="">
      <xdr:nvCxnSpPr>
        <xdr:cNvPr id="197" name="直線コネクタ 196">
          <a:extLst>
            <a:ext uri="{FF2B5EF4-FFF2-40B4-BE49-F238E27FC236}">
              <a16:creationId xmlns:a16="http://schemas.microsoft.com/office/drawing/2014/main" id="{2CD04C96-17F0-42B4-9550-D1E57312382D}"/>
            </a:ext>
          </a:extLst>
        </xdr:cNvPr>
        <xdr:cNvCxnSpPr/>
      </xdr:nvCxnSpPr>
      <xdr:spPr>
        <a:xfrm>
          <a:off x="1130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FECE50D-5660-4ADF-8D65-FC19003E09DE}"/>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33DD381-3849-4E2B-A3E8-1E51E5E06748}"/>
            </a:ext>
          </a:extLst>
        </xdr:cNvPr>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26E2271-FC41-42D8-869B-4C78357909DB}"/>
            </a:ext>
          </a:extLst>
        </xdr:cNvPr>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FEF7A3D-8071-4067-85EF-3524908C42C3}"/>
            </a:ext>
          </a:extLst>
        </xdr:cNvPr>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A53DC76-EBB8-4279-832F-85EFA4DDCD6A}"/>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41812B14-55CC-4E49-BB82-A78729F409FB}"/>
            </a:ext>
          </a:extLst>
        </xdr:cNvPr>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37A61F0-BE3D-44B3-BF6E-3C544B515353}"/>
            </a:ext>
          </a:extLst>
        </xdr:cNvPr>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1A4EAE0-02CB-42B8-A36E-AC425B878ABC}"/>
            </a:ext>
          </a:extLst>
        </xdr:cNvPr>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182912B-6E8A-4ED1-98CD-2EA085D7F4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0A0C129-97D3-422B-A268-9FCAF27DED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FF18B95-F4AB-444A-88A0-5A26920B1B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410EC3C-B813-4CE7-9CAC-79A41E8D51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AFAE2C2-48EB-4A79-937D-7246BDD9B1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30B2DFA-E73C-4EEE-8C15-3683CD6521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80616EE-6E25-4F9B-AFC7-96CB2185EE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57E8E47-92D0-4DA2-87A5-ACC96D0766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3FF3796-800C-4CAA-9FBB-FF7908AD88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CC21D92-C664-4249-8D05-D1132D354E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3C96E18D-27AA-4EFE-9D38-D59E4C79F31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C692F97-70F9-4D67-989D-F0DD77EC670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B6F6D2C1-D14E-4B5F-9047-92648D25D55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B934DDB9-0FF1-4E96-A2E4-61596C1149A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C4772414-DEB1-47FC-8586-55958C5D53E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D2E1C7B4-5126-4D73-BA66-8D6260811E0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CF932F78-8C82-4574-8179-284B0698BB9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5E61010F-45F0-416B-AB2E-60AA9EF4DEC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658FE724-8AF6-4046-8EE6-BAD90372F27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C647EA4C-B151-4C41-BEF3-EEBEAA7CC399}"/>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A1B172FC-93B9-47FA-AA96-114395C0B3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C77362A8-929A-4950-9E83-90202F067CC6}"/>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D269E80-AA11-4559-B49B-DE25C02B3A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69992A5F-CB36-490F-BF8A-0CA3F0C6DB0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F85C8A4-D74B-4C02-AA5C-E327888CC8F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0A1DFAC1-51BD-4C44-9FA6-844D909E36AB}"/>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73E4CA6-80F3-4B93-85A8-F391CBAC2555}"/>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EF910CF8-7EC2-4C4D-83B4-886EE428F7A6}"/>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B526F6D0-CD88-4DB0-AAF9-958D25527057}"/>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36F3B488-3351-456B-80D4-74C41D4344B7}"/>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3217C0EF-19C1-47E1-82FA-76F98F95A2A0}"/>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63E94B3F-16EE-4F87-BC29-B8A6B0A9B603}"/>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a:extLst>
            <a:ext uri="{FF2B5EF4-FFF2-40B4-BE49-F238E27FC236}">
              <a16:creationId xmlns:a16="http://schemas.microsoft.com/office/drawing/2014/main" id="{3784690C-1A11-4468-BB55-5AE0AAEC5B64}"/>
            </a:ext>
          </a:extLst>
        </xdr:cNvPr>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a:extLst>
            <a:ext uri="{FF2B5EF4-FFF2-40B4-BE49-F238E27FC236}">
              <a16:creationId xmlns:a16="http://schemas.microsoft.com/office/drawing/2014/main" id="{28B185F0-C77C-4CCD-8D84-1194C4AA7320}"/>
            </a:ext>
          </a:extLst>
        </xdr:cNvPr>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a:extLst>
            <a:ext uri="{FF2B5EF4-FFF2-40B4-BE49-F238E27FC236}">
              <a16:creationId xmlns:a16="http://schemas.microsoft.com/office/drawing/2014/main" id="{A8502711-6B61-4202-9C2C-399DFABAD091}"/>
            </a:ext>
          </a:extLst>
        </xdr:cNvPr>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a:extLst>
            <a:ext uri="{FF2B5EF4-FFF2-40B4-BE49-F238E27FC236}">
              <a16:creationId xmlns:a16="http://schemas.microsoft.com/office/drawing/2014/main" id="{D2224A6B-2EED-447F-9AF0-3C46CB2948BB}"/>
            </a:ext>
          </a:extLst>
        </xdr:cNvPr>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00E8C0E-BCA1-4F10-94C2-6A24E8D359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01DB3A-801A-49F2-B87D-41D601B6F3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88AA0A8-103B-4073-BA1F-FBC29F3BA0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B0CB742-E02C-4F11-A614-8D6E090C75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36016BC-D52D-4295-B955-DD53AD3ACC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78425</xdr:rowOff>
    </xdr:from>
    <xdr:to>
      <xdr:col>55</xdr:col>
      <xdr:colOff>50800</xdr:colOff>
      <xdr:row>64</xdr:row>
      <xdr:rowOff>8575</xdr:rowOff>
    </xdr:to>
    <xdr:sp macro="" textlink="">
      <xdr:nvSpPr>
        <xdr:cNvPr id="247" name="楕円 246">
          <a:extLst>
            <a:ext uri="{FF2B5EF4-FFF2-40B4-BE49-F238E27FC236}">
              <a16:creationId xmlns:a16="http://schemas.microsoft.com/office/drawing/2014/main" id="{AACA544C-DC54-43C2-9A78-A200F9B96720}"/>
            </a:ext>
          </a:extLst>
        </xdr:cNvPr>
        <xdr:cNvSpPr/>
      </xdr:nvSpPr>
      <xdr:spPr>
        <a:xfrm>
          <a:off x="10426700" y="108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56852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E376A9A3-C83C-4D28-A789-147D0C95C230}"/>
            </a:ext>
          </a:extLst>
        </xdr:cNvPr>
        <xdr:cNvSpPr txBox="1"/>
      </xdr:nvSpPr>
      <xdr:spPr>
        <a:xfrm>
          <a:off x="10515600" y="108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79104</xdr:rowOff>
    </xdr:from>
    <xdr:to>
      <xdr:col>50</xdr:col>
      <xdr:colOff>165100</xdr:colOff>
      <xdr:row>64</xdr:row>
      <xdr:rowOff>9254</xdr:rowOff>
    </xdr:to>
    <xdr:sp macro="" textlink="">
      <xdr:nvSpPr>
        <xdr:cNvPr id="249" name="楕円 248">
          <a:extLst>
            <a:ext uri="{FF2B5EF4-FFF2-40B4-BE49-F238E27FC236}">
              <a16:creationId xmlns:a16="http://schemas.microsoft.com/office/drawing/2014/main" id="{C87FE861-F0A1-480B-9140-3639F5C7E959}"/>
            </a:ext>
          </a:extLst>
        </xdr:cNvPr>
        <xdr:cNvSpPr/>
      </xdr:nvSpPr>
      <xdr:spPr>
        <a:xfrm>
          <a:off x="9588500" y="108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129225</xdr:rowOff>
    </xdr:from>
    <xdr:to>
      <xdr:col>55</xdr:col>
      <xdr:colOff>0</xdr:colOff>
      <xdr:row>63</xdr:row>
      <xdr:rowOff>129904</xdr:rowOff>
    </xdr:to>
    <xdr:cxnSp macro="">
      <xdr:nvCxnSpPr>
        <xdr:cNvPr id="250" name="直線コネクタ 249">
          <a:extLst>
            <a:ext uri="{FF2B5EF4-FFF2-40B4-BE49-F238E27FC236}">
              <a16:creationId xmlns:a16="http://schemas.microsoft.com/office/drawing/2014/main" id="{B2994B75-D35D-4894-892B-C6F5935A67BF}"/>
            </a:ext>
          </a:extLst>
        </xdr:cNvPr>
        <xdr:cNvCxnSpPr/>
      </xdr:nvCxnSpPr>
      <xdr:spPr>
        <a:xfrm flipV="1">
          <a:off x="9639300" y="10930575"/>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77882</xdr:rowOff>
    </xdr:from>
    <xdr:to>
      <xdr:col>46</xdr:col>
      <xdr:colOff>38100</xdr:colOff>
      <xdr:row>64</xdr:row>
      <xdr:rowOff>8032</xdr:rowOff>
    </xdr:to>
    <xdr:sp macro="" textlink="">
      <xdr:nvSpPr>
        <xdr:cNvPr id="251" name="楕円 250">
          <a:extLst>
            <a:ext uri="{FF2B5EF4-FFF2-40B4-BE49-F238E27FC236}">
              <a16:creationId xmlns:a16="http://schemas.microsoft.com/office/drawing/2014/main" id="{BECF0F8B-005A-44DD-A3E6-F502FEEB9D24}"/>
            </a:ext>
          </a:extLst>
        </xdr:cNvPr>
        <xdr:cNvSpPr/>
      </xdr:nvSpPr>
      <xdr:spPr>
        <a:xfrm>
          <a:off x="8699500" y="108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128682</xdr:rowOff>
    </xdr:from>
    <xdr:to>
      <xdr:col>50</xdr:col>
      <xdr:colOff>114300</xdr:colOff>
      <xdr:row>63</xdr:row>
      <xdr:rowOff>129904</xdr:rowOff>
    </xdr:to>
    <xdr:cxnSp macro="">
      <xdr:nvCxnSpPr>
        <xdr:cNvPr id="252" name="直線コネクタ 251">
          <a:extLst>
            <a:ext uri="{FF2B5EF4-FFF2-40B4-BE49-F238E27FC236}">
              <a16:creationId xmlns:a16="http://schemas.microsoft.com/office/drawing/2014/main" id="{BFC6C522-C6C9-4322-BF94-3CA354B41CA9}"/>
            </a:ext>
          </a:extLst>
        </xdr:cNvPr>
        <xdr:cNvCxnSpPr/>
      </xdr:nvCxnSpPr>
      <xdr:spPr>
        <a:xfrm>
          <a:off x="8750300" y="10930032"/>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78480</xdr:rowOff>
    </xdr:from>
    <xdr:to>
      <xdr:col>41</xdr:col>
      <xdr:colOff>101600</xdr:colOff>
      <xdr:row>64</xdr:row>
      <xdr:rowOff>8630</xdr:rowOff>
    </xdr:to>
    <xdr:sp macro="" textlink="">
      <xdr:nvSpPr>
        <xdr:cNvPr id="253" name="楕円 252">
          <a:extLst>
            <a:ext uri="{FF2B5EF4-FFF2-40B4-BE49-F238E27FC236}">
              <a16:creationId xmlns:a16="http://schemas.microsoft.com/office/drawing/2014/main" id="{AEE707EB-D97F-460A-BD56-76047166883E}"/>
            </a:ext>
          </a:extLst>
        </xdr:cNvPr>
        <xdr:cNvSpPr/>
      </xdr:nvSpPr>
      <xdr:spPr>
        <a:xfrm>
          <a:off x="7810500" y="10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128682</xdr:rowOff>
    </xdr:from>
    <xdr:to>
      <xdr:col>45</xdr:col>
      <xdr:colOff>177800</xdr:colOff>
      <xdr:row>63</xdr:row>
      <xdr:rowOff>129280</xdr:rowOff>
    </xdr:to>
    <xdr:cxnSp macro="">
      <xdr:nvCxnSpPr>
        <xdr:cNvPr id="254" name="直線コネクタ 253">
          <a:extLst>
            <a:ext uri="{FF2B5EF4-FFF2-40B4-BE49-F238E27FC236}">
              <a16:creationId xmlns:a16="http://schemas.microsoft.com/office/drawing/2014/main" id="{57B57B72-A8CD-472D-8A31-BAE42D4F3A2E}"/>
            </a:ext>
          </a:extLst>
        </xdr:cNvPr>
        <xdr:cNvCxnSpPr/>
      </xdr:nvCxnSpPr>
      <xdr:spPr>
        <a:xfrm flipV="1">
          <a:off x="7861300" y="10930032"/>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77438</xdr:rowOff>
    </xdr:from>
    <xdr:to>
      <xdr:col>36</xdr:col>
      <xdr:colOff>165100</xdr:colOff>
      <xdr:row>64</xdr:row>
      <xdr:rowOff>7588</xdr:rowOff>
    </xdr:to>
    <xdr:sp macro="" textlink="">
      <xdr:nvSpPr>
        <xdr:cNvPr id="255" name="楕円 254">
          <a:extLst>
            <a:ext uri="{FF2B5EF4-FFF2-40B4-BE49-F238E27FC236}">
              <a16:creationId xmlns:a16="http://schemas.microsoft.com/office/drawing/2014/main" id="{3D875612-A32E-4592-9106-DD16BAEE8754}"/>
            </a:ext>
          </a:extLst>
        </xdr:cNvPr>
        <xdr:cNvSpPr/>
      </xdr:nvSpPr>
      <xdr:spPr>
        <a:xfrm>
          <a:off x="6921500" y="108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128238</xdr:rowOff>
    </xdr:from>
    <xdr:to>
      <xdr:col>41</xdr:col>
      <xdr:colOff>50800</xdr:colOff>
      <xdr:row>63</xdr:row>
      <xdr:rowOff>129280</xdr:rowOff>
    </xdr:to>
    <xdr:cxnSp macro="">
      <xdr:nvCxnSpPr>
        <xdr:cNvPr id="256" name="直線コネクタ 255">
          <a:extLst>
            <a:ext uri="{FF2B5EF4-FFF2-40B4-BE49-F238E27FC236}">
              <a16:creationId xmlns:a16="http://schemas.microsoft.com/office/drawing/2014/main" id="{0F40D863-ACDB-409E-9E06-135D4B5CCEE4}"/>
            </a:ext>
          </a:extLst>
        </xdr:cNvPr>
        <xdr:cNvCxnSpPr/>
      </xdr:nvCxnSpPr>
      <xdr:spPr>
        <a:xfrm>
          <a:off x="6972300" y="10929588"/>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16F2D085-B2EE-4915-B725-21FC15A2A1EC}"/>
            </a:ext>
          </a:extLst>
        </xdr:cNvPr>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0003263-CF42-47AA-9846-7F686A777D77}"/>
            </a:ext>
          </a:extLst>
        </xdr:cNvPr>
        <xdr:cNvSpPr txBox="1"/>
      </xdr:nvSpPr>
      <xdr:spPr>
        <a:xfrm>
          <a:off x="8450795" y="101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9543753F-1C9C-4C3F-BE0E-8CBADCD4A1E0}"/>
            </a:ext>
          </a:extLst>
        </xdr:cNvPr>
        <xdr:cNvSpPr txBox="1"/>
      </xdr:nvSpPr>
      <xdr:spPr>
        <a:xfrm>
          <a:off x="7561795" y="10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B810AC9-5AE4-4D75-B6E7-68C1BDC5DA69}"/>
            </a:ext>
          </a:extLst>
        </xdr:cNvPr>
        <xdr:cNvSpPr txBox="1"/>
      </xdr:nvSpPr>
      <xdr:spPr>
        <a:xfrm>
          <a:off x="6672795" y="101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381</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706A1F39-3B86-4019-BC74-93C0C496FB45}"/>
            </a:ext>
          </a:extLst>
        </xdr:cNvPr>
        <xdr:cNvSpPr txBox="1"/>
      </xdr:nvSpPr>
      <xdr:spPr>
        <a:xfrm>
          <a:off x="9359411" y="109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170609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EFFD5EB4-2545-4683-9254-A2AF5E0898C8}"/>
            </a:ext>
          </a:extLst>
        </xdr:cNvPr>
        <xdr:cNvSpPr txBox="1"/>
      </xdr:nvSpPr>
      <xdr:spPr>
        <a:xfrm>
          <a:off x="8483111" y="1097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171207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DE70A43B-3DF4-4A5C-B110-E87072FAEA6A}"/>
            </a:ext>
          </a:extLst>
        </xdr:cNvPr>
        <xdr:cNvSpPr txBox="1"/>
      </xdr:nvSpPr>
      <xdr:spPr>
        <a:xfrm>
          <a:off x="7594111" y="109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170165</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AE8573E-0E35-4DE1-BA02-0760C6963BE0}"/>
            </a:ext>
          </a:extLst>
        </xdr:cNvPr>
        <xdr:cNvSpPr txBox="1"/>
      </xdr:nvSpPr>
      <xdr:spPr>
        <a:xfrm>
          <a:off x="6705111" y="109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A16EDE7-CE72-4B16-9BAC-5894474FEF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0872798-601E-4057-A79E-030F3E1C58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133A6DA-9D26-4D28-B4E6-26581210C6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06F7264-1CF5-4321-8F0D-3416A98594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F5F329B-754B-4105-838C-570950195D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E9FE7F3-0739-492B-B026-314D26BE3E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FA269FA-4FE1-4DD8-8D62-99F7D31125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9111A5A-C79B-43B9-9041-AB20EB8A97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7EAF057-EF27-43EB-9A93-05D2D48658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0A67656-B2B8-4129-B2A2-C2A912AD1A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FE35F2F-D68A-45D4-AE52-3B5306E797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12B24C4-01EB-4A47-9CA7-9B2051CBD71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576D3A5-5F3E-4883-A8D0-BB3A04228E4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891669D-FE6D-4D45-9D8E-400AE5FCFE9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5573B2B-34C3-4103-9F8E-4FEDACE25DB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562227F-4771-4C35-B195-4A8163C222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CC4C97A-70EF-43C7-BEAF-35184D212E8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37561D4-B690-4D56-88DC-C572341137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E68B9DE-9D25-449B-9C73-F18AB97DD4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1B87761-4A34-4E28-ABE9-8B248804D8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3C521D0-670A-4C45-AC66-ABF7FA0A3A8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0A5F1EC-F51C-46A7-A742-F9C8BD58A8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A4996C2-9E23-4BB5-8149-D62AB444841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FE9331C-2175-4AEA-97E8-DBC8B5CE40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91934F6C-8A3C-435E-87AA-9F11177F9DA3}"/>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554BAB4A-9444-43D2-8C52-7F0435027D56}"/>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7B967F5D-FD6B-408F-B4C5-6392482423BA}"/>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B107965-56A4-4D61-B51C-94966ECE814D}"/>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A8495745-AB17-4983-8867-C5A430D49AE4}"/>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B791DAA-8721-4DE1-A3B3-56CE58BE4B79}"/>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5B548CFB-A8D5-44DB-95FE-044C90D2E72A}"/>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96" name="フローチャート: 判断 295">
          <a:extLst>
            <a:ext uri="{FF2B5EF4-FFF2-40B4-BE49-F238E27FC236}">
              <a16:creationId xmlns:a16="http://schemas.microsoft.com/office/drawing/2014/main" id="{16E7CE1C-A74B-41F8-A9E6-6B7443BBFE01}"/>
            </a:ext>
          </a:extLst>
        </xdr:cNvPr>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97" name="フローチャート: 判断 296">
          <a:extLst>
            <a:ext uri="{FF2B5EF4-FFF2-40B4-BE49-F238E27FC236}">
              <a16:creationId xmlns:a16="http://schemas.microsoft.com/office/drawing/2014/main" id="{1B228C9E-30A0-4BEF-9964-D640DD94F805}"/>
            </a:ext>
          </a:extLst>
        </xdr:cNvPr>
        <xdr:cNvSpPr/>
      </xdr:nvSpPr>
      <xdr:spPr>
        <a:xfrm>
          <a:off x="2857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8" name="フローチャート: 判断 297">
          <a:extLst>
            <a:ext uri="{FF2B5EF4-FFF2-40B4-BE49-F238E27FC236}">
              <a16:creationId xmlns:a16="http://schemas.microsoft.com/office/drawing/2014/main" id="{326F141A-E29F-4EAD-A33F-92D4E0D6E138}"/>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9" name="フローチャート: 判断 298">
          <a:extLst>
            <a:ext uri="{FF2B5EF4-FFF2-40B4-BE49-F238E27FC236}">
              <a16:creationId xmlns:a16="http://schemas.microsoft.com/office/drawing/2014/main" id="{CA792F8A-A7CF-4D30-AAFF-5A1AB9CD98C9}"/>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D19B8E4-B63B-4120-BBDB-015B63EFD2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68DB0D5-7A32-4139-B3EB-D7E976BF00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FE9530A-7E5B-4E52-8DD1-BDCE8B4806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8D8DF5-D4D7-4C7C-A1DF-39478AF4F5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8B4543C-1ADA-4F03-985F-94BBA9F19E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114936</xdr:rowOff>
    </xdr:from>
    <xdr:to>
      <xdr:col>24</xdr:col>
      <xdr:colOff>114300</xdr:colOff>
      <xdr:row>81</xdr:row>
      <xdr:rowOff>45086</xdr:rowOff>
    </xdr:to>
    <xdr:sp macro="" textlink="">
      <xdr:nvSpPr>
        <xdr:cNvPr id="305" name="楕円 304">
          <a:extLst>
            <a:ext uri="{FF2B5EF4-FFF2-40B4-BE49-F238E27FC236}">
              <a16:creationId xmlns:a16="http://schemas.microsoft.com/office/drawing/2014/main" id="{902E3176-940A-49C2-A4C6-BF05A5E30BDD}"/>
            </a:ext>
          </a:extLst>
        </xdr:cNvPr>
        <xdr:cNvSpPr/>
      </xdr:nvSpPr>
      <xdr:spPr>
        <a:xfrm>
          <a:off x="45847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137813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625ECD4-101C-423F-AB7A-497AACF7A9E0}"/>
            </a:ext>
          </a:extLst>
        </xdr:cNvPr>
        <xdr:cNvSpPr txBox="1"/>
      </xdr:nvSpPr>
      <xdr:spPr>
        <a:xfrm>
          <a:off x="4673600"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307" name="楕円 306">
          <a:extLst>
            <a:ext uri="{FF2B5EF4-FFF2-40B4-BE49-F238E27FC236}">
              <a16:creationId xmlns:a16="http://schemas.microsoft.com/office/drawing/2014/main" id="{08A4849A-044A-4A85-A439-123FD97F31FE}"/>
            </a:ext>
          </a:extLst>
        </xdr:cNvPr>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80</xdr:row>
      <xdr:rowOff>165736</xdr:rowOff>
    </xdr:to>
    <xdr:cxnSp macro="">
      <xdr:nvCxnSpPr>
        <xdr:cNvPr id="308" name="直線コネクタ 307">
          <a:extLst>
            <a:ext uri="{FF2B5EF4-FFF2-40B4-BE49-F238E27FC236}">
              <a16:creationId xmlns:a16="http://schemas.microsoft.com/office/drawing/2014/main" id="{5289341E-7142-4A96-A4E1-5A0F1AC29170}"/>
            </a:ext>
          </a:extLst>
        </xdr:cNvPr>
        <xdr:cNvCxnSpPr/>
      </xdr:nvCxnSpPr>
      <xdr:spPr>
        <a:xfrm>
          <a:off x="3797300" y="138398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309" name="楕円 308">
          <a:extLst>
            <a:ext uri="{FF2B5EF4-FFF2-40B4-BE49-F238E27FC236}">
              <a16:creationId xmlns:a16="http://schemas.microsoft.com/office/drawing/2014/main" id="{F79F8C55-51FF-4506-B73F-49BA274C3485}"/>
            </a:ext>
          </a:extLst>
        </xdr:cNvPr>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80</xdr:row>
      <xdr:rowOff>135255</xdr:rowOff>
    </xdr:to>
    <xdr:cxnSp macro="">
      <xdr:nvCxnSpPr>
        <xdr:cNvPr id="310" name="直線コネクタ 309">
          <a:extLst>
            <a:ext uri="{FF2B5EF4-FFF2-40B4-BE49-F238E27FC236}">
              <a16:creationId xmlns:a16="http://schemas.microsoft.com/office/drawing/2014/main" id="{66A718B5-0FA1-4D8B-8F98-B437613CD3DD}"/>
            </a:ext>
          </a:extLst>
        </xdr:cNvPr>
        <xdr:cNvCxnSpPr/>
      </xdr:nvCxnSpPr>
      <xdr:spPr>
        <a:xfrm flipV="1">
          <a:off x="2908300" y="138398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11" name="楕円 310">
          <a:extLst>
            <a:ext uri="{FF2B5EF4-FFF2-40B4-BE49-F238E27FC236}">
              <a16:creationId xmlns:a16="http://schemas.microsoft.com/office/drawing/2014/main" id="{FF1E0DFE-B5A8-4E79-922B-F2ED05B98392}"/>
            </a:ext>
          </a:extLst>
        </xdr:cNvPr>
        <xdr:cNvSpPr/>
      </xdr:nvSpPr>
      <xdr:spPr>
        <a:xfrm>
          <a:off x="1968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135255</xdr:rowOff>
    </xdr:to>
    <xdr:cxnSp macro="">
      <xdr:nvCxnSpPr>
        <xdr:cNvPr id="312" name="直線コネクタ 311">
          <a:extLst>
            <a:ext uri="{FF2B5EF4-FFF2-40B4-BE49-F238E27FC236}">
              <a16:creationId xmlns:a16="http://schemas.microsoft.com/office/drawing/2014/main" id="{B6481D84-5D79-4BC3-B640-776883B197FA}"/>
            </a:ext>
          </a:extLst>
        </xdr:cNvPr>
        <xdr:cNvCxnSpPr/>
      </xdr:nvCxnSpPr>
      <xdr:spPr>
        <a:xfrm>
          <a:off x="2019300" y="13809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3" name="楕円 312">
          <a:extLst>
            <a:ext uri="{FF2B5EF4-FFF2-40B4-BE49-F238E27FC236}">
              <a16:creationId xmlns:a16="http://schemas.microsoft.com/office/drawing/2014/main" id="{BD3072F7-ABAB-4419-A0AD-19E954DF13FB}"/>
            </a:ext>
          </a:extLst>
        </xdr:cNvPr>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93345</xdr:rowOff>
    </xdr:to>
    <xdr:cxnSp macro="">
      <xdr:nvCxnSpPr>
        <xdr:cNvPr id="314" name="直線コネクタ 313">
          <a:extLst>
            <a:ext uri="{FF2B5EF4-FFF2-40B4-BE49-F238E27FC236}">
              <a16:creationId xmlns:a16="http://schemas.microsoft.com/office/drawing/2014/main" id="{D62B21CF-BCF5-4EB1-8689-5FD90CF388C5}"/>
            </a:ext>
          </a:extLst>
        </xdr:cNvPr>
        <xdr:cNvCxnSpPr/>
      </xdr:nvCxnSpPr>
      <xdr:spPr>
        <a:xfrm>
          <a:off x="1130300" y="13773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315" name="n_1aveValue【公営住宅】&#10;有形固定資産減価償却率">
          <a:extLst>
            <a:ext uri="{FF2B5EF4-FFF2-40B4-BE49-F238E27FC236}">
              <a16:creationId xmlns:a16="http://schemas.microsoft.com/office/drawing/2014/main" id="{4E5432F6-05CB-4EAD-8242-2B03A13E48F8}"/>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316" name="n_2aveValue【公営住宅】&#10;有形固定資産減価償却率">
          <a:extLst>
            <a:ext uri="{FF2B5EF4-FFF2-40B4-BE49-F238E27FC236}">
              <a16:creationId xmlns:a16="http://schemas.microsoft.com/office/drawing/2014/main" id="{0358379F-779C-4B9A-9437-89B12349A784}"/>
            </a:ext>
          </a:extLst>
        </xdr:cNvPr>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7" name="n_3aveValue【公営住宅】&#10;有形固定資産減価償却率">
          <a:extLst>
            <a:ext uri="{FF2B5EF4-FFF2-40B4-BE49-F238E27FC236}">
              <a16:creationId xmlns:a16="http://schemas.microsoft.com/office/drawing/2014/main" id="{5ED78E5E-142F-464F-9CBC-A613CCF636C8}"/>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8" name="n_4aveValue【公営住宅】&#10;有形固定資産減価償却率">
          <a:extLst>
            <a:ext uri="{FF2B5EF4-FFF2-40B4-BE49-F238E27FC236}">
              <a16:creationId xmlns:a16="http://schemas.microsoft.com/office/drawing/2014/main" id="{94E20B7E-2811-4681-9845-8FA4F59C4FAF}"/>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319" name="n_1mainValue【公営住宅】&#10;有形固定資産減価償却率">
          <a:extLst>
            <a:ext uri="{FF2B5EF4-FFF2-40B4-BE49-F238E27FC236}">
              <a16:creationId xmlns:a16="http://schemas.microsoft.com/office/drawing/2014/main" id="{9804C266-CBE9-42AE-869A-C2ECB7DC09D8}"/>
            </a:ext>
          </a:extLst>
        </xdr:cNvPr>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320" name="n_2mainValue【公営住宅】&#10;有形固定資産減価償却率">
          <a:extLst>
            <a:ext uri="{FF2B5EF4-FFF2-40B4-BE49-F238E27FC236}">
              <a16:creationId xmlns:a16="http://schemas.microsoft.com/office/drawing/2014/main" id="{621FAD3D-41AC-46EF-A128-93DFBE8BDEBF}"/>
            </a:ext>
          </a:extLst>
        </xdr:cNvPr>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21" name="n_3mainValue【公営住宅】&#10;有形固定資産減価償却率">
          <a:extLst>
            <a:ext uri="{FF2B5EF4-FFF2-40B4-BE49-F238E27FC236}">
              <a16:creationId xmlns:a16="http://schemas.microsoft.com/office/drawing/2014/main" id="{CA5120B1-7AE4-4146-BD33-3772F854956C}"/>
            </a:ext>
          </a:extLst>
        </xdr:cNvPr>
        <xdr:cNvSpPr txBox="1"/>
      </xdr:nvSpPr>
      <xdr:spPr>
        <a:xfrm>
          <a:off x="1816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22" name="n_4mainValue【公営住宅】&#10;有形固定資産減価償却率">
          <a:extLst>
            <a:ext uri="{FF2B5EF4-FFF2-40B4-BE49-F238E27FC236}">
              <a16:creationId xmlns:a16="http://schemas.microsoft.com/office/drawing/2014/main" id="{586234D9-4E23-409A-AA03-E861BF07F561}"/>
            </a:ext>
          </a:extLst>
        </xdr:cNvPr>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7481FA1-9881-4469-9B69-F75928F45A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F4AAA90-AF1C-4FB8-B557-9971F0B196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D7494C5-C44D-448F-B8D0-10AA0D6B10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9AB94A8-1C81-496A-944E-247141B179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D2F5F01-E503-4A05-B8D6-F8651084B9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2B658C0-20E2-4936-AAB7-FAB8FC3047A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96A670F-1FA7-4984-A532-BFE6384171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B091B0E-EE5D-4108-B0C4-811DAFC22C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7C75A66-61A0-4662-9F9D-C9FCD1E2267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CC50D98-6057-41EB-B8B8-B997B47AC3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490F8EFD-4C09-493A-B9DD-1EFF55BBB1A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19AEBC26-4EF8-40D0-A3C7-300F52A50E8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92DF4C75-E207-4C9B-AD10-B8455F15C0B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B55A30C-6484-4DAC-8C5C-1215159BEA0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D7666586-3110-42A3-AE37-B3F8F63BF00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3D669A6B-BB01-42FF-9A24-5AE6B359D8A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B4ED767-0A82-417D-838D-6391DF8903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B19555D1-2BD2-4EA5-8B6A-0DCB79607EF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B825B1C3-A375-4DD3-9B85-553372F3F7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149B4F1D-BC95-48CC-96C2-4A81843D9BCE}"/>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6B4881DA-F8F8-4C86-8DE4-A6210FD9003C}"/>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A372A35E-8AEB-4ED0-8F29-43E2B4C40946}"/>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AE866055-32FB-47FC-9B23-157F9C7145B1}"/>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E2AD036C-98D2-442D-B8BE-77DA97948B47}"/>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7BA08727-9C9B-4E9D-BDB1-BE90B1E8AED0}"/>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B8542E2F-BABD-4A97-B742-A4AD7DE01AA6}"/>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49" name="フローチャート: 判断 348">
          <a:extLst>
            <a:ext uri="{FF2B5EF4-FFF2-40B4-BE49-F238E27FC236}">
              <a16:creationId xmlns:a16="http://schemas.microsoft.com/office/drawing/2014/main" id="{1E79CEA1-7E93-4697-A124-0E3ED07093E7}"/>
            </a:ext>
          </a:extLst>
        </xdr:cNvPr>
        <xdr:cNvSpPr/>
      </xdr:nvSpPr>
      <xdr:spPr>
        <a:xfrm>
          <a:off x="958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146749</xdr:rowOff>
    </xdr:from>
    <xdr:to>
      <xdr:col>46</xdr:col>
      <xdr:colOff>38100</xdr:colOff>
      <xdr:row>83</xdr:row>
      <xdr:rowOff>76899</xdr:rowOff>
    </xdr:to>
    <xdr:sp macro="" textlink="">
      <xdr:nvSpPr>
        <xdr:cNvPr id="350" name="フローチャート: 判断 349">
          <a:extLst>
            <a:ext uri="{FF2B5EF4-FFF2-40B4-BE49-F238E27FC236}">
              <a16:creationId xmlns:a16="http://schemas.microsoft.com/office/drawing/2014/main" id="{91897C13-0C6C-4ADE-88BF-E1FFF2F369C4}"/>
            </a:ext>
          </a:extLst>
        </xdr:cNvPr>
        <xdr:cNvSpPr/>
      </xdr:nvSpPr>
      <xdr:spPr>
        <a:xfrm>
          <a:off x="8699500" y="142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xdr:rowOff>
    </xdr:from>
    <xdr:to>
      <xdr:col>41</xdr:col>
      <xdr:colOff>101600</xdr:colOff>
      <xdr:row>83</xdr:row>
      <xdr:rowOff>117475</xdr:rowOff>
    </xdr:to>
    <xdr:sp macro="" textlink="">
      <xdr:nvSpPr>
        <xdr:cNvPr id="351" name="フローチャート: 判断 350">
          <a:extLst>
            <a:ext uri="{FF2B5EF4-FFF2-40B4-BE49-F238E27FC236}">
              <a16:creationId xmlns:a16="http://schemas.microsoft.com/office/drawing/2014/main" id="{C5954FAD-E140-421A-947F-4B9AA8261E46}"/>
            </a:ext>
          </a:extLst>
        </xdr:cNvPr>
        <xdr:cNvSpPr/>
      </xdr:nvSpPr>
      <xdr:spPr>
        <a:xfrm>
          <a:off x="7810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52" name="フローチャート: 判断 351">
          <a:extLst>
            <a:ext uri="{FF2B5EF4-FFF2-40B4-BE49-F238E27FC236}">
              <a16:creationId xmlns:a16="http://schemas.microsoft.com/office/drawing/2014/main" id="{D37BA40D-18DD-487D-8A09-2D75D7042CB4}"/>
            </a:ext>
          </a:extLst>
        </xdr:cNvPr>
        <xdr:cNvSpPr/>
      </xdr:nvSpPr>
      <xdr:spPr>
        <a:xfrm>
          <a:off x="6921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E763848-2FE9-406C-A0E9-5516F2266E8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77E80FC-A669-43C9-B1B5-166F5CEC21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EFA4C43-B591-4A93-8ADD-E814536FC7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DC24AC8-CE15-4B6E-BF2D-D884B4F388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404D45-4A41-4BF2-B0C0-7C6C6A4E4FC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146177</xdr:rowOff>
    </xdr:from>
    <xdr:to>
      <xdr:col>55</xdr:col>
      <xdr:colOff>50800</xdr:colOff>
      <xdr:row>84</xdr:row>
      <xdr:rowOff>76327</xdr:rowOff>
    </xdr:to>
    <xdr:sp macro="" textlink="">
      <xdr:nvSpPr>
        <xdr:cNvPr id="358" name="楕円 357">
          <a:extLst>
            <a:ext uri="{FF2B5EF4-FFF2-40B4-BE49-F238E27FC236}">
              <a16:creationId xmlns:a16="http://schemas.microsoft.com/office/drawing/2014/main" id="{5CCE5996-5B81-4D30-A9E0-B5888341C2F8}"/>
            </a:ext>
          </a:extLst>
        </xdr:cNvPr>
        <xdr:cNvSpPr/>
      </xdr:nvSpPr>
      <xdr:spPr>
        <a:xfrm>
          <a:off x="104267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124604</xdr:rowOff>
    </xdr:from>
    <xdr:ext cx="469744" cy="259045"/>
    <xdr:sp macro="" textlink="">
      <xdr:nvSpPr>
        <xdr:cNvPr id="359" name="【公営住宅】&#10;一人当たり面積該当値テキスト">
          <a:extLst>
            <a:ext uri="{FF2B5EF4-FFF2-40B4-BE49-F238E27FC236}">
              <a16:creationId xmlns:a16="http://schemas.microsoft.com/office/drawing/2014/main" id="{0702B0E8-77F1-41DD-8556-71E8585FB24F}"/>
            </a:ext>
          </a:extLst>
        </xdr:cNvPr>
        <xdr:cNvSpPr txBox="1"/>
      </xdr:nvSpPr>
      <xdr:spPr>
        <a:xfrm>
          <a:off x="10515600" y="143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60" name="楕円 359">
          <a:extLst>
            <a:ext uri="{FF2B5EF4-FFF2-40B4-BE49-F238E27FC236}">
              <a16:creationId xmlns:a16="http://schemas.microsoft.com/office/drawing/2014/main" id="{01940329-A383-498A-9AC0-A634D71EB23B}"/>
            </a:ext>
          </a:extLst>
        </xdr:cNvPr>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25527</xdr:rowOff>
    </xdr:to>
    <xdr:cxnSp macro="">
      <xdr:nvCxnSpPr>
        <xdr:cNvPr id="361" name="直線コネクタ 360">
          <a:extLst>
            <a:ext uri="{FF2B5EF4-FFF2-40B4-BE49-F238E27FC236}">
              <a16:creationId xmlns:a16="http://schemas.microsoft.com/office/drawing/2014/main" id="{5B55D45A-C57D-44C2-B53D-A5C290C8237E}"/>
            </a:ext>
          </a:extLst>
        </xdr:cNvPr>
        <xdr:cNvCxnSpPr/>
      </xdr:nvCxnSpPr>
      <xdr:spPr>
        <a:xfrm>
          <a:off x="9639300" y="1442618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160465</xdr:rowOff>
    </xdr:from>
    <xdr:to>
      <xdr:col>46</xdr:col>
      <xdr:colOff>38100</xdr:colOff>
      <xdr:row>84</xdr:row>
      <xdr:rowOff>90615</xdr:rowOff>
    </xdr:to>
    <xdr:sp macro="" textlink="">
      <xdr:nvSpPr>
        <xdr:cNvPr id="362" name="楕円 361">
          <a:extLst>
            <a:ext uri="{FF2B5EF4-FFF2-40B4-BE49-F238E27FC236}">
              <a16:creationId xmlns:a16="http://schemas.microsoft.com/office/drawing/2014/main" id="{08B5EDBE-217A-49B4-9479-443DBCA2DFD1}"/>
            </a:ext>
          </a:extLst>
        </xdr:cNvPr>
        <xdr:cNvSpPr/>
      </xdr:nvSpPr>
      <xdr:spPr>
        <a:xfrm>
          <a:off x="8699500" y="143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39815</xdr:rowOff>
    </xdr:to>
    <xdr:cxnSp macro="">
      <xdr:nvCxnSpPr>
        <xdr:cNvPr id="363" name="直線コネクタ 362">
          <a:extLst>
            <a:ext uri="{FF2B5EF4-FFF2-40B4-BE49-F238E27FC236}">
              <a16:creationId xmlns:a16="http://schemas.microsoft.com/office/drawing/2014/main" id="{3556D383-109C-48F1-A439-42F11C578DBE}"/>
            </a:ext>
          </a:extLst>
        </xdr:cNvPr>
        <xdr:cNvCxnSpPr/>
      </xdr:nvCxnSpPr>
      <xdr:spPr>
        <a:xfrm flipV="1">
          <a:off x="8750300" y="1442618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155893</xdr:rowOff>
    </xdr:from>
    <xdr:to>
      <xdr:col>41</xdr:col>
      <xdr:colOff>101600</xdr:colOff>
      <xdr:row>84</xdr:row>
      <xdr:rowOff>86043</xdr:rowOff>
    </xdr:to>
    <xdr:sp macro="" textlink="">
      <xdr:nvSpPr>
        <xdr:cNvPr id="364" name="楕円 363">
          <a:extLst>
            <a:ext uri="{FF2B5EF4-FFF2-40B4-BE49-F238E27FC236}">
              <a16:creationId xmlns:a16="http://schemas.microsoft.com/office/drawing/2014/main" id="{268E973C-277D-4A9F-8357-3D73922663A6}"/>
            </a:ext>
          </a:extLst>
        </xdr:cNvPr>
        <xdr:cNvSpPr/>
      </xdr:nvSpPr>
      <xdr:spPr>
        <a:xfrm>
          <a:off x="7810500" y="143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35243</xdr:rowOff>
    </xdr:from>
    <xdr:to>
      <xdr:col>45</xdr:col>
      <xdr:colOff>177800</xdr:colOff>
      <xdr:row>84</xdr:row>
      <xdr:rowOff>39815</xdr:rowOff>
    </xdr:to>
    <xdr:cxnSp macro="">
      <xdr:nvCxnSpPr>
        <xdr:cNvPr id="365" name="直線コネクタ 364">
          <a:extLst>
            <a:ext uri="{FF2B5EF4-FFF2-40B4-BE49-F238E27FC236}">
              <a16:creationId xmlns:a16="http://schemas.microsoft.com/office/drawing/2014/main" id="{FD0B5FD9-B434-4D68-A1B3-923A7ACCC4FB}"/>
            </a:ext>
          </a:extLst>
        </xdr:cNvPr>
        <xdr:cNvCxnSpPr/>
      </xdr:nvCxnSpPr>
      <xdr:spPr>
        <a:xfrm>
          <a:off x="7861300" y="144370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66" name="楕円 365">
          <a:extLst>
            <a:ext uri="{FF2B5EF4-FFF2-40B4-BE49-F238E27FC236}">
              <a16:creationId xmlns:a16="http://schemas.microsoft.com/office/drawing/2014/main" id="{0DA75036-F7B3-471A-A994-00FE8507AF93}"/>
            </a:ext>
          </a:extLst>
        </xdr:cNvPr>
        <xdr:cNvSpPr/>
      </xdr:nvSpPr>
      <xdr:spPr>
        <a:xfrm>
          <a:off x="6921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33528</xdr:rowOff>
    </xdr:from>
    <xdr:to>
      <xdr:col>41</xdr:col>
      <xdr:colOff>50800</xdr:colOff>
      <xdr:row>84</xdr:row>
      <xdr:rowOff>35243</xdr:rowOff>
    </xdr:to>
    <xdr:cxnSp macro="">
      <xdr:nvCxnSpPr>
        <xdr:cNvPr id="367" name="直線コネクタ 366">
          <a:extLst>
            <a:ext uri="{FF2B5EF4-FFF2-40B4-BE49-F238E27FC236}">
              <a16:creationId xmlns:a16="http://schemas.microsoft.com/office/drawing/2014/main" id="{9CCBE833-B3B1-4893-8D5D-635EA3B7CD09}"/>
            </a:ext>
          </a:extLst>
        </xdr:cNvPr>
        <xdr:cNvCxnSpPr/>
      </xdr:nvCxnSpPr>
      <xdr:spPr>
        <a:xfrm>
          <a:off x="6972300" y="1443532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82566</xdr:rowOff>
    </xdr:from>
    <xdr:ext cx="469744" cy="259045"/>
    <xdr:sp macro="" textlink="">
      <xdr:nvSpPr>
        <xdr:cNvPr id="368" name="n_1aveValue【公営住宅】&#10;一人当たり面積">
          <a:extLst>
            <a:ext uri="{FF2B5EF4-FFF2-40B4-BE49-F238E27FC236}">
              <a16:creationId xmlns:a16="http://schemas.microsoft.com/office/drawing/2014/main" id="{3317CB5B-EF19-4F96-8EB8-EBC43C4DBC46}"/>
            </a:ext>
          </a:extLst>
        </xdr:cNvPr>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93426</xdr:rowOff>
    </xdr:from>
    <xdr:ext cx="469744" cy="259045"/>
    <xdr:sp macro="" textlink="">
      <xdr:nvSpPr>
        <xdr:cNvPr id="369" name="n_2aveValue【公営住宅】&#10;一人当たり面積">
          <a:extLst>
            <a:ext uri="{FF2B5EF4-FFF2-40B4-BE49-F238E27FC236}">
              <a16:creationId xmlns:a16="http://schemas.microsoft.com/office/drawing/2014/main" id="{F2F64A3C-EF65-495E-97BA-34613035AF79}"/>
            </a:ext>
          </a:extLst>
        </xdr:cNvPr>
        <xdr:cNvSpPr txBox="1"/>
      </xdr:nvSpPr>
      <xdr:spPr>
        <a:xfrm>
          <a:off x="8515427" y="139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70" name="n_3aveValue【公営住宅】&#10;一人当たり面積">
          <a:extLst>
            <a:ext uri="{FF2B5EF4-FFF2-40B4-BE49-F238E27FC236}">
              <a16:creationId xmlns:a16="http://schemas.microsoft.com/office/drawing/2014/main" id="{1FEA843A-E177-4D72-8B0D-6B6C0E1383F9}"/>
            </a:ext>
          </a:extLst>
        </xdr:cNvPr>
        <xdr:cNvSpPr txBox="1"/>
      </xdr:nvSpPr>
      <xdr:spPr>
        <a:xfrm>
          <a:off x="7626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137431</xdr:rowOff>
    </xdr:from>
    <xdr:ext cx="469744" cy="259045"/>
    <xdr:sp macro="" textlink="">
      <xdr:nvSpPr>
        <xdr:cNvPr id="371" name="n_4aveValue【公営住宅】&#10;一人当たり面積">
          <a:extLst>
            <a:ext uri="{FF2B5EF4-FFF2-40B4-BE49-F238E27FC236}">
              <a16:creationId xmlns:a16="http://schemas.microsoft.com/office/drawing/2014/main" id="{7BB446ED-6180-4BEC-B3E7-C5AE7C4B015D}"/>
            </a:ext>
          </a:extLst>
        </xdr:cNvPr>
        <xdr:cNvSpPr txBox="1"/>
      </xdr:nvSpPr>
      <xdr:spPr>
        <a:xfrm>
          <a:off x="6737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66312</xdr:rowOff>
    </xdr:from>
    <xdr:ext cx="469744" cy="259045"/>
    <xdr:sp macro="" textlink="">
      <xdr:nvSpPr>
        <xdr:cNvPr id="372" name="n_1mainValue【公営住宅】&#10;一人当たり面積">
          <a:extLst>
            <a:ext uri="{FF2B5EF4-FFF2-40B4-BE49-F238E27FC236}">
              <a16:creationId xmlns:a16="http://schemas.microsoft.com/office/drawing/2014/main" id="{AB0629C5-5C8A-43C1-90BE-DCF5F9B095DC}"/>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81742</xdr:rowOff>
    </xdr:from>
    <xdr:ext cx="469744" cy="259045"/>
    <xdr:sp macro="" textlink="">
      <xdr:nvSpPr>
        <xdr:cNvPr id="373" name="n_2mainValue【公営住宅】&#10;一人当たり面積">
          <a:extLst>
            <a:ext uri="{FF2B5EF4-FFF2-40B4-BE49-F238E27FC236}">
              <a16:creationId xmlns:a16="http://schemas.microsoft.com/office/drawing/2014/main" id="{2ED59447-C1F6-40DE-9C1F-AA93CA1F5440}"/>
            </a:ext>
          </a:extLst>
        </xdr:cNvPr>
        <xdr:cNvSpPr txBox="1"/>
      </xdr:nvSpPr>
      <xdr:spPr>
        <a:xfrm>
          <a:off x="8515427" y="1448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77170</xdr:rowOff>
    </xdr:from>
    <xdr:ext cx="469744" cy="259045"/>
    <xdr:sp macro="" textlink="">
      <xdr:nvSpPr>
        <xdr:cNvPr id="374" name="n_3mainValue【公営住宅】&#10;一人当たり面積">
          <a:extLst>
            <a:ext uri="{FF2B5EF4-FFF2-40B4-BE49-F238E27FC236}">
              <a16:creationId xmlns:a16="http://schemas.microsoft.com/office/drawing/2014/main" id="{81CA4CA5-8550-4928-8F86-BD2B1C1278BC}"/>
            </a:ext>
          </a:extLst>
        </xdr:cNvPr>
        <xdr:cNvSpPr txBox="1"/>
      </xdr:nvSpPr>
      <xdr:spPr>
        <a:xfrm>
          <a:off x="7626427" y="1447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5" name="n_4mainValue【公営住宅】&#10;一人当たり面積">
          <a:extLst>
            <a:ext uri="{FF2B5EF4-FFF2-40B4-BE49-F238E27FC236}">
              <a16:creationId xmlns:a16="http://schemas.microsoft.com/office/drawing/2014/main" id="{AE21F6F8-40A7-4768-BBCC-33E7A597E428}"/>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FDF9ED3B-99F8-43F1-9B5B-CA21E3881E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61E79465-6FF8-4499-A667-422B339844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97E4443-BDCC-4BA3-B055-E18A587D3B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194D7ED-E31C-4EC8-939E-0D22990734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863037F-7E66-4569-8C0F-3793D76502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6E9C905F-C231-4828-9003-DE5B2A9F3F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96E59D91-56F5-472A-BB78-323F8EE92D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6BFE65A-B08D-4643-94C1-E027FBEC326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939D4BD2-1351-4E34-BBAC-BE04BA533B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75AF58A9-50FE-4D11-B1E0-832A531382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66300638-B639-497C-9412-207C88236C9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863F5358-8E39-49B8-A4F1-B23B3061D54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8C26EE66-FEAC-4BD5-8B85-77FD689DCF58}"/>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E2336543-C5B8-41C1-9288-D9604DDAA2F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8595DB7-3598-417C-BA0D-1579DCA3835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EC94C329-F670-4F9F-9406-7F7B635EFB3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D1EF7AFC-B37A-4BA4-A9BF-84B96A73491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AD8069B9-43F5-447D-93B5-8D308052BF1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A5D2302B-26E2-40DA-BC25-835E49CE7EF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CD778026-E1EF-4523-A7DF-17654A9432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CAE067B-AE27-4207-AC6F-90E89FEC536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4FF19438-0C57-4E0D-9826-6932CD0DD6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a:extLst>
            <a:ext uri="{FF2B5EF4-FFF2-40B4-BE49-F238E27FC236}">
              <a16:creationId xmlns:a16="http://schemas.microsoft.com/office/drawing/2014/main" id="{C0A42659-22AA-4C4D-B26B-41479F054E2E}"/>
            </a:ext>
          </a:extLst>
        </xdr:cNvPr>
        <xdr:cNvCxnSpPr/>
      </xdr:nvCxnSpPr>
      <xdr:spPr>
        <a:xfrm flipV="1">
          <a:off x="4634865" y="1735150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3EFEF026-E30B-4C85-A35A-0058AC4D06E0}"/>
            </a:ext>
          </a:extLst>
        </xdr:cNvPr>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a:extLst>
            <a:ext uri="{FF2B5EF4-FFF2-40B4-BE49-F238E27FC236}">
              <a16:creationId xmlns:a16="http://schemas.microsoft.com/office/drawing/2014/main" id="{D5CE31D5-9E4D-4C51-AB23-D5700FA110F6}"/>
            </a:ext>
          </a:extLst>
        </xdr:cNvPr>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DB800311-6CB3-40A9-B7A4-8F29797E9DD8}"/>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a:extLst>
            <a:ext uri="{FF2B5EF4-FFF2-40B4-BE49-F238E27FC236}">
              <a16:creationId xmlns:a16="http://schemas.microsoft.com/office/drawing/2014/main" id="{E0E3291A-C70B-4226-A0C0-52FB306D6C18}"/>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131842</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C9B1ACEA-DFB6-41F4-990B-9D63518927DE}"/>
            </a:ext>
          </a:extLst>
        </xdr:cNvPr>
        <xdr:cNvSpPr txBox="1"/>
      </xdr:nvSpPr>
      <xdr:spPr>
        <a:xfrm>
          <a:off x="4673600" y="18134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a:extLst>
            <a:ext uri="{FF2B5EF4-FFF2-40B4-BE49-F238E27FC236}">
              <a16:creationId xmlns:a16="http://schemas.microsoft.com/office/drawing/2014/main" id="{539CEEBD-70EE-4211-9942-0A5E0F62AF8B}"/>
            </a:ext>
          </a:extLst>
        </xdr:cNvPr>
        <xdr:cNvSpPr/>
      </xdr:nvSpPr>
      <xdr:spPr>
        <a:xfrm>
          <a:off x="4584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xdr:rowOff>
    </xdr:from>
    <xdr:to>
      <xdr:col>20</xdr:col>
      <xdr:colOff>38100</xdr:colOff>
      <xdr:row>104</xdr:row>
      <xdr:rowOff>110998</xdr:rowOff>
    </xdr:to>
    <xdr:sp macro="" textlink="">
      <xdr:nvSpPr>
        <xdr:cNvPr id="405" name="フローチャート: 判断 404">
          <a:extLst>
            <a:ext uri="{FF2B5EF4-FFF2-40B4-BE49-F238E27FC236}">
              <a16:creationId xmlns:a16="http://schemas.microsoft.com/office/drawing/2014/main" id="{C40B54D7-5F0F-438D-8836-BA6DAFE2D5F5}"/>
            </a:ext>
          </a:extLst>
        </xdr:cNvPr>
        <xdr:cNvSpPr/>
      </xdr:nvSpPr>
      <xdr:spPr>
        <a:xfrm>
          <a:off x="3746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167132</xdr:rowOff>
    </xdr:from>
    <xdr:to>
      <xdr:col>15</xdr:col>
      <xdr:colOff>101600</xdr:colOff>
      <xdr:row>104</xdr:row>
      <xdr:rowOff>97282</xdr:rowOff>
    </xdr:to>
    <xdr:sp macro="" textlink="">
      <xdr:nvSpPr>
        <xdr:cNvPr id="406" name="フローチャート: 判断 405">
          <a:extLst>
            <a:ext uri="{FF2B5EF4-FFF2-40B4-BE49-F238E27FC236}">
              <a16:creationId xmlns:a16="http://schemas.microsoft.com/office/drawing/2014/main" id="{80D4F38D-F244-47E6-81C1-F4099FF1AA07}"/>
            </a:ext>
          </a:extLst>
        </xdr:cNvPr>
        <xdr:cNvSpPr/>
      </xdr:nvSpPr>
      <xdr:spPr>
        <a:xfrm>
          <a:off x="2857500" y="17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160274</xdr:rowOff>
    </xdr:from>
    <xdr:to>
      <xdr:col>10</xdr:col>
      <xdr:colOff>165100</xdr:colOff>
      <xdr:row>104</xdr:row>
      <xdr:rowOff>90424</xdr:rowOff>
    </xdr:to>
    <xdr:sp macro="" textlink="">
      <xdr:nvSpPr>
        <xdr:cNvPr id="407" name="フローチャート: 判断 406">
          <a:extLst>
            <a:ext uri="{FF2B5EF4-FFF2-40B4-BE49-F238E27FC236}">
              <a16:creationId xmlns:a16="http://schemas.microsoft.com/office/drawing/2014/main" id="{81948DDD-9D23-42EF-89C6-F63604C2FFEE}"/>
            </a:ext>
          </a:extLst>
        </xdr:cNvPr>
        <xdr:cNvSpPr/>
      </xdr:nvSpPr>
      <xdr:spPr>
        <a:xfrm>
          <a:off x="1968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130556</xdr:rowOff>
    </xdr:from>
    <xdr:to>
      <xdr:col>6</xdr:col>
      <xdr:colOff>38100</xdr:colOff>
      <xdr:row>104</xdr:row>
      <xdr:rowOff>60706</xdr:rowOff>
    </xdr:to>
    <xdr:sp macro="" textlink="">
      <xdr:nvSpPr>
        <xdr:cNvPr id="408" name="フローチャート: 判断 407">
          <a:extLst>
            <a:ext uri="{FF2B5EF4-FFF2-40B4-BE49-F238E27FC236}">
              <a16:creationId xmlns:a16="http://schemas.microsoft.com/office/drawing/2014/main" id="{F12D5A37-92C4-403E-A150-C240B174C80F}"/>
            </a:ext>
          </a:extLst>
        </xdr:cNvPr>
        <xdr:cNvSpPr/>
      </xdr:nvSpPr>
      <xdr:spPr>
        <a:xfrm>
          <a:off x="1079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F92B9F2-065A-4AC6-B50C-54D005607D1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8D22FC0-43C5-4C12-BD1A-24EF1D752C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D7A6D5D-45F0-425F-8E16-08D50B9727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2908EA2-7484-4178-B1E9-089483E9C6E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0564691-1EC9-47CC-888C-B5C1184039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52832</xdr:rowOff>
    </xdr:from>
    <xdr:to>
      <xdr:col>24</xdr:col>
      <xdr:colOff>114300</xdr:colOff>
      <xdr:row>104</xdr:row>
      <xdr:rowOff>154432</xdr:rowOff>
    </xdr:to>
    <xdr:sp macro="" textlink="">
      <xdr:nvSpPr>
        <xdr:cNvPr id="414" name="楕円 413">
          <a:extLst>
            <a:ext uri="{FF2B5EF4-FFF2-40B4-BE49-F238E27FC236}">
              <a16:creationId xmlns:a16="http://schemas.microsoft.com/office/drawing/2014/main" id="{0A5E6B8B-7669-436C-99C8-04A43B722639}"/>
            </a:ext>
          </a:extLst>
        </xdr:cNvPr>
        <xdr:cNvSpPr/>
      </xdr:nvSpPr>
      <xdr:spPr>
        <a:xfrm>
          <a:off x="4584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75709</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D53DB047-E5AB-4C7A-99A7-01BBCC3DB434}"/>
            </a:ext>
          </a:extLst>
        </xdr:cNvPr>
        <xdr:cNvSpPr txBox="1"/>
      </xdr:nvSpPr>
      <xdr:spPr>
        <a:xfrm>
          <a:off x="4673600" y="1773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16" name="楕円 415">
          <a:extLst>
            <a:ext uri="{FF2B5EF4-FFF2-40B4-BE49-F238E27FC236}">
              <a16:creationId xmlns:a16="http://schemas.microsoft.com/office/drawing/2014/main" id="{C617792F-F7D0-468C-9536-4E6D34FAE075}"/>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103632</xdr:rowOff>
    </xdr:from>
    <xdr:to>
      <xdr:col>24</xdr:col>
      <xdr:colOff>63500</xdr:colOff>
      <xdr:row>104</xdr:row>
      <xdr:rowOff>121920</xdr:rowOff>
    </xdr:to>
    <xdr:cxnSp macro="">
      <xdr:nvCxnSpPr>
        <xdr:cNvPr id="417" name="直線コネクタ 416">
          <a:extLst>
            <a:ext uri="{FF2B5EF4-FFF2-40B4-BE49-F238E27FC236}">
              <a16:creationId xmlns:a16="http://schemas.microsoft.com/office/drawing/2014/main" id="{42E4A321-EBB7-472D-B6A8-D84C3D8CABCE}"/>
            </a:ext>
          </a:extLst>
        </xdr:cNvPr>
        <xdr:cNvCxnSpPr/>
      </xdr:nvCxnSpPr>
      <xdr:spPr>
        <a:xfrm flipV="1">
          <a:off x="3797300" y="179344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50546</xdr:rowOff>
    </xdr:from>
    <xdr:to>
      <xdr:col>15</xdr:col>
      <xdr:colOff>101600</xdr:colOff>
      <xdr:row>104</xdr:row>
      <xdr:rowOff>152146</xdr:rowOff>
    </xdr:to>
    <xdr:sp macro="" textlink="">
      <xdr:nvSpPr>
        <xdr:cNvPr id="418" name="楕円 417">
          <a:extLst>
            <a:ext uri="{FF2B5EF4-FFF2-40B4-BE49-F238E27FC236}">
              <a16:creationId xmlns:a16="http://schemas.microsoft.com/office/drawing/2014/main" id="{66346FC7-AA25-47DB-B04D-A71FFAD4DACE}"/>
            </a:ext>
          </a:extLst>
        </xdr:cNvPr>
        <xdr:cNvSpPr/>
      </xdr:nvSpPr>
      <xdr:spPr>
        <a:xfrm>
          <a:off x="2857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101346</xdr:rowOff>
    </xdr:from>
    <xdr:to>
      <xdr:col>19</xdr:col>
      <xdr:colOff>177800</xdr:colOff>
      <xdr:row>104</xdr:row>
      <xdr:rowOff>121920</xdr:rowOff>
    </xdr:to>
    <xdr:cxnSp macro="">
      <xdr:nvCxnSpPr>
        <xdr:cNvPr id="419" name="直線コネクタ 418">
          <a:extLst>
            <a:ext uri="{FF2B5EF4-FFF2-40B4-BE49-F238E27FC236}">
              <a16:creationId xmlns:a16="http://schemas.microsoft.com/office/drawing/2014/main" id="{A9D2760F-7CA2-4D49-8DEF-4BDA5C52B257}"/>
            </a:ext>
          </a:extLst>
        </xdr:cNvPr>
        <xdr:cNvCxnSpPr/>
      </xdr:nvCxnSpPr>
      <xdr:spPr>
        <a:xfrm>
          <a:off x="2908300" y="179321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64263</xdr:rowOff>
    </xdr:from>
    <xdr:to>
      <xdr:col>10</xdr:col>
      <xdr:colOff>165100</xdr:colOff>
      <xdr:row>104</xdr:row>
      <xdr:rowOff>165863</xdr:rowOff>
    </xdr:to>
    <xdr:sp macro="" textlink="">
      <xdr:nvSpPr>
        <xdr:cNvPr id="420" name="楕円 419">
          <a:extLst>
            <a:ext uri="{FF2B5EF4-FFF2-40B4-BE49-F238E27FC236}">
              <a16:creationId xmlns:a16="http://schemas.microsoft.com/office/drawing/2014/main" id="{A91D66E7-29FC-42A3-B44F-45F53DF8BA74}"/>
            </a:ext>
          </a:extLst>
        </xdr:cNvPr>
        <xdr:cNvSpPr/>
      </xdr:nvSpPr>
      <xdr:spPr>
        <a:xfrm>
          <a:off x="1968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101346</xdr:rowOff>
    </xdr:from>
    <xdr:to>
      <xdr:col>15</xdr:col>
      <xdr:colOff>50800</xdr:colOff>
      <xdr:row>104</xdr:row>
      <xdr:rowOff>115063</xdr:rowOff>
    </xdr:to>
    <xdr:cxnSp macro="">
      <xdr:nvCxnSpPr>
        <xdr:cNvPr id="421" name="直線コネクタ 420">
          <a:extLst>
            <a:ext uri="{FF2B5EF4-FFF2-40B4-BE49-F238E27FC236}">
              <a16:creationId xmlns:a16="http://schemas.microsoft.com/office/drawing/2014/main" id="{0FE96682-B9BA-43C8-9E13-4ACFD1551126}"/>
            </a:ext>
          </a:extLst>
        </xdr:cNvPr>
        <xdr:cNvCxnSpPr/>
      </xdr:nvCxnSpPr>
      <xdr:spPr>
        <a:xfrm flipV="1">
          <a:off x="2019300" y="179321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18542</xdr:rowOff>
    </xdr:from>
    <xdr:to>
      <xdr:col>6</xdr:col>
      <xdr:colOff>38100</xdr:colOff>
      <xdr:row>104</xdr:row>
      <xdr:rowOff>120142</xdr:rowOff>
    </xdr:to>
    <xdr:sp macro="" textlink="">
      <xdr:nvSpPr>
        <xdr:cNvPr id="422" name="楕円 421">
          <a:extLst>
            <a:ext uri="{FF2B5EF4-FFF2-40B4-BE49-F238E27FC236}">
              <a16:creationId xmlns:a16="http://schemas.microsoft.com/office/drawing/2014/main" id="{2EFEC02B-EB25-4240-949B-9D0B71A082B9}"/>
            </a:ext>
          </a:extLst>
        </xdr:cNvPr>
        <xdr:cNvSpPr/>
      </xdr:nvSpPr>
      <xdr:spPr>
        <a:xfrm>
          <a:off x="1079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69342</xdr:rowOff>
    </xdr:from>
    <xdr:to>
      <xdr:col>10</xdr:col>
      <xdr:colOff>114300</xdr:colOff>
      <xdr:row>104</xdr:row>
      <xdr:rowOff>115063</xdr:rowOff>
    </xdr:to>
    <xdr:cxnSp macro="">
      <xdr:nvCxnSpPr>
        <xdr:cNvPr id="423" name="直線コネクタ 422">
          <a:extLst>
            <a:ext uri="{FF2B5EF4-FFF2-40B4-BE49-F238E27FC236}">
              <a16:creationId xmlns:a16="http://schemas.microsoft.com/office/drawing/2014/main" id="{0A42EB9A-F364-49DF-9BED-3857DB24F8DE}"/>
            </a:ext>
          </a:extLst>
        </xdr:cNvPr>
        <xdr:cNvCxnSpPr/>
      </xdr:nvCxnSpPr>
      <xdr:spPr>
        <a:xfrm>
          <a:off x="1130300" y="179001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127525</xdr:rowOff>
    </xdr:from>
    <xdr:ext cx="405111" cy="259045"/>
    <xdr:sp macro="" textlink="">
      <xdr:nvSpPr>
        <xdr:cNvPr id="424" name="n_1aveValue【港湾・漁港】&#10;有形固定資産減価償却率">
          <a:extLst>
            <a:ext uri="{FF2B5EF4-FFF2-40B4-BE49-F238E27FC236}">
              <a16:creationId xmlns:a16="http://schemas.microsoft.com/office/drawing/2014/main" id="{5534E9CB-815E-4A07-AFB1-E73E3C582781}"/>
            </a:ext>
          </a:extLst>
        </xdr:cNvPr>
        <xdr:cNvSpPr txBox="1"/>
      </xdr:nvSpPr>
      <xdr:spPr>
        <a:xfrm>
          <a:off x="3582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113809</xdr:rowOff>
    </xdr:from>
    <xdr:ext cx="405111" cy="259045"/>
    <xdr:sp macro="" textlink="">
      <xdr:nvSpPr>
        <xdr:cNvPr id="425" name="n_2aveValue【港湾・漁港】&#10;有形固定資産減価償却率">
          <a:extLst>
            <a:ext uri="{FF2B5EF4-FFF2-40B4-BE49-F238E27FC236}">
              <a16:creationId xmlns:a16="http://schemas.microsoft.com/office/drawing/2014/main" id="{DF72055F-654C-4135-A769-371DE0FCE346}"/>
            </a:ext>
          </a:extLst>
        </xdr:cNvPr>
        <xdr:cNvSpPr txBox="1"/>
      </xdr:nvSpPr>
      <xdr:spPr>
        <a:xfrm>
          <a:off x="2705744" y="1760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106951</xdr:rowOff>
    </xdr:from>
    <xdr:ext cx="405111" cy="259045"/>
    <xdr:sp macro="" textlink="">
      <xdr:nvSpPr>
        <xdr:cNvPr id="426" name="n_3aveValue【港湾・漁港】&#10;有形固定資産減価償却率">
          <a:extLst>
            <a:ext uri="{FF2B5EF4-FFF2-40B4-BE49-F238E27FC236}">
              <a16:creationId xmlns:a16="http://schemas.microsoft.com/office/drawing/2014/main" id="{5BA3C867-2798-4BD4-AE97-7975E5B0F138}"/>
            </a:ext>
          </a:extLst>
        </xdr:cNvPr>
        <xdr:cNvSpPr txBox="1"/>
      </xdr:nvSpPr>
      <xdr:spPr>
        <a:xfrm>
          <a:off x="18167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77233</xdr:rowOff>
    </xdr:from>
    <xdr:ext cx="405111" cy="259045"/>
    <xdr:sp macro="" textlink="">
      <xdr:nvSpPr>
        <xdr:cNvPr id="427" name="n_4aveValue【港湾・漁港】&#10;有形固定資産減価償却率">
          <a:extLst>
            <a:ext uri="{FF2B5EF4-FFF2-40B4-BE49-F238E27FC236}">
              <a16:creationId xmlns:a16="http://schemas.microsoft.com/office/drawing/2014/main" id="{5DB8DCBB-0423-47F4-A6C0-C78442E788C9}"/>
            </a:ext>
          </a:extLst>
        </xdr:cNvPr>
        <xdr:cNvSpPr txBox="1"/>
      </xdr:nvSpPr>
      <xdr:spPr>
        <a:xfrm>
          <a:off x="927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428" name="n_1mainValue【港湾・漁港】&#10;有形固定資産減価償却率">
          <a:extLst>
            <a:ext uri="{FF2B5EF4-FFF2-40B4-BE49-F238E27FC236}">
              <a16:creationId xmlns:a16="http://schemas.microsoft.com/office/drawing/2014/main" id="{E9524F1D-08A3-4318-9C91-1AB3A3DAD899}"/>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143273</xdr:rowOff>
    </xdr:from>
    <xdr:ext cx="405111" cy="259045"/>
    <xdr:sp macro="" textlink="">
      <xdr:nvSpPr>
        <xdr:cNvPr id="429" name="n_2mainValue【港湾・漁港】&#10;有形固定資産減価償却率">
          <a:extLst>
            <a:ext uri="{FF2B5EF4-FFF2-40B4-BE49-F238E27FC236}">
              <a16:creationId xmlns:a16="http://schemas.microsoft.com/office/drawing/2014/main" id="{9F09A699-1671-46F0-8085-75379CFDB4D8}"/>
            </a:ext>
          </a:extLst>
        </xdr:cNvPr>
        <xdr:cNvSpPr txBox="1"/>
      </xdr:nvSpPr>
      <xdr:spPr>
        <a:xfrm>
          <a:off x="2705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156990</xdr:rowOff>
    </xdr:from>
    <xdr:ext cx="405111" cy="259045"/>
    <xdr:sp macro="" textlink="">
      <xdr:nvSpPr>
        <xdr:cNvPr id="430" name="n_3mainValue【港湾・漁港】&#10;有形固定資産減価償却率">
          <a:extLst>
            <a:ext uri="{FF2B5EF4-FFF2-40B4-BE49-F238E27FC236}">
              <a16:creationId xmlns:a16="http://schemas.microsoft.com/office/drawing/2014/main" id="{5839B0C9-4ACB-43B0-A579-A24F36232343}"/>
            </a:ext>
          </a:extLst>
        </xdr:cNvPr>
        <xdr:cNvSpPr txBox="1"/>
      </xdr:nvSpPr>
      <xdr:spPr>
        <a:xfrm>
          <a:off x="18167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111269</xdr:rowOff>
    </xdr:from>
    <xdr:ext cx="405111" cy="259045"/>
    <xdr:sp macro="" textlink="">
      <xdr:nvSpPr>
        <xdr:cNvPr id="431" name="n_4mainValue【港湾・漁港】&#10;有形固定資産減価償却率">
          <a:extLst>
            <a:ext uri="{FF2B5EF4-FFF2-40B4-BE49-F238E27FC236}">
              <a16:creationId xmlns:a16="http://schemas.microsoft.com/office/drawing/2014/main" id="{BF56875A-08A0-4BCE-944E-9369A88E9480}"/>
            </a:ext>
          </a:extLst>
        </xdr:cNvPr>
        <xdr:cNvSpPr txBox="1"/>
      </xdr:nvSpPr>
      <xdr:spPr>
        <a:xfrm>
          <a:off x="927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690C33CC-5570-40B3-A9E9-AED9B8B48C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45C3FEB3-444C-4506-A3C8-9167114D80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0A86AEB-9A78-458A-9F3E-65BCAA6BE6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D37D5DEC-3B59-4C36-BEE9-E2AC22B3FC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9546672-A4A7-478B-9535-20D03FBC87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8F540E26-761C-4A05-AF71-CB249DAB4D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B3677AFC-A9A4-44B4-A67F-EECA5D56CE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335B65C7-7450-4274-AD36-4214D4F5CBC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A80E532A-CA6A-4EFC-83C4-019982E932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D3EBEFD-4B18-486B-A06E-DAFBCEEB2C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CBB81F3C-B67C-4D32-A71B-6B69D8115D5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a:extLst>
            <a:ext uri="{FF2B5EF4-FFF2-40B4-BE49-F238E27FC236}">
              <a16:creationId xmlns:a16="http://schemas.microsoft.com/office/drawing/2014/main" id="{9FF4B9C2-619A-45C8-AA48-4D971C93E57F}"/>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6CEEEEF8-6AE0-4BB4-B840-256B2FB1CD5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a:extLst>
            <a:ext uri="{FF2B5EF4-FFF2-40B4-BE49-F238E27FC236}">
              <a16:creationId xmlns:a16="http://schemas.microsoft.com/office/drawing/2014/main" id="{FD6F4C2B-019B-4144-955C-F08FE8B48A43}"/>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581288BA-64B8-4326-B4CC-5F137872442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a:extLst>
            <a:ext uri="{FF2B5EF4-FFF2-40B4-BE49-F238E27FC236}">
              <a16:creationId xmlns:a16="http://schemas.microsoft.com/office/drawing/2014/main" id="{37382091-88B5-4551-B487-6D37338A3959}"/>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2146FDA9-E612-43F5-AD7D-A25DE49418B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a:extLst>
            <a:ext uri="{FF2B5EF4-FFF2-40B4-BE49-F238E27FC236}">
              <a16:creationId xmlns:a16="http://schemas.microsoft.com/office/drawing/2014/main" id="{8A9D9904-56D8-4EEC-9057-6C7728ECC092}"/>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5B4AD840-6D9A-4E25-BDA8-54B83EC13A8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F87853AF-7263-4367-A0FB-DD8D9EDF7BBB}"/>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47403867-599F-4213-8B67-868A7C3954C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8C24B5D5-D286-485C-A796-3DCAFB1F7FE3}"/>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B823686-53B6-4F54-9874-797CE8EF8E8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75BC775B-1274-4539-9B04-9639A4BF585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EE9B1F49-531B-4032-ACBD-34199938C7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a:extLst>
            <a:ext uri="{FF2B5EF4-FFF2-40B4-BE49-F238E27FC236}">
              <a16:creationId xmlns:a16="http://schemas.microsoft.com/office/drawing/2014/main" id="{4C49CB77-EECE-42B8-B9C8-07D3DFE91E1A}"/>
            </a:ext>
          </a:extLst>
        </xdr:cNvPr>
        <xdr:cNvCxnSpPr/>
      </xdr:nvCxnSpPr>
      <xdr:spPr>
        <a:xfrm flipV="1">
          <a:off x="10476865" y="17196152"/>
          <a:ext cx="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8E3C498E-9028-421D-AC22-B33A85FAA1A5}"/>
            </a:ext>
          </a:extLst>
        </xdr:cNvPr>
        <xdr:cNvSpPr txBox="1"/>
      </xdr:nvSpPr>
      <xdr:spPr>
        <a:xfrm>
          <a:off x="10515600" y="186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a:extLst>
            <a:ext uri="{FF2B5EF4-FFF2-40B4-BE49-F238E27FC236}">
              <a16:creationId xmlns:a16="http://schemas.microsoft.com/office/drawing/2014/main" id="{E0B812DF-CFE2-4F41-BCA2-9F85355A33F0}"/>
            </a:ext>
          </a:extLst>
        </xdr:cNvPr>
        <xdr:cNvCxnSpPr/>
      </xdr:nvCxnSpPr>
      <xdr:spPr>
        <a:xfrm>
          <a:off x="10388600" y="1867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4BB68B63-99B5-4492-A99A-BEAE2E683B7A}"/>
            </a:ext>
          </a:extLst>
        </xdr:cNvPr>
        <xdr:cNvSpPr txBox="1"/>
      </xdr:nvSpPr>
      <xdr:spPr>
        <a:xfrm>
          <a:off x="10515600" y="169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a:extLst>
            <a:ext uri="{FF2B5EF4-FFF2-40B4-BE49-F238E27FC236}">
              <a16:creationId xmlns:a16="http://schemas.microsoft.com/office/drawing/2014/main" id="{98AA895F-DB08-495F-AEBD-BAA737C47564}"/>
            </a:ext>
          </a:extLst>
        </xdr:cNvPr>
        <xdr:cNvCxnSpPr/>
      </xdr:nvCxnSpPr>
      <xdr:spPr>
        <a:xfrm>
          <a:off x="10388600" y="1719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112836</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39FB5B3A-8B8B-4B39-9281-E62C5D868D00}"/>
            </a:ext>
          </a:extLst>
        </xdr:cNvPr>
        <xdr:cNvSpPr txBox="1"/>
      </xdr:nvSpPr>
      <xdr:spPr>
        <a:xfrm>
          <a:off x="10515600" y="18115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a:extLst>
            <a:ext uri="{FF2B5EF4-FFF2-40B4-BE49-F238E27FC236}">
              <a16:creationId xmlns:a16="http://schemas.microsoft.com/office/drawing/2014/main" id="{8AEEAF0D-A3B3-4B43-807E-CA597DB7521B}"/>
            </a:ext>
          </a:extLst>
        </xdr:cNvPr>
        <xdr:cNvSpPr/>
      </xdr:nvSpPr>
      <xdr:spPr>
        <a:xfrm>
          <a:off x="10426700" y="181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61192</xdr:rowOff>
    </xdr:from>
    <xdr:to>
      <xdr:col>50</xdr:col>
      <xdr:colOff>165100</xdr:colOff>
      <xdr:row>107</xdr:row>
      <xdr:rowOff>162792</xdr:rowOff>
    </xdr:to>
    <xdr:sp macro="" textlink="">
      <xdr:nvSpPr>
        <xdr:cNvPr id="464" name="フローチャート: 判断 463">
          <a:extLst>
            <a:ext uri="{FF2B5EF4-FFF2-40B4-BE49-F238E27FC236}">
              <a16:creationId xmlns:a16="http://schemas.microsoft.com/office/drawing/2014/main" id="{73E5AC83-D390-43E2-9DFA-6C9807547A68}"/>
            </a:ext>
          </a:extLst>
        </xdr:cNvPr>
        <xdr:cNvSpPr/>
      </xdr:nvSpPr>
      <xdr:spPr>
        <a:xfrm>
          <a:off x="9588500" y="184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74963</xdr:rowOff>
    </xdr:from>
    <xdr:to>
      <xdr:col>46</xdr:col>
      <xdr:colOff>38100</xdr:colOff>
      <xdr:row>108</xdr:row>
      <xdr:rowOff>5113</xdr:rowOff>
    </xdr:to>
    <xdr:sp macro="" textlink="">
      <xdr:nvSpPr>
        <xdr:cNvPr id="465" name="フローチャート: 判断 464">
          <a:extLst>
            <a:ext uri="{FF2B5EF4-FFF2-40B4-BE49-F238E27FC236}">
              <a16:creationId xmlns:a16="http://schemas.microsoft.com/office/drawing/2014/main" id="{873DE450-4F8B-4407-90CA-F2CCF6DA5C0F}"/>
            </a:ext>
          </a:extLst>
        </xdr:cNvPr>
        <xdr:cNvSpPr/>
      </xdr:nvSpPr>
      <xdr:spPr>
        <a:xfrm>
          <a:off x="8699500" y="184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85217</xdr:rowOff>
    </xdr:from>
    <xdr:to>
      <xdr:col>41</xdr:col>
      <xdr:colOff>101600</xdr:colOff>
      <xdr:row>108</xdr:row>
      <xdr:rowOff>15367</xdr:rowOff>
    </xdr:to>
    <xdr:sp macro="" textlink="">
      <xdr:nvSpPr>
        <xdr:cNvPr id="466" name="フローチャート: 判断 465">
          <a:extLst>
            <a:ext uri="{FF2B5EF4-FFF2-40B4-BE49-F238E27FC236}">
              <a16:creationId xmlns:a16="http://schemas.microsoft.com/office/drawing/2014/main" id="{F390A83D-541C-4B5F-8FF5-066DC4AE203E}"/>
            </a:ext>
          </a:extLst>
        </xdr:cNvPr>
        <xdr:cNvSpPr/>
      </xdr:nvSpPr>
      <xdr:spPr>
        <a:xfrm>
          <a:off x="7810500" y="1843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90345</xdr:rowOff>
    </xdr:from>
    <xdr:to>
      <xdr:col>36</xdr:col>
      <xdr:colOff>165100</xdr:colOff>
      <xdr:row>108</xdr:row>
      <xdr:rowOff>20495</xdr:rowOff>
    </xdr:to>
    <xdr:sp macro="" textlink="">
      <xdr:nvSpPr>
        <xdr:cNvPr id="467" name="フローチャート: 判断 466">
          <a:extLst>
            <a:ext uri="{FF2B5EF4-FFF2-40B4-BE49-F238E27FC236}">
              <a16:creationId xmlns:a16="http://schemas.microsoft.com/office/drawing/2014/main" id="{2EA72658-EB60-4914-B8F9-57963B47C03E}"/>
            </a:ext>
          </a:extLst>
        </xdr:cNvPr>
        <xdr:cNvSpPr/>
      </xdr:nvSpPr>
      <xdr:spPr>
        <a:xfrm>
          <a:off x="6921500" y="184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51C2C18-E927-4686-AD46-80D1738277C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C8055FC-890B-417B-BAA1-20EFF12A9F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314940A-D737-4B0E-9BC0-EE468C3F88D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440AC04-43ED-4C02-80A7-1D8B8C2119C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46E4D07-CD61-40BD-8177-820773A89D1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23321</xdr:rowOff>
    </xdr:from>
    <xdr:to>
      <xdr:col>55</xdr:col>
      <xdr:colOff>50800</xdr:colOff>
      <xdr:row>104</xdr:row>
      <xdr:rowOff>124921</xdr:rowOff>
    </xdr:to>
    <xdr:sp macro="" textlink="">
      <xdr:nvSpPr>
        <xdr:cNvPr id="473" name="楕円 472">
          <a:extLst>
            <a:ext uri="{FF2B5EF4-FFF2-40B4-BE49-F238E27FC236}">
              <a16:creationId xmlns:a16="http://schemas.microsoft.com/office/drawing/2014/main" id="{069C0C54-B381-438F-9E6D-D213FFCD7967}"/>
            </a:ext>
          </a:extLst>
        </xdr:cNvPr>
        <xdr:cNvSpPr/>
      </xdr:nvSpPr>
      <xdr:spPr>
        <a:xfrm>
          <a:off x="10426700" y="178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46198</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77994A14-5494-4AD9-82B5-DE0ACB9295D8}"/>
            </a:ext>
          </a:extLst>
        </xdr:cNvPr>
        <xdr:cNvSpPr txBox="1"/>
      </xdr:nvSpPr>
      <xdr:spPr>
        <a:xfrm>
          <a:off x="10515600" y="177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69520</xdr:rowOff>
    </xdr:from>
    <xdr:to>
      <xdr:col>50</xdr:col>
      <xdr:colOff>165100</xdr:colOff>
      <xdr:row>104</xdr:row>
      <xdr:rowOff>171120</xdr:rowOff>
    </xdr:to>
    <xdr:sp macro="" textlink="">
      <xdr:nvSpPr>
        <xdr:cNvPr id="475" name="楕円 474">
          <a:extLst>
            <a:ext uri="{FF2B5EF4-FFF2-40B4-BE49-F238E27FC236}">
              <a16:creationId xmlns:a16="http://schemas.microsoft.com/office/drawing/2014/main" id="{752A95DC-7E87-4936-8FF7-7127E4ED4AD3}"/>
            </a:ext>
          </a:extLst>
        </xdr:cNvPr>
        <xdr:cNvSpPr/>
      </xdr:nvSpPr>
      <xdr:spPr>
        <a:xfrm>
          <a:off x="9588500" y="179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74121</xdr:rowOff>
    </xdr:from>
    <xdr:to>
      <xdr:col>55</xdr:col>
      <xdr:colOff>0</xdr:colOff>
      <xdr:row>104</xdr:row>
      <xdr:rowOff>120320</xdr:rowOff>
    </xdr:to>
    <xdr:cxnSp macro="">
      <xdr:nvCxnSpPr>
        <xdr:cNvPr id="476" name="直線コネクタ 475">
          <a:extLst>
            <a:ext uri="{FF2B5EF4-FFF2-40B4-BE49-F238E27FC236}">
              <a16:creationId xmlns:a16="http://schemas.microsoft.com/office/drawing/2014/main" id="{FDB02B29-C74D-404E-9446-486930BA5B57}"/>
            </a:ext>
          </a:extLst>
        </xdr:cNvPr>
        <xdr:cNvCxnSpPr/>
      </xdr:nvCxnSpPr>
      <xdr:spPr>
        <a:xfrm flipV="1">
          <a:off x="9639300" y="17904921"/>
          <a:ext cx="8382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84368</xdr:rowOff>
    </xdr:from>
    <xdr:to>
      <xdr:col>46</xdr:col>
      <xdr:colOff>38100</xdr:colOff>
      <xdr:row>105</xdr:row>
      <xdr:rowOff>14518</xdr:rowOff>
    </xdr:to>
    <xdr:sp macro="" textlink="">
      <xdr:nvSpPr>
        <xdr:cNvPr id="477" name="楕円 476">
          <a:extLst>
            <a:ext uri="{FF2B5EF4-FFF2-40B4-BE49-F238E27FC236}">
              <a16:creationId xmlns:a16="http://schemas.microsoft.com/office/drawing/2014/main" id="{D2B82B2B-5AC4-4919-8770-EDDB2393764F}"/>
            </a:ext>
          </a:extLst>
        </xdr:cNvPr>
        <xdr:cNvSpPr/>
      </xdr:nvSpPr>
      <xdr:spPr>
        <a:xfrm>
          <a:off x="8699500" y="179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120320</xdr:rowOff>
    </xdr:from>
    <xdr:to>
      <xdr:col>50</xdr:col>
      <xdr:colOff>114300</xdr:colOff>
      <xdr:row>104</xdr:row>
      <xdr:rowOff>135168</xdr:rowOff>
    </xdr:to>
    <xdr:cxnSp macro="">
      <xdr:nvCxnSpPr>
        <xdr:cNvPr id="478" name="直線コネクタ 477">
          <a:extLst>
            <a:ext uri="{FF2B5EF4-FFF2-40B4-BE49-F238E27FC236}">
              <a16:creationId xmlns:a16="http://schemas.microsoft.com/office/drawing/2014/main" id="{53DC8005-27FD-4526-ADA0-EADE3643473A}"/>
            </a:ext>
          </a:extLst>
        </xdr:cNvPr>
        <xdr:cNvCxnSpPr/>
      </xdr:nvCxnSpPr>
      <xdr:spPr>
        <a:xfrm flipV="1">
          <a:off x="8750300" y="17951120"/>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119343</xdr:rowOff>
    </xdr:from>
    <xdr:to>
      <xdr:col>41</xdr:col>
      <xdr:colOff>101600</xdr:colOff>
      <xdr:row>105</xdr:row>
      <xdr:rowOff>49493</xdr:rowOff>
    </xdr:to>
    <xdr:sp macro="" textlink="">
      <xdr:nvSpPr>
        <xdr:cNvPr id="479" name="楕円 478">
          <a:extLst>
            <a:ext uri="{FF2B5EF4-FFF2-40B4-BE49-F238E27FC236}">
              <a16:creationId xmlns:a16="http://schemas.microsoft.com/office/drawing/2014/main" id="{7E5F8FCD-2C0A-4DE8-A268-1D33B1A7A1C2}"/>
            </a:ext>
          </a:extLst>
        </xdr:cNvPr>
        <xdr:cNvSpPr/>
      </xdr:nvSpPr>
      <xdr:spPr>
        <a:xfrm>
          <a:off x="7810500" y="179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135168</xdr:rowOff>
    </xdr:from>
    <xdr:to>
      <xdr:col>45</xdr:col>
      <xdr:colOff>177800</xdr:colOff>
      <xdr:row>104</xdr:row>
      <xdr:rowOff>170143</xdr:rowOff>
    </xdr:to>
    <xdr:cxnSp macro="">
      <xdr:nvCxnSpPr>
        <xdr:cNvPr id="480" name="直線コネクタ 479">
          <a:extLst>
            <a:ext uri="{FF2B5EF4-FFF2-40B4-BE49-F238E27FC236}">
              <a16:creationId xmlns:a16="http://schemas.microsoft.com/office/drawing/2014/main" id="{37DB346D-FDC6-4B76-9C7E-DF87F5245C75}"/>
            </a:ext>
          </a:extLst>
        </xdr:cNvPr>
        <xdr:cNvCxnSpPr/>
      </xdr:nvCxnSpPr>
      <xdr:spPr>
        <a:xfrm flipV="1">
          <a:off x="7861300" y="17965968"/>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116742</xdr:rowOff>
    </xdr:from>
    <xdr:to>
      <xdr:col>36</xdr:col>
      <xdr:colOff>165100</xdr:colOff>
      <xdr:row>105</xdr:row>
      <xdr:rowOff>46892</xdr:rowOff>
    </xdr:to>
    <xdr:sp macro="" textlink="">
      <xdr:nvSpPr>
        <xdr:cNvPr id="481" name="楕円 480">
          <a:extLst>
            <a:ext uri="{FF2B5EF4-FFF2-40B4-BE49-F238E27FC236}">
              <a16:creationId xmlns:a16="http://schemas.microsoft.com/office/drawing/2014/main" id="{95F587EB-1718-4FB5-AB37-F656C5C4FBFD}"/>
            </a:ext>
          </a:extLst>
        </xdr:cNvPr>
        <xdr:cNvSpPr/>
      </xdr:nvSpPr>
      <xdr:spPr>
        <a:xfrm>
          <a:off x="6921500" y="17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167542</xdr:rowOff>
    </xdr:from>
    <xdr:to>
      <xdr:col>41</xdr:col>
      <xdr:colOff>50800</xdr:colOff>
      <xdr:row>104</xdr:row>
      <xdr:rowOff>170143</xdr:rowOff>
    </xdr:to>
    <xdr:cxnSp macro="">
      <xdr:nvCxnSpPr>
        <xdr:cNvPr id="482" name="直線コネクタ 481">
          <a:extLst>
            <a:ext uri="{FF2B5EF4-FFF2-40B4-BE49-F238E27FC236}">
              <a16:creationId xmlns:a16="http://schemas.microsoft.com/office/drawing/2014/main" id="{25746BEB-A1B8-43EF-BFBD-FD18A4F1E05A}"/>
            </a:ext>
          </a:extLst>
        </xdr:cNvPr>
        <xdr:cNvCxnSpPr/>
      </xdr:nvCxnSpPr>
      <xdr:spPr>
        <a:xfrm>
          <a:off x="6972300" y="17998342"/>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153919</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E665BABC-E89E-4A67-A751-000086095ECD}"/>
            </a:ext>
          </a:extLst>
        </xdr:cNvPr>
        <xdr:cNvSpPr txBox="1"/>
      </xdr:nvSpPr>
      <xdr:spPr>
        <a:xfrm>
          <a:off x="9359411" y="184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167690</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679F6220-F1C5-4266-B2AF-296ABA7E291F}"/>
            </a:ext>
          </a:extLst>
        </xdr:cNvPr>
        <xdr:cNvSpPr txBox="1"/>
      </xdr:nvSpPr>
      <xdr:spPr>
        <a:xfrm>
          <a:off x="8483111" y="185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6494</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9BE3518D-2C23-42EC-AEFC-F041E84E2B67}"/>
            </a:ext>
          </a:extLst>
        </xdr:cNvPr>
        <xdr:cNvSpPr txBox="1"/>
      </xdr:nvSpPr>
      <xdr:spPr>
        <a:xfrm>
          <a:off x="7594111" y="1852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11622</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4BD48FE1-9B9A-48F6-8A92-55186C1D4063}"/>
            </a:ext>
          </a:extLst>
        </xdr:cNvPr>
        <xdr:cNvSpPr txBox="1"/>
      </xdr:nvSpPr>
      <xdr:spPr>
        <a:xfrm>
          <a:off x="6705111" y="185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103</xdr:row>
      <xdr:rowOff>16197</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AD52A44F-B7C0-4517-B390-0B5B267FD0B6}"/>
            </a:ext>
          </a:extLst>
        </xdr:cNvPr>
        <xdr:cNvSpPr txBox="1"/>
      </xdr:nvSpPr>
      <xdr:spPr>
        <a:xfrm>
          <a:off x="9359411" y="1767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31045</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85F8D207-8639-4A1F-998E-2E6C3B25A55C}"/>
            </a:ext>
          </a:extLst>
        </xdr:cNvPr>
        <xdr:cNvSpPr txBox="1"/>
      </xdr:nvSpPr>
      <xdr:spPr>
        <a:xfrm>
          <a:off x="8483111" y="1769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66020</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3A0C7CB8-1770-4A6D-A15B-B585D8C75215}"/>
            </a:ext>
          </a:extLst>
        </xdr:cNvPr>
        <xdr:cNvSpPr txBox="1"/>
      </xdr:nvSpPr>
      <xdr:spPr>
        <a:xfrm>
          <a:off x="7594111" y="1772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63419</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2BE1975B-92B5-4FEB-9C20-21B338621B5E}"/>
            </a:ext>
          </a:extLst>
        </xdr:cNvPr>
        <xdr:cNvSpPr txBox="1"/>
      </xdr:nvSpPr>
      <xdr:spPr>
        <a:xfrm>
          <a:off x="6705111" y="177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BC40F614-FE91-48C2-A0E9-327599B259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A90C75C0-75F5-4A9E-955B-BDB16D2ECF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A02E8EF7-EF99-4616-BBA9-740A810E04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AB1BF800-4620-430D-B912-66EA07536FF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FD73E82E-952B-43BF-9546-4BBCB121E9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6FFE3928-1B2C-41DE-99A3-06771A8A5C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935D9E74-A641-47C2-807E-3469B9DFBF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2A2758D2-DF83-419A-847D-80D55A93B3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DE8C89E3-DD97-470F-8C34-3829B3823C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982882F6-B9C7-45D8-B334-5BE5FAFDD2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3443853-A92D-428C-956F-69D90E2199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243D7200-826D-4B67-AEB8-FFFD1B2D11B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94A499A7-A393-44F7-89C0-B1628348FD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2F97AC3D-66CD-40BB-A7A7-409DC52C7BF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75B821B6-92CE-40E6-AF75-CE74202F1D4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DAC4D97F-8BEB-44FD-A789-E7F9C8630A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BE431FE2-0E76-4767-BF4E-7F14F569E7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38D4A350-6C82-4614-98F4-C75C7BEFEF2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197598AD-0DC7-4331-B215-180F013384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C03F6567-DC75-4D5D-A8CF-10944CB9F4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D7EC449D-5E33-4929-8FDF-F2C875F9D85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7B87E860-2613-4F1A-8818-D006A14FB1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939873E8-C29E-4A90-8031-645C89DFEE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A9FF0043-3CE7-453F-AA8B-F1FA3F7863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a:extLst>
            <a:ext uri="{FF2B5EF4-FFF2-40B4-BE49-F238E27FC236}">
              <a16:creationId xmlns:a16="http://schemas.microsoft.com/office/drawing/2014/main" id="{5DAF9329-2491-4CA2-BE4A-961B50EE866E}"/>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57ED24F3-E897-4266-9A31-5435F87F2DEB}"/>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a:extLst>
            <a:ext uri="{FF2B5EF4-FFF2-40B4-BE49-F238E27FC236}">
              <a16:creationId xmlns:a16="http://schemas.microsoft.com/office/drawing/2014/main" id="{850B07A1-CD6F-4A7E-A73E-5DA90670761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644ED802-1D44-40D4-811C-2105B2CCD0DC}"/>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a:extLst>
            <a:ext uri="{FF2B5EF4-FFF2-40B4-BE49-F238E27FC236}">
              <a16:creationId xmlns:a16="http://schemas.microsoft.com/office/drawing/2014/main" id="{A9C996B8-0B24-45D4-9AA7-310E5F99C119}"/>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20247167-D462-47A6-8E88-43167196545E}"/>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a:extLst>
            <a:ext uri="{FF2B5EF4-FFF2-40B4-BE49-F238E27FC236}">
              <a16:creationId xmlns:a16="http://schemas.microsoft.com/office/drawing/2014/main" id="{AA83BD33-48DA-4F90-87DB-EC2B1C58E4EE}"/>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522" name="フローチャート: 判断 521">
          <a:extLst>
            <a:ext uri="{FF2B5EF4-FFF2-40B4-BE49-F238E27FC236}">
              <a16:creationId xmlns:a16="http://schemas.microsoft.com/office/drawing/2014/main" id="{D5689543-D705-4673-A3CB-C0B3E8390426}"/>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523" name="フローチャート: 判断 522">
          <a:extLst>
            <a:ext uri="{FF2B5EF4-FFF2-40B4-BE49-F238E27FC236}">
              <a16:creationId xmlns:a16="http://schemas.microsoft.com/office/drawing/2014/main" id="{C59BEEE4-6537-48E2-B6BC-1EC9E60E7552}"/>
            </a:ext>
          </a:extLst>
        </xdr:cNvPr>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24" name="フローチャート: 判断 523">
          <a:extLst>
            <a:ext uri="{FF2B5EF4-FFF2-40B4-BE49-F238E27FC236}">
              <a16:creationId xmlns:a16="http://schemas.microsoft.com/office/drawing/2014/main" id="{BE6B9CD8-B661-4B1B-9B00-AB6598843833}"/>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525" name="フローチャート: 判断 524">
          <a:extLst>
            <a:ext uri="{FF2B5EF4-FFF2-40B4-BE49-F238E27FC236}">
              <a16:creationId xmlns:a16="http://schemas.microsoft.com/office/drawing/2014/main" id="{BBADCB1D-F346-4AB2-A9CE-A4482182F9AC}"/>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84B6F6C-3AF9-4D3B-91A5-29E0EC39FA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85A5754-2337-4375-B716-C250616ADA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91F49D9-0399-45A2-8F9F-9A89469271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C5398A0-A54C-454D-9226-A1A4E59CE5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62FE7AA-EEE4-4F4C-A028-26EF1E96B3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531" name="楕円 530">
          <a:extLst>
            <a:ext uri="{FF2B5EF4-FFF2-40B4-BE49-F238E27FC236}">
              <a16:creationId xmlns:a16="http://schemas.microsoft.com/office/drawing/2014/main" id="{6582B863-ED01-4CE0-A06D-ECCB49EB687C}"/>
            </a:ext>
          </a:extLst>
        </xdr:cNvPr>
        <xdr:cNvSpPr/>
      </xdr:nvSpPr>
      <xdr:spPr>
        <a:xfrm>
          <a:off x="16268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64EB5ECA-1389-46D4-83BA-90E28BAE0348}"/>
            </a:ext>
          </a:extLst>
        </xdr:cNvPr>
        <xdr:cNvSpPr txBox="1"/>
      </xdr:nvSpPr>
      <xdr:spPr>
        <a:xfrm>
          <a:off x="16357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533" name="楕円 532">
          <a:extLst>
            <a:ext uri="{FF2B5EF4-FFF2-40B4-BE49-F238E27FC236}">
              <a16:creationId xmlns:a16="http://schemas.microsoft.com/office/drawing/2014/main" id="{3FD5BC0E-1E0A-43DB-9B16-E77296071F11}"/>
            </a:ext>
          </a:extLst>
        </xdr:cNvPr>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59055</xdr:rowOff>
    </xdr:from>
    <xdr:to>
      <xdr:col>85</xdr:col>
      <xdr:colOff>127000</xdr:colOff>
      <xdr:row>35</xdr:row>
      <xdr:rowOff>104775</xdr:rowOff>
    </xdr:to>
    <xdr:cxnSp macro="">
      <xdr:nvCxnSpPr>
        <xdr:cNvPr id="534" name="直線コネクタ 533">
          <a:extLst>
            <a:ext uri="{FF2B5EF4-FFF2-40B4-BE49-F238E27FC236}">
              <a16:creationId xmlns:a16="http://schemas.microsoft.com/office/drawing/2014/main" id="{79B0F456-1E0B-424C-82FB-CF7C13503D25}"/>
            </a:ext>
          </a:extLst>
        </xdr:cNvPr>
        <xdr:cNvCxnSpPr/>
      </xdr:nvCxnSpPr>
      <xdr:spPr>
        <a:xfrm>
          <a:off x="15481300" y="60598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53975</xdr:rowOff>
    </xdr:from>
    <xdr:to>
      <xdr:col>76</xdr:col>
      <xdr:colOff>165100</xdr:colOff>
      <xdr:row>35</xdr:row>
      <xdr:rowOff>155575</xdr:rowOff>
    </xdr:to>
    <xdr:sp macro="" textlink="">
      <xdr:nvSpPr>
        <xdr:cNvPr id="535" name="楕円 534">
          <a:extLst>
            <a:ext uri="{FF2B5EF4-FFF2-40B4-BE49-F238E27FC236}">
              <a16:creationId xmlns:a16="http://schemas.microsoft.com/office/drawing/2014/main" id="{D3A18F5F-0AC3-4110-8F2E-D0AE415FB1CA}"/>
            </a:ext>
          </a:extLst>
        </xdr:cNvPr>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104775</xdr:rowOff>
    </xdr:to>
    <xdr:cxnSp macro="">
      <xdr:nvCxnSpPr>
        <xdr:cNvPr id="536" name="直線コネクタ 535">
          <a:extLst>
            <a:ext uri="{FF2B5EF4-FFF2-40B4-BE49-F238E27FC236}">
              <a16:creationId xmlns:a16="http://schemas.microsoft.com/office/drawing/2014/main" id="{18ABF1E7-C98B-4100-9F5A-BF3B8F75D703}"/>
            </a:ext>
          </a:extLst>
        </xdr:cNvPr>
        <xdr:cNvCxnSpPr/>
      </xdr:nvCxnSpPr>
      <xdr:spPr>
        <a:xfrm flipV="1">
          <a:off x="14592300" y="6059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124460</xdr:rowOff>
    </xdr:from>
    <xdr:to>
      <xdr:col>72</xdr:col>
      <xdr:colOff>38100</xdr:colOff>
      <xdr:row>36</xdr:row>
      <xdr:rowOff>54610</xdr:rowOff>
    </xdr:to>
    <xdr:sp macro="" textlink="">
      <xdr:nvSpPr>
        <xdr:cNvPr id="537" name="楕円 536">
          <a:extLst>
            <a:ext uri="{FF2B5EF4-FFF2-40B4-BE49-F238E27FC236}">
              <a16:creationId xmlns:a16="http://schemas.microsoft.com/office/drawing/2014/main" id="{3F75E5F9-6456-4D82-BB83-F86043198942}"/>
            </a:ext>
          </a:extLst>
        </xdr:cNvPr>
        <xdr:cNvSpPr/>
      </xdr:nvSpPr>
      <xdr:spPr>
        <a:xfrm>
          <a:off x="1365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36</xdr:row>
      <xdr:rowOff>3810</xdr:rowOff>
    </xdr:to>
    <xdr:cxnSp macro="">
      <xdr:nvCxnSpPr>
        <xdr:cNvPr id="538" name="直線コネクタ 537">
          <a:extLst>
            <a:ext uri="{FF2B5EF4-FFF2-40B4-BE49-F238E27FC236}">
              <a16:creationId xmlns:a16="http://schemas.microsoft.com/office/drawing/2014/main" id="{16D0480C-71B5-4F7E-8D2B-87CD595810D2}"/>
            </a:ext>
          </a:extLst>
        </xdr:cNvPr>
        <xdr:cNvCxnSpPr/>
      </xdr:nvCxnSpPr>
      <xdr:spPr>
        <a:xfrm flipV="1">
          <a:off x="13703300" y="61055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99695</xdr:rowOff>
    </xdr:from>
    <xdr:to>
      <xdr:col>67</xdr:col>
      <xdr:colOff>101600</xdr:colOff>
      <xdr:row>36</xdr:row>
      <xdr:rowOff>29845</xdr:rowOff>
    </xdr:to>
    <xdr:sp macro="" textlink="">
      <xdr:nvSpPr>
        <xdr:cNvPr id="539" name="楕円 538">
          <a:extLst>
            <a:ext uri="{FF2B5EF4-FFF2-40B4-BE49-F238E27FC236}">
              <a16:creationId xmlns:a16="http://schemas.microsoft.com/office/drawing/2014/main" id="{6472C43E-95AD-4E03-B4BF-B6D800635572}"/>
            </a:ext>
          </a:extLst>
        </xdr:cNvPr>
        <xdr:cNvSpPr/>
      </xdr:nvSpPr>
      <xdr:spPr>
        <a:xfrm>
          <a:off x="12763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36</xdr:row>
      <xdr:rowOff>3810</xdr:rowOff>
    </xdr:to>
    <xdr:cxnSp macro="">
      <xdr:nvCxnSpPr>
        <xdr:cNvPr id="540" name="直線コネクタ 539">
          <a:extLst>
            <a:ext uri="{FF2B5EF4-FFF2-40B4-BE49-F238E27FC236}">
              <a16:creationId xmlns:a16="http://schemas.microsoft.com/office/drawing/2014/main" id="{F1D8061C-62EB-461A-AC0E-B0DCD75A3710}"/>
            </a:ext>
          </a:extLst>
        </xdr:cNvPr>
        <xdr:cNvCxnSpPr/>
      </xdr:nvCxnSpPr>
      <xdr:spPr>
        <a:xfrm>
          <a:off x="12814300" y="6151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7DBC96E3-BE40-4BAE-B236-880E41E034B9}"/>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20972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8EAB993B-F5C2-44D9-B729-C6A2FE35100A}"/>
            </a:ext>
          </a:extLst>
        </xdr:cNvPr>
        <xdr:cNvSpPr txBox="1"/>
      </xdr:nvSpPr>
      <xdr:spPr>
        <a:xfrm>
          <a:off x="14389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ED53AAFF-1565-4018-8936-653E03DDC0BB}"/>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EAAE35F0-3083-4E0E-A8B0-48AEF014D40C}"/>
            </a:ext>
          </a:extLst>
        </xdr:cNvPr>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EF115E65-257A-46E0-80FE-B42B4D495EB1}"/>
            </a:ext>
          </a:extLst>
        </xdr:cNvPr>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A16775CF-A3A8-43B4-92F7-F128D0C4B52F}"/>
            </a:ext>
          </a:extLst>
        </xdr:cNvPr>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71137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728B7F85-4450-4E4D-9E1A-7E497BD103FB}"/>
            </a:ext>
          </a:extLst>
        </xdr:cNvPr>
        <xdr:cNvSpPr txBox="1"/>
      </xdr:nvSpPr>
      <xdr:spPr>
        <a:xfrm>
          <a:off x="13500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46372</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20442B7E-D1BA-419D-8967-88502223470B}"/>
            </a:ext>
          </a:extLst>
        </xdr:cNvPr>
        <xdr:cNvSpPr txBox="1"/>
      </xdr:nvSpPr>
      <xdr:spPr>
        <a:xfrm>
          <a:off x="12611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9248A9CD-ECDD-4579-8C3C-40457751AB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E453FABC-A796-415C-8E27-8D7C9C0045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7C8D3E97-BF3F-4097-B365-EFF4846C2F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89E10A94-D332-4DD1-9C4B-68B2C8ED43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7A42E1E8-04D0-41F1-BAA1-A43251120A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F07502EF-1741-481E-B0B2-6C34884F8D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512DCF37-9257-4226-8977-F2279A2CDA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A77AA94A-E5D0-4AD3-B824-D14E65661A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825F26DE-AA18-469A-95B2-E17A54FDAE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C971E5C4-5B5A-4E7B-882B-FEDCB81BF6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98F1C824-1771-4762-BED9-2814812DFF8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a:extLst>
            <a:ext uri="{FF2B5EF4-FFF2-40B4-BE49-F238E27FC236}">
              <a16:creationId xmlns:a16="http://schemas.microsoft.com/office/drawing/2014/main" id="{B713CD02-F519-4AA3-97DA-8A7F844EBC8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A32394B6-D5D4-4E19-B9B6-D1FC58655B4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a:extLst>
            <a:ext uri="{FF2B5EF4-FFF2-40B4-BE49-F238E27FC236}">
              <a16:creationId xmlns:a16="http://schemas.microsoft.com/office/drawing/2014/main" id="{76AFB423-9719-4B13-B5F1-DD1B328B2E3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8B7DDC4A-20C5-43DB-91E0-706B5394107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a:extLst>
            <a:ext uri="{FF2B5EF4-FFF2-40B4-BE49-F238E27FC236}">
              <a16:creationId xmlns:a16="http://schemas.microsoft.com/office/drawing/2014/main" id="{244F68B6-084F-4BA4-A886-7F517C2A9AE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F8897F73-5867-4000-9229-1AB17181062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a:extLst>
            <a:ext uri="{FF2B5EF4-FFF2-40B4-BE49-F238E27FC236}">
              <a16:creationId xmlns:a16="http://schemas.microsoft.com/office/drawing/2014/main" id="{2E95AE8A-DB61-428F-9358-D276F0289E2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BC39E752-D16C-4CF1-9146-10BCD61A1E4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a:extLst>
            <a:ext uri="{FF2B5EF4-FFF2-40B4-BE49-F238E27FC236}">
              <a16:creationId xmlns:a16="http://schemas.microsoft.com/office/drawing/2014/main" id="{F4279B2D-9582-4935-BF85-2126653B181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BAE06BB4-C483-4748-B68C-8FD1F41FDF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ECB764DC-F1B6-4AD0-B4B1-1AB2B02CC6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70DDD633-D58D-4C10-AFC9-A39C43CFC0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a:extLst>
            <a:ext uri="{FF2B5EF4-FFF2-40B4-BE49-F238E27FC236}">
              <a16:creationId xmlns:a16="http://schemas.microsoft.com/office/drawing/2014/main" id="{BF94D9E1-C8E9-43FE-BC9C-D356D19B9034}"/>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F5389FC0-79F0-45F0-8E09-A04013483337}"/>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a:extLst>
            <a:ext uri="{FF2B5EF4-FFF2-40B4-BE49-F238E27FC236}">
              <a16:creationId xmlns:a16="http://schemas.microsoft.com/office/drawing/2014/main" id="{5093BCA6-C17D-4CE3-9F6B-6C2E35B870A9}"/>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AD09C52F-DD52-43CC-91BD-A6B02B993296}"/>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a:extLst>
            <a:ext uri="{FF2B5EF4-FFF2-40B4-BE49-F238E27FC236}">
              <a16:creationId xmlns:a16="http://schemas.microsoft.com/office/drawing/2014/main" id="{C8F03CBB-BAFF-481F-9C07-53F98A2BD6C8}"/>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E6D325B-05EE-4251-BF5C-A384438F6FB7}"/>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a:extLst>
            <a:ext uri="{FF2B5EF4-FFF2-40B4-BE49-F238E27FC236}">
              <a16:creationId xmlns:a16="http://schemas.microsoft.com/office/drawing/2014/main" id="{67D16081-DDA7-44FB-9340-2D6888B4772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9" name="フローチャート: 判断 578">
          <a:extLst>
            <a:ext uri="{FF2B5EF4-FFF2-40B4-BE49-F238E27FC236}">
              <a16:creationId xmlns:a16="http://schemas.microsoft.com/office/drawing/2014/main" id="{4F121656-B36C-48D1-A725-43A6E978C39F}"/>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0" name="フローチャート: 判断 579">
          <a:extLst>
            <a:ext uri="{FF2B5EF4-FFF2-40B4-BE49-F238E27FC236}">
              <a16:creationId xmlns:a16="http://schemas.microsoft.com/office/drawing/2014/main" id="{DCFC40A3-22BD-4F9A-A6C7-CC6A4F8A272E}"/>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1" name="フローチャート: 判断 580">
          <a:extLst>
            <a:ext uri="{FF2B5EF4-FFF2-40B4-BE49-F238E27FC236}">
              <a16:creationId xmlns:a16="http://schemas.microsoft.com/office/drawing/2014/main" id="{5F10D4D2-0832-4489-9223-63693AB2B346}"/>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82" name="フローチャート: 判断 581">
          <a:extLst>
            <a:ext uri="{FF2B5EF4-FFF2-40B4-BE49-F238E27FC236}">
              <a16:creationId xmlns:a16="http://schemas.microsoft.com/office/drawing/2014/main" id="{1A31BD1E-3D78-4A66-B549-7320020B9718}"/>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543FAB7-4851-4CE2-B576-83916060CC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E547CFE-CC39-47EC-ADD5-B16BA12AFD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F49279F-6896-4C1B-A2B7-A2558874161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01DC8A1-EBDF-4C66-BE2B-4780173B52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59DBA97-F00C-4821-8AD8-99AE426EDE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48260</xdr:rowOff>
    </xdr:from>
    <xdr:to>
      <xdr:col>116</xdr:col>
      <xdr:colOff>114300</xdr:colOff>
      <xdr:row>36</xdr:row>
      <xdr:rowOff>149860</xdr:rowOff>
    </xdr:to>
    <xdr:sp macro="" textlink="">
      <xdr:nvSpPr>
        <xdr:cNvPr id="588" name="楕円 587">
          <a:extLst>
            <a:ext uri="{FF2B5EF4-FFF2-40B4-BE49-F238E27FC236}">
              <a16:creationId xmlns:a16="http://schemas.microsoft.com/office/drawing/2014/main" id="{547038D4-7CCD-4BD5-B965-6C9781C07A0D}"/>
            </a:ext>
          </a:extLst>
        </xdr:cNvPr>
        <xdr:cNvSpPr/>
      </xdr:nvSpPr>
      <xdr:spPr>
        <a:xfrm>
          <a:off x="22110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71137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55D1AF6C-3020-45C7-9A88-F6442C946E20}"/>
            </a:ext>
          </a:extLst>
        </xdr:cNvPr>
        <xdr:cNvSpPr txBox="1"/>
      </xdr:nvSpPr>
      <xdr:spPr>
        <a:xfrm>
          <a:off x="22199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40640</xdr:rowOff>
    </xdr:from>
    <xdr:to>
      <xdr:col>112</xdr:col>
      <xdr:colOff>38100</xdr:colOff>
      <xdr:row>36</xdr:row>
      <xdr:rowOff>142240</xdr:rowOff>
    </xdr:to>
    <xdr:sp macro="" textlink="">
      <xdr:nvSpPr>
        <xdr:cNvPr id="590" name="楕円 589">
          <a:extLst>
            <a:ext uri="{FF2B5EF4-FFF2-40B4-BE49-F238E27FC236}">
              <a16:creationId xmlns:a16="http://schemas.microsoft.com/office/drawing/2014/main" id="{448EECC9-F33D-4B99-B3AA-99A222B7DD9C}"/>
            </a:ext>
          </a:extLst>
        </xdr:cNvPr>
        <xdr:cNvSpPr/>
      </xdr:nvSpPr>
      <xdr:spPr>
        <a:xfrm>
          <a:off x="2127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91440</xdr:rowOff>
    </xdr:from>
    <xdr:to>
      <xdr:col>116</xdr:col>
      <xdr:colOff>63500</xdr:colOff>
      <xdr:row>36</xdr:row>
      <xdr:rowOff>99060</xdr:rowOff>
    </xdr:to>
    <xdr:cxnSp macro="">
      <xdr:nvCxnSpPr>
        <xdr:cNvPr id="591" name="直線コネクタ 590">
          <a:extLst>
            <a:ext uri="{FF2B5EF4-FFF2-40B4-BE49-F238E27FC236}">
              <a16:creationId xmlns:a16="http://schemas.microsoft.com/office/drawing/2014/main" id="{D36A5BA6-5F9D-42D6-8CF0-455598A52E8D}"/>
            </a:ext>
          </a:extLst>
        </xdr:cNvPr>
        <xdr:cNvCxnSpPr/>
      </xdr:nvCxnSpPr>
      <xdr:spPr>
        <a:xfrm>
          <a:off x="21323300" y="6263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xdr:rowOff>
    </xdr:from>
    <xdr:to>
      <xdr:col>107</xdr:col>
      <xdr:colOff>101600</xdr:colOff>
      <xdr:row>36</xdr:row>
      <xdr:rowOff>111760</xdr:rowOff>
    </xdr:to>
    <xdr:sp macro="" textlink="">
      <xdr:nvSpPr>
        <xdr:cNvPr id="592" name="楕円 591">
          <a:extLst>
            <a:ext uri="{FF2B5EF4-FFF2-40B4-BE49-F238E27FC236}">
              <a16:creationId xmlns:a16="http://schemas.microsoft.com/office/drawing/2014/main" id="{742EA78A-204B-4ECE-B429-3B4128024F00}"/>
            </a:ext>
          </a:extLst>
        </xdr:cNvPr>
        <xdr:cNvSpPr/>
      </xdr:nvSpPr>
      <xdr:spPr>
        <a:xfrm>
          <a:off x="2038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36</xdr:row>
      <xdr:rowOff>91440</xdr:rowOff>
    </xdr:to>
    <xdr:cxnSp macro="">
      <xdr:nvCxnSpPr>
        <xdr:cNvPr id="593" name="直線コネクタ 592">
          <a:extLst>
            <a:ext uri="{FF2B5EF4-FFF2-40B4-BE49-F238E27FC236}">
              <a16:creationId xmlns:a16="http://schemas.microsoft.com/office/drawing/2014/main" id="{778BB211-6D02-4C4A-9F50-94F5B37E9678}"/>
            </a:ext>
          </a:extLst>
        </xdr:cNvPr>
        <xdr:cNvCxnSpPr/>
      </xdr:nvCxnSpPr>
      <xdr:spPr>
        <a:xfrm>
          <a:off x="20434300" y="6233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594" name="楕円 593">
          <a:extLst>
            <a:ext uri="{FF2B5EF4-FFF2-40B4-BE49-F238E27FC236}">
              <a16:creationId xmlns:a16="http://schemas.microsoft.com/office/drawing/2014/main" id="{2F2184AE-B233-4474-907D-2784FD5174C8}"/>
            </a:ext>
          </a:extLst>
        </xdr:cNvPr>
        <xdr:cNvSpPr/>
      </xdr:nvSpPr>
      <xdr:spPr>
        <a:xfrm>
          <a:off x="19494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60960</xdr:rowOff>
    </xdr:from>
    <xdr:to>
      <xdr:col>107</xdr:col>
      <xdr:colOff>50800</xdr:colOff>
      <xdr:row>37</xdr:row>
      <xdr:rowOff>41910</xdr:rowOff>
    </xdr:to>
    <xdr:cxnSp macro="">
      <xdr:nvCxnSpPr>
        <xdr:cNvPr id="595" name="直線コネクタ 594">
          <a:extLst>
            <a:ext uri="{FF2B5EF4-FFF2-40B4-BE49-F238E27FC236}">
              <a16:creationId xmlns:a16="http://schemas.microsoft.com/office/drawing/2014/main" id="{495B7054-963B-4829-9764-D7E3182CC66B}"/>
            </a:ext>
          </a:extLst>
        </xdr:cNvPr>
        <xdr:cNvCxnSpPr/>
      </xdr:nvCxnSpPr>
      <xdr:spPr>
        <a:xfrm flipV="1">
          <a:off x="19545300" y="6233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6350</xdr:rowOff>
    </xdr:from>
    <xdr:to>
      <xdr:col>98</xdr:col>
      <xdr:colOff>38100</xdr:colOff>
      <xdr:row>37</xdr:row>
      <xdr:rowOff>107950</xdr:rowOff>
    </xdr:to>
    <xdr:sp macro="" textlink="">
      <xdr:nvSpPr>
        <xdr:cNvPr id="596" name="楕円 595">
          <a:extLst>
            <a:ext uri="{FF2B5EF4-FFF2-40B4-BE49-F238E27FC236}">
              <a16:creationId xmlns:a16="http://schemas.microsoft.com/office/drawing/2014/main" id="{8741C81E-C059-4828-A5CB-AF373F58E577}"/>
            </a:ext>
          </a:extLst>
        </xdr:cNvPr>
        <xdr:cNvSpPr/>
      </xdr:nvSpPr>
      <xdr:spPr>
        <a:xfrm>
          <a:off x="18605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57150</xdr:rowOff>
    </xdr:to>
    <xdr:cxnSp macro="">
      <xdr:nvCxnSpPr>
        <xdr:cNvPr id="597" name="直線コネクタ 596">
          <a:extLst>
            <a:ext uri="{FF2B5EF4-FFF2-40B4-BE49-F238E27FC236}">
              <a16:creationId xmlns:a16="http://schemas.microsoft.com/office/drawing/2014/main" id="{962B8606-7FAC-44E1-9E40-2B616D21F24A}"/>
            </a:ext>
          </a:extLst>
        </xdr:cNvPr>
        <xdr:cNvCxnSpPr/>
      </xdr:nvCxnSpPr>
      <xdr:spPr>
        <a:xfrm flipV="1">
          <a:off x="18656300" y="6385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28BA5066-C2FC-4D94-9DC0-A48BD3BACAFA}"/>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49CB3FC0-E751-4333-AB0C-FB9E081D8E10}"/>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A6601298-CC3D-40E0-8036-A5E4239D5BDF}"/>
            </a:ext>
          </a:extLst>
        </xdr:cNvPr>
        <xdr:cNvSpPr txBox="1"/>
      </xdr:nvSpPr>
      <xdr:spPr>
        <a:xfrm>
          <a:off x="19310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A057D340-4C27-4568-91D1-5A2A6542729A}"/>
            </a:ext>
          </a:extLst>
        </xdr:cNvPr>
        <xdr:cNvSpPr txBox="1"/>
      </xdr:nvSpPr>
      <xdr:spPr>
        <a:xfrm>
          <a:off x="18421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158767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1603BA21-8B73-47F7-8C98-DCC74EAA84F2}"/>
            </a:ext>
          </a:extLst>
        </xdr:cNvPr>
        <xdr:cNvSpPr txBox="1"/>
      </xdr:nvSpPr>
      <xdr:spPr>
        <a:xfrm>
          <a:off x="21075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128287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D7D50A21-1BFC-4B65-B992-74C4CEE3B6C5}"/>
            </a:ext>
          </a:extLst>
        </xdr:cNvPr>
        <xdr:cNvSpPr txBox="1"/>
      </xdr:nvSpPr>
      <xdr:spPr>
        <a:xfrm>
          <a:off x="201994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BC249028-76EA-4762-96FF-720D269D9520}"/>
            </a:ext>
          </a:extLst>
        </xdr:cNvPr>
        <xdr:cNvSpPr txBox="1"/>
      </xdr:nvSpPr>
      <xdr:spPr>
        <a:xfrm>
          <a:off x="19310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124477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11001438-01D0-4481-80E3-09716AC84EB6}"/>
            </a:ext>
          </a:extLst>
        </xdr:cNvPr>
        <xdr:cNvSpPr txBox="1"/>
      </xdr:nvSpPr>
      <xdr:spPr>
        <a:xfrm>
          <a:off x="18421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DB0D09C3-32FF-4505-9A29-C013997CCD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5D66B9D9-3A69-4DA2-ADE3-45BF4B5920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43B110AD-766E-4715-84AF-C60723CC57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9FD6ACB9-1DB5-4682-8124-85F4F23D28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80EB7248-93BC-430F-846E-37421C8CD1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E26B9C01-7FA6-4896-A10A-BADB32B594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ABD7106C-3454-4E68-B448-81B0D8C8C2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99B2D689-651C-4DF3-8811-6EA67BC110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8931BF91-2122-4249-A5DD-5E9E8B37E6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9E5C5970-021D-453D-8816-C17348CB2B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6AB63014-6785-4E4D-A411-998EEA9CB4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1107EE61-66D1-4149-9CEC-FBD38C3905E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a:extLst>
            <a:ext uri="{FF2B5EF4-FFF2-40B4-BE49-F238E27FC236}">
              <a16:creationId xmlns:a16="http://schemas.microsoft.com/office/drawing/2014/main" id="{300FA98C-08CB-4BF5-A4D8-6275ED85C1D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4ACD7D5C-D683-4C13-946E-4145B59EDAB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B2922A33-DF72-4B8B-8EF0-255CE9DBEEF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80DDF63D-4994-4F88-88B3-705D277709C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6DD140B1-ACD0-4173-96C9-05E6A591F1B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7A0D3637-CE91-474D-93E3-80541695C4B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6F8661A4-9E16-4C59-A25B-70BC202296B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94E23213-AE54-4F90-B974-D628BF3B5B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970247-BC5A-4694-B7FF-20C1198DA38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B57D9D0E-8DE7-4AE4-83F9-9BBB9FB44B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a:extLst>
            <a:ext uri="{FF2B5EF4-FFF2-40B4-BE49-F238E27FC236}">
              <a16:creationId xmlns:a16="http://schemas.microsoft.com/office/drawing/2014/main" id="{213DC581-8402-417F-8133-95021FBB97A3}"/>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C13DEDFE-9B83-45B9-9EFB-9E8D4B53B5B7}"/>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a:extLst>
            <a:ext uri="{FF2B5EF4-FFF2-40B4-BE49-F238E27FC236}">
              <a16:creationId xmlns:a16="http://schemas.microsoft.com/office/drawing/2014/main" id="{52FAF623-6BF6-4585-9FD8-29A018EA1FC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EB2C9E5F-6605-4C79-A19F-6BEBE9486B73}"/>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a:extLst>
            <a:ext uri="{FF2B5EF4-FFF2-40B4-BE49-F238E27FC236}">
              <a16:creationId xmlns:a16="http://schemas.microsoft.com/office/drawing/2014/main" id="{C46B6693-F857-434D-9B28-41FCE185A407}"/>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4AC073DD-D799-4A33-A0BE-8A0A0FA4D5E8}"/>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a:extLst>
            <a:ext uri="{FF2B5EF4-FFF2-40B4-BE49-F238E27FC236}">
              <a16:creationId xmlns:a16="http://schemas.microsoft.com/office/drawing/2014/main" id="{BA463F51-AB52-4BF4-B36E-5E24FD296851}"/>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635" name="フローチャート: 判断 634">
          <a:extLst>
            <a:ext uri="{FF2B5EF4-FFF2-40B4-BE49-F238E27FC236}">
              <a16:creationId xmlns:a16="http://schemas.microsoft.com/office/drawing/2014/main" id="{E6FA2423-DC5B-4386-85E4-93FEBFEE49BA}"/>
            </a:ext>
          </a:extLst>
        </xdr:cNvPr>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636" name="フローチャート: 判断 635">
          <a:extLst>
            <a:ext uri="{FF2B5EF4-FFF2-40B4-BE49-F238E27FC236}">
              <a16:creationId xmlns:a16="http://schemas.microsoft.com/office/drawing/2014/main" id="{E01BF7E8-444B-4123-95E6-D45FD672017C}"/>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637" name="フローチャート: 判断 636">
          <a:extLst>
            <a:ext uri="{FF2B5EF4-FFF2-40B4-BE49-F238E27FC236}">
              <a16:creationId xmlns:a16="http://schemas.microsoft.com/office/drawing/2014/main" id="{0C3FC345-696B-4BDB-91BE-9911AB3391B7}"/>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638" name="フローチャート: 判断 637">
          <a:extLst>
            <a:ext uri="{FF2B5EF4-FFF2-40B4-BE49-F238E27FC236}">
              <a16:creationId xmlns:a16="http://schemas.microsoft.com/office/drawing/2014/main" id="{15FA49AF-C2B0-4266-8571-338B302D4637}"/>
            </a:ext>
          </a:extLst>
        </xdr:cNvPr>
        <xdr:cNvSpPr/>
      </xdr:nvSpPr>
      <xdr:spPr>
        <a:xfrm>
          <a:off x="12763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22FD315-5443-40C1-8CE7-F7E8A94F8A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A8C162A-184E-47F2-81F4-B27EFDAE06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23FF546-C85D-40FB-87F2-373E8016EC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F6DD1CD-7B78-4DD5-81F2-7D23AFD9C7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DA7F33B-89D0-4306-8A29-CDA0A2516A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644" name="楕円 643">
          <a:extLst>
            <a:ext uri="{FF2B5EF4-FFF2-40B4-BE49-F238E27FC236}">
              <a16:creationId xmlns:a16="http://schemas.microsoft.com/office/drawing/2014/main" id="{6AB692C6-A328-451A-807B-8241040AD988}"/>
            </a:ext>
          </a:extLst>
        </xdr:cNvPr>
        <xdr:cNvSpPr/>
      </xdr:nvSpPr>
      <xdr:spPr>
        <a:xfrm>
          <a:off x="16268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9798B4BD-3D0D-41DC-88D9-994151E8D9A7}"/>
            </a:ext>
          </a:extLst>
        </xdr:cNvPr>
        <xdr:cNvSpPr txBox="1"/>
      </xdr:nvSpPr>
      <xdr:spPr>
        <a:xfrm>
          <a:off x="163576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46" name="楕円 645">
          <a:extLst>
            <a:ext uri="{FF2B5EF4-FFF2-40B4-BE49-F238E27FC236}">
              <a16:creationId xmlns:a16="http://schemas.microsoft.com/office/drawing/2014/main" id="{DF905F8E-293E-4E3B-9C6C-F48B004A86F5}"/>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2286</xdr:rowOff>
    </xdr:to>
    <xdr:cxnSp macro="">
      <xdr:nvCxnSpPr>
        <xdr:cNvPr id="647" name="直線コネクタ 646">
          <a:extLst>
            <a:ext uri="{FF2B5EF4-FFF2-40B4-BE49-F238E27FC236}">
              <a16:creationId xmlns:a16="http://schemas.microsoft.com/office/drawing/2014/main" id="{71951EC2-CB3B-4F4A-B6EC-14968941BA69}"/>
            </a:ext>
          </a:extLst>
        </xdr:cNvPr>
        <xdr:cNvCxnSpPr/>
      </xdr:nvCxnSpPr>
      <xdr:spPr>
        <a:xfrm>
          <a:off x="15481300" y="10104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88646</xdr:rowOff>
    </xdr:from>
    <xdr:to>
      <xdr:col>76</xdr:col>
      <xdr:colOff>165100</xdr:colOff>
      <xdr:row>59</xdr:row>
      <xdr:rowOff>18796</xdr:rowOff>
    </xdr:to>
    <xdr:sp macro="" textlink="">
      <xdr:nvSpPr>
        <xdr:cNvPr id="648" name="楕円 647">
          <a:extLst>
            <a:ext uri="{FF2B5EF4-FFF2-40B4-BE49-F238E27FC236}">
              <a16:creationId xmlns:a16="http://schemas.microsoft.com/office/drawing/2014/main" id="{98FABE2B-BAF1-46C1-8B9F-F26BA1450254}"/>
            </a:ext>
          </a:extLst>
        </xdr:cNvPr>
        <xdr:cNvSpPr/>
      </xdr:nvSpPr>
      <xdr:spPr>
        <a:xfrm>
          <a:off x="14541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139446</xdr:rowOff>
    </xdr:from>
    <xdr:to>
      <xdr:col>81</xdr:col>
      <xdr:colOff>50800</xdr:colOff>
      <xdr:row>58</xdr:row>
      <xdr:rowOff>160020</xdr:rowOff>
    </xdr:to>
    <xdr:cxnSp macro="">
      <xdr:nvCxnSpPr>
        <xdr:cNvPr id="649" name="直線コネクタ 648">
          <a:extLst>
            <a:ext uri="{FF2B5EF4-FFF2-40B4-BE49-F238E27FC236}">
              <a16:creationId xmlns:a16="http://schemas.microsoft.com/office/drawing/2014/main" id="{04A8A681-55EA-44AF-88F1-FAA91D081860}"/>
            </a:ext>
          </a:extLst>
        </xdr:cNvPr>
        <xdr:cNvCxnSpPr/>
      </xdr:nvCxnSpPr>
      <xdr:spPr>
        <a:xfrm>
          <a:off x="14592300" y="10083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152654</xdr:rowOff>
    </xdr:from>
    <xdr:to>
      <xdr:col>72</xdr:col>
      <xdr:colOff>38100</xdr:colOff>
      <xdr:row>59</xdr:row>
      <xdr:rowOff>82804</xdr:rowOff>
    </xdr:to>
    <xdr:sp macro="" textlink="">
      <xdr:nvSpPr>
        <xdr:cNvPr id="650" name="楕円 649">
          <a:extLst>
            <a:ext uri="{FF2B5EF4-FFF2-40B4-BE49-F238E27FC236}">
              <a16:creationId xmlns:a16="http://schemas.microsoft.com/office/drawing/2014/main" id="{65D106EA-B86F-4EF4-B857-E56276564C17}"/>
            </a:ext>
          </a:extLst>
        </xdr:cNvPr>
        <xdr:cNvSpPr/>
      </xdr:nvSpPr>
      <xdr:spPr>
        <a:xfrm>
          <a:off x="13652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139446</xdr:rowOff>
    </xdr:from>
    <xdr:to>
      <xdr:col>76</xdr:col>
      <xdr:colOff>114300</xdr:colOff>
      <xdr:row>59</xdr:row>
      <xdr:rowOff>32004</xdr:rowOff>
    </xdr:to>
    <xdr:cxnSp macro="">
      <xdr:nvCxnSpPr>
        <xdr:cNvPr id="651" name="直線コネクタ 650">
          <a:extLst>
            <a:ext uri="{FF2B5EF4-FFF2-40B4-BE49-F238E27FC236}">
              <a16:creationId xmlns:a16="http://schemas.microsoft.com/office/drawing/2014/main" id="{0C67D100-288F-4CD2-B96B-93F9EA040926}"/>
            </a:ext>
          </a:extLst>
        </xdr:cNvPr>
        <xdr:cNvCxnSpPr/>
      </xdr:nvCxnSpPr>
      <xdr:spPr>
        <a:xfrm flipV="1">
          <a:off x="13703300" y="100835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136652</xdr:rowOff>
    </xdr:from>
    <xdr:to>
      <xdr:col>67</xdr:col>
      <xdr:colOff>101600</xdr:colOff>
      <xdr:row>59</xdr:row>
      <xdr:rowOff>66802</xdr:rowOff>
    </xdr:to>
    <xdr:sp macro="" textlink="">
      <xdr:nvSpPr>
        <xdr:cNvPr id="652" name="楕円 651">
          <a:extLst>
            <a:ext uri="{FF2B5EF4-FFF2-40B4-BE49-F238E27FC236}">
              <a16:creationId xmlns:a16="http://schemas.microsoft.com/office/drawing/2014/main" id="{3096B2E5-E729-4BEF-B8A6-0AB5AE4482F3}"/>
            </a:ext>
          </a:extLst>
        </xdr:cNvPr>
        <xdr:cNvSpPr/>
      </xdr:nvSpPr>
      <xdr:spPr>
        <a:xfrm>
          <a:off x="1276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xdr:rowOff>
    </xdr:from>
    <xdr:to>
      <xdr:col>71</xdr:col>
      <xdr:colOff>177800</xdr:colOff>
      <xdr:row>59</xdr:row>
      <xdr:rowOff>32004</xdr:rowOff>
    </xdr:to>
    <xdr:cxnSp macro="">
      <xdr:nvCxnSpPr>
        <xdr:cNvPr id="653" name="直線コネクタ 652">
          <a:extLst>
            <a:ext uri="{FF2B5EF4-FFF2-40B4-BE49-F238E27FC236}">
              <a16:creationId xmlns:a16="http://schemas.microsoft.com/office/drawing/2014/main" id="{EF3EECE6-F547-4724-B92A-95F799BFF4B0}"/>
            </a:ext>
          </a:extLst>
        </xdr:cNvPr>
        <xdr:cNvCxnSpPr/>
      </xdr:nvCxnSpPr>
      <xdr:spPr>
        <a:xfrm>
          <a:off x="12814300" y="101315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21353</xdr:rowOff>
    </xdr:from>
    <xdr:ext cx="405111" cy="259045"/>
    <xdr:sp macro="" textlink="">
      <xdr:nvSpPr>
        <xdr:cNvPr id="654" name="n_1aveValue【学校施設】&#10;有形固定資産減価償却率">
          <a:extLst>
            <a:ext uri="{FF2B5EF4-FFF2-40B4-BE49-F238E27FC236}">
              <a16:creationId xmlns:a16="http://schemas.microsoft.com/office/drawing/2014/main" id="{DCB65720-F21F-40BA-93E8-8A3A98F2F5A2}"/>
            </a:ext>
          </a:extLst>
        </xdr:cNvPr>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655" name="n_2aveValue【学校施設】&#10;有形固定資産減価償却率">
          <a:extLst>
            <a:ext uri="{FF2B5EF4-FFF2-40B4-BE49-F238E27FC236}">
              <a16:creationId xmlns:a16="http://schemas.microsoft.com/office/drawing/2014/main" id="{F4C5ED71-0CD4-4375-AE95-FF69016F1C75}"/>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656" name="n_3aveValue【学校施設】&#10;有形固定資産減価償却率">
          <a:extLst>
            <a:ext uri="{FF2B5EF4-FFF2-40B4-BE49-F238E27FC236}">
              <a16:creationId xmlns:a16="http://schemas.microsoft.com/office/drawing/2014/main" id="{1424B9B2-C8AB-4FF2-B769-674E1CEB21EA}"/>
            </a:ext>
          </a:extLst>
        </xdr:cNvPr>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21353</xdr:rowOff>
    </xdr:from>
    <xdr:ext cx="405111" cy="259045"/>
    <xdr:sp macro="" textlink="">
      <xdr:nvSpPr>
        <xdr:cNvPr id="657" name="n_4aveValue【学校施設】&#10;有形固定資産減価償却率">
          <a:extLst>
            <a:ext uri="{FF2B5EF4-FFF2-40B4-BE49-F238E27FC236}">
              <a16:creationId xmlns:a16="http://schemas.microsoft.com/office/drawing/2014/main" id="{AC81FAF6-16A2-4600-8375-693C50100E65}"/>
            </a:ext>
          </a:extLst>
        </xdr:cNvPr>
        <xdr:cNvSpPr txBox="1"/>
      </xdr:nvSpPr>
      <xdr:spPr>
        <a:xfrm>
          <a:off x="12611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58" name="n_1mainValue【学校施設】&#10;有形固定資産減価償却率">
          <a:extLst>
            <a:ext uri="{FF2B5EF4-FFF2-40B4-BE49-F238E27FC236}">
              <a16:creationId xmlns:a16="http://schemas.microsoft.com/office/drawing/2014/main" id="{80904169-9D6E-4D35-A67D-5F34D3ABB2F6}"/>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59" name="n_2mainValue【学校施設】&#10;有形固定資産減価償却率">
          <a:extLst>
            <a:ext uri="{FF2B5EF4-FFF2-40B4-BE49-F238E27FC236}">
              <a16:creationId xmlns:a16="http://schemas.microsoft.com/office/drawing/2014/main" id="{1E099EBB-03E2-4FD3-8B77-C36A69B6EE12}"/>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99331</xdr:rowOff>
    </xdr:from>
    <xdr:ext cx="405111" cy="259045"/>
    <xdr:sp macro="" textlink="">
      <xdr:nvSpPr>
        <xdr:cNvPr id="660" name="n_3mainValue【学校施設】&#10;有形固定資産減価償却率">
          <a:extLst>
            <a:ext uri="{FF2B5EF4-FFF2-40B4-BE49-F238E27FC236}">
              <a16:creationId xmlns:a16="http://schemas.microsoft.com/office/drawing/2014/main" id="{3FC27335-0BB8-4942-AF59-D3BAFF01E046}"/>
            </a:ext>
          </a:extLst>
        </xdr:cNvPr>
        <xdr:cNvSpPr txBox="1"/>
      </xdr:nvSpPr>
      <xdr:spPr>
        <a:xfrm>
          <a:off x="135007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83329</xdr:rowOff>
    </xdr:from>
    <xdr:ext cx="405111" cy="259045"/>
    <xdr:sp macro="" textlink="">
      <xdr:nvSpPr>
        <xdr:cNvPr id="661" name="n_4mainValue【学校施設】&#10;有形固定資産減価償却率">
          <a:extLst>
            <a:ext uri="{FF2B5EF4-FFF2-40B4-BE49-F238E27FC236}">
              <a16:creationId xmlns:a16="http://schemas.microsoft.com/office/drawing/2014/main" id="{074FC0F6-8593-4B44-AD79-E01C79272F0C}"/>
            </a:ext>
          </a:extLst>
        </xdr:cNvPr>
        <xdr:cNvSpPr txBox="1"/>
      </xdr:nvSpPr>
      <xdr:spPr>
        <a:xfrm>
          <a:off x="12611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596606D6-827B-4D2C-BF9F-376C3C02CA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B93712D1-9F1B-4F6A-9B4C-7592B2E682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AF0C32DB-FF29-4772-9A61-049436F8BC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A0ED4B60-F926-4F36-8449-BC2BD9028D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7EE4D80D-D1E6-49ED-9261-43EFA0065B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81B86505-61BD-441B-B487-34459A0DC0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718E9C5C-8903-4646-AA1C-4092F68C4B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D21122C4-AB55-428F-B771-5DB0C89AB5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63649F65-23F3-498C-9A76-14100B3876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F53693DB-6B90-45FF-8D10-01050D2F0B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6E925CD5-1587-474F-87EE-6AD8CFCC44F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BD92D9B0-8CAD-4CBD-9DEB-4C692AA4E0F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0BB7EED4-E392-4FFE-96B0-B43FB368F94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F57637D1-7ACD-4E49-B77E-75E95CF5C44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A8F8EA7F-AA8A-493F-8CB7-DD05FED16FB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69E7BEA4-6C15-4661-8190-E7A1EBDB74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738F4429-FDA7-409F-8838-9DC5A3DE8D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EA1C417C-7887-4D27-8FF0-A9BC9C312CA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0E354B7E-57C0-456B-AAA5-C60B3980ACA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BF7B2841-7C7F-4E7F-858C-A3416E9B3EF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8846C088-D0AA-48A3-9610-8129A3AA16A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0E2E5A3F-CBE5-4A5F-84CA-BA6DCACC879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99C9B3AF-449F-47EB-9976-93B4F511185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13881DEA-1795-45CD-AB0C-C961C1CE90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B8FD157B-95BE-4BC1-8BEA-1D86A38081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3BB1CE58-27E6-47AC-9014-693950C7212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a:extLst>
            <a:ext uri="{FF2B5EF4-FFF2-40B4-BE49-F238E27FC236}">
              <a16:creationId xmlns:a16="http://schemas.microsoft.com/office/drawing/2014/main" id="{792B0BF2-9B59-4F5E-A97A-ACFC104AC4B9}"/>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a:extLst>
            <a:ext uri="{FF2B5EF4-FFF2-40B4-BE49-F238E27FC236}">
              <a16:creationId xmlns:a16="http://schemas.microsoft.com/office/drawing/2014/main" id="{D4199FE4-C62F-49A5-BE75-B8F6C5CE097E}"/>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a:extLst>
            <a:ext uri="{FF2B5EF4-FFF2-40B4-BE49-F238E27FC236}">
              <a16:creationId xmlns:a16="http://schemas.microsoft.com/office/drawing/2014/main" id="{0CFB07A9-C424-4C99-AE20-A137BF65CD8F}"/>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a:extLst>
            <a:ext uri="{FF2B5EF4-FFF2-40B4-BE49-F238E27FC236}">
              <a16:creationId xmlns:a16="http://schemas.microsoft.com/office/drawing/2014/main" id="{DFBC92BA-D4A8-4224-94DF-2F70ABC8C185}"/>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a:extLst>
            <a:ext uri="{FF2B5EF4-FFF2-40B4-BE49-F238E27FC236}">
              <a16:creationId xmlns:a16="http://schemas.microsoft.com/office/drawing/2014/main" id="{9F26C545-C07D-44C8-AC31-E356FE3C587E}"/>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693" name="【学校施設】&#10;一人当たり面積平均値テキスト">
          <a:extLst>
            <a:ext uri="{FF2B5EF4-FFF2-40B4-BE49-F238E27FC236}">
              <a16:creationId xmlns:a16="http://schemas.microsoft.com/office/drawing/2014/main" id="{25F17766-1FB6-42A4-B643-22A450FAAAA0}"/>
            </a:ext>
          </a:extLst>
        </xdr:cNvPr>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a:extLst>
            <a:ext uri="{FF2B5EF4-FFF2-40B4-BE49-F238E27FC236}">
              <a16:creationId xmlns:a16="http://schemas.microsoft.com/office/drawing/2014/main" id="{3036D63D-F09B-4DAD-833C-7876CD29F45B}"/>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695" name="フローチャート: 判断 694">
          <a:extLst>
            <a:ext uri="{FF2B5EF4-FFF2-40B4-BE49-F238E27FC236}">
              <a16:creationId xmlns:a16="http://schemas.microsoft.com/office/drawing/2014/main" id="{E02EFFB9-5D56-4601-91E4-7842D2180D42}"/>
            </a:ext>
          </a:extLst>
        </xdr:cNvPr>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696" name="フローチャート: 判断 695">
          <a:extLst>
            <a:ext uri="{FF2B5EF4-FFF2-40B4-BE49-F238E27FC236}">
              <a16:creationId xmlns:a16="http://schemas.microsoft.com/office/drawing/2014/main" id="{5BCADA97-6ED6-4C67-8400-7DD15B3E15CC}"/>
            </a:ext>
          </a:extLst>
        </xdr:cNvPr>
        <xdr:cNvSpPr/>
      </xdr:nvSpPr>
      <xdr:spPr>
        <a:xfrm>
          <a:off x="203835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697" name="フローチャート: 判断 696">
          <a:extLst>
            <a:ext uri="{FF2B5EF4-FFF2-40B4-BE49-F238E27FC236}">
              <a16:creationId xmlns:a16="http://schemas.microsoft.com/office/drawing/2014/main" id="{86E94F82-B9B6-479E-ACC7-B484793D6499}"/>
            </a:ext>
          </a:extLst>
        </xdr:cNvPr>
        <xdr:cNvSpPr/>
      </xdr:nvSpPr>
      <xdr:spPr>
        <a:xfrm>
          <a:off x="194945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698" name="フローチャート: 判断 697">
          <a:extLst>
            <a:ext uri="{FF2B5EF4-FFF2-40B4-BE49-F238E27FC236}">
              <a16:creationId xmlns:a16="http://schemas.microsoft.com/office/drawing/2014/main" id="{5AA33F51-62AF-4BCA-BFB7-0F04C1E34363}"/>
            </a:ext>
          </a:extLst>
        </xdr:cNvPr>
        <xdr:cNvSpPr/>
      </xdr:nvSpPr>
      <xdr:spPr>
        <a:xfrm>
          <a:off x="186055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0811099-AEC9-4768-B4A0-4D63D78A02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988ED56-5CA0-4FCC-94B8-BDAFD45EC5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6088638-0250-4606-91D2-32E4924C6D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F159D36-F8AD-4ECC-9275-4C7C970AA6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ECC0E5A-54C0-44B5-A476-31B6468AE9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24312</xdr:rowOff>
    </xdr:from>
    <xdr:to>
      <xdr:col>116</xdr:col>
      <xdr:colOff>114300</xdr:colOff>
      <xdr:row>56</xdr:row>
      <xdr:rowOff>125912</xdr:rowOff>
    </xdr:to>
    <xdr:sp macro="" textlink="">
      <xdr:nvSpPr>
        <xdr:cNvPr id="704" name="楕円 703">
          <a:extLst>
            <a:ext uri="{FF2B5EF4-FFF2-40B4-BE49-F238E27FC236}">
              <a16:creationId xmlns:a16="http://schemas.microsoft.com/office/drawing/2014/main" id="{FE4BAA3C-1112-4B27-A037-1F305CB9F068}"/>
            </a:ext>
          </a:extLst>
        </xdr:cNvPr>
        <xdr:cNvSpPr/>
      </xdr:nvSpPr>
      <xdr:spPr>
        <a:xfrm>
          <a:off x="22110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47189</xdr:rowOff>
    </xdr:from>
    <xdr:ext cx="469744" cy="259045"/>
    <xdr:sp macro="" textlink="">
      <xdr:nvSpPr>
        <xdr:cNvPr id="705" name="【学校施設】&#10;一人当たり面積該当値テキスト">
          <a:extLst>
            <a:ext uri="{FF2B5EF4-FFF2-40B4-BE49-F238E27FC236}">
              <a16:creationId xmlns:a16="http://schemas.microsoft.com/office/drawing/2014/main" id="{10AB1D93-18AC-4BEF-B94A-78608B3E5C08}"/>
            </a:ext>
          </a:extLst>
        </xdr:cNvPr>
        <xdr:cNvSpPr txBox="1"/>
      </xdr:nvSpPr>
      <xdr:spPr>
        <a:xfrm>
          <a:off x="22199600" y="94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27033</xdr:rowOff>
    </xdr:from>
    <xdr:to>
      <xdr:col>112</xdr:col>
      <xdr:colOff>38100</xdr:colOff>
      <xdr:row>57</xdr:row>
      <xdr:rowOff>128633</xdr:rowOff>
    </xdr:to>
    <xdr:sp macro="" textlink="">
      <xdr:nvSpPr>
        <xdr:cNvPr id="706" name="楕円 705">
          <a:extLst>
            <a:ext uri="{FF2B5EF4-FFF2-40B4-BE49-F238E27FC236}">
              <a16:creationId xmlns:a16="http://schemas.microsoft.com/office/drawing/2014/main" id="{804E646C-E025-4179-B89A-24FB4E7F37AB}"/>
            </a:ext>
          </a:extLst>
        </xdr:cNvPr>
        <xdr:cNvSpPr/>
      </xdr:nvSpPr>
      <xdr:spPr>
        <a:xfrm>
          <a:off x="21272500" y="97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75112</xdr:rowOff>
    </xdr:from>
    <xdr:to>
      <xdr:col>116</xdr:col>
      <xdr:colOff>63500</xdr:colOff>
      <xdr:row>57</xdr:row>
      <xdr:rowOff>77833</xdr:rowOff>
    </xdr:to>
    <xdr:cxnSp macro="">
      <xdr:nvCxnSpPr>
        <xdr:cNvPr id="707" name="直線コネクタ 706">
          <a:extLst>
            <a:ext uri="{FF2B5EF4-FFF2-40B4-BE49-F238E27FC236}">
              <a16:creationId xmlns:a16="http://schemas.microsoft.com/office/drawing/2014/main" id="{5294A008-FF6D-4749-B92A-72C1F95A2746}"/>
            </a:ext>
          </a:extLst>
        </xdr:cNvPr>
        <xdr:cNvCxnSpPr/>
      </xdr:nvCxnSpPr>
      <xdr:spPr>
        <a:xfrm flipV="1">
          <a:off x="21323300" y="967631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50981</xdr:rowOff>
    </xdr:from>
    <xdr:to>
      <xdr:col>107</xdr:col>
      <xdr:colOff>101600</xdr:colOff>
      <xdr:row>57</xdr:row>
      <xdr:rowOff>152581</xdr:rowOff>
    </xdr:to>
    <xdr:sp macro="" textlink="">
      <xdr:nvSpPr>
        <xdr:cNvPr id="708" name="楕円 707">
          <a:extLst>
            <a:ext uri="{FF2B5EF4-FFF2-40B4-BE49-F238E27FC236}">
              <a16:creationId xmlns:a16="http://schemas.microsoft.com/office/drawing/2014/main" id="{0C82BBAC-64FA-4217-B23B-D2B342C75874}"/>
            </a:ext>
          </a:extLst>
        </xdr:cNvPr>
        <xdr:cNvSpPr/>
      </xdr:nvSpPr>
      <xdr:spPr>
        <a:xfrm>
          <a:off x="20383500" y="98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77833</xdr:rowOff>
    </xdr:from>
    <xdr:to>
      <xdr:col>111</xdr:col>
      <xdr:colOff>177800</xdr:colOff>
      <xdr:row>57</xdr:row>
      <xdr:rowOff>101781</xdr:rowOff>
    </xdr:to>
    <xdr:cxnSp macro="">
      <xdr:nvCxnSpPr>
        <xdr:cNvPr id="709" name="直線コネクタ 708">
          <a:extLst>
            <a:ext uri="{FF2B5EF4-FFF2-40B4-BE49-F238E27FC236}">
              <a16:creationId xmlns:a16="http://schemas.microsoft.com/office/drawing/2014/main" id="{4C170A0F-67CD-4760-99AB-40346BDEEB65}"/>
            </a:ext>
          </a:extLst>
        </xdr:cNvPr>
        <xdr:cNvCxnSpPr/>
      </xdr:nvCxnSpPr>
      <xdr:spPr>
        <a:xfrm flipV="1">
          <a:off x="20434300" y="9850483"/>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122827</xdr:rowOff>
    </xdr:from>
    <xdr:to>
      <xdr:col>102</xdr:col>
      <xdr:colOff>165100</xdr:colOff>
      <xdr:row>58</xdr:row>
      <xdr:rowOff>52977</xdr:rowOff>
    </xdr:to>
    <xdr:sp macro="" textlink="">
      <xdr:nvSpPr>
        <xdr:cNvPr id="710" name="楕円 709">
          <a:extLst>
            <a:ext uri="{FF2B5EF4-FFF2-40B4-BE49-F238E27FC236}">
              <a16:creationId xmlns:a16="http://schemas.microsoft.com/office/drawing/2014/main" id="{E924EE5D-DF37-4253-BF7E-9D7051488382}"/>
            </a:ext>
          </a:extLst>
        </xdr:cNvPr>
        <xdr:cNvSpPr/>
      </xdr:nvSpPr>
      <xdr:spPr>
        <a:xfrm>
          <a:off x="19494500" y="98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101781</xdr:rowOff>
    </xdr:from>
    <xdr:to>
      <xdr:col>107</xdr:col>
      <xdr:colOff>50800</xdr:colOff>
      <xdr:row>58</xdr:row>
      <xdr:rowOff>2177</xdr:rowOff>
    </xdr:to>
    <xdr:cxnSp macro="">
      <xdr:nvCxnSpPr>
        <xdr:cNvPr id="711" name="直線コネクタ 710">
          <a:extLst>
            <a:ext uri="{FF2B5EF4-FFF2-40B4-BE49-F238E27FC236}">
              <a16:creationId xmlns:a16="http://schemas.microsoft.com/office/drawing/2014/main" id="{43CFF37E-1FE2-4CD1-9248-B6C094959511}"/>
            </a:ext>
          </a:extLst>
        </xdr:cNvPr>
        <xdr:cNvCxnSpPr/>
      </xdr:nvCxnSpPr>
      <xdr:spPr>
        <a:xfrm flipV="1">
          <a:off x="19545300" y="98744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143510</xdr:rowOff>
    </xdr:from>
    <xdr:to>
      <xdr:col>98</xdr:col>
      <xdr:colOff>38100</xdr:colOff>
      <xdr:row>58</xdr:row>
      <xdr:rowOff>73660</xdr:rowOff>
    </xdr:to>
    <xdr:sp macro="" textlink="">
      <xdr:nvSpPr>
        <xdr:cNvPr id="712" name="楕円 711">
          <a:extLst>
            <a:ext uri="{FF2B5EF4-FFF2-40B4-BE49-F238E27FC236}">
              <a16:creationId xmlns:a16="http://schemas.microsoft.com/office/drawing/2014/main" id="{E4A3D5E6-1307-4BCB-A189-991F8ED421BF}"/>
            </a:ext>
          </a:extLst>
        </xdr:cNvPr>
        <xdr:cNvSpPr/>
      </xdr:nvSpPr>
      <xdr:spPr>
        <a:xfrm>
          <a:off x="18605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2177</xdr:rowOff>
    </xdr:from>
    <xdr:to>
      <xdr:col>102</xdr:col>
      <xdr:colOff>114300</xdr:colOff>
      <xdr:row>58</xdr:row>
      <xdr:rowOff>22860</xdr:rowOff>
    </xdr:to>
    <xdr:cxnSp macro="">
      <xdr:nvCxnSpPr>
        <xdr:cNvPr id="713" name="直線コネクタ 712">
          <a:extLst>
            <a:ext uri="{FF2B5EF4-FFF2-40B4-BE49-F238E27FC236}">
              <a16:creationId xmlns:a16="http://schemas.microsoft.com/office/drawing/2014/main" id="{370D0800-33E8-4EAD-8340-9CB094FF6AB8}"/>
            </a:ext>
          </a:extLst>
        </xdr:cNvPr>
        <xdr:cNvCxnSpPr/>
      </xdr:nvCxnSpPr>
      <xdr:spPr>
        <a:xfrm flipV="1">
          <a:off x="18656300" y="9946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29408</xdr:rowOff>
    </xdr:from>
    <xdr:ext cx="469744" cy="259045"/>
    <xdr:sp macro="" textlink="">
      <xdr:nvSpPr>
        <xdr:cNvPr id="714" name="n_1aveValue【学校施設】&#10;一人当たり面積">
          <a:extLst>
            <a:ext uri="{FF2B5EF4-FFF2-40B4-BE49-F238E27FC236}">
              <a16:creationId xmlns:a16="http://schemas.microsoft.com/office/drawing/2014/main" id="{7CC25BC0-B2EE-4DB8-898E-96410428FB37}"/>
            </a:ext>
          </a:extLst>
        </xdr:cNvPr>
        <xdr:cNvSpPr txBox="1"/>
      </xdr:nvSpPr>
      <xdr:spPr>
        <a:xfrm>
          <a:off x="21075727" y="1014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114861</xdr:rowOff>
    </xdr:from>
    <xdr:ext cx="469744" cy="259045"/>
    <xdr:sp macro="" textlink="">
      <xdr:nvSpPr>
        <xdr:cNvPr id="715" name="n_2aveValue【学校施設】&#10;一人当たり面積">
          <a:extLst>
            <a:ext uri="{FF2B5EF4-FFF2-40B4-BE49-F238E27FC236}">
              <a16:creationId xmlns:a16="http://schemas.microsoft.com/office/drawing/2014/main" id="{2482D422-8421-47AC-ABDB-B249F00A8954}"/>
            </a:ext>
          </a:extLst>
        </xdr:cNvPr>
        <xdr:cNvSpPr txBox="1"/>
      </xdr:nvSpPr>
      <xdr:spPr>
        <a:xfrm>
          <a:off x="20199427" y="1005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68053</xdr:rowOff>
    </xdr:from>
    <xdr:ext cx="469744" cy="259045"/>
    <xdr:sp macro="" textlink="">
      <xdr:nvSpPr>
        <xdr:cNvPr id="716" name="n_3aveValue【学校施設】&#10;一人当たり面積">
          <a:extLst>
            <a:ext uri="{FF2B5EF4-FFF2-40B4-BE49-F238E27FC236}">
              <a16:creationId xmlns:a16="http://schemas.microsoft.com/office/drawing/2014/main" id="{80AD9502-2DD0-4E04-B75C-6EA82390CD3B}"/>
            </a:ext>
          </a:extLst>
        </xdr:cNvPr>
        <xdr:cNvSpPr txBox="1"/>
      </xdr:nvSpPr>
      <xdr:spPr>
        <a:xfrm>
          <a:off x="19310427" y="1001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75673</xdr:rowOff>
    </xdr:from>
    <xdr:ext cx="469744" cy="259045"/>
    <xdr:sp macro="" textlink="">
      <xdr:nvSpPr>
        <xdr:cNvPr id="717" name="n_4aveValue【学校施設】&#10;一人当たり面積">
          <a:extLst>
            <a:ext uri="{FF2B5EF4-FFF2-40B4-BE49-F238E27FC236}">
              <a16:creationId xmlns:a16="http://schemas.microsoft.com/office/drawing/2014/main" id="{7B1F05CA-A70F-4862-BCBE-19938EBF6CFB}"/>
            </a:ext>
          </a:extLst>
        </xdr:cNvPr>
        <xdr:cNvSpPr txBox="1"/>
      </xdr:nvSpPr>
      <xdr:spPr>
        <a:xfrm>
          <a:off x="18421427" y="1001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145160</xdr:rowOff>
    </xdr:from>
    <xdr:ext cx="469744" cy="259045"/>
    <xdr:sp macro="" textlink="">
      <xdr:nvSpPr>
        <xdr:cNvPr id="718" name="n_1mainValue【学校施設】&#10;一人当たり面積">
          <a:extLst>
            <a:ext uri="{FF2B5EF4-FFF2-40B4-BE49-F238E27FC236}">
              <a16:creationId xmlns:a16="http://schemas.microsoft.com/office/drawing/2014/main" id="{EA655DB3-76D4-4477-9DE6-56DC181CB5CD}"/>
            </a:ext>
          </a:extLst>
        </xdr:cNvPr>
        <xdr:cNvSpPr txBox="1"/>
      </xdr:nvSpPr>
      <xdr:spPr>
        <a:xfrm>
          <a:off x="21075727" y="95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169108</xdr:rowOff>
    </xdr:from>
    <xdr:ext cx="469744" cy="259045"/>
    <xdr:sp macro="" textlink="">
      <xdr:nvSpPr>
        <xdr:cNvPr id="719" name="n_2mainValue【学校施設】&#10;一人当たり面積">
          <a:extLst>
            <a:ext uri="{FF2B5EF4-FFF2-40B4-BE49-F238E27FC236}">
              <a16:creationId xmlns:a16="http://schemas.microsoft.com/office/drawing/2014/main" id="{1A4872B2-F4D7-4D6D-B659-8EB76FC62107}"/>
            </a:ext>
          </a:extLst>
        </xdr:cNvPr>
        <xdr:cNvSpPr txBox="1"/>
      </xdr:nvSpPr>
      <xdr:spPr>
        <a:xfrm>
          <a:off x="20199427" y="95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69504</xdr:rowOff>
    </xdr:from>
    <xdr:ext cx="469744" cy="259045"/>
    <xdr:sp macro="" textlink="">
      <xdr:nvSpPr>
        <xdr:cNvPr id="720" name="n_3mainValue【学校施設】&#10;一人当たり面積">
          <a:extLst>
            <a:ext uri="{FF2B5EF4-FFF2-40B4-BE49-F238E27FC236}">
              <a16:creationId xmlns:a16="http://schemas.microsoft.com/office/drawing/2014/main" id="{0974A610-6483-49A9-84A8-2AB073149ED9}"/>
            </a:ext>
          </a:extLst>
        </xdr:cNvPr>
        <xdr:cNvSpPr txBox="1"/>
      </xdr:nvSpPr>
      <xdr:spPr>
        <a:xfrm>
          <a:off x="19310427" y="96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90187</xdr:rowOff>
    </xdr:from>
    <xdr:ext cx="469744" cy="259045"/>
    <xdr:sp macro="" textlink="">
      <xdr:nvSpPr>
        <xdr:cNvPr id="721" name="n_4mainValue【学校施設】&#10;一人当たり面積">
          <a:extLst>
            <a:ext uri="{FF2B5EF4-FFF2-40B4-BE49-F238E27FC236}">
              <a16:creationId xmlns:a16="http://schemas.microsoft.com/office/drawing/2014/main" id="{464F7F6B-6925-4884-B80C-05AD0F189921}"/>
            </a:ext>
          </a:extLst>
        </xdr:cNvPr>
        <xdr:cNvSpPr txBox="1"/>
      </xdr:nvSpPr>
      <xdr:spPr>
        <a:xfrm>
          <a:off x="18421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8BB01456-3FB9-4C16-858E-83006B0791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4CB1C5A-25BB-4347-8611-A865EE694E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F204B66D-29CC-45F2-A500-BDA2617B71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387D0676-5D7F-4751-807B-0294FF4829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760FD417-A82E-4BC0-8FA1-33E553D4584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4DEC9D29-11AD-4F0D-8E42-BF145F7250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B2373D6A-85F6-4203-A93C-563DC774E3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D6C37F6F-EF29-440D-9D09-969BC1957C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4943338B-6D85-45BF-BABD-4B294EC69C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7C9879A5-DEE9-4463-9F5A-956E14E7A3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F109BAE6-3C77-4861-9C3B-009605771C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0A6306C2-52F2-47C7-8F84-9C94F6DB1A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18BBD0C5-03F5-4291-BAA8-2F73278663C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73DE342B-1B55-4522-884F-2BCFA85AA6A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4BC025FD-E5D2-469B-8D9C-138F131A61C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C86EDA29-CD4C-47CB-BB85-DAFC3E29858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3AFDB3F1-599A-493B-93C4-BCD76BB4202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362CC4DD-CA01-41FB-96BF-1B3D73498E2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C19CB3F-D3F0-4D15-8C3C-5E15AE2D551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ADD18CDE-3D51-4EC2-A35F-0F43CFDDD83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ACB738E8-2BAA-4943-AE80-E0B2B592E62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4A313278-01C1-43BF-B5C0-0EEDAE764A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6C2B730B-D10D-41D1-B6B4-EB3B8C2CB39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C797A24E-CCDC-4DDE-A99C-0F2D68EBF27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id="{0D44E98C-257A-4597-8A2D-128E5DFCB506}"/>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id="{4B2C4692-8CD2-483C-A3CE-F86292E9C52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id="{161D65DE-C3CF-4721-85D5-B53BECE7553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749" name="【児童館】&#10;有形固定資産減価償却率最大値テキスト">
          <a:extLst>
            <a:ext uri="{FF2B5EF4-FFF2-40B4-BE49-F238E27FC236}">
              <a16:creationId xmlns:a16="http://schemas.microsoft.com/office/drawing/2014/main" id="{1EAA39AD-5F35-4E5F-859F-D886584BA259}"/>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750" name="直線コネクタ 749">
          <a:extLst>
            <a:ext uri="{FF2B5EF4-FFF2-40B4-BE49-F238E27FC236}">
              <a16:creationId xmlns:a16="http://schemas.microsoft.com/office/drawing/2014/main" id="{F9100C50-70D1-4F97-8CE0-4F09848C3434}"/>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751" name="【児童館】&#10;有形固定資産減価償却率平均値テキスト">
          <a:extLst>
            <a:ext uri="{FF2B5EF4-FFF2-40B4-BE49-F238E27FC236}">
              <a16:creationId xmlns:a16="http://schemas.microsoft.com/office/drawing/2014/main" id="{1DBFEE4E-7BBE-4055-A7AF-2A4ECF47019C}"/>
            </a:ext>
          </a:extLst>
        </xdr:cNvPr>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52" name="フローチャート: 判断 751">
          <a:extLst>
            <a:ext uri="{FF2B5EF4-FFF2-40B4-BE49-F238E27FC236}">
              <a16:creationId xmlns:a16="http://schemas.microsoft.com/office/drawing/2014/main" id="{CA109B9B-B319-4560-B4CE-0EF68C0B2674}"/>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753" name="フローチャート: 判断 752">
          <a:extLst>
            <a:ext uri="{FF2B5EF4-FFF2-40B4-BE49-F238E27FC236}">
              <a16:creationId xmlns:a16="http://schemas.microsoft.com/office/drawing/2014/main" id="{5402C2B9-A2B8-45F4-B1E9-4D8D59C50AE2}"/>
            </a:ext>
          </a:extLst>
        </xdr:cNvPr>
        <xdr:cNvSpPr/>
      </xdr:nvSpPr>
      <xdr:spPr>
        <a:xfrm>
          <a:off x="15430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754" name="フローチャート: 判断 753">
          <a:extLst>
            <a:ext uri="{FF2B5EF4-FFF2-40B4-BE49-F238E27FC236}">
              <a16:creationId xmlns:a16="http://schemas.microsoft.com/office/drawing/2014/main" id="{74C2C210-C48F-49F8-982E-E2BEB4BFD037}"/>
            </a:ext>
          </a:extLst>
        </xdr:cNvPr>
        <xdr:cNvSpPr/>
      </xdr:nvSpPr>
      <xdr:spPr>
        <a:xfrm>
          <a:off x="14541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755" name="フローチャート: 判断 754">
          <a:extLst>
            <a:ext uri="{FF2B5EF4-FFF2-40B4-BE49-F238E27FC236}">
              <a16:creationId xmlns:a16="http://schemas.microsoft.com/office/drawing/2014/main" id="{73441812-B182-4385-B115-84C32E962D47}"/>
            </a:ext>
          </a:extLst>
        </xdr:cNvPr>
        <xdr:cNvSpPr/>
      </xdr:nvSpPr>
      <xdr:spPr>
        <a:xfrm>
          <a:off x="13652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756" name="フローチャート: 判断 755">
          <a:extLst>
            <a:ext uri="{FF2B5EF4-FFF2-40B4-BE49-F238E27FC236}">
              <a16:creationId xmlns:a16="http://schemas.microsoft.com/office/drawing/2014/main" id="{EA9A7FAA-BBCB-48BA-A97A-B6A9409E00B2}"/>
            </a:ext>
          </a:extLst>
        </xdr:cNvPr>
        <xdr:cNvSpPr/>
      </xdr:nvSpPr>
      <xdr:spPr>
        <a:xfrm>
          <a:off x="12763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6E5489D-688A-4132-BCF7-3A55BC764C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EBE7E56-A594-4959-8F77-00C96164C3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7DFB7E5-54CB-4071-9AF6-F2984C0504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389E9A8-1BD1-414E-A392-028706FF9D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6BFE32C-AC23-4A8C-8DAA-44F8E8E899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62" name="楕円 761">
          <a:extLst>
            <a:ext uri="{FF2B5EF4-FFF2-40B4-BE49-F238E27FC236}">
              <a16:creationId xmlns:a16="http://schemas.microsoft.com/office/drawing/2014/main" id="{EDAC0367-70B4-499F-8C54-015573CE1DFA}"/>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763" name="【児童館】&#10;有形固定資産減価償却率該当値テキスト">
          <a:extLst>
            <a:ext uri="{FF2B5EF4-FFF2-40B4-BE49-F238E27FC236}">
              <a16:creationId xmlns:a16="http://schemas.microsoft.com/office/drawing/2014/main" id="{1DED5DB0-8532-4B52-9E72-4E45ABB24D02}"/>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57786</xdr:rowOff>
    </xdr:from>
    <xdr:to>
      <xdr:col>81</xdr:col>
      <xdr:colOff>101600</xdr:colOff>
      <xdr:row>80</xdr:row>
      <xdr:rowOff>159386</xdr:rowOff>
    </xdr:to>
    <xdr:sp macro="" textlink="">
      <xdr:nvSpPr>
        <xdr:cNvPr id="764" name="楕円 763">
          <a:extLst>
            <a:ext uri="{FF2B5EF4-FFF2-40B4-BE49-F238E27FC236}">
              <a16:creationId xmlns:a16="http://schemas.microsoft.com/office/drawing/2014/main" id="{50D5B61A-DEF1-47B6-998C-3AAFCFE71D01}"/>
            </a:ext>
          </a:extLst>
        </xdr:cNvPr>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108586</xdr:rowOff>
    </xdr:from>
    <xdr:to>
      <xdr:col>85</xdr:col>
      <xdr:colOff>127000</xdr:colOff>
      <xdr:row>80</xdr:row>
      <xdr:rowOff>118111</xdr:rowOff>
    </xdr:to>
    <xdr:cxnSp macro="">
      <xdr:nvCxnSpPr>
        <xdr:cNvPr id="765" name="直線コネクタ 764">
          <a:extLst>
            <a:ext uri="{FF2B5EF4-FFF2-40B4-BE49-F238E27FC236}">
              <a16:creationId xmlns:a16="http://schemas.microsoft.com/office/drawing/2014/main" id="{CF5907E3-D091-423A-88FC-92B4DF6D8694}"/>
            </a:ext>
          </a:extLst>
        </xdr:cNvPr>
        <xdr:cNvCxnSpPr/>
      </xdr:nvCxnSpPr>
      <xdr:spPr>
        <a:xfrm>
          <a:off x="15481300" y="138245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xdr:rowOff>
    </xdr:from>
    <xdr:to>
      <xdr:col>76</xdr:col>
      <xdr:colOff>165100</xdr:colOff>
      <xdr:row>80</xdr:row>
      <xdr:rowOff>117475</xdr:rowOff>
    </xdr:to>
    <xdr:sp macro="" textlink="">
      <xdr:nvSpPr>
        <xdr:cNvPr id="766" name="楕円 765">
          <a:extLst>
            <a:ext uri="{FF2B5EF4-FFF2-40B4-BE49-F238E27FC236}">
              <a16:creationId xmlns:a16="http://schemas.microsoft.com/office/drawing/2014/main" id="{5A0F48E2-B82B-4A14-AB49-79F82424612A}"/>
            </a:ext>
          </a:extLst>
        </xdr:cNvPr>
        <xdr:cNvSpPr/>
      </xdr:nvSpPr>
      <xdr:spPr>
        <a:xfrm>
          <a:off x="14541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66675</xdr:rowOff>
    </xdr:from>
    <xdr:to>
      <xdr:col>81</xdr:col>
      <xdr:colOff>50800</xdr:colOff>
      <xdr:row>80</xdr:row>
      <xdr:rowOff>108586</xdr:rowOff>
    </xdr:to>
    <xdr:cxnSp macro="">
      <xdr:nvCxnSpPr>
        <xdr:cNvPr id="767" name="直線コネクタ 766">
          <a:extLst>
            <a:ext uri="{FF2B5EF4-FFF2-40B4-BE49-F238E27FC236}">
              <a16:creationId xmlns:a16="http://schemas.microsoft.com/office/drawing/2014/main" id="{60DBBC79-9EEE-443C-95C0-D8A453FF1902}"/>
            </a:ext>
          </a:extLst>
        </xdr:cNvPr>
        <xdr:cNvCxnSpPr/>
      </xdr:nvCxnSpPr>
      <xdr:spPr>
        <a:xfrm>
          <a:off x="14592300" y="13782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143511</xdr:rowOff>
    </xdr:from>
    <xdr:to>
      <xdr:col>72</xdr:col>
      <xdr:colOff>38100</xdr:colOff>
      <xdr:row>80</xdr:row>
      <xdr:rowOff>73661</xdr:rowOff>
    </xdr:to>
    <xdr:sp macro="" textlink="">
      <xdr:nvSpPr>
        <xdr:cNvPr id="768" name="楕円 767">
          <a:extLst>
            <a:ext uri="{FF2B5EF4-FFF2-40B4-BE49-F238E27FC236}">
              <a16:creationId xmlns:a16="http://schemas.microsoft.com/office/drawing/2014/main" id="{6418AE17-358B-4476-960B-AFC2BDC64ECF}"/>
            </a:ext>
          </a:extLst>
        </xdr:cNvPr>
        <xdr:cNvSpPr/>
      </xdr:nvSpPr>
      <xdr:spPr>
        <a:xfrm>
          <a:off x="13652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22861</xdr:rowOff>
    </xdr:from>
    <xdr:to>
      <xdr:col>76</xdr:col>
      <xdr:colOff>114300</xdr:colOff>
      <xdr:row>80</xdr:row>
      <xdr:rowOff>66675</xdr:rowOff>
    </xdr:to>
    <xdr:cxnSp macro="">
      <xdr:nvCxnSpPr>
        <xdr:cNvPr id="769" name="直線コネクタ 768">
          <a:extLst>
            <a:ext uri="{FF2B5EF4-FFF2-40B4-BE49-F238E27FC236}">
              <a16:creationId xmlns:a16="http://schemas.microsoft.com/office/drawing/2014/main" id="{E9953F20-C620-4904-8E62-AFB8BEEE19ED}"/>
            </a:ext>
          </a:extLst>
        </xdr:cNvPr>
        <xdr:cNvCxnSpPr/>
      </xdr:nvCxnSpPr>
      <xdr:spPr>
        <a:xfrm>
          <a:off x="13703300" y="137388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97789</xdr:rowOff>
    </xdr:from>
    <xdr:to>
      <xdr:col>67</xdr:col>
      <xdr:colOff>101600</xdr:colOff>
      <xdr:row>80</xdr:row>
      <xdr:rowOff>27939</xdr:rowOff>
    </xdr:to>
    <xdr:sp macro="" textlink="">
      <xdr:nvSpPr>
        <xdr:cNvPr id="770" name="楕円 769">
          <a:extLst>
            <a:ext uri="{FF2B5EF4-FFF2-40B4-BE49-F238E27FC236}">
              <a16:creationId xmlns:a16="http://schemas.microsoft.com/office/drawing/2014/main" id="{F1E7F59C-FC17-41A3-9A4F-B562EDB24687}"/>
            </a:ext>
          </a:extLst>
        </xdr:cNvPr>
        <xdr:cNvSpPr/>
      </xdr:nvSpPr>
      <xdr:spPr>
        <a:xfrm>
          <a:off x="12763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148589</xdr:rowOff>
    </xdr:from>
    <xdr:to>
      <xdr:col>71</xdr:col>
      <xdr:colOff>177800</xdr:colOff>
      <xdr:row>80</xdr:row>
      <xdr:rowOff>22861</xdr:rowOff>
    </xdr:to>
    <xdr:cxnSp macro="">
      <xdr:nvCxnSpPr>
        <xdr:cNvPr id="771" name="直線コネクタ 770">
          <a:extLst>
            <a:ext uri="{FF2B5EF4-FFF2-40B4-BE49-F238E27FC236}">
              <a16:creationId xmlns:a16="http://schemas.microsoft.com/office/drawing/2014/main" id="{B2FABEA0-7EC6-40C5-AADC-CBEE43965D63}"/>
            </a:ext>
          </a:extLst>
        </xdr:cNvPr>
        <xdr:cNvCxnSpPr/>
      </xdr:nvCxnSpPr>
      <xdr:spPr>
        <a:xfrm>
          <a:off x="12814300" y="13693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166388</xdr:rowOff>
    </xdr:from>
    <xdr:ext cx="405111" cy="259045"/>
    <xdr:sp macro="" textlink="">
      <xdr:nvSpPr>
        <xdr:cNvPr id="772" name="n_1aveValue【児童館】&#10;有形固定資産減価償却率">
          <a:extLst>
            <a:ext uri="{FF2B5EF4-FFF2-40B4-BE49-F238E27FC236}">
              <a16:creationId xmlns:a16="http://schemas.microsoft.com/office/drawing/2014/main" id="{EB9F43CB-3BF5-4EB1-B18E-FC1B389329D0}"/>
            </a:ext>
          </a:extLst>
        </xdr:cNvPr>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169563</xdr:rowOff>
    </xdr:from>
    <xdr:ext cx="405111" cy="259045"/>
    <xdr:sp macro="" textlink="">
      <xdr:nvSpPr>
        <xdr:cNvPr id="773" name="n_2aveValue【児童館】&#10;有形固定資産減価償却率">
          <a:extLst>
            <a:ext uri="{FF2B5EF4-FFF2-40B4-BE49-F238E27FC236}">
              <a16:creationId xmlns:a16="http://schemas.microsoft.com/office/drawing/2014/main" id="{C19C8BDD-487C-4E35-A517-20A6F5A7F85F}"/>
            </a:ext>
          </a:extLst>
        </xdr:cNvPr>
        <xdr:cNvSpPr txBox="1"/>
      </xdr:nvSpPr>
      <xdr:spPr>
        <a:xfrm>
          <a:off x="14389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144797</xdr:rowOff>
    </xdr:from>
    <xdr:ext cx="405111" cy="259045"/>
    <xdr:sp macro="" textlink="">
      <xdr:nvSpPr>
        <xdr:cNvPr id="774" name="n_3aveValue【児童館】&#10;有形固定資産減価償却率">
          <a:extLst>
            <a:ext uri="{FF2B5EF4-FFF2-40B4-BE49-F238E27FC236}">
              <a16:creationId xmlns:a16="http://schemas.microsoft.com/office/drawing/2014/main" id="{80CEF9E8-AFF7-4FFB-9ABD-C92AB4FA8B69}"/>
            </a:ext>
          </a:extLst>
        </xdr:cNvPr>
        <xdr:cNvSpPr txBox="1"/>
      </xdr:nvSpPr>
      <xdr:spPr>
        <a:xfrm>
          <a:off x="13500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150513</xdr:rowOff>
    </xdr:from>
    <xdr:ext cx="405111" cy="259045"/>
    <xdr:sp macro="" textlink="">
      <xdr:nvSpPr>
        <xdr:cNvPr id="775" name="n_4aveValue【児童館】&#10;有形固定資産減価償却率">
          <a:extLst>
            <a:ext uri="{FF2B5EF4-FFF2-40B4-BE49-F238E27FC236}">
              <a16:creationId xmlns:a16="http://schemas.microsoft.com/office/drawing/2014/main" id="{8E85E437-0EEC-48A4-B4BA-F5702D487B47}"/>
            </a:ext>
          </a:extLst>
        </xdr:cNvPr>
        <xdr:cNvSpPr txBox="1"/>
      </xdr:nvSpPr>
      <xdr:spPr>
        <a:xfrm>
          <a:off x="12611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150513</xdr:rowOff>
    </xdr:from>
    <xdr:ext cx="405111" cy="259045"/>
    <xdr:sp macro="" textlink="">
      <xdr:nvSpPr>
        <xdr:cNvPr id="776" name="n_1mainValue【児童館】&#10;有形固定資産減価償却率">
          <a:extLst>
            <a:ext uri="{FF2B5EF4-FFF2-40B4-BE49-F238E27FC236}">
              <a16:creationId xmlns:a16="http://schemas.microsoft.com/office/drawing/2014/main" id="{D9DB7BC6-DA3B-4CEF-8B24-1167DA7B4E62}"/>
            </a:ext>
          </a:extLst>
        </xdr:cNvPr>
        <xdr:cNvSpPr txBox="1"/>
      </xdr:nvSpPr>
      <xdr:spPr>
        <a:xfrm>
          <a:off x="152660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134002</xdr:rowOff>
    </xdr:from>
    <xdr:ext cx="405111" cy="259045"/>
    <xdr:sp macro="" textlink="">
      <xdr:nvSpPr>
        <xdr:cNvPr id="777" name="n_2mainValue【児童館】&#10;有形固定資産減価償却率">
          <a:extLst>
            <a:ext uri="{FF2B5EF4-FFF2-40B4-BE49-F238E27FC236}">
              <a16:creationId xmlns:a16="http://schemas.microsoft.com/office/drawing/2014/main" id="{9A81C047-5B36-4C4D-91A3-7370C9C455A6}"/>
            </a:ext>
          </a:extLst>
        </xdr:cNvPr>
        <xdr:cNvSpPr txBox="1"/>
      </xdr:nvSpPr>
      <xdr:spPr>
        <a:xfrm>
          <a:off x="14389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90188</xdr:rowOff>
    </xdr:from>
    <xdr:ext cx="405111" cy="259045"/>
    <xdr:sp macro="" textlink="">
      <xdr:nvSpPr>
        <xdr:cNvPr id="778" name="n_3mainValue【児童館】&#10;有形固定資産減価償却率">
          <a:extLst>
            <a:ext uri="{FF2B5EF4-FFF2-40B4-BE49-F238E27FC236}">
              <a16:creationId xmlns:a16="http://schemas.microsoft.com/office/drawing/2014/main" id="{6BE2DA19-99D6-4E59-A6E9-E4A1AB4B2A6B}"/>
            </a:ext>
          </a:extLst>
        </xdr:cNvPr>
        <xdr:cNvSpPr txBox="1"/>
      </xdr:nvSpPr>
      <xdr:spPr>
        <a:xfrm>
          <a:off x="13500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44466</xdr:rowOff>
    </xdr:from>
    <xdr:ext cx="405111" cy="259045"/>
    <xdr:sp macro="" textlink="">
      <xdr:nvSpPr>
        <xdr:cNvPr id="779" name="n_4mainValue【児童館】&#10;有形固定資産減価償却率">
          <a:extLst>
            <a:ext uri="{FF2B5EF4-FFF2-40B4-BE49-F238E27FC236}">
              <a16:creationId xmlns:a16="http://schemas.microsoft.com/office/drawing/2014/main" id="{58151218-228B-4FA0-94FA-836DCACAC8F1}"/>
            </a:ext>
          </a:extLst>
        </xdr:cNvPr>
        <xdr:cNvSpPr txBox="1"/>
      </xdr:nvSpPr>
      <xdr:spPr>
        <a:xfrm>
          <a:off x="12611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51FAA6EB-CBB7-49EB-AF0E-73C5220A22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43689CE3-4CA1-480A-A204-9C317C538E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AD9DC5A-58B8-4A49-977B-2EA9594171D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8975BABD-ACA8-4E39-A243-9C860EC925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49AF0CB-D9BD-44D5-9104-BFAF5B7993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8AE1E5EF-7711-49AF-859A-EF338065B6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39250D8B-EA9B-4A80-9A13-DBFC9A43C6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77013DAE-4C2A-4CDC-B2DC-DF4AE089B9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7573D044-F4D4-44F6-BCB2-3335C4FA69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4474C9E1-3C6B-45E2-812C-52DDA63D0F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2A5E0E0-003A-46FC-87DB-9AEEB6ABD7E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E213AEF7-0200-4BF2-9E79-96287AE0AA2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2002BFC6-85CF-4C04-907A-1985B6A7D64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22B38016-74A5-4CFB-AE63-A28F43591F4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1872626A-6378-418A-ACD2-08DAB3CC258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D704086E-46CA-4557-83FA-5E1DC38E24E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BC58B946-FC79-49B7-BC56-57834143759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770B2020-52C8-4989-B3E4-A2916487C6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CE8576B4-1DDE-4BE8-8FA6-0358A1C7AB4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93A0CEAC-DBFC-4C67-969F-A8C42E0125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4326831-AB8B-4910-AF85-7F09A16E7C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8D67CBD0-A625-485E-A147-69EB4A931AB8}"/>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児童館】&#10;一人当たり面積最小値テキスト">
          <a:extLst>
            <a:ext uri="{FF2B5EF4-FFF2-40B4-BE49-F238E27FC236}">
              <a16:creationId xmlns:a16="http://schemas.microsoft.com/office/drawing/2014/main" id="{9879AEDD-9EDD-4341-81C1-F8EAA98EA9C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C21919EC-D4D2-420F-BDE9-F000099EA92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4" name="【児童館】&#10;一人当たり面積最大値テキスト">
          <a:extLst>
            <a:ext uri="{FF2B5EF4-FFF2-40B4-BE49-F238E27FC236}">
              <a16:creationId xmlns:a16="http://schemas.microsoft.com/office/drawing/2014/main" id="{692BB7BB-1939-4F33-B3BA-F332DD4A34D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5" name="直線コネクタ 804">
          <a:extLst>
            <a:ext uri="{FF2B5EF4-FFF2-40B4-BE49-F238E27FC236}">
              <a16:creationId xmlns:a16="http://schemas.microsoft.com/office/drawing/2014/main" id="{7D44C191-8B75-40AF-A43E-B19530D3E757}"/>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806" name="【児童館】&#10;一人当たり面積平均値テキスト">
          <a:extLst>
            <a:ext uri="{FF2B5EF4-FFF2-40B4-BE49-F238E27FC236}">
              <a16:creationId xmlns:a16="http://schemas.microsoft.com/office/drawing/2014/main" id="{7DFF5CF6-8680-42D5-8639-34D5A28814B3}"/>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7" name="フローチャート: 判断 806">
          <a:extLst>
            <a:ext uri="{FF2B5EF4-FFF2-40B4-BE49-F238E27FC236}">
              <a16:creationId xmlns:a16="http://schemas.microsoft.com/office/drawing/2014/main" id="{546DCB4E-9CB8-4B38-93E5-D4127F10DD64}"/>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8" name="フローチャート: 判断 807">
          <a:extLst>
            <a:ext uri="{FF2B5EF4-FFF2-40B4-BE49-F238E27FC236}">
              <a16:creationId xmlns:a16="http://schemas.microsoft.com/office/drawing/2014/main" id="{478637BC-7D0B-425C-AF5D-234ECBF40327}"/>
            </a:ext>
          </a:extLst>
        </xdr:cNvPr>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9" name="フローチャート: 判断 808">
          <a:extLst>
            <a:ext uri="{FF2B5EF4-FFF2-40B4-BE49-F238E27FC236}">
              <a16:creationId xmlns:a16="http://schemas.microsoft.com/office/drawing/2014/main" id="{8626FB81-0D01-45E9-A335-C9EE3631466D}"/>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10" name="フローチャート: 判断 809">
          <a:extLst>
            <a:ext uri="{FF2B5EF4-FFF2-40B4-BE49-F238E27FC236}">
              <a16:creationId xmlns:a16="http://schemas.microsoft.com/office/drawing/2014/main" id="{56C4FCF9-6317-47C4-9C93-B5D975902A49}"/>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1" name="フローチャート: 判断 810">
          <a:extLst>
            <a:ext uri="{FF2B5EF4-FFF2-40B4-BE49-F238E27FC236}">
              <a16:creationId xmlns:a16="http://schemas.microsoft.com/office/drawing/2014/main" id="{502DCCBF-EA98-42AF-9978-E99E7C5C0177}"/>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A7055BB-455F-4BC3-9A2D-035E52B0E45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4808C31-D4E4-4CC5-820C-EDE6DBA623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8A26346-43CC-4088-B13D-5201EC0EB51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851D108-3E62-41E3-BA48-DEF41B8C50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3D1D29B-786C-40F0-84EB-A027AC6343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7" name="楕円 816">
          <a:extLst>
            <a:ext uri="{FF2B5EF4-FFF2-40B4-BE49-F238E27FC236}">
              <a16:creationId xmlns:a16="http://schemas.microsoft.com/office/drawing/2014/main" id="{F31844CA-F778-44EA-8AA8-7D13955139DC}"/>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818" name="【児童館】&#10;一人当たり面積該当値テキスト">
          <a:extLst>
            <a:ext uri="{FF2B5EF4-FFF2-40B4-BE49-F238E27FC236}">
              <a16:creationId xmlns:a16="http://schemas.microsoft.com/office/drawing/2014/main" id="{85576900-36B7-456B-86B6-504F2C8654B8}"/>
            </a:ext>
          </a:extLst>
        </xdr:cNvPr>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19" name="楕円 818">
          <a:extLst>
            <a:ext uri="{FF2B5EF4-FFF2-40B4-BE49-F238E27FC236}">
              <a16:creationId xmlns:a16="http://schemas.microsoft.com/office/drawing/2014/main" id="{C256FCA5-460A-4B11-9949-B294DF5AB72E}"/>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820" name="直線コネクタ 819">
          <a:extLst>
            <a:ext uri="{FF2B5EF4-FFF2-40B4-BE49-F238E27FC236}">
              <a16:creationId xmlns:a16="http://schemas.microsoft.com/office/drawing/2014/main" id="{788E1AD1-7651-4D50-BA7C-488990BEE906}"/>
            </a:ext>
          </a:extLst>
        </xdr:cNvPr>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1" name="楕円 820">
          <a:extLst>
            <a:ext uri="{FF2B5EF4-FFF2-40B4-BE49-F238E27FC236}">
              <a16:creationId xmlns:a16="http://schemas.microsoft.com/office/drawing/2014/main" id="{407AEE96-9C4B-4A12-97C4-015333C4A938}"/>
            </a:ext>
          </a:extLst>
        </xdr:cNvPr>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822" name="直線コネクタ 821">
          <a:extLst>
            <a:ext uri="{FF2B5EF4-FFF2-40B4-BE49-F238E27FC236}">
              <a16:creationId xmlns:a16="http://schemas.microsoft.com/office/drawing/2014/main" id="{62CB2949-9FE6-40EB-BA19-FCDEE3EC6CCB}"/>
            </a:ext>
          </a:extLst>
        </xdr:cNvPr>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23" name="楕円 822">
          <a:extLst>
            <a:ext uri="{FF2B5EF4-FFF2-40B4-BE49-F238E27FC236}">
              <a16:creationId xmlns:a16="http://schemas.microsoft.com/office/drawing/2014/main" id="{4311103F-790B-42BF-B630-B2538C8B79AB}"/>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824" name="直線コネクタ 823">
          <a:extLst>
            <a:ext uri="{FF2B5EF4-FFF2-40B4-BE49-F238E27FC236}">
              <a16:creationId xmlns:a16="http://schemas.microsoft.com/office/drawing/2014/main" id="{7F66305D-6E70-487A-A3ED-E8CD34BB21CF}"/>
            </a:ext>
          </a:extLst>
        </xdr:cNvPr>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25" name="楕円 824">
          <a:extLst>
            <a:ext uri="{FF2B5EF4-FFF2-40B4-BE49-F238E27FC236}">
              <a16:creationId xmlns:a16="http://schemas.microsoft.com/office/drawing/2014/main" id="{A7CB4CB4-E957-4E95-80FA-F9D2E861EF23}"/>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118111</xdr:rowOff>
    </xdr:to>
    <xdr:cxnSp macro="">
      <xdr:nvCxnSpPr>
        <xdr:cNvPr id="826" name="直線コネクタ 825">
          <a:extLst>
            <a:ext uri="{FF2B5EF4-FFF2-40B4-BE49-F238E27FC236}">
              <a16:creationId xmlns:a16="http://schemas.microsoft.com/office/drawing/2014/main" id="{CA52C8B2-CE74-42A0-A53E-86F7FFCB708C}"/>
            </a:ext>
          </a:extLst>
        </xdr:cNvPr>
        <xdr:cNvCxnSpPr/>
      </xdr:nvCxnSpPr>
      <xdr:spPr>
        <a:xfrm>
          <a:off x="18656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827" name="n_1aveValue【児童館】&#10;一人当たり面積">
          <a:extLst>
            <a:ext uri="{FF2B5EF4-FFF2-40B4-BE49-F238E27FC236}">
              <a16:creationId xmlns:a16="http://schemas.microsoft.com/office/drawing/2014/main" id="{0C45E72F-DEC6-41C2-9705-10B4DBE0969F}"/>
            </a:ext>
          </a:extLst>
        </xdr:cNvPr>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8" name="n_2aveValue【児童館】&#10;一人当たり面積">
          <a:extLst>
            <a:ext uri="{FF2B5EF4-FFF2-40B4-BE49-F238E27FC236}">
              <a16:creationId xmlns:a16="http://schemas.microsoft.com/office/drawing/2014/main" id="{DB25540D-3ADE-484B-99A8-AD21C0166B15}"/>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9" name="n_3aveValue【児童館】&#10;一人当たり面積">
          <a:extLst>
            <a:ext uri="{FF2B5EF4-FFF2-40B4-BE49-F238E27FC236}">
              <a16:creationId xmlns:a16="http://schemas.microsoft.com/office/drawing/2014/main" id="{D21A1953-42BF-4931-BE58-D8059D5D05C2}"/>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0" name="n_4aveValue【児童館】&#10;一人当たり面積">
          <a:extLst>
            <a:ext uri="{FF2B5EF4-FFF2-40B4-BE49-F238E27FC236}">
              <a16:creationId xmlns:a16="http://schemas.microsoft.com/office/drawing/2014/main" id="{C0F3F82A-4E81-413E-BE9B-8562AA82736B}"/>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831" name="n_1mainValue【児童館】&#10;一人当たり面積">
          <a:extLst>
            <a:ext uri="{FF2B5EF4-FFF2-40B4-BE49-F238E27FC236}">
              <a16:creationId xmlns:a16="http://schemas.microsoft.com/office/drawing/2014/main" id="{E9905861-8806-4F67-85A0-678ADCB9B242}"/>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2" name="n_2mainValue【児童館】&#10;一人当たり面積">
          <a:extLst>
            <a:ext uri="{FF2B5EF4-FFF2-40B4-BE49-F238E27FC236}">
              <a16:creationId xmlns:a16="http://schemas.microsoft.com/office/drawing/2014/main" id="{B732F7C7-1A5B-4EF3-8B50-93EA75C6084B}"/>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33" name="n_3mainValue【児童館】&#10;一人当たり面積">
          <a:extLst>
            <a:ext uri="{FF2B5EF4-FFF2-40B4-BE49-F238E27FC236}">
              <a16:creationId xmlns:a16="http://schemas.microsoft.com/office/drawing/2014/main" id="{1FFCAD7B-0497-43D6-B865-64FFD36322CC}"/>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4" name="n_4mainValue【児童館】&#10;一人当たり面積">
          <a:extLst>
            <a:ext uri="{FF2B5EF4-FFF2-40B4-BE49-F238E27FC236}">
              <a16:creationId xmlns:a16="http://schemas.microsoft.com/office/drawing/2014/main" id="{A1914D91-F8B5-4229-83F8-2FEE2D84D6E2}"/>
            </a:ext>
          </a:extLst>
        </xdr:cNvPr>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3D7AAE7F-4D66-4651-AA42-BE1E1A73A1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15ADA8EA-42F2-4025-9A2B-8623069F87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F38B93E-56F6-468F-B8E8-F318DC3B0C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6530F82E-B901-4BD0-8D0B-DC6F5DF4F0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FF86FCBC-F0A1-403A-BE08-0620786C1E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C868E326-53DB-4161-9F1F-3511D29084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E93D882A-BEBE-42E1-8A43-DDDF029C60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EADC804E-6480-4926-BF9D-117CF083D7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7202EE4E-15DF-4F48-B627-BFD43D4649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15ACB45E-AA98-47E2-BA6A-3E12E095590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B59CEC89-023C-4EBA-AABD-E61E03068B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F33452DA-B398-4688-949D-88F3B8EFBCB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CA2D48E2-CC1B-4EE0-A046-5E34CE79C3E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C37AE217-9C34-4B81-BA66-7A5875C819E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116FBF25-C130-4A34-A2A7-15B328DBB6A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5AB7BA70-B7B4-414F-81A1-364B6D495F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9C1C635-3617-4533-80CF-B30A1EEDA3E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E8C5E072-F54A-46D1-9C10-999F25510CF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EC57E924-F7D5-4360-A8D4-E0AAD40E805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7EA90119-72A7-461A-B354-DB03217CF84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C283769A-4E5A-48A4-B0A9-D663129D882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4AACB8DB-EE4D-4B94-ACBB-6DB28A788A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643215B8-A284-4695-A7AB-290E1E8D857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4E2E4CFD-66E8-4814-B1CE-B74EC55B1D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859" name="直線コネクタ 858">
          <a:extLst>
            <a:ext uri="{FF2B5EF4-FFF2-40B4-BE49-F238E27FC236}">
              <a16:creationId xmlns:a16="http://schemas.microsoft.com/office/drawing/2014/main" id="{EAB17473-9137-48DF-9CBE-44FD0C7AB2DF}"/>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56C997CD-4DA9-471D-A62F-4859DCC9F23C}"/>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861" name="直線コネクタ 860">
          <a:extLst>
            <a:ext uri="{FF2B5EF4-FFF2-40B4-BE49-F238E27FC236}">
              <a16:creationId xmlns:a16="http://schemas.microsoft.com/office/drawing/2014/main" id="{5046EEAB-FA49-42D9-AA1C-F22DD0A863F2}"/>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2" name="【公民館】&#10;有形固定資産減価償却率最大値テキスト">
          <a:extLst>
            <a:ext uri="{FF2B5EF4-FFF2-40B4-BE49-F238E27FC236}">
              <a16:creationId xmlns:a16="http://schemas.microsoft.com/office/drawing/2014/main" id="{949ED821-D774-4BCC-9F3C-236DAC41A102}"/>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3" name="直線コネクタ 862">
          <a:extLst>
            <a:ext uri="{FF2B5EF4-FFF2-40B4-BE49-F238E27FC236}">
              <a16:creationId xmlns:a16="http://schemas.microsoft.com/office/drawing/2014/main" id="{875B7E88-FA02-4C00-BD7B-F1C9B0DC8D99}"/>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4" name="【公民館】&#10;有形固定資産減価償却率平均値テキスト">
          <a:extLst>
            <a:ext uri="{FF2B5EF4-FFF2-40B4-BE49-F238E27FC236}">
              <a16:creationId xmlns:a16="http://schemas.microsoft.com/office/drawing/2014/main" id="{63BE9D02-1CF3-4D97-875E-4156325C86D5}"/>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5" name="フローチャート: 判断 864">
          <a:extLst>
            <a:ext uri="{FF2B5EF4-FFF2-40B4-BE49-F238E27FC236}">
              <a16:creationId xmlns:a16="http://schemas.microsoft.com/office/drawing/2014/main" id="{7365BC63-A810-42D3-935C-1A1FC08B583C}"/>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866" name="フローチャート: 判断 865">
          <a:extLst>
            <a:ext uri="{FF2B5EF4-FFF2-40B4-BE49-F238E27FC236}">
              <a16:creationId xmlns:a16="http://schemas.microsoft.com/office/drawing/2014/main" id="{DE89D985-AD11-452B-8BEB-E680F6F91C13}"/>
            </a:ext>
          </a:extLst>
        </xdr:cNvPr>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867" name="フローチャート: 判断 866">
          <a:extLst>
            <a:ext uri="{FF2B5EF4-FFF2-40B4-BE49-F238E27FC236}">
              <a16:creationId xmlns:a16="http://schemas.microsoft.com/office/drawing/2014/main" id="{2D3F2984-DC4B-4833-A3D2-F1CF371EE7AF}"/>
            </a:ext>
          </a:extLst>
        </xdr:cNvPr>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868" name="フローチャート: 判断 867">
          <a:extLst>
            <a:ext uri="{FF2B5EF4-FFF2-40B4-BE49-F238E27FC236}">
              <a16:creationId xmlns:a16="http://schemas.microsoft.com/office/drawing/2014/main" id="{5AE1A90E-81B1-4D6F-92E8-245E00987D30}"/>
            </a:ext>
          </a:extLst>
        </xdr:cNvPr>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869" name="フローチャート: 判断 868">
          <a:extLst>
            <a:ext uri="{FF2B5EF4-FFF2-40B4-BE49-F238E27FC236}">
              <a16:creationId xmlns:a16="http://schemas.microsoft.com/office/drawing/2014/main" id="{C9F5E1A0-5659-4D87-B670-DC59846457BF}"/>
            </a:ext>
          </a:extLst>
        </xdr:cNvPr>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F75591F-4E67-4BF9-A17D-251910423C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AAADBF0-E6E6-458E-9415-669B8EF736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31DAB95-E363-432A-B23E-A494419B03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F0A661A-3140-40FE-84F7-1289AF57CD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BDC36E5-A97A-4E46-8642-D158F16F0B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75" name="楕円 874">
          <a:extLst>
            <a:ext uri="{FF2B5EF4-FFF2-40B4-BE49-F238E27FC236}">
              <a16:creationId xmlns:a16="http://schemas.microsoft.com/office/drawing/2014/main" id="{27F906D1-39D6-43DE-B2FA-B0479FFB3941}"/>
            </a:ext>
          </a:extLst>
        </xdr:cNvPr>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876" name="【公民館】&#10;有形固定資産減価償却率該当値テキスト">
          <a:extLst>
            <a:ext uri="{FF2B5EF4-FFF2-40B4-BE49-F238E27FC236}">
              <a16:creationId xmlns:a16="http://schemas.microsoft.com/office/drawing/2014/main" id="{7539710B-C6A1-48DA-B3FD-3B48F34D4313}"/>
            </a:ext>
          </a:extLst>
        </xdr:cNvPr>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877" name="楕円 876">
          <a:extLst>
            <a:ext uri="{FF2B5EF4-FFF2-40B4-BE49-F238E27FC236}">
              <a16:creationId xmlns:a16="http://schemas.microsoft.com/office/drawing/2014/main" id="{64FF215E-F6CF-4C56-B339-E4A62503627A}"/>
            </a:ext>
          </a:extLst>
        </xdr:cNvPr>
        <xdr:cNvSpPr/>
      </xdr:nvSpPr>
      <xdr:spPr>
        <a:xfrm>
          <a:off x="15430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108586</xdr:rowOff>
    </xdr:from>
    <xdr:to>
      <xdr:col>85</xdr:col>
      <xdr:colOff>127000</xdr:colOff>
      <xdr:row>104</xdr:row>
      <xdr:rowOff>144780</xdr:rowOff>
    </xdr:to>
    <xdr:cxnSp macro="">
      <xdr:nvCxnSpPr>
        <xdr:cNvPr id="878" name="直線コネクタ 877">
          <a:extLst>
            <a:ext uri="{FF2B5EF4-FFF2-40B4-BE49-F238E27FC236}">
              <a16:creationId xmlns:a16="http://schemas.microsoft.com/office/drawing/2014/main" id="{6E067373-E82B-4AB0-857A-6751522EC479}"/>
            </a:ext>
          </a:extLst>
        </xdr:cNvPr>
        <xdr:cNvCxnSpPr/>
      </xdr:nvCxnSpPr>
      <xdr:spPr>
        <a:xfrm>
          <a:off x="15481300" y="179393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79" name="楕円 878">
          <a:extLst>
            <a:ext uri="{FF2B5EF4-FFF2-40B4-BE49-F238E27FC236}">
              <a16:creationId xmlns:a16="http://schemas.microsoft.com/office/drawing/2014/main" id="{D7D51ECD-E793-4C4E-B597-3FC3462E48F5}"/>
            </a:ext>
          </a:extLst>
        </xdr:cNvPr>
        <xdr:cNvSpPr/>
      </xdr:nvSpPr>
      <xdr:spPr>
        <a:xfrm>
          <a:off x="14541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57150</xdr:rowOff>
    </xdr:from>
    <xdr:to>
      <xdr:col>81</xdr:col>
      <xdr:colOff>50800</xdr:colOff>
      <xdr:row>104</xdr:row>
      <xdr:rowOff>108586</xdr:rowOff>
    </xdr:to>
    <xdr:cxnSp macro="">
      <xdr:nvCxnSpPr>
        <xdr:cNvPr id="880" name="直線コネクタ 879">
          <a:extLst>
            <a:ext uri="{FF2B5EF4-FFF2-40B4-BE49-F238E27FC236}">
              <a16:creationId xmlns:a16="http://schemas.microsoft.com/office/drawing/2014/main" id="{27BA6605-C77F-4896-AED7-349850A95D6D}"/>
            </a:ext>
          </a:extLst>
        </xdr:cNvPr>
        <xdr:cNvCxnSpPr/>
      </xdr:nvCxnSpPr>
      <xdr:spPr>
        <a:xfrm>
          <a:off x="14592300" y="178879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81" name="楕円 880">
          <a:extLst>
            <a:ext uri="{FF2B5EF4-FFF2-40B4-BE49-F238E27FC236}">
              <a16:creationId xmlns:a16="http://schemas.microsoft.com/office/drawing/2014/main" id="{422B59CA-E18F-429F-B76B-46E9EDE7CADC}"/>
            </a:ext>
          </a:extLst>
        </xdr:cNvPr>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57150</xdr:rowOff>
    </xdr:to>
    <xdr:cxnSp macro="">
      <xdr:nvCxnSpPr>
        <xdr:cNvPr id="882" name="直線コネクタ 881">
          <a:extLst>
            <a:ext uri="{FF2B5EF4-FFF2-40B4-BE49-F238E27FC236}">
              <a16:creationId xmlns:a16="http://schemas.microsoft.com/office/drawing/2014/main" id="{782A18C9-3876-48D7-A79E-E9ECFBD4707D}"/>
            </a:ext>
          </a:extLst>
        </xdr:cNvPr>
        <xdr:cNvCxnSpPr/>
      </xdr:nvCxnSpPr>
      <xdr:spPr>
        <a:xfrm>
          <a:off x="13703300" y="17830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883" name="楕円 882">
          <a:extLst>
            <a:ext uri="{FF2B5EF4-FFF2-40B4-BE49-F238E27FC236}">
              <a16:creationId xmlns:a16="http://schemas.microsoft.com/office/drawing/2014/main" id="{D62BE143-AC22-4F1B-A503-4570945EA500}"/>
            </a:ext>
          </a:extLst>
        </xdr:cNvPr>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104</xdr:row>
      <xdr:rowOff>0</xdr:rowOff>
    </xdr:to>
    <xdr:cxnSp macro="">
      <xdr:nvCxnSpPr>
        <xdr:cNvPr id="884" name="直線コネクタ 883">
          <a:extLst>
            <a:ext uri="{FF2B5EF4-FFF2-40B4-BE49-F238E27FC236}">
              <a16:creationId xmlns:a16="http://schemas.microsoft.com/office/drawing/2014/main" id="{1AFAFFCC-69CB-4A19-97EC-86059F2D4DB2}"/>
            </a:ext>
          </a:extLst>
        </xdr:cNvPr>
        <xdr:cNvCxnSpPr/>
      </xdr:nvCxnSpPr>
      <xdr:spPr>
        <a:xfrm>
          <a:off x="12814300" y="17771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885" name="n_1aveValue【公民館】&#10;有形固定資産減価償却率">
          <a:extLst>
            <a:ext uri="{FF2B5EF4-FFF2-40B4-BE49-F238E27FC236}">
              <a16:creationId xmlns:a16="http://schemas.microsoft.com/office/drawing/2014/main" id="{5ACF23BA-FD8E-42A3-898E-823BE0A63A07}"/>
            </a:ext>
          </a:extLst>
        </xdr:cNvPr>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886" name="n_2aveValue【公民館】&#10;有形固定資産減価償却率">
          <a:extLst>
            <a:ext uri="{FF2B5EF4-FFF2-40B4-BE49-F238E27FC236}">
              <a16:creationId xmlns:a16="http://schemas.microsoft.com/office/drawing/2014/main" id="{B133F24C-C950-42DE-B032-D625C408248A}"/>
            </a:ext>
          </a:extLst>
        </xdr:cNvPr>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887" name="n_3aveValue【公民館】&#10;有形固定資産減価償却率">
          <a:extLst>
            <a:ext uri="{FF2B5EF4-FFF2-40B4-BE49-F238E27FC236}">
              <a16:creationId xmlns:a16="http://schemas.microsoft.com/office/drawing/2014/main" id="{950DACF9-4282-465B-A77D-0A62007B7729}"/>
            </a:ext>
          </a:extLst>
        </xdr:cNvPr>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55263</xdr:rowOff>
    </xdr:from>
    <xdr:ext cx="405111" cy="259045"/>
    <xdr:sp macro="" textlink="">
      <xdr:nvSpPr>
        <xdr:cNvPr id="888" name="n_4aveValue【公民館】&#10;有形固定資産減価償却率">
          <a:extLst>
            <a:ext uri="{FF2B5EF4-FFF2-40B4-BE49-F238E27FC236}">
              <a16:creationId xmlns:a16="http://schemas.microsoft.com/office/drawing/2014/main" id="{B76232F2-497B-4AB4-B723-D5B6D40C8AAE}"/>
            </a:ext>
          </a:extLst>
        </xdr:cNvPr>
        <xdr:cNvSpPr txBox="1"/>
      </xdr:nvSpPr>
      <xdr:spPr>
        <a:xfrm>
          <a:off x="12611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150513</xdr:rowOff>
    </xdr:from>
    <xdr:ext cx="405111" cy="259045"/>
    <xdr:sp macro="" textlink="">
      <xdr:nvSpPr>
        <xdr:cNvPr id="889" name="n_1mainValue【公民館】&#10;有形固定資産減価償却率">
          <a:extLst>
            <a:ext uri="{FF2B5EF4-FFF2-40B4-BE49-F238E27FC236}">
              <a16:creationId xmlns:a16="http://schemas.microsoft.com/office/drawing/2014/main" id="{891B037B-9196-4FC4-8FEC-C0E5BAD9F659}"/>
            </a:ext>
          </a:extLst>
        </xdr:cNvPr>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890" name="n_2mainValue【公民館】&#10;有形固定資産減価償却率">
          <a:extLst>
            <a:ext uri="{FF2B5EF4-FFF2-40B4-BE49-F238E27FC236}">
              <a16:creationId xmlns:a16="http://schemas.microsoft.com/office/drawing/2014/main" id="{3CC704B5-0414-4043-80D0-1FF2E1EE6E78}"/>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891" name="n_3mainValue【公民館】&#10;有形固定資産減価償却率">
          <a:extLst>
            <a:ext uri="{FF2B5EF4-FFF2-40B4-BE49-F238E27FC236}">
              <a16:creationId xmlns:a16="http://schemas.microsoft.com/office/drawing/2014/main" id="{930018D8-256B-4FF9-929C-6EFC4B9B1C59}"/>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892" name="n_4mainValue【公民館】&#10;有形固定資産減価償却率">
          <a:extLst>
            <a:ext uri="{FF2B5EF4-FFF2-40B4-BE49-F238E27FC236}">
              <a16:creationId xmlns:a16="http://schemas.microsoft.com/office/drawing/2014/main" id="{CB2A8C7F-487A-4C2A-902C-665A9CD1EC3C}"/>
            </a:ext>
          </a:extLst>
        </xdr:cNvPr>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B914F8A4-797C-4D95-9BD8-979BB0E37E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F36C0675-282E-4E81-9118-B64FCC3A75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8A27B254-51E9-493E-A121-AD4D6BBD4F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A560B254-2D57-4C7F-978E-E4949B4632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D55D2733-78A4-4D10-8331-FD60E40449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9F8BCE6D-02F6-4A2C-AC41-7848BAD6EC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5177CEC2-EBA7-4577-9ECC-F54DCE6491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8C417C6B-FFF7-429A-B268-46AF842250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51618367-30E8-425F-B38D-00E95B5302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75585294-0594-43BE-B9AB-554AA79802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917E3FF5-590D-48E5-AC88-BEBA34A31E2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EDB58056-B6BF-4477-B45C-DCB921067A4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AEB727D0-04BB-4DA4-9567-814C2CADBF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4848A5A0-DF78-4524-9EB5-CF5C9EC8E29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CFB11A61-1E7D-4E2F-AA99-40ABDFC5F2C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AB3CB6CB-A7C9-49A7-AED5-8CB956A6A6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71629014-D30B-4504-A1B4-EDF56A68E2D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9472E390-4A1C-4CBA-AF1A-E20607EC9A2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34F0DF24-0E0E-4EC4-BE75-29A2D3EE958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3C96F618-8647-4DDF-AE92-99ACD61C3F5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EE2CE24E-0D90-4464-9A18-C8AC9F344B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23BD6CDB-20A1-4A1F-9D2A-CB9C3D45621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5DC5F438-2804-43D2-A0C6-B8D1E1F295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916" name="直線コネクタ 915">
          <a:extLst>
            <a:ext uri="{FF2B5EF4-FFF2-40B4-BE49-F238E27FC236}">
              <a16:creationId xmlns:a16="http://schemas.microsoft.com/office/drawing/2014/main" id="{54BB0478-3651-43EB-9B52-F5B35F4C8691}"/>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7" name="【公民館】&#10;一人当たり面積最小値テキスト">
          <a:extLst>
            <a:ext uri="{FF2B5EF4-FFF2-40B4-BE49-F238E27FC236}">
              <a16:creationId xmlns:a16="http://schemas.microsoft.com/office/drawing/2014/main" id="{E173E1B0-C839-4368-894F-9D0BC460371D}"/>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8" name="直線コネクタ 917">
          <a:extLst>
            <a:ext uri="{FF2B5EF4-FFF2-40B4-BE49-F238E27FC236}">
              <a16:creationId xmlns:a16="http://schemas.microsoft.com/office/drawing/2014/main" id="{3BA3C61D-4CDE-452D-B9BE-12D5BD2611BA}"/>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919" name="【公民館】&#10;一人当たり面積最大値テキスト">
          <a:extLst>
            <a:ext uri="{FF2B5EF4-FFF2-40B4-BE49-F238E27FC236}">
              <a16:creationId xmlns:a16="http://schemas.microsoft.com/office/drawing/2014/main" id="{5DC3504D-B481-47F9-AB83-75E195C42C40}"/>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920" name="直線コネクタ 919">
          <a:extLst>
            <a:ext uri="{FF2B5EF4-FFF2-40B4-BE49-F238E27FC236}">
              <a16:creationId xmlns:a16="http://schemas.microsoft.com/office/drawing/2014/main" id="{CCEF85F3-6E4D-4F89-90AD-5F4D14B874D4}"/>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1" name="【公民館】&#10;一人当たり面積平均値テキスト">
          <a:extLst>
            <a:ext uri="{FF2B5EF4-FFF2-40B4-BE49-F238E27FC236}">
              <a16:creationId xmlns:a16="http://schemas.microsoft.com/office/drawing/2014/main" id="{7025AC4C-C359-4772-8C8C-006470CF7473}"/>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2" name="フローチャート: 判断 921">
          <a:extLst>
            <a:ext uri="{FF2B5EF4-FFF2-40B4-BE49-F238E27FC236}">
              <a16:creationId xmlns:a16="http://schemas.microsoft.com/office/drawing/2014/main" id="{A8E4BCEA-884A-4CAF-BED0-5678B0519FE9}"/>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923" name="フローチャート: 判断 922">
          <a:extLst>
            <a:ext uri="{FF2B5EF4-FFF2-40B4-BE49-F238E27FC236}">
              <a16:creationId xmlns:a16="http://schemas.microsoft.com/office/drawing/2014/main" id="{DAC67957-6DA7-4607-9218-2425B10960F4}"/>
            </a:ext>
          </a:extLst>
        </xdr:cNvPr>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924" name="フローチャート: 判断 923">
          <a:extLst>
            <a:ext uri="{FF2B5EF4-FFF2-40B4-BE49-F238E27FC236}">
              <a16:creationId xmlns:a16="http://schemas.microsoft.com/office/drawing/2014/main" id="{7D4908CF-FDA7-41C1-90E1-67E2C69D0B2F}"/>
            </a:ext>
          </a:extLst>
        </xdr:cNvPr>
        <xdr:cNvSpPr/>
      </xdr:nvSpPr>
      <xdr:spPr>
        <a:xfrm>
          <a:off x="2038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25" name="フローチャート: 判断 924">
          <a:extLst>
            <a:ext uri="{FF2B5EF4-FFF2-40B4-BE49-F238E27FC236}">
              <a16:creationId xmlns:a16="http://schemas.microsoft.com/office/drawing/2014/main" id="{83A2B876-2FBF-4B7F-B76F-F853E0B3C914}"/>
            </a:ext>
          </a:extLst>
        </xdr:cNvPr>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26" name="フローチャート: 判断 925">
          <a:extLst>
            <a:ext uri="{FF2B5EF4-FFF2-40B4-BE49-F238E27FC236}">
              <a16:creationId xmlns:a16="http://schemas.microsoft.com/office/drawing/2014/main" id="{3234ACDF-96C0-40EE-8E0E-DEBBCE8C0404}"/>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6418AA17-21F5-4B82-BE8B-59D783E1EA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D9E0488-954D-47B3-BBE1-C631F3F857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E241D17-FFB4-45AF-81B8-49B29B7AB2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64AAE6B-1CF7-4AA6-9528-43AFF0B7D6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7F5EDB45-EB1B-4CBD-BFE5-86780C6B35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32" name="楕円 931">
          <a:extLst>
            <a:ext uri="{FF2B5EF4-FFF2-40B4-BE49-F238E27FC236}">
              <a16:creationId xmlns:a16="http://schemas.microsoft.com/office/drawing/2014/main" id="{96B9038C-D349-4247-A742-3E09978003B3}"/>
            </a:ext>
          </a:extLst>
        </xdr:cNvPr>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933" name="【公民館】&#10;一人当たり面積該当値テキスト">
          <a:extLst>
            <a:ext uri="{FF2B5EF4-FFF2-40B4-BE49-F238E27FC236}">
              <a16:creationId xmlns:a16="http://schemas.microsoft.com/office/drawing/2014/main" id="{F3E85FE9-3992-4F2D-86C3-A11A4A560E30}"/>
            </a:ext>
          </a:extLst>
        </xdr:cNvPr>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934" name="楕円 933">
          <a:extLst>
            <a:ext uri="{FF2B5EF4-FFF2-40B4-BE49-F238E27FC236}">
              <a16:creationId xmlns:a16="http://schemas.microsoft.com/office/drawing/2014/main" id="{2C586A40-9ADB-4361-A825-CEE1D7C292AB}"/>
            </a:ext>
          </a:extLst>
        </xdr:cNvPr>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64770</xdr:rowOff>
    </xdr:to>
    <xdr:cxnSp macro="">
      <xdr:nvCxnSpPr>
        <xdr:cNvPr id="935" name="直線コネクタ 934">
          <a:extLst>
            <a:ext uri="{FF2B5EF4-FFF2-40B4-BE49-F238E27FC236}">
              <a16:creationId xmlns:a16="http://schemas.microsoft.com/office/drawing/2014/main" id="{8DF7C218-40E3-43F5-A142-019816FBF071}"/>
            </a:ext>
          </a:extLst>
        </xdr:cNvPr>
        <xdr:cNvCxnSpPr/>
      </xdr:nvCxnSpPr>
      <xdr:spPr>
        <a:xfrm>
          <a:off x="21323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36" name="楕円 935">
          <a:extLst>
            <a:ext uri="{FF2B5EF4-FFF2-40B4-BE49-F238E27FC236}">
              <a16:creationId xmlns:a16="http://schemas.microsoft.com/office/drawing/2014/main" id="{100CDA6F-CE7F-47C7-A779-4659523E1B0D}"/>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107</xdr:row>
      <xdr:rowOff>19050</xdr:rowOff>
    </xdr:to>
    <xdr:cxnSp macro="">
      <xdr:nvCxnSpPr>
        <xdr:cNvPr id="937" name="直線コネクタ 936">
          <a:extLst>
            <a:ext uri="{FF2B5EF4-FFF2-40B4-BE49-F238E27FC236}">
              <a16:creationId xmlns:a16="http://schemas.microsoft.com/office/drawing/2014/main" id="{B578E03D-4096-4324-B3FA-CF9805C7A015}"/>
            </a:ext>
          </a:extLst>
        </xdr:cNvPr>
        <xdr:cNvCxnSpPr/>
      </xdr:nvCxnSpPr>
      <xdr:spPr>
        <a:xfrm flipV="1">
          <a:off x="20434300" y="18067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938" name="楕円 937">
          <a:extLst>
            <a:ext uri="{FF2B5EF4-FFF2-40B4-BE49-F238E27FC236}">
              <a16:creationId xmlns:a16="http://schemas.microsoft.com/office/drawing/2014/main" id="{75AE0FBF-8045-4F65-887E-F85107AD2515}"/>
            </a:ext>
          </a:extLst>
        </xdr:cNvPr>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19050</xdr:rowOff>
    </xdr:to>
    <xdr:cxnSp macro="">
      <xdr:nvCxnSpPr>
        <xdr:cNvPr id="939" name="直線コネクタ 938">
          <a:extLst>
            <a:ext uri="{FF2B5EF4-FFF2-40B4-BE49-F238E27FC236}">
              <a16:creationId xmlns:a16="http://schemas.microsoft.com/office/drawing/2014/main" id="{053AADEC-D175-4088-B0C8-B542DC2912D5}"/>
            </a:ext>
          </a:extLst>
        </xdr:cNvPr>
        <xdr:cNvCxnSpPr/>
      </xdr:nvCxnSpPr>
      <xdr:spPr>
        <a:xfrm>
          <a:off x="19545300" y="1835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940" name="楕円 939">
          <a:extLst>
            <a:ext uri="{FF2B5EF4-FFF2-40B4-BE49-F238E27FC236}">
              <a16:creationId xmlns:a16="http://schemas.microsoft.com/office/drawing/2014/main" id="{E2EB4FD7-88C3-4F97-BD52-C228EAD6499C}"/>
            </a:ext>
          </a:extLst>
        </xdr:cNvPr>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11430</xdr:rowOff>
    </xdr:to>
    <xdr:cxnSp macro="">
      <xdr:nvCxnSpPr>
        <xdr:cNvPr id="941" name="直線コネクタ 940">
          <a:extLst>
            <a:ext uri="{FF2B5EF4-FFF2-40B4-BE49-F238E27FC236}">
              <a16:creationId xmlns:a16="http://schemas.microsoft.com/office/drawing/2014/main" id="{10F54338-2208-4580-B011-0C7C4BBEA770}"/>
            </a:ext>
          </a:extLst>
        </xdr:cNvPr>
        <xdr:cNvCxnSpPr/>
      </xdr:nvCxnSpPr>
      <xdr:spPr>
        <a:xfrm>
          <a:off x="18656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942" name="n_1aveValue【公民館】&#10;一人当たり面積">
          <a:extLst>
            <a:ext uri="{FF2B5EF4-FFF2-40B4-BE49-F238E27FC236}">
              <a16:creationId xmlns:a16="http://schemas.microsoft.com/office/drawing/2014/main" id="{A419983B-A016-43E7-8F9B-F7BAF3AEABFC}"/>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943" name="n_2aveValue【公民館】&#10;一人当たり面積">
          <a:extLst>
            <a:ext uri="{FF2B5EF4-FFF2-40B4-BE49-F238E27FC236}">
              <a16:creationId xmlns:a16="http://schemas.microsoft.com/office/drawing/2014/main" id="{EBFD910C-B731-4A66-83BD-DF5A9BD6AA21}"/>
            </a:ext>
          </a:extLst>
        </xdr:cNvPr>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44" name="n_3aveValue【公民館】&#10;一人当たり面積">
          <a:extLst>
            <a:ext uri="{FF2B5EF4-FFF2-40B4-BE49-F238E27FC236}">
              <a16:creationId xmlns:a16="http://schemas.microsoft.com/office/drawing/2014/main" id="{A6961DA4-8D40-4167-B9A8-7DC225F5B30D}"/>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45" name="n_4aveValue【公民館】&#10;一人当たり面積">
          <a:extLst>
            <a:ext uri="{FF2B5EF4-FFF2-40B4-BE49-F238E27FC236}">
              <a16:creationId xmlns:a16="http://schemas.microsoft.com/office/drawing/2014/main" id="{61F14884-E7DB-432B-996A-7C525C9B769A}"/>
            </a:ext>
          </a:extLst>
        </xdr:cNvPr>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106697</xdr:rowOff>
    </xdr:from>
    <xdr:ext cx="469744" cy="259045"/>
    <xdr:sp macro="" textlink="">
      <xdr:nvSpPr>
        <xdr:cNvPr id="946" name="n_1mainValue【公民館】&#10;一人当たり面積">
          <a:extLst>
            <a:ext uri="{FF2B5EF4-FFF2-40B4-BE49-F238E27FC236}">
              <a16:creationId xmlns:a16="http://schemas.microsoft.com/office/drawing/2014/main" id="{F8048CC9-7648-4592-ADC2-ED7888BFE646}"/>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47" name="n_2mainValue【公民館】&#10;一人当たり面積">
          <a:extLst>
            <a:ext uri="{FF2B5EF4-FFF2-40B4-BE49-F238E27FC236}">
              <a16:creationId xmlns:a16="http://schemas.microsoft.com/office/drawing/2014/main" id="{CA47623E-032F-4608-BAC7-E711027CBB90}"/>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948" name="n_3mainValue【公民館】&#10;一人当たり面積">
          <a:extLst>
            <a:ext uri="{FF2B5EF4-FFF2-40B4-BE49-F238E27FC236}">
              <a16:creationId xmlns:a16="http://schemas.microsoft.com/office/drawing/2014/main" id="{AD5D251E-84F0-4A19-BD91-AB7A5070F872}"/>
            </a:ext>
          </a:extLst>
        </xdr:cNvPr>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53357</xdr:rowOff>
    </xdr:from>
    <xdr:ext cx="469744" cy="259045"/>
    <xdr:sp macro="" textlink="">
      <xdr:nvSpPr>
        <xdr:cNvPr id="949" name="n_4mainValue【公民館】&#10;一人当たり面積">
          <a:extLst>
            <a:ext uri="{FF2B5EF4-FFF2-40B4-BE49-F238E27FC236}">
              <a16:creationId xmlns:a16="http://schemas.microsoft.com/office/drawing/2014/main" id="{8BCB0269-4F1C-4101-8871-1F395015C409}"/>
            </a:ext>
          </a:extLst>
        </xdr:cNvPr>
        <xdr:cNvSpPr txBox="1"/>
      </xdr:nvSpPr>
      <xdr:spPr>
        <a:xfrm>
          <a:off x="18421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7D0732A2-3E28-49B4-8A90-70EB086EF9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794221A2-E240-4CD2-849C-B00EE39CB2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E738A1F6-D95F-4C04-9F37-A6AF4CCDC1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類似団体と比較して有形固定資産減価償却率が低い施設は、主に道路（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％）となっており、小学校を中心に耐震化を目的とした増改築の実施や、道路、公営住宅における個別の長寿命化計画に基づいた計画的更新による結果が反映されているものと推測できる。</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類似団体と比較して有形固定資産減価償却率が高い施設は、公民館（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年度の合併以前から設置されている固定資産が多く、減価償却が進んできている。</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地区公民館においては、建物の老朽化が進んでいることから、個別施設計画に基づいた施設の更新・維持管理を適切に行っていくことにより、今後の維持管理費の減少を含めた公共施設マネジメント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9B9859-F1B3-46AE-9D46-FC5A5EC508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6B6A40-B115-404C-AD2B-0D9E54C83F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7A5F5A-A10F-4E78-ABE8-AC74618D30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BE03D0-30C8-4B91-896D-58FD952D10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B2E963-3DEC-42A3-AC76-D8C75433F0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862559-4429-474A-967F-0DBE0BDB99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1379DB-B510-4E8E-AD32-DC964C29FD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578AA9-3D47-4F9E-BA56-CD360AB396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50D140-AE0C-41AE-9BE8-9C48370631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51A584-4177-4851-B5B7-96DC6B5DB6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DDA288-49F8-4C35-8431-8A47EB6009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77625D-0B1B-48F5-85FF-E8481518AB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FD555C-E8A8-416C-9AAE-867C941D3E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B02706-B687-4C54-A364-0433BA346C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6A5919-8FB4-4752-B4D6-88B4C5E1EF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DCB2F22-8C6C-4BC6-95E4-36AD586675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8F4A1A-2CDA-4E1F-9B07-3EECD12175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4D9E70-918D-400A-873E-81715E9B62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BE14B1-2BEE-4DE9-A61A-ACB9578D38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09983C-E4B8-4F16-A192-65B7D4D2D5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90D70B-3DF2-408E-84BB-09B3281806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E0A564-A83C-41BE-9758-F4084D5BCE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CBFDC3-8425-425E-8801-8B2BDAB10C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652536-CD09-4CB5-A399-82BA17B646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C574A1-A73E-4067-BF50-95A6478297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03403D-D3DB-4C81-A763-778FB47C0B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3DE21F-5F17-4BD4-9734-1B698A912A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9F31FD-772C-4065-B6F1-4924A8B9AD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4E150D-60EB-46E3-B26E-330C2339E5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B3B8E90-0706-4A5F-9C02-EFCE64A41D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0ACC4A-B18E-4D9A-8304-73B3A90E82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48A0E3-F56C-4690-8A52-588C016F65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0B0676-7C08-4B97-8539-9EB8ABAD01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F76EF7-D5C0-435C-9F7E-B7CF1168E5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8165D8-4FC6-4568-8DFC-A293281A74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2DEB1E-E724-4C3E-B3F6-A63C77EA56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9E4376-B69C-4DFF-8485-76381177B8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8913E8-8B94-40B2-99D7-189F36942B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2DA476-0516-4D81-A5E5-D62C0DB00D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9F7CC8-144C-4C1C-986C-BB9C22D500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B94F42-4C2E-42C0-9255-AD1CC4E945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6F2CFA-588B-439B-921C-527C59C7CF2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56FD827-EF87-4C09-BE61-CA6FCD9FEDC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D885DA1-BE20-4101-9565-458BB747BD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44EAFE5-08E9-4BC8-9E62-27274E6753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34D5C16-606E-4C29-A49B-9FA2BAB31F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268AA51-0CFF-4776-AEF1-2C3466B54E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ED94BE9-205B-453E-8759-F7C35E33E3C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DD0E78-E091-4573-872E-7A84F1B6F2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6476776-505F-49D8-B932-65467271CEB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6286339-D66C-4628-A1E4-15A71B7D6F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91FB68-BA21-4223-91D1-F6A610E4819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C7BED5E-6431-4D96-9292-08C2791DACA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0FFAEC0-29C5-439C-B96F-C2B5CFE3C35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B7BBC4D-A29F-4B80-B8A6-16A28CA21A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48E7A9D-712E-459F-89E3-C3CEF69737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F5357B14-5D3B-48F8-A211-8927AE24D205}"/>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0FBF96DF-1B73-49A1-907E-8F751DEDFE37}"/>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AF50AE74-F78C-4405-986E-28EBB2FAF9E2}"/>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50D18458-AC85-4A42-969A-8D22A27A8771}"/>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F4B1A232-1A16-4002-9CB0-07E5C7B44412}"/>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8E1955BD-D8E6-4C83-9197-6D8205A96917}"/>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730BB013-CA81-402F-8B43-3C48EB77F661}"/>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D829E793-C7C4-4543-9798-2BAF98EC74F2}"/>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E617D8FB-49F1-4DA2-8E35-0D1AE91D864F}"/>
            </a:ext>
          </a:extLst>
        </xdr:cNvPr>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64DA71AA-E9B0-4BBB-9C0F-0FFCD03BE790}"/>
            </a:ext>
          </a:extLst>
        </xdr:cNvPr>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2DF175DD-D7FE-4A61-876B-67C806264FB0}"/>
            </a:ext>
          </a:extLst>
        </xdr:cNvPr>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E694ED-0176-44B6-A3D2-625102412A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42B8EE-884E-405D-940D-B40CCE5068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DA121E-7F31-48F1-80DE-5E0B0A937B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7A9894-8FE3-489D-9E0E-702B0B64DE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64A54D-9664-476B-B464-737530A699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B59C6956-434F-4AFD-A018-C0B61E899303}"/>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15A7F67E-E00D-4942-9DFC-2593B8251AE7}"/>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6" name="楕円 75">
          <a:extLst>
            <a:ext uri="{FF2B5EF4-FFF2-40B4-BE49-F238E27FC236}">
              <a16:creationId xmlns:a16="http://schemas.microsoft.com/office/drawing/2014/main" id="{E0E4D9FC-1D17-4747-A0B9-E4AED7A04D35}"/>
            </a:ext>
          </a:extLst>
        </xdr:cNvPr>
        <xdr:cNvSpPr/>
      </xdr:nvSpPr>
      <xdr:spPr>
        <a:xfrm>
          <a:off x="3746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211F1C87-7DF4-4312-B9B3-6676A5EE1FC5}"/>
            </a:ext>
          </a:extLst>
        </xdr:cNvPr>
        <xdr:cNvCxnSpPr/>
      </xdr:nvCxnSpPr>
      <xdr:spPr>
        <a:xfrm>
          <a:off x="3797300" y="67153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a:extLst>
            <a:ext uri="{FF2B5EF4-FFF2-40B4-BE49-F238E27FC236}">
              <a16:creationId xmlns:a16="http://schemas.microsoft.com/office/drawing/2014/main" id="{8B76E9F4-1C18-488D-B546-C1BC8972A5BD}"/>
            </a:ext>
          </a:extLst>
        </xdr:cNvPr>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28847</xdr:rowOff>
    </xdr:to>
    <xdr:cxnSp macro="">
      <xdr:nvCxnSpPr>
        <xdr:cNvPr id="79" name="直線コネクタ 78">
          <a:extLst>
            <a:ext uri="{FF2B5EF4-FFF2-40B4-BE49-F238E27FC236}">
              <a16:creationId xmlns:a16="http://schemas.microsoft.com/office/drawing/2014/main" id="{DA7591DC-5E2E-4F21-8E2A-2C453CEF432D}"/>
            </a:ext>
          </a:extLst>
        </xdr:cNvPr>
        <xdr:cNvCxnSpPr/>
      </xdr:nvCxnSpPr>
      <xdr:spPr>
        <a:xfrm>
          <a:off x="2908300" y="6689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a:extLst>
            <a:ext uri="{FF2B5EF4-FFF2-40B4-BE49-F238E27FC236}">
              <a16:creationId xmlns:a16="http://schemas.microsoft.com/office/drawing/2014/main" id="{7CE5AC00-0EB2-4603-97FA-E1C881626690}"/>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2722</xdr:rowOff>
    </xdr:to>
    <xdr:cxnSp macro="">
      <xdr:nvCxnSpPr>
        <xdr:cNvPr id="81" name="直線コネクタ 80">
          <a:extLst>
            <a:ext uri="{FF2B5EF4-FFF2-40B4-BE49-F238E27FC236}">
              <a16:creationId xmlns:a16="http://schemas.microsoft.com/office/drawing/2014/main" id="{C3CFAFF8-AD27-4696-8BC1-34CE567DCFDC}"/>
            </a:ext>
          </a:extLst>
        </xdr:cNvPr>
        <xdr:cNvCxnSpPr/>
      </xdr:nvCxnSpPr>
      <xdr:spPr>
        <a:xfrm>
          <a:off x="2019300" y="66615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a:extLst>
            <a:ext uri="{FF2B5EF4-FFF2-40B4-BE49-F238E27FC236}">
              <a16:creationId xmlns:a16="http://schemas.microsoft.com/office/drawing/2014/main" id="{54C5421D-DC19-40C7-B6CC-D6E3A0F21F8F}"/>
            </a:ext>
          </a:extLst>
        </xdr:cNvPr>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146413</xdr:rowOff>
    </xdr:to>
    <xdr:cxnSp macro="">
      <xdr:nvCxnSpPr>
        <xdr:cNvPr id="83" name="直線コネクタ 82">
          <a:extLst>
            <a:ext uri="{FF2B5EF4-FFF2-40B4-BE49-F238E27FC236}">
              <a16:creationId xmlns:a16="http://schemas.microsoft.com/office/drawing/2014/main" id="{419C751C-4C97-41F4-B445-BF665521940E}"/>
            </a:ext>
          </a:extLst>
        </xdr:cNvPr>
        <xdr:cNvCxnSpPr/>
      </xdr:nvCxnSpPr>
      <xdr:spPr>
        <a:xfrm>
          <a:off x="1130300" y="663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8E6F01AA-0520-4BDF-BC44-EBFE9EBC1FDF}"/>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a:extLst>
            <a:ext uri="{FF2B5EF4-FFF2-40B4-BE49-F238E27FC236}">
              <a16:creationId xmlns:a16="http://schemas.microsoft.com/office/drawing/2014/main" id="{94F9333B-291B-426E-ADDC-863D7A5D22EE}"/>
            </a:ext>
          </a:extLst>
        </xdr:cNvPr>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a:extLst>
            <a:ext uri="{FF2B5EF4-FFF2-40B4-BE49-F238E27FC236}">
              <a16:creationId xmlns:a16="http://schemas.microsoft.com/office/drawing/2014/main" id="{1FF7E37E-7CCB-429C-A672-BD37001E1163}"/>
            </a:ext>
          </a:extLst>
        </xdr:cNvPr>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a:extLst>
            <a:ext uri="{FF2B5EF4-FFF2-40B4-BE49-F238E27FC236}">
              <a16:creationId xmlns:a16="http://schemas.microsoft.com/office/drawing/2014/main" id="{E38CF3A5-0323-4DCB-9ABE-D4F7120B825B}"/>
            </a:ext>
          </a:extLst>
        </xdr:cNvPr>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76B0F803-D6ED-40B9-AD76-2B852C41D4A4}"/>
            </a:ext>
          </a:extLst>
        </xdr:cNvPr>
        <xdr:cNvSpPr txBox="1"/>
      </xdr:nvSpPr>
      <xdr:spPr>
        <a:xfrm>
          <a:off x="3582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図書館】&#10;有形固定資産減価償却率">
          <a:extLst>
            <a:ext uri="{FF2B5EF4-FFF2-40B4-BE49-F238E27FC236}">
              <a16:creationId xmlns:a16="http://schemas.microsoft.com/office/drawing/2014/main" id="{6DDCD8A9-2CCE-4E04-B726-10AA711E76FF}"/>
            </a:ext>
          </a:extLst>
        </xdr:cNvPr>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C5488DD0-7321-4222-B2E9-73DFCAC3E51D}"/>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a:extLst>
            <a:ext uri="{FF2B5EF4-FFF2-40B4-BE49-F238E27FC236}">
              <a16:creationId xmlns:a16="http://schemas.microsoft.com/office/drawing/2014/main" id="{EAF96242-8851-4AF9-835D-A9560D3FA94F}"/>
            </a:ext>
          </a:extLst>
        </xdr:cNvPr>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E9A3154-18F9-4493-AA7F-AD8B2E8E51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5112A-8BD4-448E-AB04-84BD161B0E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CE957C-EFDE-4647-BCE0-0E794F7B3D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D773F32-9A23-4CEC-BF79-3C6D1E63B9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C3C5458-3EB0-473A-B870-F75A795ECA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5311FCB-C603-492A-9BE4-3647B91EA3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617E63E-B92E-4654-BE6D-4000E4F920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8BEF041-73D1-41BF-976E-C85C3121CA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FD92583-5BB4-42E1-B1D0-2ED307B92F2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265BAFF-288C-4457-B254-C55A47311B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E881318-C476-4F06-8ED9-D941D5D2DBB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AACC1259-68B1-4B4C-A2EE-DE16802AB9F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953B22E-2E0E-4EF7-B815-60654B5EA0F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4D78A3C-5992-40AB-AECF-9F3FC0E892B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B7016743-6A87-4878-870A-626BBC77A0C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F98882A1-0BB1-482F-93DA-69F7D886721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C9650CD-8D43-4095-A4C9-59190C81E2C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ADF7800-C2C1-4CDB-B549-DF240A79622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DF37959F-7306-4843-99B9-0A4637FBD5F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9E0182EE-01F8-44E6-B0E9-B8B500B3B6A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46617FCC-0CFC-4D21-91BD-018D47BEFEC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8BCF108-97A0-423C-B3C3-A47367E7711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8A54414-5326-41A6-B3E6-C23FFA14C4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45DFB171-5E7B-45CB-BF52-3C860CC61BC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88AD29AB-2D30-4A39-B421-AE02612BF6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06B93A7E-D75C-4F3C-B598-6A0D72E0F936}"/>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18AD3663-1A61-4B09-A1D5-39EDCC982389}"/>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3E631AAD-18AC-4C73-81ED-F8CB1DD0395A}"/>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F990865B-1AF9-44C9-98DD-C62434E7D6F5}"/>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D25C5A6-2FC6-4054-874A-5B8EA5D3799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414336B0-1926-48E8-B5B9-7B9C5A2AD936}"/>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CE559C53-36F2-4F08-9BBD-AC1C6C66D67F}"/>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a:extLst>
            <a:ext uri="{FF2B5EF4-FFF2-40B4-BE49-F238E27FC236}">
              <a16:creationId xmlns:a16="http://schemas.microsoft.com/office/drawing/2014/main" id="{2A4FB8DD-825E-4EBF-9C2A-1764CBDB0B59}"/>
            </a:ext>
          </a:extLst>
        </xdr:cNvPr>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a:extLst>
            <a:ext uri="{FF2B5EF4-FFF2-40B4-BE49-F238E27FC236}">
              <a16:creationId xmlns:a16="http://schemas.microsoft.com/office/drawing/2014/main" id="{BFBBFAEF-D471-4536-83B5-F11C9ECDC30F}"/>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a:extLst>
            <a:ext uri="{FF2B5EF4-FFF2-40B4-BE49-F238E27FC236}">
              <a16:creationId xmlns:a16="http://schemas.microsoft.com/office/drawing/2014/main" id="{989BCA57-2151-4A72-8748-E54A15D8D164}"/>
            </a:ext>
          </a:extLst>
        </xdr:cNvPr>
        <xdr:cNvSpPr/>
      </xdr:nvSpPr>
      <xdr:spPr>
        <a:xfrm>
          <a:off x="781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a:extLst>
            <a:ext uri="{FF2B5EF4-FFF2-40B4-BE49-F238E27FC236}">
              <a16:creationId xmlns:a16="http://schemas.microsoft.com/office/drawing/2014/main" id="{1AAEC981-887A-4718-9EB1-1DA01F04C248}"/>
            </a:ext>
          </a:extLst>
        </xdr:cNvPr>
        <xdr:cNvSpPr/>
      </xdr:nvSpPr>
      <xdr:spPr>
        <a:xfrm>
          <a:off x="6921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6F02FD-1388-47D6-9A47-23FF60C167C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CCED991-2C7A-4807-ACDD-854E22C055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C5EDB0A-99FC-498E-B95F-7A88A68818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5EC308D-C538-4258-B253-CDB36757A3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4BBF2FB-962B-4A71-ADE2-D4777D113D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109765</xdr:rowOff>
    </xdr:from>
    <xdr:to>
      <xdr:col>55</xdr:col>
      <xdr:colOff>50800</xdr:colOff>
      <xdr:row>40</xdr:row>
      <xdr:rowOff>39915</xdr:rowOff>
    </xdr:to>
    <xdr:sp macro="" textlink="">
      <xdr:nvSpPr>
        <xdr:cNvPr id="133" name="楕円 132">
          <a:extLst>
            <a:ext uri="{FF2B5EF4-FFF2-40B4-BE49-F238E27FC236}">
              <a16:creationId xmlns:a16="http://schemas.microsoft.com/office/drawing/2014/main" id="{A55D723A-9C0E-4D68-924C-7DF04835FE35}"/>
            </a:ext>
          </a:extLst>
        </xdr:cNvPr>
        <xdr:cNvSpPr/>
      </xdr:nvSpPr>
      <xdr:spPr>
        <a:xfrm>
          <a:off x="10426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132642</xdr:rowOff>
    </xdr:from>
    <xdr:ext cx="469744" cy="259045"/>
    <xdr:sp macro="" textlink="">
      <xdr:nvSpPr>
        <xdr:cNvPr id="134" name="【図書館】&#10;一人当たり面積該当値テキスト">
          <a:extLst>
            <a:ext uri="{FF2B5EF4-FFF2-40B4-BE49-F238E27FC236}">
              <a16:creationId xmlns:a16="http://schemas.microsoft.com/office/drawing/2014/main" id="{E777974E-C8E2-4D59-BBCD-B5FAA7394B09}"/>
            </a:ext>
          </a:extLst>
        </xdr:cNvPr>
        <xdr:cNvSpPr txBox="1"/>
      </xdr:nvSpPr>
      <xdr:spPr>
        <a:xfrm>
          <a:off x="10515600"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109765</xdr:rowOff>
    </xdr:from>
    <xdr:to>
      <xdr:col>50</xdr:col>
      <xdr:colOff>165100</xdr:colOff>
      <xdr:row>40</xdr:row>
      <xdr:rowOff>39915</xdr:rowOff>
    </xdr:to>
    <xdr:sp macro="" textlink="">
      <xdr:nvSpPr>
        <xdr:cNvPr id="135" name="楕円 134">
          <a:extLst>
            <a:ext uri="{FF2B5EF4-FFF2-40B4-BE49-F238E27FC236}">
              <a16:creationId xmlns:a16="http://schemas.microsoft.com/office/drawing/2014/main" id="{99BD511D-2D23-4BB4-B5BA-61BE52C48502}"/>
            </a:ext>
          </a:extLst>
        </xdr:cNvPr>
        <xdr:cNvSpPr/>
      </xdr:nvSpPr>
      <xdr:spPr>
        <a:xfrm>
          <a:off x="9588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160565</xdr:rowOff>
    </xdr:from>
    <xdr:to>
      <xdr:col>55</xdr:col>
      <xdr:colOff>0</xdr:colOff>
      <xdr:row>39</xdr:row>
      <xdr:rowOff>160565</xdr:rowOff>
    </xdr:to>
    <xdr:cxnSp macro="">
      <xdr:nvCxnSpPr>
        <xdr:cNvPr id="136" name="直線コネクタ 135">
          <a:extLst>
            <a:ext uri="{FF2B5EF4-FFF2-40B4-BE49-F238E27FC236}">
              <a16:creationId xmlns:a16="http://schemas.microsoft.com/office/drawing/2014/main" id="{95BEAB7D-042E-4ACE-8D83-DF1D1282BF95}"/>
            </a:ext>
          </a:extLst>
        </xdr:cNvPr>
        <xdr:cNvCxnSpPr/>
      </xdr:nvCxnSpPr>
      <xdr:spPr>
        <a:xfrm>
          <a:off x="96393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7" name="楕円 136">
          <a:extLst>
            <a:ext uri="{FF2B5EF4-FFF2-40B4-BE49-F238E27FC236}">
              <a16:creationId xmlns:a16="http://schemas.microsoft.com/office/drawing/2014/main" id="{1C4287C1-BBA2-4DBB-A027-013C0DB369BC}"/>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160565</xdr:rowOff>
    </xdr:to>
    <xdr:cxnSp macro="">
      <xdr:nvCxnSpPr>
        <xdr:cNvPr id="138" name="直線コネクタ 137">
          <a:extLst>
            <a:ext uri="{FF2B5EF4-FFF2-40B4-BE49-F238E27FC236}">
              <a16:creationId xmlns:a16="http://schemas.microsoft.com/office/drawing/2014/main" id="{DC428685-B853-421A-A433-A83B0E2DC4C7}"/>
            </a:ext>
          </a:extLst>
        </xdr:cNvPr>
        <xdr:cNvCxnSpPr/>
      </xdr:nvCxnSpPr>
      <xdr:spPr>
        <a:xfrm>
          <a:off x="8750300" y="68362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9" name="楕円 138">
          <a:extLst>
            <a:ext uri="{FF2B5EF4-FFF2-40B4-BE49-F238E27FC236}">
              <a16:creationId xmlns:a16="http://schemas.microsoft.com/office/drawing/2014/main" id="{C0E240FD-D063-4138-A5DB-B1079E6EFA82}"/>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0" name="直線コネクタ 139">
          <a:extLst>
            <a:ext uri="{FF2B5EF4-FFF2-40B4-BE49-F238E27FC236}">
              <a16:creationId xmlns:a16="http://schemas.microsoft.com/office/drawing/2014/main" id="{3B3AB3A4-04C7-4AF9-891A-755A80169771}"/>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1" name="楕円 140">
          <a:extLst>
            <a:ext uri="{FF2B5EF4-FFF2-40B4-BE49-F238E27FC236}">
              <a16:creationId xmlns:a16="http://schemas.microsoft.com/office/drawing/2014/main" id="{1A911F62-0A44-4552-ACC4-A3E77F94F827}"/>
            </a:ext>
          </a:extLst>
        </xdr:cNvPr>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149678</xdr:rowOff>
    </xdr:to>
    <xdr:cxnSp macro="">
      <xdr:nvCxnSpPr>
        <xdr:cNvPr id="142" name="直線コネクタ 141">
          <a:extLst>
            <a:ext uri="{FF2B5EF4-FFF2-40B4-BE49-F238E27FC236}">
              <a16:creationId xmlns:a16="http://schemas.microsoft.com/office/drawing/2014/main" id="{EBE94878-6702-44C1-8618-2B988BB455A9}"/>
            </a:ext>
          </a:extLst>
        </xdr:cNvPr>
        <xdr:cNvCxnSpPr/>
      </xdr:nvCxnSpPr>
      <xdr:spPr>
        <a:xfrm>
          <a:off x="6972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a:extLst>
            <a:ext uri="{FF2B5EF4-FFF2-40B4-BE49-F238E27FC236}">
              <a16:creationId xmlns:a16="http://schemas.microsoft.com/office/drawing/2014/main" id="{FB85D1D6-D898-4FE6-A0FA-C51015480CC8}"/>
            </a:ext>
          </a:extLst>
        </xdr:cNvPr>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a:extLst>
            <a:ext uri="{FF2B5EF4-FFF2-40B4-BE49-F238E27FC236}">
              <a16:creationId xmlns:a16="http://schemas.microsoft.com/office/drawing/2014/main" id="{1BE80BF1-711D-4254-80A9-ABD72E9A4A2F}"/>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5" name="n_3aveValue【図書館】&#10;一人当たり面積">
          <a:extLst>
            <a:ext uri="{FF2B5EF4-FFF2-40B4-BE49-F238E27FC236}">
              <a16:creationId xmlns:a16="http://schemas.microsoft.com/office/drawing/2014/main" id="{527F5472-892B-43C4-B2DB-49D0884CC139}"/>
            </a:ext>
          </a:extLst>
        </xdr:cNvPr>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46" name="n_4aveValue【図書館】&#10;一人当たり面積">
          <a:extLst>
            <a:ext uri="{FF2B5EF4-FFF2-40B4-BE49-F238E27FC236}">
              <a16:creationId xmlns:a16="http://schemas.microsoft.com/office/drawing/2014/main" id="{DF10C129-5A40-404D-A1F0-33D90DF7BD64}"/>
            </a:ext>
          </a:extLst>
        </xdr:cNvPr>
        <xdr:cNvSpPr txBox="1"/>
      </xdr:nvSpPr>
      <xdr:spPr>
        <a:xfrm>
          <a:off x="6737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31042</xdr:rowOff>
    </xdr:from>
    <xdr:ext cx="469744" cy="259045"/>
    <xdr:sp macro="" textlink="">
      <xdr:nvSpPr>
        <xdr:cNvPr id="147" name="n_1mainValue【図書館】&#10;一人当たり面積">
          <a:extLst>
            <a:ext uri="{FF2B5EF4-FFF2-40B4-BE49-F238E27FC236}">
              <a16:creationId xmlns:a16="http://schemas.microsoft.com/office/drawing/2014/main" id="{3F8A08E1-E579-4FBE-A21B-37C9C6E28AAA}"/>
            </a:ext>
          </a:extLst>
        </xdr:cNvPr>
        <xdr:cNvSpPr txBox="1"/>
      </xdr:nvSpPr>
      <xdr:spPr>
        <a:xfrm>
          <a:off x="9391727" y="6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8" name="n_2mainValue【図書館】&#10;一人当たり面積">
          <a:extLst>
            <a:ext uri="{FF2B5EF4-FFF2-40B4-BE49-F238E27FC236}">
              <a16:creationId xmlns:a16="http://schemas.microsoft.com/office/drawing/2014/main" id="{B406A09E-BCC2-46F8-A08E-2407458A11F1}"/>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9" name="n_3mainValue【図書館】&#10;一人当たり面積">
          <a:extLst>
            <a:ext uri="{FF2B5EF4-FFF2-40B4-BE49-F238E27FC236}">
              <a16:creationId xmlns:a16="http://schemas.microsoft.com/office/drawing/2014/main" id="{90981E77-CDBB-46BD-8DD9-5195E5FC45D7}"/>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20155</xdr:rowOff>
    </xdr:from>
    <xdr:ext cx="469744" cy="259045"/>
    <xdr:sp macro="" textlink="">
      <xdr:nvSpPr>
        <xdr:cNvPr id="150" name="n_4mainValue【図書館】&#10;一人当たり面積">
          <a:extLst>
            <a:ext uri="{FF2B5EF4-FFF2-40B4-BE49-F238E27FC236}">
              <a16:creationId xmlns:a16="http://schemas.microsoft.com/office/drawing/2014/main" id="{48C3CA44-D4C2-4456-891A-16E1395B20FA}"/>
            </a:ext>
          </a:extLst>
        </xdr:cNvPr>
        <xdr:cNvSpPr txBox="1"/>
      </xdr:nvSpPr>
      <xdr:spPr>
        <a:xfrm>
          <a:off x="6737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E25FF13-FF5C-42FD-96C0-CA2CF647C4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B710FBCF-73FA-4987-A158-E4061F8826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87A3D1C8-0A8E-4990-93A4-6E001B78DF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92556E8-3D1C-40F0-9AF4-D587424104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52AB374-2712-4729-9A41-AEEB90F617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BB6970FE-96CC-47E7-A03F-C49F5504D9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CB76E8D-FACF-43B3-958A-EDB8B3B9B0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59F11AF-8E9E-4CBF-A2DC-D6069F1E78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6D300DD1-AD0F-4B1A-BD38-B3C7C3DA03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7E881501-6285-4992-A71E-BE39F7C6E2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5D06D13A-0519-477E-A7F9-656EF68759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35FACE53-A60D-47B7-B83B-3F0C6FCEBD4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F73B2C23-0851-4335-9095-6814DDFC129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3F49451C-1F84-4F1F-B879-135F1282D40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5DB15B16-A476-4841-B4C6-3F51FB1FE27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3640A5AD-E215-4ADE-99CA-BFED508DDC9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3A2DF4CF-3587-4CE3-9E59-F2001B4F6CD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49D18233-2DD3-46F6-B50B-638A54189AF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1278FAE7-86F9-4643-B6AB-44ADDD3F6FE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BEFAAD5-3C02-472F-87B9-4605E664217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8AB848C9-EA99-4A09-B5B2-2F7C5F82EF6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904871C-F76C-4F62-83BE-A930360DF4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2EBAD70A-2A96-4BDC-8E7A-EF5649BA438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1E054CEF-357F-496A-8903-743D44DB07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9E09D203-5116-4A1E-A15E-AF6FDD614BDC}"/>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195C2278-29B9-48F2-93EF-0BB2E498B869}"/>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C5FAFD01-3D13-4089-82CE-D95449803083}"/>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7A3EF76D-86D3-4F1D-94EE-EFA1C70731B2}"/>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5015C34C-F2A9-4948-AC1E-E9D4194B04E5}"/>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432D46E6-E698-4672-BCF6-4C6CBF74F0B9}"/>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41E8A8E4-CE4A-4D48-9EF4-995EECCE49A7}"/>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a:extLst>
            <a:ext uri="{FF2B5EF4-FFF2-40B4-BE49-F238E27FC236}">
              <a16:creationId xmlns:a16="http://schemas.microsoft.com/office/drawing/2014/main" id="{754C94F7-7159-4D95-9FF9-4A7B98CC0651}"/>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3" name="フローチャート: 判断 182">
          <a:extLst>
            <a:ext uri="{FF2B5EF4-FFF2-40B4-BE49-F238E27FC236}">
              <a16:creationId xmlns:a16="http://schemas.microsoft.com/office/drawing/2014/main" id="{B45DDF89-B746-4C35-8785-40FC9BB3DEAF}"/>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a:extLst>
            <a:ext uri="{FF2B5EF4-FFF2-40B4-BE49-F238E27FC236}">
              <a16:creationId xmlns:a16="http://schemas.microsoft.com/office/drawing/2014/main" id="{4C826658-83E5-4D3E-A35B-45D2421CB371}"/>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5" name="フローチャート: 判断 184">
          <a:extLst>
            <a:ext uri="{FF2B5EF4-FFF2-40B4-BE49-F238E27FC236}">
              <a16:creationId xmlns:a16="http://schemas.microsoft.com/office/drawing/2014/main" id="{B00C82B1-3136-4D49-BD93-1D47DB91CDC9}"/>
            </a:ext>
          </a:extLst>
        </xdr:cNvPr>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17FCB5F-E595-42D8-9597-19AD99B871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06C744-5DDB-4D91-9D04-452649BFD8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F5E79FD-277F-4CAD-8BF6-D7E5D3B03B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5FB466B-3AD4-479C-A83F-99642EBAC6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681D34D-4B29-4D3B-8C37-4A1D378C6D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91" name="楕円 190">
          <a:extLst>
            <a:ext uri="{FF2B5EF4-FFF2-40B4-BE49-F238E27FC236}">
              <a16:creationId xmlns:a16="http://schemas.microsoft.com/office/drawing/2014/main" id="{EA0F567D-EF85-4DEC-9A1E-29FFEF585546}"/>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7F63195F-AAC5-4F8D-B325-5680ED482C9A}"/>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93" name="楕円 192">
          <a:extLst>
            <a:ext uri="{FF2B5EF4-FFF2-40B4-BE49-F238E27FC236}">
              <a16:creationId xmlns:a16="http://schemas.microsoft.com/office/drawing/2014/main" id="{66BF3BB9-657A-4F69-A677-169AB2F093DD}"/>
            </a:ext>
          </a:extLst>
        </xdr:cNvPr>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49530</xdr:rowOff>
    </xdr:to>
    <xdr:cxnSp macro="">
      <xdr:nvCxnSpPr>
        <xdr:cNvPr id="194" name="直線コネクタ 193">
          <a:extLst>
            <a:ext uri="{FF2B5EF4-FFF2-40B4-BE49-F238E27FC236}">
              <a16:creationId xmlns:a16="http://schemas.microsoft.com/office/drawing/2014/main" id="{92C6C56A-AA64-4A4D-8B48-DBB500ED695D}"/>
            </a:ext>
          </a:extLst>
        </xdr:cNvPr>
        <xdr:cNvCxnSpPr/>
      </xdr:nvCxnSpPr>
      <xdr:spPr>
        <a:xfrm>
          <a:off x="3797300" y="10637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5" name="楕円 194">
          <a:extLst>
            <a:ext uri="{FF2B5EF4-FFF2-40B4-BE49-F238E27FC236}">
              <a16:creationId xmlns:a16="http://schemas.microsoft.com/office/drawing/2014/main" id="{14D8EDB8-B34F-4393-B7C2-15DBE1478EFB}"/>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7620</xdr:rowOff>
    </xdr:to>
    <xdr:cxnSp macro="">
      <xdr:nvCxnSpPr>
        <xdr:cNvPr id="196" name="直線コネクタ 195">
          <a:extLst>
            <a:ext uri="{FF2B5EF4-FFF2-40B4-BE49-F238E27FC236}">
              <a16:creationId xmlns:a16="http://schemas.microsoft.com/office/drawing/2014/main" id="{27DF4C02-18C0-4E84-8B68-396955B8A4B2}"/>
            </a:ext>
          </a:extLst>
        </xdr:cNvPr>
        <xdr:cNvCxnSpPr/>
      </xdr:nvCxnSpPr>
      <xdr:spPr>
        <a:xfrm>
          <a:off x="2908300" y="10595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46355</xdr:rowOff>
    </xdr:from>
    <xdr:to>
      <xdr:col>10</xdr:col>
      <xdr:colOff>165100</xdr:colOff>
      <xdr:row>61</xdr:row>
      <xdr:rowOff>147955</xdr:rowOff>
    </xdr:to>
    <xdr:sp macro="" textlink="">
      <xdr:nvSpPr>
        <xdr:cNvPr id="197" name="楕円 196">
          <a:extLst>
            <a:ext uri="{FF2B5EF4-FFF2-40B4-BE49-F238E27FC236}">
              <a16:creationId xmlns:a16="http://schemas.microsoft.com/office/drawing/2014/main" id="{104C234D-3191-4441-B4CD-0CB959847CC5}"/>
            </a:ext>
          </a:extLst>
        </xdr:cNvPr>
        <xdr:cNvSpPr/>
      </xdr:nvSpPr>
      <xdr:spPr>
        <a:xfrm>
          <a:off x="196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97155</xdr:rowOff>
    </xdr:from>
    <xdr:to>
      <xdr:col>15</xdr:col>
      <xdr:colOff>50800</xdr:colOff>
      <xdr:row>61</xdr:row>
      <xdr:rowOff>137160</xdr:rowOff>
    </xdr:to>
    <xdr:cxnSp macro="">
      <xdr:nvCxnSpPr>
        <xdr:cNvPr id="198" name="直線コネクタ 197">
          <a:extLst>
            <a:ext uri="{FF2B5EF4-FFF2-40B4-BE49-F238E27FC236}">
              <a16:creationId xmlns:a16="http://schemas.microsoft.com/office/drawing/2014/main" id="{6F3C2D4B-DBEC-4D52-A650-9782A2640AC5}"/>
            </a:ext>
          </a:extLst>
        </xdr:cNvPr>
        <xdr:cNvCxnSpPr/>
      </xdr:nvCxnSpPr>
      <xdr:spPr>
        <a:xfrm>
          <a:off x="2019300" y="10555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9" name="楕円 198">
          <a:extLst>
            <a:ext uri="{FF2B5EF4-FFF2-40B4-BE49-F238E27FC236}">
              <a16:creationId xmlns:a16="http://schemas.microsoft.com/office/drawing/2014/main" id="{F72DA106-24C3-4DAF-AED2-76CE58E6CA5A}"/>
            </a:ext>
          </a:extLst>
        </xdr:cNvPr>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97155</xdr:rowOff>
    </xdr:to>
    <xdr:cxnSp macro="">
      <xdr:nvCxnSpPr>
        <xdr:cNvPr id="200" name="直線コネクタ 199">
          <a:extLst>
            <a:ext uri="{FF2B5EF4-FFF2-40B4-BE49-F238E27FC236}">
              <a16:creationId xmlns:a16="http://schemas.microsoft.com/office/drawing/2014/main" id="{BCD33F56-8FBB-465B-8782-47B6030AE87A}"/>
            </a:ext>
          </a:extLst>
        </xdr:cNvPr>
        <xdr:cNvCxnSpPr/>
      </xdr:nvCxnSpPr>
      <xdr:spPr>
        <a:xfrm>
          <a:off x="1130300" y="10513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201" name="n_1aveValue【体育館・プール】&#10;有形固定資産減価償却率">
          <a:extLst>
            <a:ext uri="{FF2B5EF4-FFF2-40B4-BE49-F238E27FC236}">
              <a16:creationId xmlns:a16="http://schemas.microsoft.com/office/drawing/2014/main" id="{B76C3221-5674-4F7D-ADF8-61790E1D945A}"/>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2" name="n_2aveValue【体育館・プール】&#10;有形固定資産減価償却率">
          <a:extLst>
            <a:ext uri="{FF2B5EF4-FFF2-40B4-BE49-F238E27FC236}">
              <a16:creationId xmlns:a16="http://schemas.microsoft.com/office/drawing/2014/main" id="{A22F71BB-E4AC-4A8E-B1D8-AD3806477FDB}"/>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3" name="n_3aveValue【体育館・プール】&#10;有形固定資産減価償却率">
          <a:extLst>
            <a:ext uri="{FF2B5EF4-FFF2-40B4-BE49-F238E27FC236}">
              <a16:creationId xmlns:a16="http://schemas.microsoft.com/office/drawing/2014/main" id="{C752F823-992F-4796-8FF8-8CB12D945A95}"/>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4" name="n_4aveValue【体育館・プール】&#10;有形固定資産減価償却率">
          <a:extLst>
            <a:ext uri="{FF2B5EF4-FFF2-40B4-BE49-F238E27FC236}">
              <a16:creationId xmlns:a16="http://schemas.microsoft.com/office/drawing/2014/main" id="{32B3709A-FB86-41ED-B04D-0081F4EE1FB1}"/>
            </a:ext>
          </a:extLst>
        </xdr:cNvPr>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205" name="n_1mainValue【体育館・プール】&#10;有形固定資産減価償却率">
          <a:extLst>
            <a:ext uri="{FF2B5EF4-FFF2-40B4-BE49-F238E27FC236}">
              <a16:creationId xmlns:a16="http://schemas.microsoft.com/office/drawing/2014/main" id="{CF23DF1A-4901-4648-8772-D55AADA16733}"/>
            </a:ext>
          </a:extLst>
        </xdr:cNvPr>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6" name="n_2mainValue【体育館・プール】&#10;有形固定資産減価償却率">
          <a:extLst>
            <a:ext uri="{FF2B5EF4-FFF2-40B4-BE49-F238E27FC236}">
              <a16:creationId xmlns:a16="http://schemas.microsoft.com/office/drawing/2014/main" id="{7EAB6FA3-2573-4FAE-B27A-E54C9C9B006B}"/>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139082</xdr:rowOff>
    </xdr:from>
    <xdr:ext cx="405111" cy="259045"/>
    <xdr:sp macro="" textlink="">
      <xdr:nvSpPr>
        <xdr:cNvPr id="207" name="n_3mainValue【体育館・プール】&#10;有形固定資産減価償却率">
          <a:extLst>
            <a:ext uri="{FF2B5EF4-FFF2-40B4-BE49-F238E27FC236}">
              <a16:creationId xmlns:a16="http://schemas.microsoft.com/office/drawing/2014/main" id="{60A7072A-7179-4633-A2FD-DD5DB11294AA}"/>
            </a:ext>
          </a:extLst>
        </xdr:cNvPr>
        <xdr:cNvSpPr txBox="1"/>
      </xdr:nvSpPr>
      <xdr:spPr>
        <a:xfrm>
          <a:off x="1816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208" name="n_4mainValue【体育館・プール】&#10;有形固定資産減価償却率">
          <a:extLst>
            <a:ext uri="{FF2B5EF4-FFF2-40B4-BE49-F238E27FC236}">
              <a16:creationId xmlns:a16="http://schemas.microsoft.com/office/drawing/2014/main" id="{A87B8A0B-B19A-4800-93DE-AF6A447BD826}"/>
            </a:ext>
          </a:extLst>
        </xdr:cNvPr>
        <xdr:cNvSpPr txBox="1"/>
      </xdr:nvSpPr>
      <xdr:spPr>
        <a:xfrm>
          <a:off x="927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FA54AB6E-944E-426B-A4D9-FECABF9743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0D0855F-36DB-48B6-9C0F-7027008DC6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6A3531D9-7AC3-42D4-B515-82BC17391A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845E3E46-ECD0-4E62-975B-83D70A9644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7522792-42E2-45F3-B7F3-8A1692EDFE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3AE1D3D-584A-4253-BA05-8C438CA32E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AB83486-2786-4DAA-BE6B-D1A14C7C59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FC1E3D54-C150-4ADA-871D-43979FBDE9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62434C8-25AD-4AC7-966F-FDDE0317F0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B457EC7-BE81-4A73-869F-36588DF892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C7B4B8AA-33CA-4649-B637-CC3381C189C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48D63D85-0871-4A9A-BF08-3B1370ECD4D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8997736-24C3-4043-BB2F-D797DBA7E0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FDE5D2DD-E267-4DDC-A362-DAE40D7438B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6D704759-9689-47A5-9AEF-7550045903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2DFA499B-0DFF-44F5-96BB-420040AF08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E9276C4-FBC1-44B9-AA5D-8B001BC657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AE7E2146-4E00-4DEF-B537-A02B577800D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40DEB43-5390-449D-A3EA-46BE91BC08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BAC7C6BB-85EE-43CB-8D3C-991BB19620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137F985-E7F2-47B3-AD06-F404925450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47CEC29D-148A-4C05-ACEF-D5594FC162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4612E78E-CB26-4468-9E0C-9ECAFFE332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A3006E44-1375-4232-951C-8B003849BA4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D7BAE978-F9D7-423F-A2C4-7B1F33E7C96E}"/>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884162A3-8009-463A-94EB-44D073DFB3A3}"/>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8B87652C-4A9F-491F-80FB-DADD2E9F7E67}"/>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E0E7E1F8-24EE-478A-B891-5857D133669A}"/>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3B7B0A3E-B676-4DC4-8A07-3D428EB15217}"/>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921CA8F5-5764-4EFE-8ED6-F0D8EAB87324}"/>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a:extLst>
            <a:ext uri="{FF2B5EF4-FFF2-40B4-BE49-F238E27FC236}">
              <a16:creationId xmlns:a16="http://schemas.microsoft.com/office/drawing/2014/main" id="{FB564A4F-970D-42C4-9354-5DBFE1629176}"/>
            </a:ext>
          </a:extLst>
        </xdr:cNvPr>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0" name="フローチャート: 判断 239">
          <a:extLst>
            <a:ext uri="{FF2B5EF4-FFF2-40B4-BE49-F238E27FC236}">
              <a16:creationId xmlns:a16="http://schemas.microsoft.com/office/drawing/2014/main" id="{8D952667-9F30-401B-8C54-DA86D4879C75}"/>
            </a:ext>
          </a:extLst>
        </xdr:cNvPr>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1" name="フローチャート: 判断 240">
          <a:extLst>
            <a:ext uri="{FF2B5EF4-FFF2-40B4-BE49-F238E27FC236}">
              <a16:creationId xmlns:a16="http://schemas.microsoft.com/office/drawing/2014/main" id="{7E6C9BF9-1B82-482C-A0B3-F0D858FBDF63}"/>
            </a:ext>
          </a:extLst>
        </xdr:cNvPr>
        <xdr:cNvSpPr/>
      </xdr:nvSpPr>
      <xdr:spPr>
        <a:xfrm>
          <a:off x="781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2" name="フローチャート: 判断 241">
          <a:extLst>
            <a:ext uri="{FF2B5EF4-FFF2-40B4-BE49-F238E27FC236}">
              <a16:creationId xmlns:a16="http://schemas.microsoft.com/office/drawing/2014/main" id="{C95705D3-D949-4F1C-999F-F0B44F5C048F}"/>
            </a:ext>
          </a:extLst>
        </xdr:cNvPr>
        <xdr:cNvSpPr/>
      </xdr:nvSpPr>
      <xdr:spPr>
        <a:xfrm>
          <a:off x="692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EFF14B-5485-403A-9B99-4A4B191C81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6661B6D-2D1E-4212-9C73-59DD168EC4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08CB76-40E5-4AFB-990E-AA54C0E7E3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86049FA-AC2D-4769-A5D9-EE51BF8116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600EEB8-9979-4614-B7B6-CCAA8762E0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48" name="楕円 247">
          <a:extLst>
            <a:ext uri="{FF2B5EF4-FFF2-40B4-BE49-F238E27FC236}">
              <a16:creationId xmlns:a16="http://schemas.microsoft.com/office/drawing/2014/main" id="{81B8BED3-4623-407A-A002-8FB4700CD532}"/>
            </a:ext>
          </a:extLst>
        </xdr:cNvPr>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102887</xdr:rowOff>
    </xdr:from>
    <xdr:ext cx="469744" cy="259045"/>
    <xdr:sp macro="" textlink="">
      <xdr:nvSpPr>
        <xdr:cNvPr id="249" name="【体育館・プール】&#10;一人当たり面積該当値テキスト">
          <a:extLst>
            <a:ext uri="{FF2B5EF4-FFF2-40B4-BE49-F238E27FC236}">
              <a16:creationId xmlns:a16="http://schemas.microsoft.com/office/drawing/2014/main" id="{4A39A274-A4A6-4B6A-846D-01A3471524E5}"/>
            </a:ext>
          </a:extLst>
        </xdr:cNvPr>
        <xdr:cNvSpPr txBox="1"/>
      </xdr:nvSpPr>
      <xdr:spPr>
        <a:xfrm>
          <a:off x="105156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50" name="楕円 249">
          <a:extLst>
            <a:ext uri="{FF2B5EF4-FFF2-40B4-BE49-F238E27FC236}">
              <a16:creationId xmlns:a16="http://schemas.microsoft.com/office/drawing/2014/main" id="{62CD01E0-FD5F-42E0-90EF-4A9C854C62A4}"/>
            </a:ext>
          </a:extLst>
        </xdr:cNvPr>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3810</xdr:rowOff>
    </xdr:to>
    <xdr:cxnSp macro="">
      <xdr:nvCxnSpPr>
        <xdr:cNvPr id="251" name="直線コネクタ 250">
          <a:extLst>
            <a:ext uri="{FF2B5EF4-FFF2-40B4-BE49-F238E27FC236}">
              <a16:creationId xmlns:a16="http://schemas.microsoft.com/office/drawing/2014/main" id="{31E13DCA-07BA-4C7F-8A70-0CD45F8A3EBA}"/>
            </a:ext>
          </a:extLst>
        </xdr:cNvPr>
        <xdr:cNvCxnSpPr/>
      </xdr:nvCxnSpPr>
      <xdr:spPr>
        <a:xfrm>
          <a:off x="9639300" y="1063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52" name="楕円 251">
          <a:extLst>
            <a:ext uri="{FF2B5EF4-FFF2-40B4-BE49-F238E27FC236}">
              <a16:creationId xmlns:a16="http://schemas.microsoft.com/office/drawing/2014/main" id="{4F90F761-0E5F-4D34-9502-51F51E148018}"/>
            </a:ext>
          </a:extLst>
        </xdr:cNvPr>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3810</xdr:rowOff>
    </xdr:to>
    <xdr:cxnSp macro="">
      <xdr:nvCxnSpPr>
        <xdr:cNvPr id="253" name="直線コネクタ 252">
          <a:extLst>
            <a:ext uri="{FF2B5EF4-FFF2-40B4-BE49-F238E27FC236}">
              <a16:creationId xmlns:a16="http://schemas.microsoft.com/office/drawing/2014/main" id="{7AC4E439-8EDA-4C3A-9337-9EA00FD764E2}"/>
            </a:ext>
          </a:extLst>
        </xdr:cNvPr>
        <xdr:cNvCxnSpPr/>
      </xdr:nvCxnSpPr>
      <xdr:spPr>
        <a:xfrm>
          <a:off x="8750300" y="10629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54" name="楕円 253">
          <a:extLst>
            <a:ext uri="{FF2B5EF4-FFF2-40B4-BE49-F238E27FC236}">
              <a16:creationId xmlns:a16="http://schemas.microsoft.com/office/drawing/2014/main" id="{D048052C-6E39-44B8-9994-6CD114B79B1C}"/>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0</xdr:rowOff>
    </xdr:to>
    <xdr:cxnSp macro="">
      <xdr:nvCxnSpPr>
        <xdr:cNvPr id="255" name="直線コネクタ 254">
          <a:extLst>
            <a:ext uri="{FF2B5EF4-FFF2-40B4-BE49-F238E27FC236}">
              <a16:creationId xmlns:a16="http://schemas.microsoft.com/office/drawing/2014/main" id="{459D8AF3-C4B8-4BA0-BCFD-919C2E75DD14}"/>
            </a:ext>
          </a:extLst>
        </xdr:cNvPr>
        <xdr:cNvCxnSpPr/>
      </xdr:nvCxnSpPr>
      <xdr:spPr>
        <a:xfrm>
          <a:off x="7861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116840</xdr:rowOff>
    </xdr:from>
    <xdr:to>
      <xdr:col>36</xdr:col>
      <xdr:colOff>165100</xdr:colOff>
      <xdr:row>62</xdr:row>
      <xdr:rowOff>46990</xdr:rowOff>
    </xdr:to>
    <xdr:sp macro="" textlink="">
      <xdr:nvSpPr>
        <xdr:cNvPr id="256" name="楕円 255">
          <a:extLst>
            <a:ext uri="{FF2B5EF4-FFF2-40B4-BE49-F238E27FC236}">
              <a16:creationId xmlns:a16="http://schemas.microsoft.com/office/drawing/2014/main" id="{9465B26F-2CB3-42CF-9962-E00BC49A01C1}"/>
            </a:ext>
          </a:extLst>
        </xdr:cNvPr>
        <xdr:cNvSpPr/>
      </xdr:nvSpPr>
      <xdr:spPr>
        <a:xfrm>
          <a:off x="692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0</xdr:rowOff>
    </xdr:to>
    <xdr:cxnSp macro="">
      <xdr:nvCxnSpPr>
        <xdr:cNvPr id="257" name="直線コネクタ 256">
          <a:extLst>
            <a:ext uri="{FF2B5EF4-FFF2-40B4-BE49-F238E27FC236}">
              <a16:creationId xmlns:a16="http://schemas.microsoft.com/office/drawing/2014/main" id="{B189308A-07FB-493D-B798-D7D200614B35}"/>
            </a:ext>
          </a:extLst>
        </xdr:cNvPr>
        <xdr:cNvCxnSpPr/>
      </xdr:nvCxnSpPr>
      <xdr:spPr>
        <a:xfrm>
          <a:off x="6972300" y="1062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21EB84D0-1A54-471C-A568-E328DF0C8ED1}"/>
            </a:ext>
          </a:extLst>
        </xdr:cNvPr>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BBBCF69C-6384-47F0-A524-8EE6B2784776}"/>
            </a:ext>
          </a:extLst>
        </xdr:cNvPr>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60" name="n_3aveValue【体育館・プール】&#10;一人当たり面積">
          <a:extLst>
            <a:ext uri="{FF2B5EF4-FFF2-40B4-BE49-F238E27FC236}">
              <a16:creationId xmlns:a16="http://schemas.microsoft.com/office/drawing/2014/main" id="{D78047CD-8F0D-4F90-85F3-543DF2BC4FE6}"/>
            </a:ext>
          </a:extLst>
        </xdr:cNvPr>
        <xdr:cNvSpPr txBox="1"/>
      </xdr:nvSpPr>
      <xdr:spPr>
        <a:xfrm>
          <a:off x="7626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1" name="n_4aveValue【体育館・プール】&#10;一人当たり面積">
          <a:extLst>
            <a:ext uri="{FF2B5EF4-FFF2-40B4-BE49-F238E27FC236}">
              <a16:creationId xmlns:a16="http://schemas.microsoft.com/office/drawing/2014/main" id="{E62F2072-9F06-419B-A753-0CF589B8B4A2}"/>
            </a:ext>
          </a:extLst>
        </xdr:cNvPr>
        <xdr:cNvSpPr txBox="1"/>
      </xdr:nvSpPr>
      <xdr:spPr>
        <a:xfrm>
          <a:off x="6737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45737</xdr:rowOff>
    </xdr:from>
    <xdr:ext cx="469744" cy="259045"/>
    <xdr:sp macro="" textlink="">
      <xdr:nvSpPr>
        <xdr:cNvPr id="262" name="n_1mainValue【体育館・プール】&#10;一人当たり面積">
          <a:extLst>
            <a:ext uri="{FF2B5EF4-FFF2-40B4-BE49-F238E27FC236}">
              <a16:creationId xmlns:a16="http://schemas.microsoft.com/office/drawing/2014/main" id="{336D57E6-1E68-4E6C-863D-D9FC2A3CBAA6}"/>
            </a:ext>
          </a:extLst>
        </xdr:cNvPr>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63" name="n_2mainValue【体育館・プール】&#10;一人当たり面積">
          <a:extLst>
            <a:ext uri="{FF2B5EF4-FFF2-40B4-BE49-F238E27FC236}">
              <a16:creationId xmlns:a16="http://schemas.microsoft.com/office/drawing/2014/main" id="{C0A68024-5779-4188-B244-46009E585C7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64" name="n_3mainValue【体育館・プール】&#10;一人当たり面積">
          <a:extLst>
            <a:ext uri="{FF2B5EF4-FFF2-40B4-BE49-F238E27FC236}">
              <a16:creationId xmlns:a16="http://schemas.microsoft.com/office/drawing/2014/main" id="{3A58C4B1-97A2-4553-805C-07377685942E}"/>
            </a:ext>
          </a:extLst>
        </xdr:cNvPr>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38117</xdr:rowOff>
    </xdr:from>
    <xdr:ext cx="469744" cy="259045"/>
    <xdr:sp macro="" textlink="">
      <xdr:nvSpPr>
        <xdr:cNvPr id="265" name="n_4mainValue【体育館・プール】&#10;一人当たり面積">
          <a:extLst>
            <a:ext uri="{FF2B5EF4-FFF2-40B4-BE49-F238E27FC236}">
              <a16:creationId xmlns:a16="http://schemas.microsoft.com/office/drawing/2014/main" id="{280FE616-B2A7-448C-B348-7C5358CF10CB}"/>
            </a:ext>
          </a:extLst>
        </xdr:cNvPr>
        <xdr:cNvSpPr txBox="1"/>
      </xdr:nvSpPr>
      <xdr:spPr>
        <a:xfrm>
          <a:off x="6737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F0D01817-24A2-4A99-8DCA-DC82CD5A5C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50F726E-44BE-4C12-91BE-F17C7240FD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3766C20-9B4D-4816-A638-96758CF260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1E52F17-DEB9-4C99-BA64-0CB639609B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0F8C8A9-1622-45D7-879B-314A7440FB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B01083E-BDD0-4224-AE52-8D08EDCD08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9A52602-B8C9-45AD-823D-68FBA095FE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E7FAA50-9383-4FF8-9C58-92E8018B249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7B4D6F43-8FF2-4141-A6FD-D8E1AF95BF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BE829CD3-D216-43B9-B437-DA41C49AC7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5D9E4706-A725-4ABE-8050-6993B028F4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91AA8001-58CE-472C-8648-D6DCF44C07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9FA57CA0-FD4D-4E0B-B0C2-020EF2E08A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AF290195-878A-4DFA-B3D0-D161F1E85F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E96E14FB-6109-4E4F-9492-E627CCE4CA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C6D17DF2-2CE0-48FB-A87B-CA06C3B636A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2ED0C48F-B986-4296-BAF8-EF59B00259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D6B4122-A6C0-4D03-8571-C2A5AE06FE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98C19E03-E30F-4E62-8689-02F191B7F6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BD4CED08-33F0-4F63-A8E3-C223B87F3B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178D2476-40AE-4A67-8752-11510F2685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E6C7EFB-B2CB-44A1-BD9C-87CD820D4C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3DDF2D5D-F9B1-4272-99E8-F288A14C8F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FE848EDB-2BE1-4EA4-99F9-9F4CC2793DB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F1E12920-A221-4FFC-A88E-37F3EBF1FA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F4DC1840-F076-4F63-BB3A-1D19D2F5A7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895261CE-2D49-49DD-ACF8-D44889A5BA4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B6010275-5D6A-46B1-AAA7-C35B2FA316B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8BE54FF1-BC4C-4646-99F9-A2D0271D43C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39D473CC-29AD-4BB1-B1EC-26B0BCCB5DB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126FAFB9-5EBD-4DF1-80B0-29E38D1D021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F708A983-FF4E-4D3C-A98F-0AA856C6117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63D6A981-73D3-480A-832D-8026568272F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1BC89BA9-1393-4FE2-B160-BA4793ABD13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D245657C-3A9A-4548-953B-0C30334F579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19DF9EEE-A50E-4E77-B5C4-3E542F74DE5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498DFF66-DA5B-4099-BF0F-A72ED9BCCD0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4630223F-8FD1-4389-87A5-5A5B8303F5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13C2ACEA-C0A9-45EA-85CB-3B76B43D359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935B1E5E-FEED-4E3A-849F-FBC64AD9BC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06" name="直線コネクタ 305">
          <a:extLst>
            <a:ext uri="{FF2B5EF4-FFF2-40B4-BE49-F238E27FC236}">
              <a16:creationId xmlns:a16="http://schemas.microsoft.com/office/drawing/2014/main" id="{E80E57FA-36A6-467A-9A6C-039FAEF3556F}"/>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FAE508AF-B3DB-4C9D-8D3D-12F43AB99136}"/>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a:extLst>
            <a:ext uri="{FF2B5EF4-FFF2-40B4-BE49-F238E27FC236}">
              <a16:creationId xmlns:a16="http://schemas.microsoft.com/office/drawing/2014/main" id="{EC75D7FB-CDE8-4C29-85DB-323A25F704DE}"/>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1B7600C8-98F9-47DF-9BC3-9815FA99B686}"/>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10" name="直線コネクタ 309">
          <a:extLst>
            <a:ext uri="{FF2B5EF4-FFF2-40B4-BE49-F238E27FC236}">
              <a16:creationId xmlns:a16="http://schemas.microsoft.com/office/drawing/2014/main" id="{6B3B356A-A4CB-45D1-A2A0-6D501F46D50E}"/>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722D293-AF52-4CFE-B6C0-8C5ED891B901}"/>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2" name="フローチャート: 判断 311">
          <a:extLst>
            <a:ext uri="{FF2B5EF4-FFF2-40B4-BE49-F238E27FC236}">
              <a16:creationId xmlns:a16="http://schemas.microsoft.com/office/drawing/2014/main" id="{2B28BAEA-D8C8-476A-BC56-C78637348A23}"/>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313" name="フローチャート: 判断 312">
          <a:extLst>
            <a:ext uri="{FF2B5EF4-FFF2-40B4-BE49-F238E27FC236}">
              <a16:creationId xmlns:a16="http://schemas.microsoft.com/office/drawing/2014/main" id="{A4EC5C6D-1EE0-4D79-AC24-4B0B9441B2EE}"/>
            </a:ext>
          </a:extLst>
        </xdr:cNvPr>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314" name="フローチャート: 判断 313">
          <a:extLst>
            <a:ext uri="{FF2B5EF4-FFF2-40B4-BE49-F238E27FC236}">
              <a16:creationId xmlns:a16="http://schemas.microsoft.com/office/drawing/2014/main" id="{EDBD7998-9F3C-4AB0-83B7-A9BBE2525487}"/>
            </a:ext>
          </a:extLst>
        </xdr:cNvPr>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315" name="フローチャート: 判断 314">
          <a:extLst>
            <a:ext uri="{FF2B5EF4-FFF2-40B4-BE49-F238E27FC236}">
              <a16:creationId xmlns:a16="http://schemas.microsoft.com/office/drawing/2014/main" id="{70258FA6-938B-47E9-9164-EB6BD5A6B7E3}"/>
            </a:ext>
          </a:extLst>
        </xdr:cNvPr>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316" name="フローチャート: 判断 315">
          <a:extLst>
            <a:ext uri="{FF2B5EF4-FFF2-40B4-BE49-F238E27FC236}">
              <a16:creationId xmlns:a16="http://schemas.microsoft.com/office/drawing/2014/main" id="{93690629-1D5E-48EC-B60F-920F9D8C2EC8}"/>
            </a:ext>
          </a:extLst>
        </xdr:cNvPr>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76BDE051-E5E3-4D86-A109-350CDA3B939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F24EADA-CE27-4FF5-9443-7611722A22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21F0A8B-1B73-4C0C-986C-279CD51793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55A83A44-2278-4CE5-AD43-55E003C8B6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1799C254-393D-4750-A1A3-97B24E35650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xdr:rowOff>
    </xdr:from>
    <xdr:to>
      <xdr:col>24</xdr:col>
      <xdr:colOff>114300</xdr:colOff>
      <xdr:row>106</xdr:row>
      <xdr:rowOff>109855</xdr:rowOff>
    </xdr:to>
    <xdr:sp macro="" textlink="">
      <xdr:nvSpPr>
        <xdr:cNvPr id="322" name="楕円 321">
          <a:extLst>
            <a:ext uri="{FF2B5EF4-FFF2-40B4-BE49-F238E27FC236}">
              <a16:creationId xmlns:a16="http://schemas.microsoft.com/office/drawing/2014/main" id="{8DB800CD-2DC0-42EE-BD1A-1379CFDEFA9D}"/>
            </a:ext>
          </a:extLst>
        </xdr:cNvPr>
        <xdr:cNvSpPr/>
      </xdr:nvSpPr>
      <xdr:spPr>
        <a:xfrm>
          <a:off x="4584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158132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2A748065-F592-4EFF-AD6C-5ADC455747E6}"/>
            </a:ext>
          </a:extLst>
        </xdr:cNvPr>
        <xdr:cNvSpPr txBox="1"/>
      </xdr:nvSpPr>
      <xdr:spPr>
        <a:xfrm>
          <a:off x="4673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156845</xdr:rowOff>
    </xdr:from>
    <xdr:to>
      <xdr:col>20</xdr:col>
      <xdr:colOff>38100</xdr:colOff>
      <xdr:row>106</xdr:row>
      <xdr:rowOff>86995</xdr:rowOff>
    </xdr:to>
    <xdr:sp macro="" textlink="">
      <xdr:nvSpPr>
        <xdr:cNvPr id="324" name="楕円 323">
          <a:extLst>
            <a:ext uri="{FF2B5EF4-FFF2-40B4-BE49-F238E27FC236}">
              <a16:creationId xmlns:a16="http://schemas.microsoft.com/office/drawing/2014/main" id="{81816AA9-424C-4775-AF3B-E9C45C2B2B25}"/>
            </a:ext>
          </a:extLst>
        </xdr:cNvPr>
        <xdr:cNvSpPr/>
      </xdr:nvSpPr>
      <xdr:spPr>
        <a:xfrm>
          <a:off x="3746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36195</xdr:rowOff>
    </xdr:from>
    <xdr:to>
      <xdr:col>24</xdr:col>
      <xdr:colOff>63500</xdr:colOff>
      <xdr:row>106</xdr:row>
      <xdr:rowOff>59055</xdr:rowOff>
    </xdr:to>
    <xdr:cxnSp macro="">
      <xdr:nvCxnSpPr>
        <xdr:cNvPr id="325" name="直線コネクタ 324">
          <a:extLst>
            <a:ext uri="{FF2B5EF4-FFF2-40B4-BE49-F238E27FC236}">
              <a16:creationId xmlns:a16="http://schemas.microsoft.com/office/drawing/2014/main" id="{07EFB5D2-ADD5-4BDE-8825-8B18855F2AB6}"/>
            </a:ext>
          </a:extLst>
        </xdr:cNvPr>
        <xdr:cNvCxnSpPr/>
      </xdr:nvCxnSpPr>
      <xdr:spPr>
        <a:xfrm>
          <a:off x="3797300" y="182098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326" name="楕円 325">
          <a:extLst>
            <a:ext uri="{FF2B5EF4-FFF2-40B4-BE49-F238E27FC236}">
              <a16:creationId xmlns:a16="http://schemas.microsoft.com/office/drawing/2014/main" id="{BFAD9458-7272-4F6E-9771-D808A58CBD4C}"/>
            </a:ext>
          </a:extLst>
        </xdr:cNvPr>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36195</xdr:rowOff>
    </xdr:from>
    <xdr:to>
      <xdr:col>19</xdr:col>
      <xdr:colOff>177800</xdr:colOff>
      <xdr:row>106</xdr:row>
      <xdr:rowOff>38100</xdr:rowOff>
    </xdr:to>
    <xdr:cxnSp macro="">
      <xdr:nvCxnSpPr>
        <xdr:cNvPr id="327" name="直線コネクタ 326">
          <a:extLst>
            <a:ext uri="{FF2B5EF4-FFF2-40B4-BE49-F238E27FC236}">
              <a16:creationId xmlns:a16="http://schemas.microsoft.com/office/drawing/2014/main" id="{6B171FB3-0CA9-4925-A270-91DD0825B964}"/>
            </a:ext>
          </a:extLst>
        </xdr:cNvPr>
        <xdr:cNvCxnSpPr/>
      </xdr:nvCxnSpPr>
      <xdr:spPr>
        <a:xfrm flipV="1">
          <a:off x="2908300" y="18209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328" name="楕円 327">
          <a:extLst>
            <a:ext uri="{FF2B5EF4-FFF2-40B4-BE49-F238E27FC236}">
              <a16:creationId xmlns:a16="http://schemas.microsoft.com/office/drawing/2014/main" id="{C9312EA0-C14A-4C7A-9E0E-44D7C9AB2497}"/>
            </a:ext>
          </a:extLst>
        </xdr:cNvPr>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38100</xdr:rowOff>
    </xdr:to>
    <xdr:cxnSp macro="">
      <xdr:nvCxnSpPr>
        <xdr:cNvPr id="329" name="直線コネクタ 328">
          <a:extLst>
            <a:ext uri="{FF2B5EF4-FFF2-40B4-BE49-F238E27FC236}">
              <a16:creationId xmlns:a16="http://schemas.microsoft.com/office/drawing/2014/main" id="{4C6E58E8-37E8-4E11-B0CC-6810A7FA99BE}"/>
            </a:ext>
          </a:extLst>
        </xdr:cNvPr>
        <xdr:cNvCxnSpPr/>
      </xdr:nvCxnSpPr>
      <xdr:spPr>
        <a:xfrm>
          <a:off x="2019300" y="1819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330" name="楕円 329">
          <a:extLst>
            <a:ext uri="{FF2B5EF4-FFF2-40B4-BE49-F238E27FC236}">
              <a16:creationId xmlns:a16="http://schemas.microsoft.com/office/drawing/2014/main" id="{AC1D41DC-B892-4871-8B27-6F47D57A9503}"/>
            </a:ext>
          </a:extLst>
        </xdr:cNvPr>
        <xdr:cNvSpPr/>
      </xdr:nvSpPr>
      <xdr:spPr>
        <a:xfrm>
          <a:off x="107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19050</xdr:rowOff>
    </xdr:to>
    <xdr:cxnSp macro="">
      <xdr:nvCxnSpPr>
        <xdr:cNvPr id="331" name="直線コネクタ 330">
          <a:extLst>
            <a:ext uri="{FF2B5EF4-FFF2-40B4-BE49-F238E27FC236}">
              <a16:creationId xmlns:a16="http://schemas.microsoft.com/office/drawing/2014/main" id="{E809CB7F-68CF-401B-9B5A-80F43701CDF8}"/>
            </a:ext>
          </a:extLst>
        </xdr:cNvPr>
        <xdr:cNvCxnSpPr/>
      </xdr:nvCxnSpPr>
      <xdr:spPr>
        <a:xfrm>
          <a:off x="1130300" y="18169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AF58B59B-560D-4F8A-8884-FFFFC60F342A}"/>
            </a:ext>
          </a:extLst>
        </xdr:cNvPr>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333" name="n_2aveValue【市民会館】&#10;有形固定資産減価償却率">
          <a:extLst>
            <a:ext uri="{FF2B5EF4-FFF2-40B4-BE49-F238E27FC236}">
              <a16:creationId xmlns:a16="http://schemas.microsoft.com/office/drawing/2014/main" id="{39E2F4C1-616E-4E49-86C7-E9DCC3B1EC95}"/>
            </a:ext>
          </a:extLst>
        </xdr:cNvPr>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334" name="n_3aveValue【市民会館】&#10;有形固定資産減価償却率">
          <a:extLst>
            <a:ext uri="{FF2B5EF4-FFF2-40B4-BE49-F238E27FC236}">
              <a16:creationId xmlns:a16="http://schemas.microsoft.com/office/drawing/2014/main" id="{49F14BFE-A408-4BDB-BCF1-D3C10E0EDBEA}"/>
            </a:ext>
          </a:extLst>
        </xdr:cNvPr>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335" name="n_4aveValue【市民会館】&#10;有形固定資産減価償却率">
          <a:extLst>
            <a:ext uri="{FF2B5EF4-FFF2-40B4-BE49-F238E27FC236}">
              <a16:creationId xmlns:a16="http://schemas.microsoft.com/office/drawing/2014/main" id="{CBA95E04-6E98-4AAE-B9DE-C21320835125}"/>
            </a:ext>
          </a:extLst>
        </xdr:cNvPr>
        <xdr:cNvSpPr txBox="1"/>
      </xdr:nvSpPr>
      <xdr:spPr>
        <a:xfrm>
          <a:off x="927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78122</xdr:rowOff>
    </xdr:from>
    <xdr:ext cx="405111" cy="259045"/>
    <xdr:sp macro="" textlink="">
      <xdr:nvSpPr>
        <xdr:cNvPr id="336" name="n_1mainValue【市民会館】&#10;有形固定資産減価償却率">
          <a:extLst>
            <a:ext uri="{FF2B5EF4-FFF2-40B4-BE49-F238E27FC236}">
              <a16:creationId xmlns:a16="http://schemas.microsoft.com/office/drawing/2014/main" id="{29F6EA53-E07F-40E7-B621-AD2112FDD8F2}"/>
            </a:ext>
          </a:extLst>
        </xdr:cNvPr>
        <xdr:cNvSpPr txBox="1"/>
      </xdr:nvSpPr>
      <xdr:spPr>
        <a:xfrm>
          <a:off x="3582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337" name="n_2mainValue【市民会館】&#10;有形固定資産減価償却率">
          <a:extLst>
            <a:ext uri="{FF2B5EF4-FFF2-40B4-BE49-F238E27FC236}">
              <a16:creationId xmlns:a16="http://schemas.microsoft.com/office/drawing/2014/main" id="{07FDD8C1-614C-4369-B05F-E41719EDE9CF}"/>
            </a:ext>
          </a:extLst>
        </xdr:cNvPr>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338" name="n_3mainValue【市民会館】&#10;有形固定資産減価償却率">
          <a:extLst>
            <a:ext uri="{FF2B5EF4-FFF2-40B4-BE49-F238E27FC236}">
              <a16:creationId xmlns:a16="http://schemas.microsoft.com/office/drawing/2014/main" id="{420CC0B1-8C61-49D4-BC70-8DDB5EA0E44C}"/>
            </a:ext>
          </a:extLst>
        </xdr:cNvPr>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339" name="n_4mainValue【市民会館】&#10;有形固定資産減価償却率">
          <a:extLst>
            <a:ext uri="{FF2B5EF4-FFF2-40B4-BE49-F238E27FC236}">
              <a16:creationId xmlns:a16="http://schemas.microsoft.com/office/drawing/2014/main" id="{0883173A-CF15-4F2E-BAA1-398E53CF5806}"/>
            </a:ext>
          </a:extLst>
        </xdr:cNvPr>
        <xdr:cNvSpPr txBox="1"/>
      </xdr:nvSpPr>
      <xdr:spPr>
        <a:xfrm>
          <a:off x="927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A64F3914-62FF-4573-9599-C0BEAF4568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3A2E04C0-7FE5-499B-A9C0-E188DA732A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62AD3D31-8044-4D91-AD29-E5121BFC29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309EC899-3FA4-4A94-9816-751D967AD3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A33B80B3-BDDF-46F5-8988-3894BD03B4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DBD328C2-19B5-4697-B5B5-AEC7D97423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8435B2B9-D5EF-46B3-BB92-B48F4C70A6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A19835B7-F228-47B4-8BDA-4B8859E781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FEB9F63B-EEC1-43D2-A40A-DA2B28EDEBD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10156C13-638D-4D5A-B058-4E9109F8970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5F0628D8-09B4-464E-91B1-0CB263A7032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A711F1DC-C877-447D-950A-C5AC18B99B5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4439B570-26C1-48D7-BCDD-5CCD20B1291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6E3CDADB-CDD7-491D-9704-807A341ABBD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EEDF6B85-4D1F-4E92-AEC8-44292E920F9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C5EED42-E54C-4683-AAD1-0B112814751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3B115D36-1EE5-4CC2-A4CB-D7CD0C14A35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4B954C77-E5C8-4F11-B362-DCC41368BBC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529F5C8C-77C1-4F12-BD59-AE523F62FEE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B3FD273E-A51C-4D3D-AF25-F0E23280B81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53A17B6B-6768-48F1-9934-17CE2F3643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CB9A6DEF-1A44-4F25-A1DD-211183E4F50A}"/>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F273F61B-3AF1-4D9E-8B9E-20CCF9310D5A}"/>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139B12A5-737C-4CBD-89F4-91A2DAF6E23F}"/>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4" name="【市民会館】&#10;一人当たり面積最大値テキスト">
          <a:extLst>
            <a:ext uri="{FF2B5EF4-FFF2-40B4-BE49-F238E27FC236}">
              <a16:creationId xmlns:a16="http://schemas.microsoft.com/office/drawing/2014/main" id="{8EB3ED63-38C8-4E90-96CD-8D1E7F186029}"/>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5" name="直線コネクタ 364">
          <a:extLst>
            <a:ext uri="{FF2B5EF4-FFF2-40B4-BE49-F238E27FC236}">
              <a16:creationId xmlns:a16="http://schemas.microsoft.com/office/drawing/2014/main" id="{63400600-9518-49C1-B33F-E785BF8F1902}"/>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366" name="【市民会館】&#10;一人当たり面積平均値テキスト">
          <a:extLst>
            <a:ext uri="{FF2B5EF4-FFF2-40B4-BE49-F238E27FC236}">
              <a16:creationId xmlns:a16="http://schemas.microsoft.com/office/drawing/2014/main" id="{58A69CB4-CC73-41AB-BFA7-400A54FBA327}"/>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67" name="フローチャート: 判断 366">
          <a:extLst>
            <a:ext uri="{FF2B5EF4-FFF2-40B4-BE49-F238E27FC236}">
              <a16:creationId xmlns:a16="http://schemas.microsoft.com/office/drawing/2014/main" id="{B3C46D1E-E760-4DAD-900C-02BDC175875B}"/>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68" name="フローチャート: 判断 367">
          <a:extLst>
            <a:ext uri="{FF2B5EF4-FFF2-40B4-BE49-F238E27FC236}">
              <a16:creationId xmlns:a16="http://schemas.microsoft.com/office/drawing/2014/main" id="{7D5C0F54-39EC-4B5A-817E-2EA16E0D4C52}"/>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369" name="フローチャート: 判断 368">
          <a:extLst>
            <a:ext uri="{FF2B5EF4-FFF2-40B4-BE49-F238E27FC236}">
              <a16:creationId xmlns:a16="http://schemas.microsoft.com/office/drawing/2014/main" id="{92E1FA84-9F5F-436A-BA68-C1AA2A023163}"/>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370" name="フローチャート: 判断 369">
          <a:extLst>
            <a:ext uri="{FF2B5EF4-FFF2-40B4-BE49-F238E27FC236}">
              <a16:creationId xmlns:a16="http://schemas.microsoft.com/office/drawing/2014/main" id="{8F4C8E17-1FA3-49F5-9A1B-908A5DF6F1F6}"/>
            </a:ext>
          </a:extLst>
        </xdr:cNvPr>
        <xdr:cNvSpPr/>
      </xdr:nvSpPr>
      <xdr:spPr>
        <a:xfrm>
          <a:off x="7810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371" name="フローチャート: 判断 370">
          <a:extLst>
            <a:ext uri="{FF2B5EF4-FFF2-40B4-BE49-F238E27FC236}">
              <a16:creationId xmlns:a16="http://schemas.microsoft.com/office/drawing/2014/main" id="{41CB6E17-7379-4624-837F-B4201369B133}"/>
            </a:ext>
          </a:extLst>
        </xdr:cNvPr>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B58FCF4-EE0A-48C3-9B5E-ECB19C67ED3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54DF7CA-9FCD-46CE-86B9-D3BAE85A06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2FC6EA5-8DD5-499B-B6B5-4814D62DB9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1B16220B-8BF8-4DE3-A243-EC0CB0AE730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E5E95861-EF9D-4D05-8FBC-D427BF97CB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121413</xdr:rowOff>
    </xdr:from>
    <xdr:to>
      <xdr:col>55</xdr:col>
      <xdr:colOff>50800</xdr:colOff>
      <xdr:row>105</xdr:row>
      <xdr:rowOff>51563</xdr:rowOff>
    </xdr:to>
    <xdr:sp macro="" textlink="">
      <xdr:nvSpPr>
        <xdr:cNvPr id="377" name="楕円 376">
          <a:extLst>
            <a:ext uri="{FF2B5EF4-FFF2-40B4-BE49-F238E27FC236}">
              <a16:creationId xmlns:a16="http://schemas.microsoft.com/office/drawing/2014/main" id="{88BE2BE0-BAC4-4C80-8DA8-D868FC26BFA0}"/>
            </a:ext>
          </a:extLst>
        </xdr:cNvPr>
        <xdr:cNvSpPr/>
      </xdr:nvSpPr>
      <xdr:spPr>
        <a:xfrm>
          <a:off x="10426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144290</xdr:rowOff>
    </xdr:from>
    <xdr:ext cx="469744" cy="259045"/>
    <xdr:sp macro="" textlink="">
      <xdr:nvSpPr>
        <xdr:cNvPr id="378" name="【市民会館】&#10;一人当たり面積該当値テキスト">
          <a:extLst>
            <a:ext uri="{FF2B5EF4-FFF2-40B4-BE49-F238E27FC236}">
              <a16:creationId xmlns:a16="http://schemas.microsoft.com/office/drawing/2014/main" id="{7E4DACD9-FECC-4B89-A45F-B805F6D4F6A4}"/>
            </a:ext>
          </a:extLst>
        </xdr:cNvPr>
        <xdr:cNvSpPr txBox="1"/>
      </xdr:nvSpPr>
      <xdr:spPr>
        <a:xfrm>
          <a:off x="10515600" y="178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379" name="楕円 378">
          <a:extLst>
            <a:ext uri="{FF2B5EF4-FFF2-40B4-BE49-F238E27FC236}">
              <a16:creationId xmlns:a16="http://schemas.microsoft.com/office/drawing/2014/main" id="{21B4BBCB-8CFD-477C-BD2F-4B893709A90E}"/>
            </a:ext>
          </a:extLst>
        </xdr:cNvPr>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763</xdr:rowOff>
    </xdr:from>
    <xdr:to>
      <xdr:col>55</xdr:col>
      <xdr:colOff>0</xdr:colOff>
      <xdr:row>105</xdr:row>
      <xdr:rowOff>763</xdr:rowOff>
    </xdr:to>
    <xdr:cxnSp macro="">
      <xdr:nvCxnSpPr>
        <xdr:cNvPr id="380" name="直線コネクタ 379">
          <a:extLst>
            <a:ext uri="{FF2B5EF4-FFF2-40B4-BE49-F238E27FC236}">
              <a16:creationId xmlns:a16="http://schemas.microsoft.com/office/drawing/2014/main" id="{6CF916FD-7E22-41C6-8C7C-B03B90A8CC8A}"/>
            </a:ext>
          </a:extLst>
        </xdr:cNvPr>
        <xdr:cNvCxnSpPr/>
      </xdr:nvCxnSpPr>
      <xdr:spPr>
        <a:xfrm>
          <a:off x="9639300" y="180030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81" name="楕円 380">
          <a:extLst>
            <a:ext uri="{FF2B5EF4-FFF2-40B4-BE49-F238E27FC236}">
              <a16:creationId xmlns:a16="http://schemas.microsoft.com/office/drawing/2014/main" id="{DF8AF8B3-5E52-4584-B0C5-D5EF2D5547E9}"/>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763</xdr:rowOff>
    </xdr:to>
    <xdr:cxnSp macro="">
      <xdr:nvCxnSpPr>
        <xdr:cNvPr id="382" name="直線コネクタ 381">
          <a:extLst>
            <a:ext uri="{FF2B5EF4-FFF2-40B4-BE49-F238E27FC236}">
              <a16:creationId xmlns:a16="http://schemas.microsoft.com/office/drawing/2014/main" id="{3F1F84A4-7967-40C7-BDBD-688007CE643C}"/>
            </a:ext>
          </a:extLst>
        </xdr:cNvPr>
        <xdr:cNvCxnSpPr/>
      </xdr:nvCxnSpPr>
      <xdr:spPr>
        <a:xfrm>
          <a:off x="8750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383" name="楕円 382">
          <a:extLst>
            <a:ext uri="{FF2B5EF4-FFF2-40B4-BE49-F238E27FC236}">
              <a16:creationId xmlns:a16="http://schemas.microsoft.com/office/drawing/2014/main" id="{B7DB0172-1CE2-44E3-BBFE-FBB8816529EC}"/>
            </a:ext>
          </a:extLst>
        </xdr:cNvPr>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104</xdr:row>
      <xdr:rowOff>167639</xdr:rowOff>
    </xdr:to>
    <xdr:cxnSp macro="">
      <xdr:nvCxnSpPr>
        <xdr:cNvPr id="384" name="直線コネクタ 383">
          <a:extLst>
            <a:ext uri="{FF2B5EF4-FFF2-40B4-BE49-F238E27FC236}">
              <a16:creationId xmlns:a16="http://schemas.microsoft.com/office/drawing/2014/main" id="{9D006CC6-F4FC-4202-A140-9CAC039CA169}"/>
            </a:ext>
          </a:extLst>
        </xdr:cNvPr>
        <xdr:cNvCxnSpPr/>
      </xdr:nvCxnSpPr>
      <xdr:spPr>
        <a:xfrm>
          <a:off x="7861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112268</xdr:rowOff>
    </xdr:from>
    <xdr:to>
      <xdr:col>36</xdr:col>
      <xdr:colOff>165100</xdr:colOff>
      <xdr:row>105</xdr:row>
      <xdr:rowOff>42418</xdr:rowOff>
    </xdr:to>
    <xdr:sp macro="" textlink="">
      <xdr:nvSpPr>
        <xdr:cNvPr id="385" name="楕円 384">
          <a:extLst>
            <a:ext uri="{FF2B5EF4-FFF2-40B4-BE49-F238E27FC236}">
              <a16:creationId xmlns:a16="http://schemas.microsoft.com/office/drawing/2014/main" id="{B8326886-B196-4468-8E67-471A18455188}"/>
            </a:ext>
          </a:extLst>
        </xdr:cNvPr>
        <xdr:cNvSpPr/>
      </xdr:nvSpPr>
      <xdr:spPr>
        <a:xfrm>
          <a:off x="6921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163068</xdr:rowOff>
    </xdr:from>
    <xdr:to>
      <xdr:col>41</xdr:col>
      <xdr:colOff>50800</xdr:colOff>
      <xdr:row>104</xdr:row>
      <xdr:rowOff>167639</xdr:rowOff>
    </xdr:to>
    <xdr:cxnSp macro="">
      <xdr:nvCxnSpPr>
        <xdr:cNvPr id="386" name="直線コネクタ 385">
          <a:extLst>
            <a:ext uri="{FF2B5EF4-FFF2-40B4-BE49-F238E27FC236}">
              <a16:creationId xmlns:a16="http://schemas.microsoft.com/office/drawing/2014/main" id="{CF039F58-97DA-4896-88B0-10941ACAAE28}"/>
            </a:ext>
          </a:extLst>
        </xdr:cNvPr>
        <xdr:cNvCxnSpPr/>
      </xdr:nvCxnSpPr>
      <xdr:spPr>
        <a:xfrm>
          <a:off x="6972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87" name="n_1aveValue【市民会館】&#10;一人当たり面積">
          <a:extLst>
            <a:ext uri="{FF2B5EF4-FFF2-40B4-BE49-F238E27FC236}">
              <a16:creationId xmlns:a16="http://schemas.microsoft.com/office/drawing/2014/main" id="{408AE775-A83C-495E-B361-3D5B07A87E8E}"/>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388" name="n_2aveValue【市民会館】&#10;一人当たり面積">
          <a:extLst>
            <a:ext uri="{FF2B5EF4-FFF2-40B4-BE49-F238E27FC236}">
              <a16:creationId xmlns:a16="http://schemas.microsoft.com/office/drawing/2014/main" id="{F9687FDB-285E-4719-B13D-4B331C044479}"/>
            </a:ext>
          </a:extLst>
        </xdr:cNvPr>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389" name="n_3aveValue【市民会館】&#10;一人当たり面積">
          <a:extLst>
            <a:ext uri="{FF2B5EF4-FFF2-40B4-BE49-F238E27FC236}">
              <a16:creationId xmlns:a16="http://schemas.microsoft.com/office/drawing/2014/main" id="{C477B399-0713-4798-A4A8-6C21A1E5CAF5}"/>
            </a:ext>
          </a:extLst>
        </xdr:cNvPr>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111269</xdr:rowOff>
    </xdr:from>
    <xdr:ext cx="469744" cy="259045"/>
    <xdr:sp macro="" textlink="">
      <xdr:nvSpPr>
        <xdr:cNvPr id="390" name="n_4aveValue【市民会館】&#10;一人当たり面積">
          <a:extLst>
            <a:ext uri="{FF2B5EF4-FFF2-40B4-BE49-F238E27FC236}">
              <a16:creationId xmlns:a16="http://schemas.microsoft.com/office/drawing/2014/main" id="{CD5D8884-3C11-4CEE-8EC2-D306DF67565D}"/>
            </a:ext>
          </a:extLst>
        </xdr:cNvPr>
        <xdr:cNvSpPr txBox="1"/>
      </xdr:nvSpPr>
      <xdr:spPr>
        <a:xfrm>
          <a:off x="6737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68090</xdr:rowOff>
    </xdr:from>
    <xdr:ext cx="469744" cy="259045"/>
    <xdr:sp macro="" textlink="">
      <xdr:nvSpPr>
        <xdr:cNvPr id="391" name="n_1mainValue【市民会館】&#10;一人当たり面積">
          <a:extLst>
            <a:ext uri="{FF2B5EF4-FFF2-40B4-BE49-F238E27FC236}">
              <a16:creationId xmlns:a16="http://schemas.microsoft.com/office/drawing/2014/main" id="{1B78882D-0612-47C5-88D8-A417B81E3FEB}"/>
            </a:ext>
          </a:extLst>
        </xdr:cNvPr>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392" name="n_2mainValue【市民会館】&#10;一人当たり面積">
          <a:extLst>
            <a:ext uri="{FF2B5EF4-FFF2-40B4-BE49-F238E27FC236}">
              <a16:creationId xmlns:a16="http://schemas.microsoft.com/office/drawing/2014/main" id="{9D5A6ADA-A6D8-4AB0-A224-C09BF0A3054E}"/>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38116</xdr:rowOff>
    </xdr:from>
    <xdr:ext cx="469744" cy="259045"/>
    <xdr:sp macro="" textlink="">
      <xdr:nvSpPr>
        <xdr:cNvPr id="393" name="n_3mainValue【市民会館】&#10;一人当たり面積">
          <a:extLst>
            <a:ext uri="{FF2B5EF4-FFF2-40B4-BE49-F238E27FC236}">
              <a16:creationId xmlns:a16="http://schemas.microsoft.com/office/drawing/2014/main" id="{E04D3A1E-C258-4133-BC95-E3D25CEDFBDA}"/>
            </a:ext>
          </a:extLst>
        </xdr:cNvPr>
        <xdr:cNvSpPr txBox="1"/>
      </xdr:nvSpPr>
      <xdr:spPr>
        <a:xfrm>
          <a:off x="7626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58945</xdr:rowOff>
    </xdr:from>
    <xdr:ext cx="469744" cy="259045"/>
    <xdr:sp macro="" textlink="">
      <xdr:nvSpPr>
        <xdr:cNvPr id="394" name="n_4mainValue【市民会館】&#10;一人当たり面積">
          <a:extLst>
            <a:ext uri="{FF2B5EF4-FFF2-40B4-BE49-F238E27FC236}">
              <a16:creationId xmlns:a16="http://schemas.microsoft.com/office/drawing/2014/main" id="{10E6ABB0-69BD-417F-A82D-0FF0F9B9770F}"/>
            </a:ext>
          </a:extLst>
        </xdr:cNvPr>
        <xdr:cNvSpPr txBox="1"/>
      </xdr:nvSpPr>
      <xdr:spPr>
        <a:xfrm>
          <a:off x="6737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8D10A00-A148-4616-A288-A9E9D838C0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AF37D1D-8287-42D6-B86C-B88B021834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384919E-DF46-4ADB-A476-F69DFAFCE8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7D14DA7-19F5-4279-8D95-8FF50C4FE2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3E84BE5-C754-4988-ABEF-0590505704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A8934E9-9EB4-4852-A7BE-2457F21DC2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3C94D2F-3A98-4F4D-A83B-74FE04F262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5C6F3B9-9F97-47CE-90DA-CF3131891C0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95F7905F-091F-4371-80AD-F66F380F49D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E1B28114-CEF5-4EB4-9F00-386B52E278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C379F4FC-5A5B-408D-A4C7-236584821D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D6A2AFFE-277A-4DE2-B84D-125B83E0E2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D6B70C89-8131-43CE-9D67-8756D09DFA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556CDEAA-7706-49CA-B9D1-DBFCC75D20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8D92E4E4-BAF0-4F69-B9FC-637F5CC38D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6C127213-862E-4517-812E-2E71B59DAB2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855AC239-89BD-4A84-B641-362E2D9EEC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45D5F978-E929-4559-AEC6-66CE3D2DBA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B9A84FB3-A8FB-43F5-80F0-83AD98D32A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AA3034B8-6622-4A18-BB27-245566BA79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72898244-DD04-4179-ADD6-0401B1AFBD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D1B7C71F-33CC-488A-9855-724DBC0400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B08D963C-9716-42C6-943F-256E086B39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54BB4123-FE27-4090-99B3-D70E699D3F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4964E1D9-A42C-4930-9F74-58B000D9AE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A1B19B49-E766-4939-9276-BB22C03E60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4C8BC5DF-E1A4-4943-B933-59D9B1C0FB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CD12A522-6132-45FB-A08B-C3C7FEE771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EA397E7-6BD2-4368-9C42-D6547F698FF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C9F4D78F-D82E-4553-A919-31CE73074D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D0730042-5A75-4B6C-B888-E5805DF7BE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821E4831-178D-4C88-8A3E-A531CD91C1B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87471740-171E-4ADF-BDE3-3770B0886ED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CF1ACB14-61A4-4FB7-B5A7-57FCE6DC46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4573CD12-A1D2-4545-B3D0-247230605F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D98E70BF-FF26-427B-8A55-C4DA3EF3003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C81066B9-4C5F-4C49-A8E9-F1B989251AE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EC95EB56-4ED6-4175-8A74-09893AA1C3F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31684F86-F506-40EE-B571-40B54A41D7E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BBC8FB73-FEA8-4775-9F86-145860354D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3C91D9A1-2CA3-4A22-AEB5-C77B77E276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436" name="直線コネクタ 435">
          <a:extLst>
            <a:ext uri="{FF2B5EF4-FFF2-40B4-BE49-F238E27FC236}">
              <a16:creationId xmlns:a16="http://schemas.microsoft.com/office/drawing/2014/main" id="{86587D37-E090-4D3F-9F21-C72427EE0CE5}"/>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F9FC42AF-5CB5-4DF4-B8BC-7655548B6FA2}"/>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438" name="直線コネクタ 437">
          <a:extLst>
            <a:ext uri="{FF2B5EF4-FFF2-40B4-BE49-F238E27FC236}">
              <a16:creationId xmlns:a16="http://schemas.microsoft.com/office/drawing/2014/main" id="{9EB53577-0F00-44B5-9B1F-444CD857CF81}"/>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D399A43B-9654-48E9-876E-71C585132FF5}"/>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440" name="直線コネクタ 439">
          <a:extLst>
            <a:ext uri="{FF2B5EF4-FFF2-40B4-BE49-F238E27FC236}">
              <a16:creationId xmlns:a16="http://schemas.microsoft.com/office/drawing/2014/main" id="{94D842A5-4D36-4267-9B0B-EA61F751640E}"/>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201D0870-E49D-43D1-A473-43E509BA724D}"/>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42" name="フローチャート: 判断 441">
          <a:extLst>
            <a:ext uri="{FF2B5EF4-FFF2-40B4-BE49-F238E27FC236}">
              <a16:creationId xmlns:a16="http://schemas.microsoft.com/office/drawing/2014/main" id="{F4B02BE9-836D-4F79-915D-004C51B0CC37}"/>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3" name="フローチャート: 判断 442">
          <a:extLst>
            <a:ext uri="{FF2B5EF4-FFF2-40B4-BE49-F238E27FC236}">
              <a16:creationId xmlns:a16="http://schemas.microsoft.com/office/drawing/2014/main" id="{972D57B3-3710-4FC3-9C05-50BA3DE9549B}"/>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44" name="フローチャート: 判断 443">
          <a:extLst>
            <a:ext uri="{FF2B5EF4-FFF2-40B4-BE49-F238E27FC236}">
              <a16:creationId xmlns:a16="http://schemas.microsoft.com/office/drawing/2014/main" id="{244D45A2-9A0D-4022-9C6E-657658C8FBD4}"/>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66766</xdr:rowOff>
    </xdr:from>
    <xdr:to>
      <xdr:col>72</xdr:col>
      <xdr:colOff>38100</xdr:colOff>
      <xdr:row>59</xdr:row>
      <xdr:rowOff>168366</xdr:rowOff>
    </xdr:to>
    <xdr:sp macro="" textlink="">
      <xdr:nvSpPr>
        <xdr:cNvPr id="445" name="フローチャート: 判断 444">
          <a:extLst>
            <a:ext uri="{FF2B5EF4-FFF2-40B4-BE49-F238E27FC236}">
              <a16:creationId xmlns:a16="http://schemas.microsoft.com/office/drawing/2014/main" id="{4A47C6A4-E94F-4DDD-829F-29807F5B7205}"/>
            </a:ext>
          </a:extLst>
        </xdr:cNvPr>
        <xdr:cNvSpPr/>
      </xdr:nvSpPr>
      <xdr:spPr>
        <a:xfrm>
          <a:off x="13652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34109</xdr:rowOff>
    </xdr:from>
    <xdr:to>
      <xdr:col>67</xdr:col>
      <xdr:colOff>101600</xdr:colOff>
      <xdr:row>59</xdr:row>
      <xdr:rowOff>135709</xdr:rowOff>
    </xdr:to>
    <xdr:sp macro="" textlink="">
      <xdr:nvSpPr>
        <xdr:cNvPr id="446" name="フローチャート: 判断 445">
          <a:extLst>
            <a:ext uri="{FF2B5EF4-FFF2-40B4-BE49-F238E27FC236}">
              <a16:creationId xmlns:a16="http://schemas.microsoft.com/office/drawing/2014/main" id="{834699EB-45F1-47B9-B3C9-802727D9BB58}"/>
            </a:ext>
          </a:extLst>
        </xdr:cNvPr>
        <xdr:cNvSpPr/>
      </xdr:nvSpPr>
      <xdr:spPr>
        <a:xfrm>
          <a:off x="12763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D700C99-3FE1-4522-8C61-06B576CD1D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25A0E20-A6CA-4EEC-81A7-BBA25D8D717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2310EEB-F541-47FF-AA17-8884FAAB91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3018FA2-A42F-4E16-842C-D2F95E6A48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AA9073EC-526A-4591-9757-4E290ADB117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452" name="楕円 451">
          <a:extLst>
            <a:ext uri="{FF2B5EF4-FFF2-40B4-BE49-F238E27FC236}">
              <a16:creationId xmlns:a16="http://schemas.microsoft.com/office/drawing/2014/main" id="{14A7BC97-6F49-4D0D-BF8A-AB995EC53201}"/>
            </a:ext>
          </a:extLst>
        </xdr:cNvPr>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6D565663-0772-4ADF-A5A0-45475E17426D}"/>
            </a:ext>
          </a:extLst>
        </xdr:cNvPr>
        <xdr:cNvSpPr txBox="1"/>
      </xdr:nvSpPr>
      <xdr:spPr>
        <a:xfrm>
          <a:off x="16357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454" name="楕円 453">
          <a:extLst>
            <a:ext uri="{FF2B5EF4-FFF2-40B4-BE49-F238E27FC236}">
              <a16:creationId xmlns:a16="http://schemas.microsoft.com/office/drawing/2014/main" id="{56EDD794-BFA4-4C5C-9939-CFEECE226510}"/>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127363</xdr:rowOff>
    </xdr:to>
    <xdr:cxnSp macro="">
      <xdr:nvCxnSpPr>
        <xdr:cNvPr id="455" name="直線コネクタ 454">
          <a:extLst>
            <a:ext uri="{FF2B5EF4-FFF2-40B4-BE49-F238E27FC236}">
              <a16:creationId xmlns:a16="http://schemas.microsoft.com/office/drawing/2014/main" id="{7A77FBFA-70E1-4A6C-84BB-31A87CB402CB}"/>
            </a:ext>
          </a:extLst>
        </xdr:cNvPr>
        <xdr:cNvCxnSpPr/>
      </xdr:nvCxnSpPr>
      <xdr:spPr>
        <a:xfrm>
          <a:off x="15481300" y="103751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456" name="楕円 455">
          <a:extLst>
            <a:ext uri="{FF2B5EF4-FFF2-40B4-BE49-F238E27FC236}">
              <a16:creationId xmlns:a16="http://schemas.microsoft.com/office/drawing/2014/main" id="{86E7FC3B-A62A-4871-954B-B6B03501320B}"/>
            </a:ext>
          </a:extLst>
        </xdr:cNvPr>
        <xdr:cNvSpPr/>
      </xdr:nvSpPr>
      <xdr:spPr>
        <a:xfrm>
          <a:off x="14541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88174</xdr:rowOff>
    </xdr:to>
    <xdr:cxnSp macro="">
      <xdr:nvCxnSpPr>
        <xdr:cNvPr id="457" name="直線コネクタ 456">
          <a:extLst>
            <a:ext uri="{FF2B5EF4-FFF2-40B4-BE49-F238E27FC236}">
              <a16:creationId xmlns:a16="http://schemas.microsoft.com/office/drawing/2014/main" id="{73E6DF93-3E03-4875-B7FA-319280A7F744}"/>
            </a:ext>
          </a:extLst>
        </xdr:cNvPr>
        <xdr:cNvCxnSpPr/>
      </xdr:nvCxnSpPr>
      <xdr:spPr>
        <a:xfrm>
          <a:off x="14592300" y="103359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458" name="楕円 457">
          <a:extLst>
            <a:ext uri="{FF2B5EF4-FFF2-40B4-BE49-F238E27FC236}">
              <a16:creationId xmlns:a16="http://schemas.microsoft.com/office/drawing/2014/main" id="{5E2CAAB5-8739-4408-812C-33DF1B048240}"/>
            </a:ext>
          </a:extLst>
        </xdr:cNvPr>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48985</xdr:rowOff>
    </xdr:to>
    <xdr:cxnSp macro="">
      <xdr:nvCxnSpPr>
        <xdr:cNvPr id="459" name="直線コネクタ 458">
          <a:extLst>
            <a:ext uri="{FF2B5EF4-FFF2-40B4-BE49-F238E27FC236}">
              <a16:creationId xmlns:a16="http://schemas.microsoft.com/office/drawing/2014/main" id="{6787EF2B-5500-40C7-BB13-FF1892DC1563}"/>
            </a:ext>
          </a:extLst>
        </xdr:cNvPr>
        <xdr:cNvCxnSpPr/>
      </xdr:nvCxnSpPr>
      <xdr:spPr>
        <a:xfrm>
          <a:off x="13703300" y="102967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60" name="楕円 459">
          <a:extLst>
            <a:ext uri="{FF2B5EF4-FFF2-40B4-BE49-F238E27FC236}">
              <a16:creationId xmlns:a16="http://schemas.microsoft.com/office/drawing/2014/main" id="{82135792-A014-482F-82B2-41FC760AE5BB}"/>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9797</xdr:rowOff>
    </xdr:to>
    <xdr:cxnSp macro="">
      <xdr:nvCxnSpPr>
        <xdr:cNvPr id="461" name="直線コネクタ 460">
          <a:extLst>
            <a:ext uri="{FF2B5EF4-FFF2-40B4-BE49-F238E27FC236}">
              <a16:creationId xmlns:a16="http://schemas.microsoft.com/office/drawing/2014/main" id="{323955E8-BF30-45CF-B8E6-8D26A2827372}"/>
            </a:ext>
          </a:extLst>
        </xdr:cNvPr>
        <xdr:cNvCxnSpPr/>
      </xdr:nvCxnSpPr>
      <xdr:spPr>
        <a:xfrm>
          <a:off x="12814300" y="102870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BC7F65F-207F-46BC-8062-4A28D6E1F36E}"/>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CC007025-2930-49F7-BA46-DC9F3D3034A4}"/>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13443</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986D712-A712-4E47-8E2D-0B135784E753}"/>
            </a:ext>
          </a:extLst>
        </xdr:cNvPr>
        <xdr:cNvSpPr txBox="1"/>
      </xdr:nvSpPr>
      <xdr:spPr>
        <a:xfrm>
          <a:off x="13500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152236</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C2FA3010-2DB2-46E2-A010-9A3DBDE9E71C}"/>
            </a:ext>
          </a:extLst>
        </xdr:cNvPr>
        <xdr:cNvSpPr txBox="1"/>
      </xdr:nvSpPr>
      <xdr:spPr>
        <a:xfrm>
          <a:off x="12611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1C67383C-7BF2-4310-95BA-EA5C7ECCDE3D}"/>
            </a:ext>
          </a:extLst>
        </xdr:cNvPr>
        <xdr:cNvSpPr txBox="1"/>
      </xdr:nvSpPr>
      <xdr:spPr>
        <a:xfrm>
          <a:off x="15266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90912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63B0EC0A-61DE-4C81-B97E-EADA19E9E31C}"/>
            </a:ext>
          </a:extLst>
        </xdr:cNvPr>
        <xdr:cNvSpPr txBox="1"/>
      </xdr:nvSpPr>
      <xdr:spPr>
        <a:xfrm>
          <a:off x="14389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522EA0EA-FC99-4D44-A664-8AA550E95478}"/>
            </a:ext>
          </a:extLst>
        </xdr:cNvPr>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3D52630B-7EE5-4567-8FAB-7E8113D05523}"/>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745C4CF8-0EBF-4D86-BE0D-A5C5E0FBE8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1DE3B46F-2DF2-4783-96E0-543AAF1460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60CE3D9E-D8E6-4D8B-AD28-7EBC9C2E77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11ED3F6C-DE22-4807-875D-C26D66ABAE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3DC528F1-502E-42AA-B8A4-B321AEB477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800B5356-7D6B-43E8-A373-A3D427803C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6796F489-294A-4B3D-AAE8-26663EDF7E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5672E5FC-9A4C-4532-854B-46C4A69C3C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4BD0D46-52C8-4522-AD9F-8BBAA71E12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37A69D54-9444-49A8-BD1A-17BE06E1E9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EAB5140D-FA42-42CF-B5A0-9DA2EECC8E9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CCB8B781-7951-4F65-A103-A6F533AB2A3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82D18FE9-A38E-4E31-B1EC-D5577617134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87C46405-831F-41E2-903C-548C055A0A5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BD00E5D7-E214-4B6C-8BCE-05792FF0007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EA90AB26-01BF-42A4-B19E-0ECF0105E7F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80B180DD-AFD2-4568-9B87-EFF8736BE4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E3AC8EDE-979C-485E-BD57-5338BC9B096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74539C24-BE12-4A2B-BA8E-C66B9D37BF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8A4E2AC2-2DF4-4DDC-8AD3-135F3982F43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D89E1A44-71CA-448B-9A51-FFF7AEF5BBA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CB37330B-9382-4B7C-8B94-E4879CDACAB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BACA1EA1-804D-4CC6-A83A-B3C748E9D2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E4209C60-6175-4734-BEA0-89BC8B3A2A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FAC9F727-D0F8-4E76-86C2-BA212C5964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495" name="直線コネクタ 494">
          <a:extLst>
            <a:ext uri="{FF2B5EF4-FFF2-40B4-BE49-F238E27FC236}">
              <a16:creationId xmlns:a16="http://schemas.microsoft.com/office/drawing/2014/main" id="{56E624E5-AAAC-4EB5-BD14-B7655470B0C5}"/>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1217F657-78F2-4A3F-80CB-BC028A9D5325}"/>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497" name="直線コネクタ 496">
          <a:extLst>
            <a:ext uri="{FF2B5EF4-FFF2-40B4-BE49-F238E27FC236}">
              <a16:creationId xmlns:a16="http://schemas.microsoft.com/office/drawing/2014/main" id="{C7F93398-943B-4A97-BF84-A114947BECC6}"/>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778725CE-0DDB-4F71-8925-8AF4144B0414}"/>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9" name="直線コネクタ 498">
          <a:extLst>
            <a:ext uri="{FF2B5EF4-FFF2-40B4-BE49-F238E27FC236}">
              <a16:creationId xmlns:a16="http://schemas.microsoft.com/office/drawing/2014/main" id="{120F52D1-4F3A-4C9C-BCE0-4601F8D8493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76F54AEC-8F3B-4918-889F-23CB7B8297B2}"/>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01" name="フローチャート: 判断 500">
          <a:extLst>
            <a:ext uri="{FF2B5EF4-FFF2-40B4-BE49-F238E27FC236}">
              <a16:creationId xmlns:a16="http://schemas.microsoft.com/office/drawing/2014/main" id="{7F52C87E-90A1-4773-B344-7DF554B41274}"/>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502" name="フローチャート: 判断 501">
          <a:extLst>
            <a:ext uri="{FF2B5EF4-FFF2-40B4-BE49-F238E27FC236}">
              <a16:creationId xmlns:a16="http://schemas.microsoft.com/office/drawing/2014/main" id="{BE73279A-0356-4467-B248-9804A841B16B}"/>
            </a:ext>
          </a:extLst>
        </xdr:cNvPr>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03" name="フローチャート: 判断 502">
          <a:extLst>
            <a:ext uri="{FF2B5EF4-FFF2-40B4-BE49-F238E27FC236}">
              <a16:creationId xmlns:a16="http://schemas.microsoft.com/office/drawing/2014/main" id="{E910CB55-839F-4C85-8A00-BD2D5B6ED123}"/>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04" name="フローチャート: 判断 503">
          <a:extLst>
            <a:ext uri="{FF2B5EF4-FFF2-40B4-BE49-F238E27FC236}">
              <a16:creationId xmlns:a16="http://schemas.microsoft.com/office/drawing/2014/main" id="{E2BB1B93-F29F-4D82-879F-7DB6C61B1CA5}"/>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505" name="フローチャート: 判断 504">
          <a:extLst>
            <a:ext uri="{FF2B5EF4-FFF2-40B4-BE49-F238E27FC236}">
              <a16:creationId xmlns:a16="http://schemas.microsoft.com/office/drawing/2014/main" id="{E8377145-74AA-4719-8E84-6371805CCDA2}"/>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89D67ED-E92A-4F67-BA2B-CF3457FF8D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FB0A9AA-E9B6-4362-84D9-480B1B1BB4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BBE55BB4-9A83-40A4-AE3D-828FD8D058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9B83576-98BD-47A2-880F-03D3DF317F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DBA2AB2E-FAD1-4748-BD18-E39293BEF8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11" name="楕円 510">
          <a:extLst>
            <a:ext uri="{FF2B5EF4-FFF2-40B4-BE49-F238E27FC236}">
              <a16:creationId xmlns:a16="http://schemas.microsoft.com/office/drawing/2014/main" id="{C3D60053-BE9E-4CD4-8002-B718D5BD0126}"/>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DDB984C0-4679-4EE5-85BE-D4E0A6CFAA02}"/>
            </a:ext>
          </a:extLst>
        </xdr:cNvPr>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13" name="楕円 512">
          <a:extLst>
            <a:ext uri="{FF2B5EF4-FFF2-40B4-BE49-F238E27FC236}">
              <a16:creationId xmlns:a16="http://schemas.microsoft.com/office/drawing/2014/main" id="{94B814C6-40E6-4F85-B78A-71C66C45025C}"/>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14" name="直線コネクタ 513">
          <a:extLst>
            <a:ext uri="{FF2B5EF4-FFF2-40B4-BE49-F238E27FC236}">
              <a16:creationId xmlns:a16="http://schemas.microsoft.com/office/drawing/2014/main" id="{41AD27C3-F79D-485C-964A-416FE52F8EAC}"/>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5" name="楕円 514">
          <a:extLst>
            <a:ext uri="{FF2B5EF4-FFF2-40B4-BE49-F238E27FC236}">
              <a16:creationId xmlns:a16="http://schemas.microsoft.com/office/drawing/2014/main" id="{ACBD9B33-BF44-48C4-93F1-BBBFC9FDBA4E}"/>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16" name="直線コネクタ 515">
          <a:extLst>
            <a:ext uri="{FF2B5EF4-FFF2-40B4-BE49-F238E27FC236}">
              <a16:creationId xmlns:a16="http://schemas.microsoft.com/office/drawing/2014/main" id="{D7659FAB-67E4-4107-8654-5B692B0DD144}"/>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17" name="楕円 516">
          <a:extLst>
            <a:ext uri="{FF2B5EF4-FFF2-40B4-BE49-F238E27FC236}">
              <a16:creationId xmlns:a16="http://schemas.microsoft.com/office/drawing/2014/main" id="{C31F0B94-C6F6-47E1-9088-99D3C63518FF}"/>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518" name="直線コネクタ 517">
          <a:extLst>
            <a:ext uri="{FF2B5EF4-FFF2-40B4-BE49-F238E27FC236}">
              <a16:creationId xmlns:a16="http://schemas.microsoft.com/office/drawing/2014/main" id="{C7CB0B6C-5178-4A6F-8691-2F54E40C0E87}"/>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519" name="楕円 518">
          <a:extLst>
            <a:ext uri="{FF2B5EF4-FFF2-40B4-BE49-F238E27FC236}">
              <a16:creationId xmlns:a16="http://schemas.microsoft.com/office/drawing/2014/main" id="{4A96DECC-117B-46CB-A53A-3AB016E22C83}"/>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520" name="直線コネクタ 519">
          <a:extLst>
            <a:ext uri="{FF2B5EF4-FFF2-40B4-BE49-F238E27FC236}">
              <a16:creationId xmlns:a16="http://schemas.microsoft.com/office/drawing/2014/main" id="{FF3B5539-E3CB-4CF1-B058-57E3025DACDA}"/>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521" name="n_1aveValue【保健センター・保健所】&#10;一人当たり面積">
          <a:extLst>
            <a:ext uri="{FF2B5EF4-FFF2-40B4-BE49-F238E27FC236}">
              <a16:creationId xmlns:a16="http://schemas.microsoft.com/office/drawing/2014/main" id="{6F049E02-1EE9-4B0C-AC60-EC91E78FE235}"/>
            </a:ext>
          </a:extLst>
        </xdr:cNvPr>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22" name="n_2aveValue【保健センター・保健所】&#10;一人当たり面積">
          <a:extLst>
            <a:ext uri="{FF2B5EF4-FFF2-40B4-BE49-F238E27FC236}">
              <a16:creationId xmlns:a16="http://schemas.microsoft.com/office/drawing/2014/main" id="{882AFC75-4EA8-4274-8C66-9F9BFD0A35FB}"/>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523" name="n_3aveValue【保健センター・保健所】&#10;一人当たり面積">
          <a:extLst>
            <a:ext uri="{FF2B5EF4-FFF2-40B4-BE49-F238E27FC236}">
              <a16:creationId xmlns:a16="http://schemas.microsoft.com/office/drawing/2014/main" id="{48C577B0-1489-4ED4-B04E-4998A08D550A}"/>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524" name="n_4aveValue【保健センター・保健所】&#10;一人当たり面積">
          <a:extLst>
            <a:ext uri="{FF2B5EF4-FFF2-40B4-BE49-F238E27FC236}">
              <a16:creationId xmlns:a16="http://schemas.microsoft.com/office/drawing/2014/main" id="{FF423E0A-6444-4853-96F8-8F3C204CED3F}"/>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25" name="n_1mainValue【保健センター・保健所】&#10;一人当たり面積">
          <a:extLst>
            <a:ext uri="{FF2B5EF4-FFF2-40B4-BE49-F238E27FC236}">
              <a16:creationId xmlns:a16="http://schemas.microsoft.com/office/drawing/2014/main" id="{292D70AD-13BE-4444-98EC-7354D8914B54}"/>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26" name="n_2mainValue【保健センター・保健所】&#10;一人当たり面積">
          <a:extLst>
            <a:ext uri="{FF2B5EF4-FFF2-40B4-BE49-F238E27FC236}">
              <a16:creationId xmlns:a16="http://schemas.microsoft.com/office/drawing/2014/main" id="{63B17646-A839-4E9A-B53C-10202858BE33}"/>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27" name="n_3mainValue【保健センター・保健所】&#10;一人当たり面積">
          <a:extLst>
            <a:ext uri="{FF2B5EF4-FFF2-40B4-BE49-F238E27FC236}">
              <a16:creationId xmlns:a16="http://schemas.microsoft.com/office/drawing/2014/main" id="{506953B9-039A-4A1A-9796-7B5321016894}"/>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528" name="n_4mainValue【保健センター・保健所】&#10;一人当たり面積">
          <a:extLst>
            <a:ext uri="{FF2B5EF4-FFF2-40B4-BE49-F238E27FC236}">
              <a16:creationId xmlns:a16="http://schemas.microsoft.com/office/drawing/2014/main" id="{A099C7CC-C591-4072-ACCC-A2EFE0CAC1CF}"/>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77F480EC-6FF8-4FD6-9630-9234A75098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D8EB071D-DCCB-4A0E-A51C-90E101C879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AFDBD221-1191-45B8-B954-43D32FCFF0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B1721428-BB06-4649-9F11-2C97C16EFE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3D291955-B3BB-49A9-8605-BAB081524B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BFF7E405-63F2-4C7A-93DC-C236E4287A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61001A2B-D777-4F3D-B631-0722A4AABA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58BF66E2-1225-45C9-8533-3D9C651BDC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B5309164-1E02-439A-B797-FB26430378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8DE675C3-E92B-4743-B873-BB06EDA1D9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760CC5AA-E4C1-4397-97E1-75C8DE6C22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BC009A08-EDAE-42AF-B5F5-B4DA11BF7F6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5564F2E3-980C-43D4-8EEC-21DACA3E24E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8530BCFE-04D4-492B-B0A2-57BDAE6C084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8A61FBC9-9A78-4FBE-BE37-E41E23D1AD7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A2AA60D1-AE57-47BF-9843-0F2C3B6B2B8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50C0F223-BE1A-428C-BC35-B928CF929F9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834A24D8-582D-4005-B8CE-0B0DD4E013D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F68AAB6C-138A-4335-BBD1-97D5AB201FD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41BB62B7-9BB9-45C7-B6EC-F10F7042CA4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3663FC01-53E5-4E89-A0DA-0A3B85AE02E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B58DD012-BDAD-4706-8B48-E9E527EDA3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F0FD19E7-EF77-4309-9E95-B1038DD1872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C08C52BA-20DD-493F-9395-1CAF63604E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553" name="直線コネクタ 552">
          <a:extLst>
            <a:ext uri="{FF2B5EF4-FFF2-40B4-BE49-F238E27FC236}">
              <a16:creationId xmlns:a16="http://schemas.microsoft.com/office/drawing/2014/main" id="{E169BF8B-BDA1-4DBF-9FBD-95A8913A187B}"/>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785B63E9-E187-42B5-ACFB-C8351C394B66}"/>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55" name="直線コネクタ 554">
          <a:extLst>
            <a:ext uri="{FF2B5EF4-FFF2-40B4-BE49-F238E27FC236}">
              <a16:creationId xmlns:a16="http://schemas.microsoft.com/office/drawing/2014/main" id="{F16DCD6A-9EA6-4C8C-907D-6830FE275D5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EC867299-1D60-4105-8E45-BA0147CEA8FD}"/>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557" name="直線コネクタ 556">
          <a:extLst>
            <a:ext uri="{FF2B5EF4-FFF2-40B4-BE49-F238E27FC236}">
              <a16:creationId xmlns:a16="http://schemas.microsoft.com/office/drawing/2014/main" id="{22C7AD25-53F7-49CF-86C6-8B5C6DD35E86}"/>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9F69111A-71FF-426C-B934-1B5F61CDE242}"/>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559" name="フローチャート: 判断 558">
          <a:extLst>
            <a:ext uri="{FF2B5EF4-FFF2-40B4-BE49-F238E27FC236}">
              <a16:creationId xmlns:a16="http://schemas.microsoft.com/office/drawing/2014/main" id="{5A0CBB1F-363D-456B-A7A0-7B9237F1D130}"/>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560" name="フローチャート: 判断 559">
          <a:extLst>
            <a:ext uri="{FF2B5EF4-FFF2-40B4-BE49-F238E27FC236}">
              <a16:creationId xmlns:a16="http://schemas.microsoft.com/office/drawing/2014/main" id="{1B084C62-E8F8-434B-B01A-FD5AB42C72FE}"/>
            </a:ext>
          </a:extLst>
        </xdr:cNvPr>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61" name="フローチャート: 判断 560">
          <a:extLst>
            <a:ext uri="{FF2B5EF4-FFF2-40B4-BE49-F238E27FC236}">
              <a16:creationId xmlns:a16="http://schemas.microsoft.com/office/drawing/2014/main" id="{6E2A1798-E3F8-4491-944A-7D895ED2FF22}"/>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562" name="フローチャート: 判断 561">
          <a:extLst>
            <a:ext uri="{FF2B5EF4-FFF2-40B4-BE49-F238E27FC236}">
              <a16:creationId xmlns:a16="http://schemas.microsoft.com/office/drawing/2014/main" id="{E2CB9486-427B-4E51-9AB4-9E88605D7A3F}"/>
            </a:ext>
          </a:extLst>
        </xdr:cNvPr>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563" name="フローチャート: 判断 562">
          <a:extLst>
            <a:ext uri="{FF2B5EF4-FFF2-40B4-BE49-F238E27FC236}">
              <a16:creationId xmlns:a16="http://schemas.microsoft.com/office/drawing/2014/main" id="{E8007B87-5875-48D9-9D8D-EF137167FB45}"/>
            </a:ext>
          </a:extLst>
        </xdr:cNvPr>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D4342CC-25A9-4835-843B-FFF440EF57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989428D-2B8B-4D5A-86B0-E422C28BAA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C9F7B17-54D0-405B-8C41-FD145CF3A7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F1DCC9B4-CB3F-46A9-BF6C-51F885E0CDF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BDEA1816-CBE3-4A76-883C-6E574D06E9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69" name="楕円 568">
          <a:extLst>
            <a:ext uri="{FF2B5EF4-FFF2-40B4-BE49-F238E27FC236}">
              <a16:creationId xmlns:a16="http://schemas.microsoft.com/office/drawing/2014/main" id="{6B933198-993F-404B-B36B-1752B447CB4F}"/>
            </a:ext>
          </a:extLst>
        </xdr:cNvPr>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8C121392-19F3-416F-A8BD-2FA4F924DE42}"/>
            </a:ext>
          </a:extLst>
        </xdr:cNvPr>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27305</xdr:rowOff>
    </xdr:from>
    <xdr:to>
      <xdr:col>81</xdr:col>
      <xdr:colOff>101600</xdr:colOff>
      <xdr:row>79</xdr:row>
      <xdr:rowOff>128905</xdr:rowOff>
    </xdr:to>
    <xdr:sp macro="" textlink="">
      <xdr:nvSpPr>
        <xdr:cNvPr id="571" name="楕円 570">
          <a:extLst>
            <a:ext uri="{FF2B5EF4-FFF2-40B4-BE49-F238E27FC236}">
              <a16:creationId xmlns:a16="http://schemas.microsoft.com/office/drawing/2014/main" id="{52B4A569-9479-4ADA-A00B-A41ACA81B042}"/>
            </a:ext>
          </a:extLst>
        </xdr:cNvPr>
        <xdr:cNvSpPr/>
      </xdr:nvSpPr>
      <xdr:spPr>
        <a:xfrm>
          <a:off x="15430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78105</xdr:rowOff>
    </xdr:from>
    <xdr:to>
      <xdr:col>85</xdr:col>
      <xdr:colOff>127000</xdr:colOff>
      <xdr:row>79</xdr:row>
      <xdr:rowOff>129539</xdr:rowOff>
    </xdr:to>
    <xdr:cxnSp macro="">
      <xdr:nvCxnSpPr>
        <xdr:cNvPr id="572" name="直線コネクタ 571">
          <a:extLst>
            <a:ext uri="{FF2B5EF4-FFF2-40B4-BE49-F238E27FC236}">
              <a16:creationId xmlns:a16="http://schemas.microsoft.com/office/drawing/2014/main" id="{AE596001-BFE7-46D1-A33E-62C5278FD578}"/>
            </a:ext>
          </a:extLst>
        </xdr:cNvPr>
        <xdr:cNvCxnSpPr/>
      </xdr:nvCxnSpPr>
      <xdr:spPr>
        <a:xfrm>
          <a:off x="15481300" y="136226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573" name="楕円 572">
          <a:extLst>
            <a:ext uri="{FF2B5EF4-FFF2-40B4-BE49-F238E27FC236}">
              <a16:creationId xmlns:a16="http://schemas.microsoft.com/office/drawing/2014/main" id="{7E7AE5AF-0922-400F-959C-4FC12747B30C}"/>
            </a:ext>
          </a:extLst>
        </xdr:cNvPr>
        <xdr:cNvSpPr/>
      </xdr:nvSpPr>
      <xdr:spPr>
        <a:xfrm>
          <a:off x="14541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78105</xdr:rowOff>
    </xdr:from>
    <xdr:to>
      <xdr:col>81</xdr:col>
      <xdr:colOff>50800</xdr:colOff>
      <xdr:row>79</xdr:row>
      <xdr:rowOff>81914</xdr:rowOff>
    </xdr:to>
    <xdr:cxnSp macro="">
      <xdr:nvCxnSpPr>
        <xdr:cNvPr id="574" name="直線コネクタ 573">
          <a:extLst>
            <a:ext uri="{FF2B5EF4-FFF2-40B4-BE49-F238E27FC236}">
              <a16:creationId xmlns:a16="http://schemas.microsoft.com/office/drawing/2014/main" id="{BBACB0A0-FD9F-4143-A2D2-CCACCBFEE0AF}"/>
            </a:ext>
          </a:extLst>
        </xdr:cNvPr>
        <xdr:cNvCxnSpPr/>
      </xdr:nvCxnSpPr>
      <xdr:spPr>
        <a:xfrm flipV="1">
          <a:off x="14592300" y="13622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164464</xdr:rowOff>
    </xdr:from>
    <xdr:to>
      <xdr:col>72</xdr:col>
      <xdr:colOff>38100</xdr:colOff>
      <xdr:row>80</xdr:row>
      <xdr:rowOff>94614</xdr:rowOff>
    </xdr:to>
    <xdr:sp macro="" textlink="">
      <xdr:nvSpPr>
        <xdr:cNvPr id="575" name="楕円 574">
          <a:extLst>
            <a:ext uri="{FF2B5EF4-FFF2-40B4-BE49-F238E27FC236}">
              <a16:creationId xmlns:a16="http://schemas.microsoft.com/office/drawing/2014/main" id="{C2BB7FB2-7634-4868-AC61-915A2D5EAE7D}"/>
            </a:ext>
          </a:extLst>
        </xdr:cNvPr>
        <xdr:cNvSpPr/>
      </xdr:nvSpPr>
      <xdr:spPr>
        <a:xfrm>
          <a:off x="13652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81914</xdr:rowOff>
    </xdr:from>
    <xdr:to>
      <xdr:col>76</xdr:col>
      <xdr:colOff>114300</xdr:colOff>
      <xdr:row>80</xdr:row>
      <xdr:rowOff>43814</xdr:rowOff>
    </xdr:to>
    <xdr:cxnSp macro="">
      <xdr:nvCxnSpPr>
        <xdr:cNvPr id="576" name="直線コネクタ 575">
          <a:extLst>
            <a:ext uri="{FF2B5EF4-FFF2-40B4-BE49-F238E27FC236}">
              <a16:creationId xmlns:a16="http://schemas.microsoft.com/office/drawing/2014/main" id="{579AC3D9-DABB-4C8B-8605-BB597528202C}"/>
            </a:ext>
          </a:extLst>
        </xdr:cNvPr>
        <xdr:cNvCxnSpPr/>
      </xdr:nvCxnSpPr>
      <xdr:spPr>
        <a:xfrm flipV="1">
          <a:off x="13703300" y="13626464"/>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118745</xdr:rowOff>
    </xdr:from>
    <xdr:to>
      <xdr:col>67</xdr:col>
      <xdr:colOff>101600</xdr:colOff>
      <xdr:row>80</xdr:row>
      <xdr:rowOff>48895</xdr:rowOff>
    </xdr:to>
    <xdr:sp macro="" textlink="">
      <xdr:nvSpPr>
        <xdr:cNvPr id="577" name="楕円 576">
          <a:extLst>
            <a:ext uri="{FF2B5EF4-FFF2-40B4-BE49-F238E27FC236}">
              <a16:creationId xmlns:a16="http://schemas.microsoft.com/office/drawing/2014/main" id="{7ECAF08A-A1F0-436B-A887-AA2BC53678BC}"/>
            </a:ext>
          </a:extLst>
        </xdr:cNvPr>
        <xdr:cNvSpPr/>
      </xdr:nvSpPr>
      <xdr:spPr>
        <a:xfrm>
          <a:off x="12763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169545</xdr:rowOff>
    </xdr:from>
    <xdr:to>
      <xdr:col>71</xdr:col>
      <xdr:colOff>177800</xdr:colOff>
      <xdr:row>80</xdr:row>
      <xdr:rowOff>43814</xdr:rowOff>
    </xdr:to>
    <xdr:cxnSp macro="">
      <xdr:nvCxnSpPr>
        <xdr:cNvPr id="578" name="直線コネクタ 577">
          <a:extLst>
            <a:ext uri="{FF2B5EF4-FFF2-40B4-BE49-F238E27FC236}">
              <a16:creationId xmlns:a16="http://schemas.microsoft.com/office/drawing/2014/main" id="{5757D566-2803-421B-97A8-FD77348D1294}"/>
            </a:ext>
          </a:extLst>
        </xdr:cNvPr>
        <xdr:cNvCxnSpPr/>
      </xdr:nvCxnSpPr>
      <xdr:spPr>
        <a:xfrm>
          <a:off x="12814300" y="137140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579" name="n_1aveValue【消防施設】&#10;有形固定資産減価償却率">
          <a:extLst>
            <a:ext uri="{FF2B5EF4-FFF2-40B4-BE49-F238E27FC236}">
              <a16:creationId xmlns:a16="http://schemas.microsoft.com/office/drawing/2014/main" id="{A069D311-2F63-4F98-93A2-1C971A94CCC2}"/>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580" name="n_2aveValue【消防施設】&#10;有形固定資産減価償却率">
          <a:extLst>
            <a:ext uri="{FF2B5EF4-FFF2-40B4-BE49-F238E27FC236}">
              <a16:creationId xmlns:a16="http://schemas.microsoft.com/office/drawing/2014/main" id="{ABBA35D3-5714-4CA1-B768-92ABBDD70EAD}"/>
            </a:ext>
          </a:extLst>
        </xdr:cNvPr>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581" name="n_3aveValue【消防施設】&#10;有形固定資産減価償却率">
          <a:extLst>
            <a:ext uri="{FF2B5EF4-FFF2-40B4-BE49-F238E27FC236}">
              <a16:creationId xmlns:a16="http://schemas.microsoft.com/office/drawing/2014/main" id="{7DB704CC-85C9-4B16-8A69-181A299A9F52}"/>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582" name="n_4aveValue【消防施設】&#10;有形固定資産減価償却率">
          <a:extLst>
            <a:ext uri="{FF2B5EF4-FFF2-40B4-BE49-F238E27FC236}">
              <a16:creationId xmlns:a16="http://schemas.microsoft.com/office/drawing/2014/main" id="{BE4C95DF-BD30-433C-8526-4D05EE3560AA}"/>
            </a:ext>
          </a:extLst>
        </xdr:cNvPr>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145432</xdr:rowOff>
    </xdr:from>
    <xdr:ext cx="405111" cy="259045"/>
    <xdr:sp macro="" textlink="">
      <xdr:nvSpPr>
        <xdr:cNvPr id="583" name="n_1mainValue【消防施設】&#10;有形固定資産減価償却率">
          <a:extLst>
            <a:ext uri="{FF2B5EF4-FFF2-40B4-BE49-F238E27FC236}">
              <a16:creationId xmlns:a16="http://schemas.microsoft.com/office/drawing/2014/main" id="{2E93DD52-DB18-463B-A88A-73AB66CA3EF3}"/>
            </a:ext>
          </a:extLst>
        </xdr:cNvPr>
        <xdr:cNvSpPr txBox="1"/>
      </xdr:nvSpPr>
      <xdr:spPr>
        <a:xfrm>
          <a:off x="15266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584" name="n_2mainValue【消防施設】&#10;有形固定資産減価償却率">
          <a:extLst>
            <a:ext uri="{FF2B5EF4-FFF2-40B4-BE49-F238E27FC236}">
              <a16:creationId xmlns:a16="http://schemas.microsoft.com/office/drawing/2014/main" id="{8A737915-97EE-47C1-A4AC-F73C2352408B}"/>
            </a:ext>
          </a:extLst>
        </xdr:cNvPr>
        <xdr:cNvSpPr txBox="1"/>
      </xdr:nvSpPr>
      <xdr:spPr>
        <a:xfrm>
          <a:off x="14389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111141</xdr:rowOff>
    </xdr:from>
    <xdr:ext cx="405111" cy="259045"/>
    <xdr:sp macro="" textlink="">
      <xdr:nvSpPr>
        <xdr:cNvPr id="585" name="n_3mainValue【消防施設】&#10;有形固定資産減価償却率">
          <a:extLst>
            <a:ext uri="{FF2B5EF4-FFF2-40B4-BE49-F238E27FC236}">
              <a16:creationId xmlns:a16="http://schemas.microsoft.com/office/drawing/2014/main" id="{483BA859-AE94-4EBC-AA36-4600E80A1D27}"/>
            </a:ext>
          </a:extLst>
        </xdr:cNvPr>
        <xdr:cNvSpPr txBox="1"/>
      </xdr:nvSpPr>
      <xdr:spPr>
        <a:xfrm>
          <a:off x="13500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65422</xdr:rowOff>
    </xdr:from>
    <xdr:ext cx="405111" cy="259045"/>
    <xdr:sp macro="" textlink="">
      <xdr:nvSpPr>
        <xdr:cNvPr id="586" name="n_4mainValue【消防施設】&#10;有形固定資産減価償却率">
          <a:extLst>
            <a:ext uri="{FF2B5EF4-FFF2-40B4-BE49-F238E27FC236}">
              <a16:creationId xmlns:a16="http://schemas.microsoft.com/office/drawing/2014/main" id="{3FD6CDE5-16A4-4CAE-9785-953DC8F888BD}"/>
            </a:ext>
          </a:extLst>
        </xdr:cNvPr>
        <xdr:cNvSpPr txBox="1"/>
      </xdr:nvSpPr>
      <xdr:spPr>
        <a:xfrm>
          <a:off x="12611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ACDD5EF5-451E-4FEC-BD12-C797C59603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77CD6171-A79C-463B-BB4D-D2277E2295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509D2AC5-CF8C-4775-A880-E5B0539A71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E0799E4E-9B89-459E-9973-1C2FB8AA96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731A3DE8-0A54-499C-A1BE-83C9495F57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64B509EF-8EF1-45BC-9D21-43D19F7A23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65FE3905-2765-4A4D-A24A-27F5D3BFCA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45F5F115-03AA-43C7-AA84-5DAEFB4113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65F982DA-5D31-49C7-B3B1-A9B1D1BB0D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35FE954D-6573-4C65-AEDA-8785798D63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id="{F9F6151F-5C20-4921-B42C-C6CDC00701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DD3C8F4C-EFDA-4695-BF72-B5CE61174B7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id="{67CC7BFD-EFC0-4249-B3AD-D1D34D09F63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id="{8387228C-9A89-49D7-9255-FCCEA0B975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C0A20967-DE9A-4561-8F6E-6E9435C98DD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AD72EFE0-2955-46EA-ADC7-66C27BD530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id="{443A8E5A-0910-4708-A522-46E1116AA7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id="{B5AB1165-60E7-4792-A005-70ECFFEF42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id="{80767726-4D03-49A1-ABA4-6A1B25FBA80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id="{2B1E67A0-D1F8-458F-A027-534FADEFB9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7F8F591D-C097-460F-B3CB-CF7A7AE06B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F5A7A3D0-7324-4590-A7BB-8DE9851C470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7757C219-281F-4858-87A0-18363ADCA4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610" name="直線コネクタ 609">
          <a:extLst>
            <a:ext uri="{FF2B5EF4-FFF2-40B4-BE49-F238E27FC236}">
              <a16:creationId xmlns:a16="http://schemas.microsoft.com/office/drawing/2014/main" id="{33BE8B22-17E0-4DDB-A20E-AE5DA6A4AA83}"/>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11" name="【消防施設】&#10;一人当たり面積最小値テキスト">
          <a:extLst>
            <a:ext uri="{FF2B5EF4-FFF2-40B4-BE49-F238E27FC236}">
              <a16:creationId xmlns:a16="http://schemas.microsoft.com/office/drawing/2014/main" id="{0D8F6E8B-FFCD-42DC-A191-E2A5F686FC2A}"/>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12" name="直線コネクタ 611">
          <a:extLst>
            <a:ext uri="{FF2B5EF4-FFF2-40B4-BE49-F238E27FC236}">
              <a16:creationId xmlns:a16="http://schemas.microsoft.com/office/drawing/2014/main" id="{43601AB6-E5D6-41A6-8F12-3007482AE9D6}"/>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613" name="【消防施設】&#10;一人当たり面積最大値テキスト">
          <a:extLst>
            <a:ext uri="{FF2B5EF4-FFF2-40B4-BE49-F238E27FC236}">
              <a16:creationId xmlns:a16="http://schemas.microsoft.com/office/drawing/2014/main" id="{5F08598B-2447-4921-8B39-5C7E17FC2CCD}"/>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614" name="直線コネクタ 613">
          <a:extLst>
            <a:ext uri="{FF2B5EF4-FFF2-40B4-BE49-F238E27FC236}">
              <a16:creationId xmlns:a16="http://schemas.microsoft.com/office/drawing/2014/main" id="{487B5587-6DA1-4DBB-8B65-A1BCF29E31C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615" name="【消防施設】&#10;一人当たり面積平均値テキスト">
          <a:extLst>
            <a:ext uri="{FF2B5EF4-FFF2-40B4-BE49-F238E27FC236}">
              <a16:creationId xmlns:a16="http://schemas.microsoft.com/office/drawing/2014/main" id="{1DF5AE7A-55E9-4E15-A83B-3EC117A5A865}"/>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16" name="フローチャート: 判断 615">
          <a:extLst>
            <a:ext uri="{FF2B5EF4-FFF2-40B4-BE49-F238E27FC236}">
              <a16:creationId xmlns:a16="http://schemas.microsoft.com/office/drawing/2014/main" id="{A8DB1503-AD5E-4AAC-A1F6-0EBD90F9AF8B}"/>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617" name="フローチャート: 判断 616">
          <a:extLst>
            <a:ext uri="{FF2B5EF4-FFF2-40B4-BE49-F238E27FC236}">
              <a16:creationId xmlns:a16="http://schemas.microsoft.com/office/drawing/2014/main" id="{0EAD56B5-F34D-4007-82F4-1FF4EB634A72}"/>
            </a:ext>
          </a:extLst>
        </xdr:cNvPr>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618" name="フローチャート: 判断 617">
          <a:extLst>
            <a:ext uri="{FF2B5EF4-FFF2-40B4-BE49-F238E27FC236}">
              <a16:creationId xmlns:a16="http://schemas.microsoft.com/office/drawing/2014/main" id="{2534BA2F-479A-4321-9FEA-A0E37CB97BA9}"/>
            </a:ext>
          </a:extLst>
        </xdr:cNvPr>
        <xdr:cNvSpPr/>
      </xdr:nvSpPr>
      <xdr:spPr>
        <a:xfrm>
          <a:off x="20383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9" name="フローチャート: 判断 618">
          <a:extLst>
            <a:ext uri="{FF2B5EF4-FFF2-40B4-BE49-F238E27FC236}">
              <a16:creationId xmlns:a16="http://schemas.microsoft.com/office/drawing/2014/main" id="{5B369A61-E5F5-41B3-A6AF-E9BA2A378104}"/>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620" name="フローチャート: 判断 619">
          <a:extLst>
            <a:ext uri="{FF2B5EF4-FFF2-40B4-BE49-F238E27FC236}">
              <a16:creationId xmlns:a16="http://schemas.microsoft.com/office/drawing/2014/main" id="{1C84D842-457F-40F8-A66F-C20B289A83C1}"/>
            </a:ext>
          </a:extLst>
        </xdr:cNvPr>
        <xdr:cNvSpPr/>
      </xdr:nvSpPr>
      <xdr:spPr>
        <a:xfrm>
          <a:off x="18605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15D0433-987C-4ADA-ABFC-B7276555775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E906CC8-B0AD-4662-8CF7-0B85A26841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21FE2C1-9389-4846-A3D1-A869F57BCC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00701A2-C4F2-42F7-8EBA-5ED0C1343B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16DF2963-0CA4-41CA-82E4-5C644340F1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26" name="楕円 625">
          <a:extLst>
            <a:ext uri="{FF2B5EF4-FFF2-40B4-BE49-F238E27FC236}">
              <a16:creationId xmlns:a16="http://schemas.microsoft.com/office/drawing/2014/main" id="{C61601FB-F3C3-47DF-935B-E4E67A216885}"/>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27" name="【消防施設】&#10;一人当たり面積該当値テキスト">
          <a:extLst>
            <a:ext uri="{FF2B5EF4-FFF2-40B4-BE49-F238E27FC236}">
              <a16:creationId xmlns:a16="http://schemas.microsoft.com/office/drawing/2014/main" id="{02801F9C-35CA-4ACC-9A65-1A03F544FA9A}"/>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28" name="楕円 627">
          <a:extLst>
            <a:ext uri="{FF2B5EF4-FFF2-40B4-BE49-F238E27FC236}">
              <a16:creationId xmlns:a16="http://schemas.microsoft.com/office/drawing/2014/main" id="{A9E704D8-6273-4A32-9FF6-215FB12F6B11}"/>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629" name="直線コネクタ 628">
          <a:extLst>
            <a:ext uri="{FF2B5EF4-FFF2-40B4-BE49-F238E27FC236}">
              <a16:creationId xmlns:a16="http://schemas.microsoft.com/office/drawing/2014/main" id="{598F3818-53F9-4B20-8517-CB69FF75BC56}"/>
            </a:ext>
          </a:extLst>
        </xdr:cNvPr>
        <xdr:cNvCxnSpPr/>
      </xdr:nvCxnSpPr>
      <xdr:spPr>
        <a:xfrm>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0" name="楕円 629">
          <a:extLst>
            <a:ext uri="{FF2B5EF4-FFF2-40B4-BE49-F238E27FC236}">
              <a16:creationId xmlns:a16="http://schemas.microsoft.com/office/drawing/2014/main" id="{7A5CF984-825D-4DCC-B9B8-B62CA8FCA39F}"/>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31" name="直線コネクタ 630">
          <a:extLst>
            <a:ext uri="{FF2B5EF4-FFF2-40B4-BE49-F238E27FC236}">
              <a16:creationId xmlns:a16="http://schemas.microsoft.com/office/drawing/2014/main" id="{245708F2-A7DE-4AE4-B885-89A39B31CD75}"/>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632" name="楕円 631">
          <a:extLst>
            <a:ext uri="{FF2B5EF4-FFF2-40B4-BE49-F238E27FC236}">
              <a16:creationId xmlns:a16="http://schemas.microsoft.com/office/drawing/2014/main" id="{F724EE1D-F41C-4830-9B11-0C7EE6D4735F}"/>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106680</xdr:rowOff>
    </xdr:to>
    <xdr:cxnSp macro="">
      <xdr:nvCxnSpPr>
        <xdr:cNvPr id="633" name="直線コネクタ 632">
          <a:extLst>
            <a:ext uri="{FF2B5EF4-FFF2-40B4-BE49-F238E27FC236}">
              <a16:creationId xmlns:a16="http://schemas.microsoft.com/office/drawing/2014/main" id="{3802EC5A-8B89-4940-8C1E-BA8D42150BAD}"/>
            </a:ext>
          </a:extLst>
        </xdr:cNvPr>
        <xdr:cNvCxnSpPr/>
      </xdr:nvCxnSpPr>
      <xdr:spPr>
        <a:xfrm flipV="1">
          <a:off x="19545300" y="14645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634" name="楕円 633">
          <a:extLst>
            <a:ext uri="{FF2B5EF4-FFF2-40B4-BE49-F238E27FC236}">
              <a16:creationId xmlns:a16="http://schemas.microsoft.com/office/drawing/2014/main" id="{EE458F42-3960-45A2-9E63-52EE428D24AF}"/>
            </a:ext>
          </a:extLst>
        </xdr:cNvPr>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635" name="直線コネクタ 634">
          <a:extLst>
            <a:ext uri="{FF2B5EF4-FFF2-40B4-BE49-F238E27FC236}">
              <a16:creationId xmlns:a16="http://schemas.microsoft.com/office/drawing/2014/main" id="{63EC0B79-28B9-4EF2-8C27-C3590DDB11E5}"/>
            </a:ext>
          </a:extLst>
        </xdr:cNvPr>
        <xdr:cNvCxnSpPr/>
      </xdr:nvCxnSpPr>
      <xdr:spPr>
        <a:xfrm>
          <a:off x="18656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636" name="n_1aveValue【消防施設】&#10;一人当たり面積">
          <a:extLst>
            <a:ext uri="{FF2B5EF4-FFF2-40B4-BE49-F238E27FC236}">
              <a16:creationId xmlns:a16="http://schemas.microsoft.com/office/drawing/2014/main" id="{3738C42D-8552-41BC-AA24-8A3918FEA2AE}"/>
            </a:ext>
          </a:extLst>
        </xdr:cNvPr>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637" name="n_2aveValue【消防施設】&#10;一人当たり面積">
          <a:extLst>
            <a:ext uri="{FF2B5EF4-FFF2-40B4-BE49-F238E27FC236}">
              <a16:creationId xmlns:a16="http://schemas.microsoft.com/office/drawing/2014/main" id="{D9B0B2D7-3349-468C-9F97-5FAD5953C3C0}"/>
            </a:ext>
          </a:extLst>
        </xdr:cNvPr>
        <xdr:cNvSpPr txBox="1"/>
      </xdr:nvSpPr>
      <xdr:spPr>
        <a:xfrm>
          <a:off x="20199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38" name="n_3aveValue【消防施設】&#10;一人当たり面積">
          <a:extLst>
            <a:ext uri="{FF2B5EF4-FFF2-40B4-BE49-F238E27FC236}">
              <a16:creationId xmlns:a16="http://schemas.microsoft.com/office/drawing/2014/main" id="{CB084A2B-1CF4-4C98-B1E3-07A7C645AFB5}"/>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639" name="n_4aveValue【消防施設】&#10;一人当たり面積">
          <a:extLst>
            <a:ext uri="{FF2B5EF4-FFF2-40B4-BE49-F238E27FC236}">
              <a16:creationId xmlns:a16="http://schemas.microsoft.com/office/drawing/2014/main" id="{C06344D7-F083-446C-B6F0-A811E4F3774E}"/>
            </a:ext>
          </a:extLst>
        </xdr:cNvPr>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40" name="n_1mainValue【消防施設】&#10;一人当たり面積">
          <a:extLst>
            <a:ext uri="{FF2B5EF4-FFF2-40B4-BE49-F238E27FC236}">
              <a16:creationId xmlns:a16="http://schemas.microsoft.com/office/drawing/2014/main" id="{EC6AC0D1-AF3A-4945-A70E-F92A30418ECA}"/>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41" name="n_2mainValue【消防施設】&#10;一人当たり面積">
          <a:extLst>
            <a:ext uri="{FF2B5EF4-FFF2-40B4-BE49-F238E27FC236}">
              <a16:creationId xmlns:a16="http://schemas.microsoft.com/office/drawing/2014/main" id="{AE743810-EF44-4080-9CD0-0E131B0EA6EC}"/>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642" name="n_3mainValue【消防施設】&#10;一人当たり面積">
          <a:extLst>
            <a:ext uri="{FF2B5EF4-FFF2-40B4-BE49-F238E27FC236}">
              <a16:creationId xmlns:a16="http://schemas.microsoft.com/office/drawing/2014/main" id="{15044B42-D71A-4D3D-B725-8F8EA30C4A91}"/>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643" name="n_4mainValue【消防施設】&#10;一人当たり面積">
          <a:extLst>
            <a:ext uri="{FF2B5EF4-FFF2-40B4-BE49-F238E27FC236}">
              <a16:creationId xmlns:a16="http://schemas.microsoft.com/office/drawing/2014/main" id="{F3B1C6A5-A844-4504-A3B3-68DA3F99E0E3}"/>
            </a:ext>
          </a:extLst>
        </xdr:cNvPr>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EBB7D3CA-1507-4027-AAD1-B91347343B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86F95000-64B8-4A68-A2AE-75737A2E18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991F6304-CC67-495A-9D5A-600B273EEF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878EEF4B-C09A-4D23-BDC9-3B18F3F441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A632B14-BD0A-42C8-9DCE-C2E00C5088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0971FCF-BCF0-4434-8E2F-1A5AEC4A45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72B6578F-40E5-49ED-AA9B-ED8C9EC051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AF2484EF-7460-45B6-A103-0D9A00D222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B90023E5-5F84-466B-A9E7-6F6320C879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B3E5FFAE-6E26-4B7D-AC4B-BD71394776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C4310F67-1B60-45AF-9AAB-329326C47D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9C7CEA26-B4C1-408D-9EFE-88439617DD8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8DBFEB05-3097-443C-87C0-9BF4FEAB51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CC1FB6F5-B048-4EDF-9689-6D29AFCC0A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200012DF-1188-480E-BBBA-FC95E6F1BBE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6ED328FD-191C-4DA9-90F1-B1415AE88C0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94FCFF9C-D376-4760-A331-19BAFBB70F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DB647B9A-36BD-4F32-9242-5FE28202DDD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B50EB2E-0840-498C-A6AD-04071522923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7F3C0A8B-BAAC-4F1F-B03B-D4FD084997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48339576-A36C-488D-8587-16AA981C1B2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39CE8FBE-6285-4EDB-9DF5-2B1AAC38EB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C22DB576-E19B-4B56-BB2C-F2DAFBC53E0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298CFD15-0A34-4964-8F8B-3087B8D11C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59D894C6-9EF8-4A0C-AAFD-19706560E6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0850301D-89F3-4C4D-B5D9-AAC43642713C}"/>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庁舎】&#10;有形固定資産減価償却率最小値テキスト">
          <a:extLst>
            <a:ext uri="{FF2B5EF4-FFF2-40B4-BE49-F238E27FC236}">
              <a16:creationId xmlns:a16="http://schemas.microsoft.com/office/drawing/2014/main" id="{3A19DCEA-03ED-47E6-899A-9A9CD5D49EB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7C11B301-606F-412B-87D7-FA266BB9B8F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672" name="【庁舎】&#10;有形固定資産減価償却率最大値テキスト">
          <a:extLst>
            <a:ext uri="{FF2B5EF4-FFF2-40B4-BE49-F238E27FC236}">
              <a16:creationId xmlns:a16="http://schemas.microsoft.com/office/drawing/2014/main" id="{FBC17B96-82D2-4DEA-9C7E-60803B1CCA97}"/>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673" name="直線コネクタ 672">
          <a:extLst>
            <a:ext uri="{FF2B5EF4-FFF2-40B4-BE49-F238E27FC236}">
              <a16:creationId xmlns:a16="http://schemas.microsoft.com/office/drawing/2014/main" id="{AC6F8A6D-EA10-481F-8347-E50F161FC1CA}"/>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74" name="【庁舎】&#10;有形固定資産減価償却率平均値テキスト">
          <a:extLst>
            <a:ext uri="{FF2B5EF4-FFF2-40B4-BE49-F238E27FC236}">
              <a16:creationId xmlns:a16="http://schemas.microsoft.com/office/drawing/2014/main" id="{0D925561-D80B-4692-A239-3F90E8E3AB7E}"/>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5" name="フローチャート: 判断 674">
          <a:extLst>
            <a:ext uri="{FF2B5EF4-FFF2-40B4-BE49-F238E27FC236}">
              <a16:creationId xmlns:a16="http://schemas.microsoft.com/office/drawing/2014/main" id="{7046DE87-F530-4A21-A8D7-6E19217F9EC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676" name="フローチャート: 判断 675">
          <a:extLst>
            <a:ext uri="{FF2B5EF4-FFF2-40B4-BE49-F238E27FC236}">
              <a16:creationId xmlns:a16="http://schemas.microsoft.com/office/drawing/2014/main" id="{4533E959-9B78-40A9-9306-4ED914C06A7A}"/>
            </a:ext>
          </a:extLst>
        </xdr:cNvPr>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677" name="フローチャート: 判断 676">
          <a:extLst>
            <a:ext uri="{FF2B5EF4-FFF2-40B4-BE49-F238E27FC236}">
              <a16:creationId xmlns:a16="http://schemas.microsoft.com/office/drawing/2014/main" id="{61310197-1EB3-42B5-8F29-14D92B4C2974}"/>
            </a:ext>
          </a:extLst>
        </xdr:cNvPr>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78" name="フローチャート: 判断 677">
          <a:extLst>
            <a:ext uri="{FF2B5EF4-FFF2-40B4-BE49-F238E27FC236}">
              <a16:creationId xmlns:a16="http://schemas.microsoft.com/office/drawing/2014/main" id="{77955C27-B144-418E-8F3E-26EA2456282D}"/>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679" name="フローチャート: 判断 678">
          <a:extLst>
            <a:ext uri="{FF2B5EF4-FFF2-40B4-BE49-F238E27FC236}">
              <a16:creationId xmlns:a16="http://schemas.microsoft.com/office/drawing/2014/main" id="{2C136C15-D24A-48BF-8E9B-908DFFBAFA9A}"/>
            </a:ext>
          </a:extLst>
        </xdr:cNvPr>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D5185FC-342D-46A6-AF51-3662A49FD1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67FC00A-FF18-4830-9B14-82D1DF6235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49CF31E-C79B-4776-9216-AD67A09A9E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7CF1C31-9F33-4894-BD3F-512B881690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002FFB1-C870-4747-BCB5-7D99C69F8E6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85" name="楕円 684">
          <a:extLst>
            <a:ext uri="{FF2B5EF4-FFF2-40B4-BE49-F238E27FC236}">
              <a16:creationId xmlns:a16="http://schemas.microsoft.com/office/drawing/2014/main" id="{DDF7F33C-563A-4A41-A8D3-35FF7D61DB83}"/>
            </a:ext>
          </a:extLst>
        </xdr:cNvPr>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686" name="【庁舎】&#10;有形固定資産減価償却率該当値テキスト">
          <a:extLst>
            <a:ext uri="{FF2B5EF4-FFF2-40B4-BE49-F238E27FC236}">
              <a16:creationId xmlns:a16="http://schemas.microsoft.com/office/drawing/2014/main" id="{23D6F762-7096-453F-BACC-AFCD966D327F}"/>
            </a:ext>
          </a:extLst>
        </xdr:cNvPr>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87" name="楕円 686">
          <a:extLst>
            <a:ext uri="{FF2B5EF4-FFF2-40B4-BE49-F238E27FC236}">
              <a16:creationId xmlns:a16="http://schemas.microsoft.com/office/drawing/2014/main" id="{682661DA-9554-4383-9DAC-7C32BBED7421}"/>
            </a:ext>
          </a:extLst>
        </xdr:cNvPr>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95794</xdr:rowOff>
    </xdr:to>
    <xdr:cxnSp macro="">
      <xdr:nvCxnSpPr>
        <xdr:cNvPr id="688" name="直線コネクタ 687">
          <a:extLst>
            <a:ext uri="{FF2B5EF4-FFF2-40B4-BE49-F238E27FC236}">
              <a16:creationId xmlns:a16="http://schemas.microsoft.com/office/drawing/2014/main" id="{70B59C2C-6AC7-4BAD-A99B-E1BF348B4571}"/>
            </a:ext>
          </a:extLst>
        </xdr:cNvPr>
        <xdr:cNvCxnSpPr/>
      </xdr:nvCxnSpPr>
      <xdr:spPr>
        <a:xfrm>
          <a:off x="15481300" y="1771268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125005</xdr:rowOff>
    </xdr:from>
    <xdr:to>
      <xdr:col>76</xdr:col>
      <xdr:colOff>165100</xdr:colOff>
      <xdr:row>103</xdr:row>
      <xdr:rowOff>55155</xdr:rowOff>
    </xdr:to>
    <xdr:sp macro="" textlink="">
      <xdr:nvSpPr>
        <xdr:cNvPr id="689" name="楕円 688">
          <a:extLst>
            <a:ext uri="{FF2B5EF4-FFF2-40B4-BE49-F238E27FC236}">
              <a16:creationId xmlns:a16="http://schemas.microsoft.com/office/drawing/2014/main" id="{433AF6EB-68A2-4847-BF26-A53BD664B7DF}"/>
            </a:ext>
          </a:extLst>
        </xdr:cNvPr>
        <xdr:cNvSpPr/>
      </xdr:nvSpPr>
      <xdr:spPr>
        <a:xfrm>
          <a:off x="14541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4355</xdr:rowOff>
    </xdr:from>
    <xdr:to>
      <xdr:col>81</xdr:col>
      <xdr:colOff>50800</xdr:colOff>
      <xdr:row>103</xdr:row>
      <xdr:rowOff>53339</xdr:rowOff>
    </xdr:to>
    <xdr:cxnSp macro="">
      <xdr:nvCxnSpPr>
        <xdr:cNvPr id="690" name="直線コネクタ 689">
          <a:extLst>
            <a:ext uri="{FF2B5EF4-FFF2-40B4-BE49-F238E27FC236}">
              <a16:creationId xmlns:a16="http://schemas.microsoft.com/office/drawing/2014/main" id="{0F1D0932-719B-46DE-ABB4-F305D1AB2BCF}"/>
            </a:ext>
          </a:extLst>
        </xdr:cNvPr>
        <xdr:cNvCxnSpPr/>
      </xdr:nvCxnSpPr>
      <xdr:spPr>
        <a:xfrm>
          <a:off x="14592300" y="176637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120106</xdr:rowOff>
    </xdr:from>
    <xdr:to>
      <xdr:col>72</xdr:col>
      <xdr:colOff>38100</xdr:colOff>
      <xdr:row>103</xdr:row>
      <xdr:rowOff>50256</xdr:rowOff>
    </xdr:to>
    <xdr:sp macro="" textlink="">
      <xdr:nvSpPr>
        <xdr:cNvPr id="691" name="楕円 690">
          <a:extLst>
            <a:ext uri="{FF2B5EF4-FFF2-40B4-BE49-F238E27FC236}">
              <a16:creationId xmlns:a16="http://schemas.microsoft.com/office/drawing/2014/main" id="{42BC5098-CF19-4FA4-B516-0A822426159D}"/>
            </a:ext>
          </a:extLst>
        </xdr:cNvPr>
        <xdr:cNvSpPr/>
      </xdr:nvSpPr>
      <xdr:spPr>
        <a:xfrm>
          <a:off x="13652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4355</xdr:rowOff>
    </xdr:to>
    <xdr:cxnSp macro="">
      <xdr:nvCxnSpPr>
        <xdr:cNvPr id="692" name="直線コネクタ 691">
          <a:extLst>
            <a:ext uri="{FF2B5EF4-FFF2-40B4-BE49-F238E27FC236}">
              <a16:creationId xmlns:a16="http://schemas.microsoft.com/office/drawing/2014/main" id="{8F90A59F-AC1C-4891-B4C7-EE39AE5C4668}"/>
            </a:ext>
          </a:extLst>
        </xdr:cNvPr>
        <xdr:cNvCxnSpPr/>
      </xdr:nvCxnSpPr>
      <xdr:spPr>
        <a:xfrm>
          <a:off x="13703300" y="176588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108676</xdr:rowOff>
    </xdr:from>
    <xdr:to>
      <xdr:col>67</xdr:col>
      <xdr:colOff>101600</xdr:colOff>
      <xdr:row>103</xdr:row>
      <xdr:rowOff>38826</xdr:rowOff>
    </xdr:to>
    <xdr:sp macro="" textlink="">
      <xdr:nvSpPr>
        <xdr:cNvPr id="693" name="楕円 692">
          <a:extLst>
            <a:ext uri="{FF2B5EF4-FFF2-40B4-BE49-F238E27FC236}">
              <a16:creationId xmlns:a16="http://schemas.microsoft.com/office/drawing/2014/main" id="{9D7FB285-890C-465D-AA20-4B3C0F2041A1}"/>
            </a:ext>
          </a:extLst>
        </xdr:cNvPr>
        <xdr:cNvSpPr/>
      </xdr:nvSpPr>
      <xdr:spPr>
        <a:xfrm>
          <a:off x="12763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159476</xdr:rowOff>
    </xdr:from>
    <xdr:to>
      <xdr:col>71</xdr:col>
      <xdr:colOff>177800</xdr:colOff>
      <xdr:row>102</xdr:row>
      <xdr:rowOff>170906</xdr:rowOff>
    </xdr:to>
    <xdr:cxnSp macro="">
      <xdr:nvCxnSpPr>
        <xdr:cNvPr id="694" name="直線コネクタ 693">
          <a:extLst>
            <a:ext uri="{FF2B5EF4-FFF2-40B4-BE49-F238E27FC236}">
              <a16:creationId xmlns:a16="http://schemas.microsoft.com/office/drawing/2014/main" id="{FE05E4D5-8BFC-430B-AB81-C882EE754604}"/>
            </a:ext>
          </a:extLst>
        </xdr:cNvPr>
        <xdr:cNvCxnSpPr/>
      </xdr:nvCxnSpPr>
      <xdr:spPr>
        <a:xfrm>
          <a:off x="12814300" y="176473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127925</xdr:rowOff>
    </xdr:from>
    <xdr:ext cx="405111" cy="259045"/>
    <xdr:sp macro="" textlink="">
      <xdr:nvSpPr>
        <xdr:cNvPr id="695" name="n_1aveValue【庁舎】&#10;有形固定資産減価償却率">
          <a:extLst>
            <a:ext uri="{FF2B5EF4-FFF2-40B4-BE49-F238E27FC236}">
              <a16:creationId xmlns:a16="http://schemas.microsoft.com/office/drawing/2014/main" id="{4F6F1C7B-F4B2-4ADC-B3E5-EA69AD7AB52F}"/>
            </a:ext>
          </a:extLst>
        </xdr:cNvPr>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696" name="n_2aveValue【庁舎】&#10;有形固定資産減価償却率">
          <a:extLst>
            <a:ext uri="{FF2B5EF4-FFF2-40B4-BE49-F238E27FC236}">
              <a16:creationId xmlns:a16="http://schemas.microsoft.com/office/drawing/2014/main" id="{326526F2-C1B1-4159-837E-29E738F2F984}"/>
            </a:ext>
          </a:extLst>
        </xdr:cNvPr>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697" name="n_3aveValue【庁舎】&#10;有形固定資産減価償却率">
          <a:extLst>
            <a:ext uri="{FF2B5EF4-FFF2-40B4-BE49-F238E27FC236}">
              <a16:creationId xmlns:a16="http://schemas.microsoft.com/office/drawing/2014/main" id="{42ACE4E3-171F-4C45-8173-4D76F9EF38F1}"/>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698" name="n_4aveValue【庁舎】&#10;有形固定資産減価償却率">
          <a:extLst>
            <a:ext uri="{FF2B5EF4-FFF2-40B4-BE49-F238E27FC236}">
              <a16:creationId xmlns:a16="http://schemas.microsoft.com/office/drawing/2014/main" id="{93FB127C-82D0-40E5-BEF6-75D71C6EBBAA}"/>
            </a:ext>
          </a:extLst>
        </xdr:cNvPr>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99" name="n_1mainValue【庁舎】&#10;有形固定資産減価償却率">
          <a:extLst>
            <a:ext uri="{FF2B5EF4-FFF2-40B4-BE49-F238E27FC236}">
              <a16:creationId xmlns:a16="http://schemas.microsoft.com/office/drawing/2014/main" id="{1E6FE05A-F6EA-4216-8D10-C793BFA02BAF}"/>
            </a:ext>
          </a:extLst>
        </xdr:cNvPr>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71682</xdr:rowOff>
    </xdr:from>
    <xdr:ext cx="405111" cy="259045"/>
    <xdr:sp macro="" textlink="">
      <xdr:nvSpPr>
        <xdr:cNvPr id="700" name="n_2mainValue【庁舎】&#10;有形固定資産減価償却率">
          <a:extLst>
            <a:ext uri="{FF2B5EF4-FFF2-40B4-BE49-F238E27FC236}">
              <a16:creationId xmlns:a16="http://schemas.microsoft.com/office/drawing/2014/main" id="{0EB9E3D4-4023-466E-8168-76D0005D42C6}"/>
            </a:ext>
          </a:extLst>
        </xdr:cNvPr>
        <xdr:cNvSpPr txBox="1"/>
      </xdr:nvSpPr>
      <xdr:spPr>
        <a:xfrm>
          <a:off x="14389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66783</xdr:rowOff>
    </xdr:from>
    <xdr:ext cx="405111" cy="259045"/>
    <xdr:sp macro="" textlink="">
      <xdr:nvSpPr>
        <xdr:cNvPr id="701" name="n_3mainValue【庁舎】&#10;有形固定資産減価償却率">
          <a:extLst>
            <a:ext uri="{FF2B5EF4-FFF2-40B4-BE49-F238E27FC236}">
              <a16:creationId xmlns:a16="http://schemas.microsoft.com/office/drawing/2014/main" id="{14E53DDD-674A-48DC-BDA9-A585BBA87A80}"/>
            </a:ext>
          </a:extLst>
        </xdr:cNvPr>
        <xdr:cNvSpPr txBox="1"/>
      </xdr:nvSpPr>
      <xdr:spPr>
        <a:xfrm>
          <a:off x="13500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55353</xdr:rowOff>
    </xdr:from>
    <xdr:ext cx="405111" cy="259045"/>
    <xdr:sp macro="" textlink="">
      <xdr:nvSpPr>
        <xdr:cNvPr id="702" name="n_4mainValue【庁舎】&#10;有形固定資産減価償却率">
          <a:extLst>
            <a:ext uri="{FF2B5EF4-FFF2-40B4-BE49-F238E27FC236}">
              <a16:creationId xmlns:a16="http://schemas.microsoft.com/office/drawing/2014/main" id="{F826F6FE-C2AF-498A-9A95-0712A3DF8812}"/>
            </a:ext>
          </a:extLst>
        </xdr:cNvPr>
        <xdr:cNvSpPr txBox="1"/>
      </xdr:nvSpPr>
      <xdr:spPr>
        <a:xfrm>
          <a:off x="12611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F565E2B0-C9CE-4350-8904-E58A40A64F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B14A7F91-E5F6-474A-929E-13230AD872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3B7749E9-4DD1-4697-9AD8-A7DEE40F25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B8480152-0717-4396-930F-0AF8D117F8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9FC09ED-FE54-495C-8CCD-24A177B1EC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8CAAA4C5-EF6D-426C-B420-8333D0D16E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B0CAC2C6-E9A0-4099-AEA2-D58C044D5F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A7F28005-3FEA-4B3A-8FBB-D34A589A0F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9A9D72E9-A74B-4DA9-A839-12BD371BE1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78B347DC-D790-4ADC-9DFE-696FCB7202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5FCEB367-E92E-408B-88DE-F7CF64B6F2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3452B839-D2B2-47DC-87FB-736ADC55FD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597F705A-81CD-4FBE-B810-68B59BC8D2F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B5F014BD-42AA-4556-8C65-762B99D201B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36D1BF2B-CA5A-4B0E-8774-76753795E8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07045315-2CE8-4428-9D2F-70352E721FC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8E4CDF80-EE49-4733-A0EB-BB218B1E14D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a:extLst>
            <a:ext uri="{FF2B5EF4-FFF2-40B4-BE49-F238E27FC236}">
              <a16:creationId xmlns:a16="http://schemas.microsoft.com/office/drawing/2014/main" id="{0CE0250A-7D4D-4ECA-B720-F1863AE571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7543ED11-8447-4966-97E5-A1C090B657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a:extLst>
            <a:ext uri="{FF2B5EF4-FFF2-40B4-BE49-F238E27FC236}">
              <a16:creationId xmlns:a16="http://schemas.microsoft.com/office/drawing/2014/main" id="{61A189EE-49B6-4CBF-80A9-EC2A798077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7766BEC-E481-40F4-92EB-B907DC5F72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C8B818E-6689-4462-81DD-FFB52DE326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C921743C-A0B0-4263-8141-5E3A339DFC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726" name="直線コネクタ 725">
          <a:extLst>
            <a:ext uri="{FF2B5EF4-FFF2-40B4-BE49-F238E27FC236}">
              <a16:creationId xmlns:a16="http://schemas.microsoft.com/office/drawing/2014/main" id="{B2AC376A-FBE7-4F8A-B3FF-2B3CD8344BB5}"/>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27" name="【庁舎】&#10;一人当たり面積最小値テキスト">
          <a:extLst>
            <a:ext uri="{FF2B5EF4-FFF2-40B4-BE49-F238E27FC236}">
              <a16:creationId xmlns:a16="http://schemas.microsoft.com/office/drawing/2014/main" id="{D76A4B13-8701-4168-BDFC-038E3EBE3883}"/>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28" name="直線コネクタ 727">
          <a:extLst>
            <a:ext uri="{FF2B5EF4-FFF2-40B4-BE49-F238E27FC236}">
              <a16:creationId xmlns:a16="http://schemas.microsoft.com/office/drawing/2014/main" id="{A338F3F4-7E88-4775-918B-9AAF4559990A}"/>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29" name="【庁舎】&#10;一人当たり面積最大値テキスト">
          <a:extLst>
            <a:ext uri="{FF2B5EF4-FFF2-40B4-BE49-F238E27FC236}">
              <a16:creationId xmlns:a16="http://schemas.microsoft.com/office/drawing/2014/main" id="{E2E915F9-9C62-4248-946E-638F70097D7B}"/>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30" name="直線コネクタ 729">
          <a:extLst>
            <a:ext uri="{FF2B5EF4-FFF2-40B4-BE49-F238E27FC236}">
              <a16:creationId xmlns:a16="http://schemas.microsoft.com/office/drawing/2014/main" id="{7A57D4F1-150E-4B09-8392-AEB6369892C3}"/>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31" name="【庁舎】&#10;一人当たり面積平均値テキスト">
          <a:extLst>
            <a:ext uri="{FF2B5EF4-FFF2-40B4-BE49-F238E27FC236}">
              <a16:creationId xmlns:a16="http://schemas.microsoft.com/office/drawing/2014/main" id="{0C0DD4D5-26F9-4FEA-9012-E82C0127672F}"/>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32" name="フローチャート: 判断 731">
          <a:extLst>
            <a:ext uri="{FF2B5EF4-FFF2-40B4-BE49-F238E27FC236}">
              <a16:creationId xmlns:a16="http://schemas.microsoft.com/office/drawing/2014/main" id="{743030E3-4E78-43E6-B993-ADF292E1A23B}"/>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733" name="フローチャート: 判断 732">
          <a:extLst>
            <a:ext uri="{FF2B5EF4-FFF2-40B4-BE49-F238E27FC236}">
              <a16:creationId xmlns:a16="http://schemas.microsoft.com/office/drawing/2014/main" id="{12A7E930-7A57-4FDB-9E96-6689C978F8AB}"/>
            </a:ext>
          </a:extLst>
        </xdr:cNvPr>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734" name="フローチャート: 判断 733">
          <a:extLst>
            <a:ext uri="{FF2B5EF4-FFF2-40B4-BE49-F238E27FC236}">
              <a16:creationId xmlns:a16="http://schemas.microsoft.com/office/drawing/2014/main" id="{EF5398B5-735F-4D45-87EC-94AC9561EB17}"/>
            </a:ext>
          </a:extLst>
        </xdr:cNvPr>
        <xdr:cNvSpPr/>
      </xdr:nvSpPr>
      <xdr:spPr>
        <a:xfrm>
          <a:off x="2038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35" name="フローチャート: 判断 734">
          <a:extLst>
            <a:ext uri="{FF2B5EF4-FFF2-40B4-BE49-F238E27FC236}">
              <a16:creationId xmlns:a16="http://schemas.microsoft.com/office/drawing/2014/main" id="{D52AEE71-514F-4B00-AC56-13F740740A43}"/>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736" name="フローチャート: 判断 735">
          <a:extLst>
            <a:ext uri="{FF2B5EF4-FFF2-40B4-BE49-F238E27FC236}">
              <a16:creationId xmlns:a16="http://schemas.microsoft.com/office/drawing/2014/main" id="{DEEF0B2E-954B-4CA1-95BF-C8D310B05D1F}"/>
            </a:ext>
          </a:extLst>
        </xdr:cNvPr>
        <xdr:cNvSpPr/>
      </xdr:nvSpPr>
      <xdr:spPr>
        <a:xfrm>
          <a:off x="18605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64766E6-0134-4BE6-B83D-9A5339E51A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0A0CD5D-B1F4-434A-9C26-4D886954D0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B5C8040-1677-4EBE-AEFB-768199FE0E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D2B24E8-A325-4E7B-848E-9E23E33048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FBA5C7E-131E-477A-8405-867B23BECA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742" name="楕円 741">
          <a:extLst>
            <a:ext uri="{FF2B5EF4-FFF2-40B4-BE49-F238E27FC236}">
              <a16:creationId xmlns:a16="http://schemas.microsoft.com/office/drawing/2014/main" id="{36F66A9D-6B2D-471A-86E0-8073EC08C55D}"/>
            </a:ext>
          </a:extLst>
        </xdr:cNvPr>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40657</xdr:rowOff>
    </xdr:from>
    <xdr:ext cx="469744" cy="259045"/>
    <xdr:sp macro="" textlink="">
      <xdr:nvSpPr>
        <xdr:cNvPr id="743" name="【庁舎】&#10;一人当たり面積該当値テキスト">
          <a:extLst>
            <a:ext uri="{FF2B5EF4-FFF2-40B4-BE49-F238E27FC236}">
              <a16:creationId xmlns:a16="http://schemas.microsoft.com/office/drawing/2014/main" id="{AA4DD839-DD68-4DF2-98C6-8B20591BB3C1}"/>
            </a:ext>
          </a:extLst>
        </xdr:cNvPr>
        <xdr:cNvSpPr txBox="1"/>
      </xdr:nvSpPr>
      <xdr:spPr>
        <a:xfrm>
          <a:off x="22199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xdr:rowOff>
    </xdr:from>
    <xdr:to>
      <xdr:col>112</xdr:col>
      <xdr:colOff>38100</xdr:colOff>
      <xdr:row>102</xdr:row>
      <xdr:rowOff>115570</xdr:rowOff>
    </xdr:to>
    <xdr:sp macro="" textlink="">
      <xdr:nvSpPr>
        <xdr:cNvPr id="744" name="楕円 743">
          <a:extLst>
            <a:ext uri="{FF2B5EF4-FFF2-40B4-BE49-F238E27FC236}">
              <a16:creationId xmlns:a16="http://schemas.microsoft.com/office/drawing/2014/main" id="{AEDEE280-35F6-4E7B-936A-6291FF2DBABC}"/>
            </a:ext>
          </a:extLst>
        </xdr:cNvPr>
        <xdr:cNvSpPr/>
      </xdr:nvSpPr>
      <xdr:spPr>
        <a:xfrm>
          <a:off x="2127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64770</xdr:rowOff>
    </xdr:from>
    <xdr:to>
      <xdr:col>116</xdr:col>
      <xdr:colOff>63500</xdr:colOff>
      <xdr:row>102</xdr:row>
      <xdr:rowOff>68580</xdr:rowOff>
    </xdr:to>
    <xdr:cxnSp macro="">
      <xdr:nvCxnSpPr>
        <xdr:cNvPr id="745" name="直線コネクタ 744">
          <a:extLst>
            <a:ext uri="{FF2B5EF4-FFF2-40B4-BE49-F238E27FC236}">
              <a16:creationId xmlns:a16="http://schemas.microsoft.com/office/drawing/2014/main" id="{06FE1BE4-2B70-4B03-841A-4A68A6048C51}"/>
            </a:ext>
          </a:extLst>
        </xdr:cNvPr>
        <xdr:cNvCxnSpPr/>
      </xdr:nvCxnSpPr>
      <xdr:spPr>
        <a:xfrm>
          <a:off x="21323300" y="17552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67311</xdr:rowOff>
    </xdr:from>
    <xdr:to>
      <xdr:col>107</xdr:col>
      <xdr:colOff>101600</xdr:colOff>
      <xdr:row>103</xdr:row>
      <xdr:rowOff>168911</xdr:rowOff>
    </xdr:to>
    <xdr:sp macro="" textlink="">
      <xdr:nvSpPr>
        <xdr:cNvPr id="746" name="楕円 745">
          <a:extLst>
            <a:ext uri="{FF2B5EF4-FFF2-40B4-BE49-F238E27FC236}">
              <a16:creationId xmlns:a16="http://schemas.microsoft.com/office/drawing/2014/main" id="{FB1DFD21-47E6-4190-8C26-E2465B7FD9E7}"/>
            </a:ext>
          </a:extLst>
        </xdr:cNvPr>
        <xdr:cNvSpPr/>
      </xdr:nvSpPr>
      <xdr:spPr>
        <a:xfrm>
          <a:off x="20383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64770</xdr:rowOff>
    </xdr:from>
    <xdr:to>
      <xdr:col>111</xdr:col>
      <xdr:colOff>177800</xdr:colOff>
      <xdr:row>103</xdr:row>
      <xdr:rowOff>118111</xdr:rowOff>
    </xdr:to>
    <xdr:cxnSp macro="">
      <xdr:nvCxnSpPr>
        <xdr:cNvPr id="747" name="直線コネクタ 746">
          <a:extLst>
            <a:ext uri="{FF2B5EF4-FFF2-40B4-BE49-F238E27FC236}">
              <a16:creationId xmlns:a16="http://schemas.microsoft.com/office/drawing/2014/main" id="{489BF934-CBDE-42D9-AC37-E5668E5CBCEF}"/>
            </a:ext>
          </a:extLst>
        </xdr:cNvPr>
        <xdr:cNvCxnSpPr/>
      </xdr:nvCxnSpPr>
      <xdr:spPr>
        <a:xfrm flipV="1">
          <a:off x="20434300" y="1755267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xdr:rowOff>
    </xdr:from>
    <xdr:to>
      <xdr:col>102</xdr:col>
      <xdr:colOff>165100</xdr:colOff>
      <xdr:row>102</xdr:row>
      <xdr:rowOff>107950</xdr:rowOff>
    </xdr:to>
    <xdr:sp macro="" textlink="">
      <xdr:nvSpPr>
        <xdr:cNvPr id="748" name="楕円 747">
          <a:extLst>
            <a:ext uri="{FF2B5EF4-FFF2-40B4-BE49-F238E27FC236}">
              <a16:creationId xmlns:a16="http://schemas.microsoft.com/office/drawing/2014/main" id="{65CD5C47-68AC-4B05-9E34-E7020FF600D1}"/>
            </a:ext>
          </a:extLst>
        </xdr:cNvPr>
        <xdr:cNvSpPr/>
      </xdr:nvSpPr>
      <xdr:spPr>
        <a:xfrm>
          <a:off x="19494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57150</xdr:rowOff>
    </xdr:from>
    <xdr:to>
      <xdr:col>107</xdr:col>
      <xdr:colOff>50800</xdr:colOff>
      <xdr:row>103</xdr:row>
      <xdr:rowOff>118111</xdr:rowOff>
    </xdr:to>
    <xdr:cxnSp macro="">
      <xdr:nvCxnSpPr>
        <xdr:cNvPr id="749" name="直線コネクタ 748">
          <a:extLst>
            <a:ext uri="{FF2B5EF4-FFF2-40B4-BE49-F238E27FC236}">
              <a16:creationId xmlns:a16="http://schemas.microsoft.com/office/drawing/2014/main" id="{2E0E8937-33C2-4B10-BB31-AF2E35B85DE5}"/>
            </a:ext>
          </a:extLst>
        </xdr:cNvPr>
        <xdr:cNvCxnSpPr/>
      </xdr:nvCxnSpPr>
      <xdr:spPr>
        <a:xfrm>
          <a:off x="19545300" y="175450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170180</xdr:rowOff>
    </xdr:from>
    <xdr:to>
      <xdr:col>98</xdr:col>
      <xdr:colOff>38100</xdr:colOff>
      <xdr:row>102</xdr:row>
      <xdr:rowOff>100330</xdr:rowOff>
    </xdr:to>
    <xdr:sp macro="" textlink="">
      <xdr:nvSpPr>
        <xdr:cNvPr id="750" name="楕円 749">
          <a:extLst>
            <a:ext uri="{FF2B5EF4-FFF2-40B4-BE49-F238E27FC236}">
              <a16:creationId xmlns:a16="http://schemas.microsoft.com/office/drawing/2014/main" id="{B17CA118-4AFA-4F1E-B100-998830D04053}"/>
            </a:ext>
          </a:extLst>
        </xdr:cNvPr>
        <xdr:cNvSpPr/>
      </xdr:nvSpPr>
      <xdr:spPr>
        <a:xfrm>
          <a:off x="18605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49530</xdr:rowOff>
    </xdr:from>
    <xdr:to>
      <xdr:col>102</xdr:col>
      <xdr:colOff>114300</xdr:colOff>
      <xdr:row>102</xdr:row>
      <xdr:rowOff>57150</xdr:rowOff>
    </xdr:to>
    <xdr:cxnSp macro="">
      <xdr:nvCxnSpPr>
        <xdr:cNvPr id="751" name="直線コネクタ 750">
          <a:extLst>
            <a:ext uri="{FF2B5EF4-FFF2-40B4-BE49-F238E27FC236}">
              <a16:creationId xmlns:a16="http://schemas.microsoft.com/office/drawing/2014/main" id="{663D6FAA-8458-4AEF-9CC6-A995E5B817A9}"/>
            </a:ext>
          </a:extLst>
        </xdr:cNvPr>
        <xdr:cNvCxnSpPr/>
      </xdr:nvCxnSpPr>
      <xdr:spPr>
        <a:xfrm>
          <a:off x="18656300" y="17537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114316</xdr:rowOff>
    </xdr:from>
    <xdr:ext cx="469744" cy="259045"/>
    <xdr:sp macro="" textlink="">
      <xdr:nvSpPr>
        <xdr:cNvPr id="752" name="n_1aveValue【庁舎】&#10;一人当たり面積">
          <a:extLst>
            <a:ext uri="{FF2B5EF4-FFF2-40B4-BE49-F238E27FC236}">
              <a16:creationId xmlns:a16="http://schemas.microsoft.com/office/drawing/2014/main" id="{630A24EC-61C9-4415-8558-218A64C62BD3}"/>
            </a:ext>
          </a:extLst>
        </xdr:cNvPr>
        <xdr:cNvSpPr txBox="1"/>
      </xdr:nvSpPr>
      <xdr:spPr>
        <a:xfrm>
          <a:off x="21075727"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76216</xdr:rowOff>
    </xdr:from>
    <xdr:ext cx="469744" cy="259045"/>
    <xdr:sp macro="" textlink="">
      <xdr:nvSpPr>
        <xdr:cNvPr id="753" name="n_2aveValue【庁舎】&#10;一人当たり面積">
          <a:extLst>
            <a:ext uri="{FF2B5EF4-FFF2-40B4-BE49-F238E27FC236}">
              <a16:creationId xmlns:a16="http://schemas.microsoft.com/office/drawing/2014/main" id="{DF8B9E2D-3CD8-4E66-8695-061A73038DBF}"/>
            </a:ext>
          </a:extLst>
        </xdr:cNvPr>
        <xdr:cNvSpPr txBox="1"/>
      </xdr:nvSpPr>
      <xdr:spPr>
        <a:xfrm>
          <a:off x="20199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754" name="n_3aveValue【庁舎】&#10;一人当たり面積">
          <a:extLst>
            <a:ext uri="{FF2B5EF4-FFF2-40B4-BE49-F238E27FC236}">
              <a16:creationId xmlns:a16="http://schemas.microsoft.com/office/drawing/2014/main" id="{74A80C9B-E129-4ACE-A747-D5BC20C4E278}"/>
            </a:ext>
          </a:extLst>
        </xdr:cNvPr>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41927</xdr:rowOff>
    </xdr:from>
    <xdr:ext cx="469744" cy="259045"/>
    <xdr:sp macro="" textlink="">
      <xdr:nvSpPr>
        <xdr:cNvPr id="755" name="n_4aveValue【庁舎】&#10;一人当たり面積">
          <a:extLst>
            <a:ext uri="{FF2B5EF4-FFF2-40B4-BE49-F238E27FC236}">
              <a16:creationId xmlns:a16="http://schemas.microsoft.com/office/drawing/2014/main" id="{FFDF8EB6-EF14-4536-956A-3DFB5DA30E1E}"/>
            </a:ext>
          </a:extLst>
        </xdr:cNvPr>
        <xdr:cNvSpPr txBox="1"/>
      </xdr:nvSpPr>
      <xdr:spPr>
        <a:xfrm>
          <a:off x="18421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132097</xdr:rowOff>
    </xdr:from>
    <xdr:ext cx="469744" cy="259045"/>
    <xdr:sp macro="" textlink="">
      <xdr:nvSpPr>
        <xdr:cNvPr id="756" name="n_1mainValue【庁舎】&#10;一人当たり面積">
          <a:extLst>
            <a:ext uri="{FF2B5EF4-FFF2-40B4-BE49-F238E27FC236}">
              <a16:creationId xmlns:a16="http://schemas.microsoft.com/office/drawing/2014/main" id="{D04A8ED6-0FDC-4263-8AAF-A0C9435831E4}"/>
            </a:ext>
          </a:extLst>
        </xdr:cNvPr>
        <xdr:cNvSpPr txBox="1"/>
      </xdr:nvSpPr>
      <xdr:spPr>
        <a:xfrm>
          <a:off x="210757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13988</xdr:rowOff>
    </xdr:from>
    <xdr:ext cx="469744" cy="259045"/>
    <xdr:sp macro="" textlink="">
      <xdr:nvSpPr>
        <xdr:cNvPr id="757" name="n_2mainValue【庁舎】&#10;一人当たり面積">
          <a:extLst>
            <a:ext uri="{FF2B5EF4-FFF2-40B4-BE49-F238E27FC236}">
              <a16:creationId xmlns:a16="http://schemas.microsoft.com/office/drawing/2014/main" id="{1893568D-0C39-48E6-B9FE-4DED37E96B38}"/>
            </a:ext>
          </a:extLst>
        </xdr:cNvPr>
        <xdr:cNvSpPr txBox="1"/>
      </xdr:nvSpPr>
      <xdr:spPr>
        <a:xfrm>
          <a:off x="20199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124477</xdr:rowOff>
    </xdr:from>
    <xdr:ext cx="469744" cy="259045"/>
    <xdr:sp macro="" textlink="">
      <xdr:nvSpPr>
        <xdr:cNvPr id="758" name="n_3mainValue【庁舎】&#10;一人当たり面積">
          <a:extLst>
            <a:ext uri="{FF2B5EF4-FFF2-40B4-BE49-F238E27FC236}">
              <a16:creationId xmlns:a16="http://schemas.microsoft.com/office/drawing/2014/main" id="{092CCF75-F6DD-4EB9-B9E5-96F656428530}"/>
            </a:ext>
          </a:extLst>
        </xdr:cNvPr>
        <xdr:cNvSpPr txBox="1"/>
      </xdr:nvSpPr>
      <xdr:spPr>
        <a:xfrm>
          <a:off x="19310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116857</xdr:rowOff>
    </xdr:from>
    <xdr:ext cx="469744" cy="259045"/>
    <xdr:sp macro="" textlink="">
      <xdr:nvSpPr>
        <xdr:cNvPr id="759" name="n_4mainValue【庁舎】&#10;一人当たり面積">
          <a:extLst>
            <a:ext uri="{FF2B5EF4-FFF2-40B4-BE49-F238E27FC236}">
              <a16:creationId xmlns:a16="http://schemas.microsoft.com/office/drawing/2014/main" id="{95D56C08-9E1B-44C6-90F2-DFA4518522C1}"/>
            </a:ext>
          </a:extLst>
        </xdr:cNvPr>
        <xdr:cNvSpPr txBox="1"/>
      </xdr:nvSpPr>
      <xdr:spPr>
        <a:xfrm>
          <a:off x="18421427"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58DF0C36-AA60-4785-B413-A3CC668600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2D4D9DA5-4F2E-4E23-AB72-FCFE670CEA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59138E70-E718-4FA2-A838-12ABB93B70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類似団体と比較して有形固定資産減価償却率が低い施設は、庁舎（</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％）となっており、本庁舎（東棟）を平成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年度に新築したことや与勝消防署を令和元年に改築したことから、取得価格が増加し、減価償却率が低くなっている。　</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類似団体と比較して有形固定資産減価償却率が高い施設は、市民会館（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市民会館と図書館の建物付属設備のほとんどが耐用年数を超えているため、個別施設計画に基づいた施設の更新・維持管理を適切に行っていくことにより、今後の維持管理費用の減少を含めた公共施設マネジメントの適正化に努め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また、体育施設については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年前後に建設された施設が多く減価償却が進んできており、特に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具志川総合体育館は、老朽化のほかに耐震性にも問題があることから、利用者の安全性や利便性を確保するため施設の更新計画を進めている。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ヵ年平均で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おり、ほぼ横ばいで推移している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、社会福祉費等の社会保障経費が増加し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対前年度比で伸びている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は対前年度比で減少していることから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が減少に転じている。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ポイント下回っていることから、今後も自主財源の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確保と歳出削減に取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り組み、財政基盤の強化に努める。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147865</xdr:rowOff>
    </xdr:from>
    <xdr:to>
      <xdr:col>19</xdr:col>
      <xdr:colOff>133350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10885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経常一般財源等と一般財源等充当経常経費はともに対前年度比増となっているが、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一般財源等充当経常経費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以上に増加率が大きかったことから</a:t>
          </a:r>
          <a:r>
            <a:rPr lang="ja-JP" altLang="en-US" sz="1200">
              <a:effectLst/>
              <a:latin typeface="ＭＳ Ｐゴシック" panose="020B0600070205080204" pitchFamily="50" charset="-128"/>
              <a:ea typeface="ＭＳ Ｐゴシック" panose="020B0600070205080204" pitchFamily="50" charset="-128"/>
            </a:rPr>
            <a:t>、経常収支比率が</a:t>
          </a:r>
          <a:r>
            <a:rPr lang="en-US" altLang="ja-JP" sz="1200">
              <a:effectLst/>
              <a:latin typeface="ＭＳ Ｐゴシック" panose="020B0600070205080204" pitchFamily="50" charset="-128"/>
              <a:ea typeface="ＭＳ Ｐゴシック" panose="020B0600070205080204" pitchFamily="50" charset="-128"/>
            </a:rPr>
            <a:t>2.5</a:t>
          </a:r>
          <a:r>
            <a:rPr lang="ja-JP" altLang="en-US" sz="1200">
              <a:effectLst/>
              <a:latin typeface="ＭＳ Ｐゴシック" panose="020B0600070205080204" pitchFamily="50" charset="-128"/>
              <a:ea typeface="ＭＳ Ｐゴシック" panose="020B0600070205080204" pitchFamily="50" charset="-128"/>
            </a:rPr>
            <a:t>ポイント改善した。</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経常一般財源等については、地方交付税が増加の要因となっている。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しかしながら、類似団体及び全国平均を下回っていることから、引き続き事業見直しや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内部管理経費の点検等、歳出の効率化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64</xdr:row>
      <xdr:rowOff>127846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9956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127846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0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31327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4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146473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1456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円の増で、類似団体の平均に比べ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決算額では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224,981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1,131,538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人件費に関しては、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り制度がスタートした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報酬の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27448</xdr:rowOff>
    </xdr:from>
    <xdr:to>
      <xdr:col>23</xdr:col>
      <xdr:colOff>133350</xdr:colOff>
      <xdr:row>85</xdr:row>
      <xdr:rowOff>14756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29248"/>
          <a:ext cx="838200" cy="1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44982</xdr:rowOff>
    </xdr:from>
    <xdr:to>
      <xdr:col>19</xdr:col>
      <xdr:colOff>133350</xdr:colOff>
      <xdr:row>84</xdr:row>
      <xdr:rowOff>27448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75332"/>
          <a:ext cx="889000" cy="1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134770</xdr:rowOff>
    </xdr:from>
    <xdr:to>
      <xdr:col>15</xdr:col>
      <xdr:colOff>82550</xdr:colOff>
      <xdr:row>83</xdr:row>
      <xdr:rowOff>44982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93670"/>
          <a:ext cx="889000" cy="8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37389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6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6001</xdr:rowOff>
    </xdr:from>
    <xdr:to>
      <xdr:col>11</xdr:col>
      <xdr:colOff>31750</xdr:colOff>
      <xdr:row>82</xdr:row>
      <xdr:rowOff>134770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64901"/>
          <a:ext cx="889000" cy="1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139223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135406</xdr:rowOff>
    </xdr:from>
    <xdr:to>
      <xdr:col>23</xdr:col>
      <xdr:colOff>184150</xdr:colOff>
      <xdr:row>85</xdr:row>
      <xdr:rowOff>65556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107483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0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148098</xdr:rowOff>
    </xdr:from>
    <xdr:to>
      <xdr:col>19</xdr:col>
      <xdr:colOff>184150</xdr:colOff>
      <xdr:row>84</xdr:row>
      <xdr:rowOff>78248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88425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165632</xdr:rowOff>
    </xdr:from>
    <xdr:to>
      <xdr:col>15</xdr:col>
      <xdr:colOff>133350</xdr:colOff>
      <xdr:row>83</xdr:row>
      <xdr:rowOff>95782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2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105959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83970</xdr:rowOff>
    </xdr:from>
    <xdr:to>
      <xdr:col>11</xdr:col>
      <xdr:colOff>82550</xdr:colOff>
      <xdr:row>83</xdr:row>
      <xdr:rowOff>14120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24297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126651</xdr:rowOff>
    </xdr:from>
    <xdr:to>
      <xdr:col>7</xdr:col>
      <xdr:colOff>31750</xdr:colOff>
      <xdr:row>82</xdr:row>
      <xdr:rowOff>56801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66978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8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本市は、類似団体平均より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低い水準となっているが、今後も引き続き給与水準の適正化に努める。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29029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08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29029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0017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131536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00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１７年度～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２９年度、職員数：２５．３％削減）の推進により、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全国平均及び沖縄県平均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年度策定の「第３次うるま市定員適正化計画」（Ｒ５年度～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す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37888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3722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37888</xdr:rowOff>
    </xdr:from>
    <xdr:to>
      <xdr:col>77</xdr:col>
      <xdr:colOff>44450</xdr:colOff>
      <xdr:row>63</xdr:row>
      <xdr:rowOff>41910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37888</xdr:rowOff>
    </xdr:from>
    <xdr:to>
      <xdr:col>72</xdr:col>
      <xdr:colOff>203200</xdr:colOff>
      <xdr:row>63</xdr:row>
      <xdr:rowOff>41910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21802</xdr:rowOff>
    </xdr:from>
    <xdr:to>
      <xdr:col>68</xdr:col>
      <xdr:colOff>152400</xdr:colOff>
      <xdr:row>63</xdr:row>
      <xdr:rowOff>37888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231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156528</xdr:rowOff>
    </xdr:from>
    <xdr:to>
      <xdr:col>81</xdr:col>
      <xdr:colOff>95250</xdr:colOff>
      <xdr:row>63</xdr:row>
      <xdr:rowOff>86678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128605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158538</xdr:rowOff>
    </xdr:from>
    <xdr:to>
      <xdr:col>77</xdr:col>
      <xdr:colOff>95250</xdr:colOff>
      <xdr:row>63</xdr:row>
      <xdr:rowOff>88688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98865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5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158538</xdr:rowOff>
    </xdr:from>
    <xdr:to>
      <xdr:col>68</xdr:col>
      <xdr:colOff>203200</xdr:colOff>
      <xdr:row>63</xdr:row>
      <xdr:rowOff>88688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98865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142452</xdr:rowOff>
    </xdr:from>
    <xdr:to>
      <xdr:col>64</xdr:col>
      <xdr:colOff>152400</xdr:colOff>
      <xdr:row>63</xdr:row>
      <xdr:rowOff>72602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82779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１９年度以降、毎年度改善傾向で推移しており、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年度においては、昨年度より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％となっている。要因としては、元利償還金額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は前年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度より増とな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が元利償還金額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伸びを上回った事が要因となっている。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いては合併特例債の活用可能額の終盤を迎えることから、普通建設事業に係る財源について、他の起債メニューへの移行が必要であり、交付税算入等を踏まえると、償還金に係る基準財政需要額算入額の減少が見込まれ、ひいては実質公債費率の上昇が見込まれることから、市債の計画的発行を行い、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156104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3368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156104</xdr:rowOff>
    </xdr:from>
    <xdr:to>
      <xdr:col>77</xdr:col>
      <xdr:colOff>44450</xdr:colOff>
      <xdr:row>43</xdr:row>
      <xdr:rowOff>44979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357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44979</xdr:rowOff>
    </xdr:from>
    <xdr:to>
      <xdr:col>72</xdr:col>
      <xdr:colOff>203200</xdr:colOff>
      <xdr:row>43</xdr:row>
      <xdr:rowOff>85196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4173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85196</xdr:rowOff>
    </xdr:from>
    <xdr:to>
      <xdr:col>68</xdr:col>
      <xdr:colOff>152400</xdr:colOff>
      <xdr:row>43</xdr:row>
      <xdr:rowOff>105304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4575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85196</xdr:rowOff>
    </xdr:from>
    <xdr:to>
      <xdr:col>81</xdr:col>
      <xdr:colOff>95250</xdr:colOff>
      <xdr:row>43</xdr:row>
      <xdr:rowOff>15346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57273</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105304</xdr:rowOff>
    </xdr:from>
    <xdr:to>
      <xdr:col>77</xdr:col>
      <xdr:colOff>95250</xdr:colOff>
      <xdr:row>43</xdr:row>
      <xdr:rowOff>35454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45631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0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165629</xdr:rowOff>
    </xdr:from>
    <xdr:to>
      <xdr:col>73</xdr:col>
      <xdr:colOff>44450</xdr:colOff>
      <xdr:row>43</xdr:row>
      <xdr:rowOff>95779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105956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34396</xdr:rowOff>
    </xdr:from>
    <xdr:to>
      <xdr:col>68</xdr:col>
      <xdr:colOff>203200</xdr:colOff>
      <xdr:row>43</xdr:row>
      <xdr:rowOff>135996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146173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54504</xdr:rowOff>
    </xdr:from>
    <xdr:to>
      <xdr:col>64</xdr:col>
      <xdr:colOff>152400</xdr:colOff>
      <xdr:row>43</xdr:row>
      <xdr:rowOff>156104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166281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ポイントの減少となった。主な要因は、将来負担額を構成する地方債残高、公営企業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等繰入見込額、組合負担等見込額及び退職</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手当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負担見込額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が対前年度比で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いては、合併により公共施設等が多いことから、老朽化施設の更新及び改修等が必要となる施設が多く見込まれるなど、今後も多大な需要が見込まれるため、インフラ及び公共施設の維持管理コストも十分に把握し、財政の健全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96446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839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29482</xdr:rowOff>
    </xdr:from>
    <xdr:to>
      <xdr:col>73</xdr:col>
      <xdr:colOff>44450</xdr:colOff>
      <xdr:row>18</xdr:row>
      <xdr:rowOff>131082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161290</xdr:rowOff>
    </xdr:from>
    <xdr:to>
      <xdr:col>68</xdr:col>
      <xdr:colOff>203200</xdr:colOff>
      <xdr:row>18</xdr:row>
      <xdr:rowOff>91440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47353</xdr:rowOff>
    </xdr:from>
    <xdr:to>
      <xdr:col>73</xdr:col>
      <xdr:colOff>44450</xdr:colOff>
      <xdr:row>13</xdr:row>
      <xdr:rowOff>148953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159130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114572</xdr:rowOff>
    </xdr:from>
    <xdr:to>
      <xdr:col>64</xdr:col>
      <xdr:colOff>152400</xdr:colOff>
      <xdr:row>14</xdr:row>
      <xdr:rowOff>44722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54899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1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人件費については、対前年比で</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ポイントの減となり、類似団体および全国平均を下回っている。</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２年度より導入された会計年度任用職員制度も踏まえ、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次うるま市定員適正化計画」（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し、人件費の適正管理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00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94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4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については、対前年度比で</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物件費の中で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委託費の割合が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、特に施設維持管理委託料や指定管理委託料が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際立っている。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今後、施設の経年劣化等に伴う経費の増加も見込まれることから、公共施設総合管理計画の着実な推進を図るとともに、経費節減・事務事業の効率化等に努める。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2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143329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6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全国平均および類似団体平均に比べ高い状況となっている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本市においては、生活保護扶助費や障害者自立支援給付費、法人保育所運営費等に占める割合が大きく、今後も、幼児教育・保育の無償化、少子高齢化に伴う社会保障経費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するものと見込まれるため、適正な制度運営に取り組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経常的な管理経費の節減等に努める。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1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5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54610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54610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160020</xdr:rowOff>
    </xdr:from>
    <xdr:to>
      <xdr:col>15</xdr:col>
      <xdr:colOff>149225</xdr:colOff>
      <xdr:row>59</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xdr:rowOff>
    </xdr:from>
    <xdr:to>
      <xdr:col>11</xdr:col>
      <xdr:colOff>60325</xdr:colOff>
      <xdr:row>59</xdr:row>
      <xdr:rowOff>105410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90187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おり、類似団体及び全国平均を下回っている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主に介護保険事業特別会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計への繰出金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の減等によるものである。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社会保障関係においては保険料等の徴収強化や適正給付及び予防対策を図り、公共施設については、総合管理計画の着実な推進と計画的な長寿命化を図り、健全経営の推進と効率化に努める。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83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4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ならびに全国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並となっている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主な要因としては、一部事務組合負担金や子育て支援の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関係経費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今後も少子高齢化に伴う社会保障の充実により伸びると見込まれる補助金もあるが、各種団体等に対する補助金等については、外部評価等も踏まえながら引き続き必要性、公平性、また公益性等を勘案し、経費の節減・見直しに努め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36</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837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648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551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97282</xdr:rowOff>
    </xdr:from>
    <xdr:to>
      <xdr:col>69</xdr:col>
      <xdr:colOff>92075</xdr:colOff>
      <xdr:row>34</xdr:row>
      <xdr:rowOff>72136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551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46482</xdr:rowOff>
    </xdr:from>
    <xdr:to>
      <xdr:col>69</xdr:col>
      <xdr:colOff>142875</xdr:colOff>
      <xdr:row>33</xdr:row>
      <xdr:rowOff>148082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158259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ポイントの減となり、類似団体平均は上回っているものの全国平均と同水準となっている。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合併特例債の活用可能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の活用見込み額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除き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その他地方債へ移行していくことが想定され、地方交付税算入率が低く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なることで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市債の借入額によっては将来の財政負担につながることから、国県補助金等の有効活用や市の未利用資産の売却等による財源確保を図り、健全財政を基盤にした行政運営に努める。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248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ポイント下回っている。要因としては経常経費充当一般財源では人件費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が増となっている一方、補助費や維持補修費が減となっていること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が挙げられ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。今後も市税の伸びは見込まれるものの、子育て支援等の社会保障経費や公共施設等の維持補修費の増も想定されることから、事務事業の効率化や管理経費の点検等、歳出の効率化・節減に努める。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98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526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93500</xdr:rowOff>
    </xdr:from>
    <xdr:to>
      <xdr:col>29</xdr:col>
      <xdr:colOff>127000</xdr:colOff>
      <xdr:row>16</xdr:row>
      <xdr:rowOff>126876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84325"/>
          <a:ext cx="6477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78278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69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126876</xdr:rowOff>
    </xdr:from>
    <xdr:to>
      <xdr:col>26</xdr:col>
      <xdr:colOff>50800</xdr:colOff>
      <xdr:row>17</xdr:row>
      <xdr:rowOff>58811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7701"/>
          <a:ext cx="698500" cy="103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58811</xdr:rowOff>
    </xdr:from>
    <xdr:to>
      <xdr:col>22</xdr:col>
      <xdr:colOff>114300</xdr:colOff>
      <xdr:row>17</xdr:row>
      <xdr:rowOff>94215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21086"/>
          <a:ext cx="698500" cy="3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75982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94215</xdr:rowOff>
    </xdr:from>
    <xdr:to>
      <xdr:col>18</xdr:col>
      <xdr:colOff>177800</xdr:colOff>
      <xdr:row>17</xdr:row>
      <xdr:rowOff>163767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56490"/>
          <a:ext cx="698500" cy="6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3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148477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42700</xdr:rowOff>
    </xdr:from>
    <xdr:to>
      <xdr:col>29</xdr:col>
      <xdr:colOff>177800</xdr:colOff>
      <xdr:row>16</xdr:row>
      <xdr:rowOff>144300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3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59227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7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76076</xdr:rowOff>
    </xdr:from>
    <xdr:to>
      <xdr:col>26</xdr:col>
      <xdr:colOff>101600</xdr:colOff>
      <xdr:row>17</xdr:row>
      <xdr:rowOff>6226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162453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5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8011</xdr:rowOff>
    </xdr:from>
    <xdr:to>
      <xdr:col>22</xdr:col>
      <xdr:colOff>165100</xdr:colOff>
      <xdr:row>17</xdr:row>
      <xdr:rowOff>109611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7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94388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43415</xdr:rowOff>
    </xdr:from>
    <xdr:to>
      <xdr:col>19</xdr:col>
      <xdr:colOff>38100</xdr:colOff>
      <xdr:row>17</xdr:row>
      <xdr:rowOff>145015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0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129792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112967</xdr:rowOff>
    </xdr:from>
    <xdr:to>
      <xdr:col>15</xdr:col>
      <xdr:colOff>101600</xdr:colOff>
      <xdr:row>18</xdr:row>
      <xdr:rowOff>43117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27894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6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40170</xdr:rowOff>
    </xdr:from>
    <xdr:to>
      <xdr:col>29</xdr:col>
      <xdr:colOff>127000</xdr:colOff>
      <xdr:row>35</xdr:row>
      <xdr:rowOff>91377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50520"/>
          <a:ext cx="647700" cy="5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62078</xdr:rowOff>
    </xdr:from>
    <xdr:to>
      <xdr:col>26</xdr:col>
      <xdr:colOff>50800</xdr:colOff>
      <xdr:row>35</xdr:row>
      <xdr:rowOff>91377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72428"/>
          <a:ext cx="6985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40856</xdr:rowOff>
    </xdr:from>
    <xdr:to>
      <xdr:col>22</xdr:col>
      <xdr:colOff>114300</xdr:colOff>
      <xdr:row>35</xdr:row>
      <xdr:rowOff>62078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51206"/>
          <a:ext cx="6985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334911</xdr:rowOff>
    </xdr:from>
    <xdr:to>
      <xdr:col>18</xdr:col>
      <xdr:colOff>177800</xdr:colOff>
      <xdr:row>35</xdr:row>
      <xdr:rowOff>40856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02361"/>
          <a:ext cx="698500" cy="4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2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332270</xdr:rowOff>
    </xdr:from>
    <xdr:to>
      <xdr:col>29</xdr:col>
      <xdr:colOff>177800</xdr:colOff>
      <xdr:row>35</xdr:row>
      <xdr:rowOff>90970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9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177347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40577</xdr:rowOff>
    </xdr:from>
    <xdr:to>
      <xdr:col>26</xdr:col>
      <xdr:colOff>101600</xdr:colOff>
      <xdr:row>35</xdr:row>
      <xdr:rowOff>142177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5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126954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3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11278</xdr:rowOff>
    </xdr:from>
    <xdr:to>
      <xdr:col>22</xdr:col>
      <xdr:colOff>165100</xdr:colOff>
      <xdr:row>35</xdr:row>
      <xdr:rowOff>112878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2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97655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332956</xdr:rowOff>
    </xdr:from>
    <xdr:to>
      <xdr:col>19</xdr:col>
      <xdr:colOff>38100</xdr:colOff>
      <xdr:row>35</xdr:row>
      <xdr:rowOff>91656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76433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284111</xdr:rowOff>
    </xdr:from>
    <xdr:to>
      <xdr:col>15</xdr:col>
      <xdr:colOff>101600</xdr:colOff>
      <xdr:row>35</xdr:row>
      <xdr:rowOff>42811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5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107102</xdr:rowOff>
    </xdr:from>
    <xdr:to>
      <xdr:col>24</xdr:col>
      <xdr:colOff>63500</xdr:colOff>
      <xdr:row>35</xdr:row>
      <xdr:rowOff>143906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07852"/>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143906</xdr:rowOff>
    </xdr:from>
    <xdr:to>
      <xdr:col>19</xdr:col>
      <xdr:colOff>177800</xdr:colOff>
      <xdr:row>36</xdr:row>
      <xdr:rowOff>100129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44656"/>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100129</xdr:rowOff>
    </xdr:from>
    <xdr:to>
      <xdr:col>15</xdr:col>
      <xdr:colOff>50800</xdr:colOff>
      <xdr:row>36</xdr:row>
      <xdr:rowOff>121206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7232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121206</xdr:rowOff>
    </xdr:from>
    <xdr:to>
      <xdr:col>10</xdr:col>
      <xdr:colOff>114300</xdr:colOff>
      <xdr:row>36</xdr:row>
      <xdr:rowOff>152867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93406"/>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47258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56302</xdr:rowOff>
    </xdr:from>
    <xdr:to>
      <xdr:col>24</xdr:col>
      <xdr:colOff>114300</xdr:colOff>
      <xdr:row>35</xdr:row>
      <xdr:rowOff>157902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79179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93106</xdr:rowOff>
    </xdr:from>
    <xdr:to>
      <xdr:col>20</xdr:col>
      <xdr:colOff>38100</xdr:colOff>
      <xdr:row>36</xdr:row>
      <xdr:rowOff>23256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14383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49329</xdr:rowOff>
    </xdr:from>
    <xdr:to>
      <xdr:col>15</xdr:col>
      <xdr:colOff>101600</xdr:colOff>
      <xdr:row>36</xdr:row>
      <xdr:rowOff>150929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142056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70406</xdr:rowOff>
    </xdr:from>
    <xdr:to>
      <xdr:col>10</xdr:col>
      <xdr:colOff>165100</xdr:colOff>
      <xdr:row>37</xdr:row>
      <xdr:rowOff>556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163133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102067</xdr:rowOff>
    </xdr:from>
    <xdr:to>
      <xdr:col>6</xdr:col>
      <xdr:colOff>38100</xdr:colOff>
      <xdr:row>37</xdr:row>
      <xdr:rowOff>32217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23344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94532</xdr:rowOff>
    </xdr:from>
    <xdr:to>
      <xdr:col>24</xdr:col>
      <xdr:colOff>63500</xdr:colOff>
      <xdr:row>57</xdr:row>
      <xdr:rowOff>91522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95732"/>
          <a:ext cx="8382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91522</xdr:rowOff>
    </xdr:from>
    <xdr:to>
      <xdr:col>19</xdr:col>
      <xdr:colOff>177800</xdr:colOff>
      <xdr:row>57</xdr:row>
      <xdr:rowOff>104229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4172"/>
          <a:ext cx="8890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104229</xdr:rowOff>
    </xdr:from>
    <xdr:to>
      <xdr:col>15</xdr:col>
      <xdr:colOff>50800</xdr:colOff>
      <xdr:row>58</xdr:row>
      <xdr:rowOff>22390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6879"/>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22390</xdr:rowOff>
    </xdr:from>
    <xdr:to>
      <xdr:col>10</xdr:col>
      <xdr:colOff>114300</xdr:colOff>
      <xdr:row>58</xdr:row>
      <xdr:rowOff>121221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6490"/>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100080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43732</xdr:rowOff>
    </xdr:from>
    <xdr:to>
      <xdr:col>24</xdr:col>
      <xdr:colOff>114300</xdr:colOff>
      <xdr:row>56</xdr:row>
      <xdr:rowOff>145332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22159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40722</xdr:rowOff>
    </xdr:from>
    <xdr:to>
      <xdr:col>20</xdr:col>
      <xdr:colOff>38100</xdr:colOff>
      <xdr:row>57</xdr:row>
      <xdr:rowOff>142322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133449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53429</xdr:rowOff>
    </xdr:from>
    <xdr:to>
      <xdr:col>15</xdr:col>
      <xdr:colOff>101600</xdr:colOff>
      <xdr:row>57</xdr:row>
      <xdr:rowOff>155029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146156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143040</xdr:rowOff>
    </xdr:from>
    <xdr:to>
      <xdr:col>10</xdr:col>
      <xdr:colOff>165100</xdr:colOff>
      <xdr:row>58</xdr:row>
      <xdr:rowOff>73190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64317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70421</xdr:rowOff>
    </xdr:from>
    <xdr:to>
      <xdr:col>6</xdr:col>
      <xdr:colOff>38100</xdr:colOff>
      <xdr:row>59</xdr:row>
      <xdr:rowOff>571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163148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116669</xdr:rowOff>
    </xdr:from>
    <xdr:to>
      <xdr:col>24</xdr:col>
      <xdr:colOff>63500</xdr:colOff>
      <xdr:row>77</xdr:row>
      <xdr:rowOff>5341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146869"/>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116669</xdr:rowOff>
    </xdr:from>
    <xdr:to>
      <xdr:col>19</xdr:col>
      <xdr:colOff>177800</xdr:colOff>
      <xdr:row>77</xdr:row>
      <xdr:rowOff>13912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46869"/>
          <a:ext cx="889000" cy="6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142042</xdr:rowOff>
    </xdr:from>
    <xdr:to>
      <xdr:col>15</xdr:col>
      <xdr:colOff>50800</xdr:colOff>
      <xdr:row>77</xdr:row>
      <xdr:rowOff>13912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72242"/>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142042</xdr:rowOff>
    </xdr:from>
    <xdr:to>
      <xdr:col>10</xdr:col>
      <xdr:colOff>114300</xdr:colOff>
      <xdr:row>76</xdr:row>
      <xdr:rowOff>166388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7224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125991</xdr:rowOff>
    </xdr:from>
    <xdr:to>
      <xdr:col>24</xdr:col>
      <xdr:colOff>114300</xdr:colOff>
      <xdr:row>77</xdr:row>
      <xdr:rowOff>56141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104418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65869</xdr:rowOff>
    </xdr:from>
    <xdr:to>
      <xdr:col>20</xdr:col>
      <xdr:colOff>38100</xdr:colOff>
      <xdr:row>76</xdr:row>
      <xdr:rowOff>167469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158596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1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134562</xdr:rowOff>
    </xdr:from>
    <xdr:to>
      <xdr:col>15</xdr:col>
      <xdr:colOff>101600</xdr:colOff>
      <xdr:row>77</xdr:row>
      <xdr:rowOff>64712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55839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5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91242</xdr:rowOff>
    </xdr:from>
    <xdr:to>
      <xdr:col>10</xdr:col>
      <xdr:colOff>165100</xdr:colOff>
      <xdr:row>77</xdr:row>
      <xdr:rowOff>21392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115588</xdr:rowOff>
    </xdr:from>
    <xdr:to>
      <xdr:col>6</xdr:col>
      <xdr:colOff>38100</xdr:colOff>
      <xdr:row>77</xdr:row>
      <xdr:rowOff>45738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36865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3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137305</xdr:rowOff>
    </xdr:from>
    <xdr:to>
      <xdr:col>24</xdr:col>
      <xdr:colOff>63500</xdr:colOff>
      <xdr:row>94</xdr:row>
      <xdr:rowOff>120599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5910705"/>
          <a:ext cx="838200" cy="3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120599</xdr:rowOff>
    </xdr:from>
    <xdr:to>
      <xdr:col>19</xdr:col>
      <xdr:colOff>177800</xdr:colOff>
      <xdr:row>95</xdr:row>
      <xdr:rowOff>4442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236899"/>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130658</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6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4442</xdr:rowOff>
    </xdr:from>
    <xdr:to>
      <xdr:col>15</xdr:col>
      <xdr:colOff>50800</xdr:colOff>
      <xdr:row>95</xdr:row>
      <xdr:rowOff>111454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292192"/>
          <a:ext cx="889000" cy="10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25119</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8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111454</xdr:rowOff>
    </xdr:from>
    <xdr:to>
      <xdr:col>10</xdr:col>
      <xdr:colOff>114300</xdr:colOff>
      <xdr:row>96</xdr:row>
      <xdr:rowOff>15122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399204"/>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78053</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93497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86505</xdr:rowOff>
    </xdr:from>
    <xdr:to>
      <xdr:col>24</xdr:col>
      <xdr:colOff>114300</xdr:colOff>
      <xdr:row>93</xdr:row>
      <xdr:rowOff>16655</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5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109382</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571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69799</xdr:rowOff>
    </xdr:from>
    <xdr:to>
      <xdr:col>20</xdr:col>
      <xdr:colOff>38100</xdr:colOff>
      <xdr:row>94</xdr:row>
      <xdr:rowOff>171399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1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16476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59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125092</xdr:rowOff>
    </xdr:from>
    <xdr:to>
      <xdr:col>15</xdr:col>
      <xdr:colOff>101600</xdr:colOff>
      <xdr:row>95</xdr:row>
      <xdr:rowOff>55242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2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71769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01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60654</xdr:rowOff>
    </xdr:from>
    <xdr:to>
      <xdr:col>10</xdr:col>
      <xdr:colOff>165100</xdr:colOff>
      <xdr:row>95</xdr:row>
      <xdr:rowOff>162254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3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7331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12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135772</xdr:rowOff>
    </xdr:from>
    <xdr:to>
      <xdr:col>6</xdr:col>
      <xdr:colOff>38100</xdr:colOff>
      <xdr:row>96</xdr:row>
      <xdr:rowOff>65922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4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82449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19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81788</xdr:rowOff>
    </xdr:from>
    <xdr:to>
      <xdr:col>55</xdr:col>
      <xdr:colOff>0</xdr:colOff>
      <xdr:row>37</xdr:row>
      <xdr:rowOff>38345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396738"/>
          <a:ext cx="838200" cy="9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154052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2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81788</xdr:rowOff>
    </xdr:from>
    <xdr:to>
      <xdr:col>50</xdr:col>
      <xdr:colOff>114300</xdr:colOff>
      <xdr:row>38</xdr:row>
      <xdr:rowOff>67034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96738"/>
          <a:ext cx="889000" cy="11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67034</xdr:rowOff>
    </xdr:from>
    <xdr:to>
      <xdr:col>45</xdr:col>
      <xdr:colOff>177800</xdr:colOff>
      <xdr:row>38</xdr:row>
      <xdr:rowOff>74435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82134"/>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24705</xdr:rowOff>
    </xdr:from>
    <xdr:to>
      <xdr:col>41</xdr:col>
      <xdr:colOff>50800</xdr:colOff>
      <xdr:row>38</xdr:row>
      <xdr:rowOff>74435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39805"/>
          <a:ext cx="889000" cy="4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158995</xdr:rowOff>
    </xdr:from>
    <xdr:to>
      <xdr:col>55</xdr:col>
      <xdr:colOff>50800</xdr:colOff>
      <xdr:row>37</xdr:row>
      <xdr:rowOff>89145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10422</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1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30988</xdr:rowOff>
    </xdr:from>
    <xdr:to>
      <xdr:col>50</xdr:col>
      <xdr:colOff>165100</xdr:colOff>
      <xdr:row>31</xdr:row>
      <xdr:rowOff>132588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3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123715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43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16234</xdr:rowOff>
    </xdr:from>
    <xdr:to>
      <xdr:col>46</xdr:col>
      <xdr:colOff>38100</xdr:colOff>
      <xdr:row>38</xdr:row>
      <xdr:rowOff>117834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108961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23635</xdr:rowOff>
    </xdr:from>
    <xdr:to>
      <xdr:col>41</xdr:col>
      <xdr:colOff>101600</xdr:colOff>
      <xdr:row>38</xdr:row>
      <xdr:rowOff>125235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116362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145355</xdr:rowOff>
    </xdr:from>
    <xdr:to>
      <xdr:col>36</xdr:col>
      <xdr:colOff>165100</xdr:colOff>
      <xdr:row>38</xdr:row>
      <xdr:rowOff>75505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66632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8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112778</xdr:rowOff>
    </xdr:from>
    <xdr:to>
      <xdr:col>55</xdr:col>
      <xdr:colOff>0</xdr:colOff>
      <xdr:row>56</xdr:row>
      <xdr:rowOff>90284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542528"/>
          <a:ext cx="838200" cy="1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166767</xdr:rowOff>
    </xdr:from>
    <xdr:to>
      <xdr:col>50</xdr:col>
      <xdr:colOff>114300</xdr:colOff>
      <xdr:row>56</xdr:row>
      <xdr:rowOff>90284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965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71726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166767</xdr:rowOff>
    </xdr:from>
    <xdr:to>
      <xdr:col>45</xdr:col>
      <xdr:colOff>177800</xdr:colOff>
      <xdr:row>56</xdr:row>
      <xdr:rowOff>8445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96517"/>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8445</xdr:rowOff>
    </xdr:from>
    <xdr:to>
      <xdr:col>41</xdr:col>
      <xdr:colOff>50800</xdr:colOff>
      <xdr:row>56</xdr:row>
      <xdr:rowOff>141300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09645"/>
          <a:ext cx="889000" cy="1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91231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9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61978</xdr:rowOff>
    </xdr:from>
    <xdr:to>
      <xdr:col>55</xdr:col>
      <xdr:colOff>50800</xdr:colOff>
      <xdr:row>55</xdr:row>
      <xdr:rowOff>163578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84855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4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39484</xdr:rowOff>
    </xdr:from>
    <xdr:to>
      <xdr:col>50</xdr:col>
      <xdr:colOff>165100</xdr:colOff>
      <xdr:row>56</xdr:row>
      <xdr:rowOff>141084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132211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115967</xdr:rowOff>
    </xdr:from>
    <xdr:to>
      <xdr:col>46</xdr:col>
      <xdr:colOff>38100</xdr:colOff>
      <xdr:row>56</xdr:row>
      <xdr:rowOff>46117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62644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2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129095</xdr:rowOff>
    </xdr:from>
    <xdr:to>
      <xdr:col>41</xdr:col>
      <xdr:colOff>101600</xdr:colOff>
      <xdr:row>56</xdr:row>
      <xdr:rowOff>59245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75772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90500</xdr:rowOff>
    </xdr:from>
    <xdr:to>
      <xdr:col>36</xdr:col>
      <xdr:colOff>165100</xdr:colOff>
      <xdr:row>57</xdr:row>
      <xdr:rowOff>20650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111558</xdr:rowOff>
    </xdr:from>
    <xdr:to>
      <xdr:col>55</xdr:col>
      <xdr:colOff>0</xdr:colOff>
      <xdr:row>78</xdr:row>
      <xdr:rowOff>130263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141758"/>
          <a:ext cx="838200" cy="36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111558</xdr:rowOff>
    </xdr:from>
    <xdr:to>
      <xdr:col>50</xdr:col>
      <xdr:colOff>114300</xdr:colOff>
      <xdr:row>78</xdr:row>
      <xdr:rowOff>28142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41758"/>
          <a:ext cx="889000" cy="25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13022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91263</xdr:rowOff>
    </xdr:from>
    <xdr:to>
      <xdr:col>45</xdr:col>
      <xdr:colOff>177800</xdr:colOff>
      <xdr:row>78</xdr:row>
      <xdr:rowOff>28142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92913"/>
          <a:ext cx="889000" cy="10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73575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91263</xdr:rowOff>
    </xdr:from>
    <xdr:to>
      <xdr:col>41</xdr:col>
      <xdr:colOff>50800</xdr:colOff>
      <xdr:row>78</xdr:row>
      <xdr:rowOff>44514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92913"/>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79463</xdr:rowOff>
    </xdr:from>
    <xdr:to>
      <xdr:col>55</xdr:col>
      <xdr:colOff>50800</xdr:colOff>
      <xdr:row>79</xdr:row>
      <xdr:rowOff>9613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7103</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60758</xdr:rowOff>
    </xdr:from>
    <xdr:to>
      <xdr:col>50</xdr:col>
      <xdr:colOff>165100</xdr:colOff>
      <xdr:row>76</xdr:row>
      <xdr:rowOff>162358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0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8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148792</xdr:rowOff>
    </xdr:from>
    <xdr:to>
      <xdr:col>46</xdr:col>
      <xdr:colOff>38100</xdr:colOff>
      <xdr:row>78</xdr:row>
      <xdr:rowOff>78942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95469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2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40463</xdr:rowOff>
    </xdr:from>
    <xdr:to>
      <xdr:col>41</xdr:col>
      <xdr:colOff>101600</xdr:colOff>
      <xdr:row>77</xdr:row>
      <xdr:rowOff>142063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158590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165164</xdr:rowOff>
    </xdr:from>
    <xdr:to>
      <xdr:col>36</xdr:col>
      <xdr:colOff>165100</xdr:colOff>
      <xdr:row>78</xdr:row>
      <xdr:rowOff>95314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86441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4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44031</xdr:rowOff>
    </xdr:from>
    <xdr:to>
      <xdr:col>55</xdr:col>
      <xdr:colOff>0</xdr:colOff>
      <xdr:row>95</xdr:row>
      <xdr:rowOff>137757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988881"/>
          <a:ext cx="8382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94825</xdr:rowOff>
    </xdr:from>
    <xdr:to>
      <xdr:col>50</xdr:col>
      <xdr:colOff>114300</xdr:colOff>
      <xdr:row>95</xdr:row>
      <xdr:rowOff>137757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5868225"/>
          <a:ext cx="889000" cy="5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94825</xdr:rowOff>
    </xdr:from>
    <xdr:to>
      <xdr:col>45</xdr:col>
      <xdr:colOff>177800</xdr:colOff>
      <xdr:row>94</xdr:row>
      <xdr:rowOff>161691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5868225"/>
          <a:ext cx="889000" cy="40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34912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161691</xdr:rowOff>
    </xdr:from>
    <xdr:to>
      <xdr:col>41</xdr:col>
      <xdr:colOff>50800</xdr:colOff>
      <xdr:row>95</xdr:row>
      <xdr:rowOff>135792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277991"/>
          <a:ext cx="889000" cy="1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164681</xdr:rowOff>
    </xdr:from>
    <xdr:to>
      <xdr:col>55</xdr:col>
      <xdr:colOff>50800</xdr:colOff>
      <xdr:row>93</xdr:row>
      <xdr:rowOff>94831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9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16108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7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86957</xdr:rowOff>
    </xdr:from>
    <xdr:to>
      <xdr:col>50</xdr:col>
      <xdr:colOff>165100</xdr:colOff>
      <xdr:row>96</xdr:row>
      <xdr:rowOff>17107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44025</xdr:rowOff>
    </xdr:from>
    <xdr:to>
      <xdr:col>46</xdr:col>
      <xdr:colOff>38100</xdr:colOff>
      <xdr:row>92</xdr:row>
      <xdr:rowOff>145625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8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162152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110891</xdr:rowOff>
    </xdr:from>
    <xdr:to>
      <xdr:col>41</xdr:col>
      <xdr:colOff>101600</xdr:colOff>
      <xdr:row>95</xdr:row>
      <xdr:rowOff>41041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32168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84992</xdr:rowOff>
    </xdr:from>
    <xdr:to>
      <xdr:col>36</xdr:col>
      <xdr:colOff>165100</xdr:colOff>
      <xdr:row>96</xdr:row>
      <xdr:rowOff>15142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10033</xdr:rowOff>
    </xdr:from>
    <xdr:to>
      <xdr:col>85</xdr:col>
      <xdr:colOff>127000</xdr:colOff>
      <xdr:row>39</xdr:row>
      <xdr:rowOff>27813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96583"/>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27813</xdr:rowOff>
    </xdr:from>
    <xdr:to>
      <xdr:col>81</xdr:col>
      <xdr:colOff>50800</xdr:colOff>
      <xdr:row>39</xdr:row>
      <xdr:rowOff>33655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4363"/>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163322</xdr:rowOff>
    </xdr:from>
    <xdr:to>
      <xdr:col>76</xdr:col>
      <xdr:colOff>114300</xdr:colOff>
      <xdr:row>39</xdr:row>
      <xdr:rowOff>33655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7842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163322</xdr:rowOff>
    </xdr:from>
    <xdr:to>
      <xdr:col>71</xdr:col>
      <xdr:colOff>177800</xdr:colOff>
      <xdr:row>38</xdr:row>
      <xdr:rowOff>171069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78422"/>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130683</xdr:rowOff>
    </xdr:from>
    <xdr:to>
      <xdr:col>85</xdr:col>
      <xdr:colOff>177800</xdr:colOff>
      <xdr:row>39</xdr:row>
      <xdr:rowOff>60833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54119</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148463</xdr:rowOff>
    </xdr:from>
    <xdr:to>
      <xdr:col>81</xdr:col>
      <xdr:colOff>101600</xdr:colOff>
      <xdr:row>39</xdr:row>
      <xdr:rowOff>78613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69740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5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154305</xdr:rowOff>
    </xdr:from>
    <xdr:to>
      <xdr:col>76</xdr:col>
      <xdr:colOff>165100</xdr:colOff>
      <xdr:row>39</xdr:row>
      <xdr:rowOff>84455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75582</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333" y="6762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112522</xdr:rowOff>
    </xdr:from>
    <xdr:to>
      <xdr:col>72</xdr:col>
      <xdr:colOff>38100</xdr:colOff>
      <xdr:row>39</xdr:row>
      <xdr:rowOff>42672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33799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120269</xdr:rowOff>
    </xdr:from>
    <xdr:to>
      <xdr:col>67</xdr:col>
      <xdr:colOff>101600</xdr:colOff>
      <xdr:row>39</xdr:row>
      <xdr:rowOff>50419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41546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116325</xdr:rowOff>
    </xdr:from>
    <xdr:to>
      <xdr:col>85</xdr:col>
      <xdr:colOff>127000</xdr:colOff>
      <xdr:row>74</xdr:row>
      <xdr:rowOff>135490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03625"/>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135490</xdr:rowOff>
    </xdr:from>
    <xdr:to>
      <xdr:col>81</xdr:col>
      <xdr:colOff>50800</xdr:colOff>
      <xdr:row>74</xdr:row>
      <xdr:rowOff>137452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822790"/>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124651</xdr:rowOff>
    </xdr:from>
    <xdr:to>
      <xdr:col>76</xdr:col>
      <xdr:colOff>114300</xdr:colOff>
      <xdr:row>74</xdr:row>
      <xdr:rowOff>137452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1195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124651</xdr:rowOff>
    </xdr:from>
    <xdr:to>
      <xdr:col>71</xdr:col>
      <xdr:colOff>177800</xdr:colOff>
      <xdr:row>74</xdr:row>
      <xdr:rowOff>136099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811951"/>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65525</xdr:rowOff>
    </xdr:from>
    <xdr:to>
      <xdr:col>85</xdr:col>
      <xdr:colOff>177800</xdr:colOff>
      <xdr:row>74</xdr:row>
      <xdr:rowOff>167125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7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88402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84690</xdr:rowOff>
    </xdr:from>
    <xdr:to>
      <xdr:col>81</xdr:col>
      <xdr:colOff>101600</xdr:colOff>
      <xdr:row>75</xdr:row>
      <xdr:rowOff>14840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5967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86652</xdr:rowOff>
    </xdr:from>
    <xdr:to>
      <xdr:col>76</xdr:col>
      <xdr:colOff>165100</xdr:colOff>
      <xdr:row>75</xdr:row>
      <xdr:rowOff>16802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73851</xdr:rowOff>
    </xdr:from>
    <xdr:to>
      <xdr:col>72</xdr:col>
      <xdr:colOff>38100</xdr:colOff>
      <xdr:row>75</xdr:row>
      <xdr:rowOff>4001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166578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85299</xdr:rowOff>
    </xdr:from>
    <xdr:to>
      <xdr:col>67</xdr:col>
      <xdr:colOff>101600</xdr:colOff>
      <xdr:row>75</xdr:row>
      <xdr:rowOff>15449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73952</xdr:rowOff>
    </xdr:from>
    <xdr:to>
      <xdr:col>85</xdr:col>
      <xdr:colOff>127000</xdr:colOff>
      <xdr:row>97</xdr:row>
      <xdr:rowOff>100051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04602"/>
          <a:ext cx="8382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100051</xdr:rowOff>
    </xdr:from>
    <xdr:to>
      <xdr:col>81</xdr:col>
      <xdr:colOff>50800</xdr:colOff>
      <xdr:row>98</xdr:row>
      <xdr:rowOff>7392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30701"/>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54932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129490</xdr:rowOff>
    </xdr:from>
    <xdr:to>
      <xdr:col>76</xdr:col>
      <xdr:colOff>114300</xdr:colOff>
      <xdr:row>98</xdr:row>
      <xdr:rowOff>7392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60140"/>
          <a:ext cx="8890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112489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87464</xdr:rowOff>
    </xdr:from>
    <xdr:to>
      <xdr:col>71</xdr:col>
      <xdr:colOff>177800</xdr:colOff>
      <xdr:row>97</xdr:row>
      <xdr:rowOff>129490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18114"/>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84090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8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89133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23152</xdr:rowOff>
    </xdr:from>
    <xdr:to>
      <xdr:col>85</xdr:col>
      <xdr:colOff>177800</xdr:colOff>
      <xdr:row>97</xdr:row>
      <xdr:rowOff>124752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46029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49251</xdr:rowOff>
    </xdr:from>
    <xdr:to>
      <xdr:col>81</xdr:col>
      <xdr:colOff>101600</xdr:colOff>
      <xdr:row>97</xdr:row>
      <xdr:rowOff>150851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167378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128042</xdr:rowOff>
    </xdr:from>
    <xdr:to>
      <xdr:col>76</xdr:col>
      <xdr:colOff>165100</xdr:colOff>
      <xdr:row>98</xdr:row>
      <xdr:rowOff>58192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74719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78690</xdr:rowOff>
    </xdr:from>
    <xdr:to>
      <xdr:col>72</xdr:col>
      <xdr:colOff>38100</xdr:colOff>
      <xdr:row>98</xdr:row>
      <xdr:rowOff>8840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36664</xdr:rowOff>
    </xdr:from>
    <xdr:to>
      <xdr:col>67</xdr:col>
      <xdr:colOff>101600</xdr:colOff>
      <xdr:row>97</xdr:row>
      <xdr:rowOff>138264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154791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44336</xdr:rowOff>
    </xdr:from>
    <xdr:to>
      <xdr:col>116</xdr:col>
      <xdr:colOff>63500</xdr:colOff>
      <xdr:row>59</xdr:row>
      <xdr:rowOff>44393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988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44336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980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44259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9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44259</xdr:rowOff>
    </xdr:from>
    <xdr:to>
      <xdr:col>102</xdr:col>
      <xdr:colOff>114300</xdr:colOff>
      <xdr:row>59</xdr:row>
      <xdr:rowOff>44279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5980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161745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165043</xdr:rowOff>
    </xdr:from>
    <xdr:to>
      <xdr:col>116</xdr:col>
      <xdr:colOff>114300</xdr:colOff>
      <xdr:row>59</xdr:row>
      <xdr:rowOff>95193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79970</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164986</xdr:rowOff>
    </xdr:from>
    <xdr:to>
      <xdr:col>112</xdr:col>
      <xdr:colOff>38100</xdr:colOff>
      <xdr:row>59</xdr:row>
      <xdr:rowOff>95136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86263</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86186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86186</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164929</xdr:rowOff>
    </xdr:from>
    <xdr:to>
      <xdr:col>98</xdr:col>
      <xdr:colOff>38100</xdr:colOff>
      <xdr:row>59</xdr:row>
      <xdr:rowOff>95079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86206</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124689</xdr:rowOff>
    </xdr:from>
    <xdr:to>
      <xdr:col>116</xdr:col>
      <xdr:colOff>63500</xdr:colOff>
      <xdr:row>75</xdr:row>
      <xdr:rowOff>124764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83439"/>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152654</xdr:rowOff>
    </xdr:from>
    <xdr:to>
      <xdr:col>111</xdr:col>
      <xdr:colOff>177800</xdr:colOff>
      <xdr:row>75</xdr:row>
      <xdr:rowOff>124764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68504"/>
          <a:ext cx="889000" cy="3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152654</xdr:rowOff>
    </xdr:from>
    <xdr:to>
      <xdr:col>107</xdr:col>
      <xdr:colOff>50800</xdr:colOff>
      <xdr:row>74</xdr:row>
      <xdr:rowOff>35573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68504"/>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89425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147396</xdr:rowOff>
    </xdr:from>
    <xdr:to>
      <xdr:col>102</xdr:col>
      <xdr:colOff>114300</xdr:colOff>
      <xdr:row>74</xdr:row>
      <xdr:rowOff>35573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491796"/>
          <a:ext cx="889000" cy="2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82910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73889</xdr:rowOff>
    </xdr:from>
    <xdr:to>
      <xdr:col>116</xdr:col>
      <xdr:colOff>114300</xdr:colOff>
      <xdr:row>76</xdr:row>
      <xdr:rowOff>4039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52316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73964</xdr:rowOff>
    </xdr:from>
    <xdr:to>
      <xdr:col>112</xdr:col>
      <xdr:colOff>38100</xdr:colOff>
      <xdr:row>76</xdr:row>
      <xdr:rowOff>4114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101854</xdr:rowOff>
    </xdr:from>
    <xdr:to>
      <xdr:col>107</xdr:col>
      <xdr:colOff>101600</xdr:colOff>
      <xdr:row>74</xdr:row>
      <xdr:rowOff>32004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48531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156223</xdr:rowOff>
    </xdr:from>
    <xdr:to>
      <xdr:col>102</xdr:col>
      <xdr:colOff>165100</xdr:colOff>
      <xdr:row>74</xdr:row>
      <xdr:rowOff>86373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96596</xdr:rowOff>
    </xdr:from>
    <xdr:to>
      <xdr:col>98</xdr:col>
      <xdr:colOff>38100</xdr:colOff>
      <xdr:row>73</xdr:row>
      <xdr:rowOff>26746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43273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歳出予算総額は、住民一人当たり約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千円となっている。人件費については、住民一人当たり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63,926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62,021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を上回っているものの全国平均以下の水準にある。補助費等の住民一人当たりのコストは、特別定額給付金事業の皆減等により前年度より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103,439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円減となり、令和元年度以前の水準と比較すると高いものの、類似団体平均に近しい値となっている。物件費の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コストは、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8,842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64,371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円となり、ほぼ類似団体平均並みとなっている。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平均の一人当たり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59,068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円を</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回る</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81,033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類似団体でも高い値</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認定こども園施設整備事業や小学校校舎増築事業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等の事業が挙げられる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本市は普通建設事業費が類似団体の中でも上位に位置していることから、公債費の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7,177</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円高いが、全国平均は下回る値となっている。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年々増加傾向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Ｒ</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年度における住民一人当たりのコストは約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212,762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団体中２番目の高い水準となっている。扶助費については今後も、</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児童福祉費や社会福祉費等が増加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するものと見込まれるが、適正な制度運営に取り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組み、</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経常的な管理経費の節減等に努める。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125,701
124,471
87.02
75,607,630
72,172,177
3,007,124
30,588,943
47,778,815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150673</xdr:rowOff>
    </xdr:from>
    <xdr:to>
      <xdr:col>24</xdr:col>
      <xdr:colOff>63500</xdr:colOff>
      <xdr:row>35</xdr:row>
      <xdr:rowOff>36830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9973"/>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5283</xdr:rowOff>
    </xdr:from>
    <xdr:to>
      <xdr:col>19</xdr:col>
      <xdr:colOff>177800</xdr:colOff>
      <xdr:row>34</xdr:row>
      <xdr:rowOff>150673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4583"/>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36695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5283</xdr:rowOff>
    </xdr:from>
    <xdr:to>
      <xdr:col>15</xdr:col>
      <xdr:colOff>50800</xdr:colOff>
      <xdr:row>34</xdr:row>
      <xdr:rowOff>118669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34583"/>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115790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55575</xdr:rowOff>
    </xdr:from>
    <xdr:to>
      <xdr:col>10</xdr:col>
      <xdr:colOff>114300</xdr:colOff>
      <xdr:row>34</xdr:row>
      <xdr:rowOff>118669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84875"/>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158564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116705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99873</xdr:rowOff>
    </xdr:from>
    <xdr:to>
      <xdr:col>20</xdr:col>
      <xdr:colOff>38100</xdr:colOff>
      <xdr:row>35</xdr:row>
      <xdr:rowOff>30023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46550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125933</xdr:rowOff>
    </xdr:from>
    <xdr:to>
      <xdr:col>15</xdr:col>
      <xdr:colOff>101600</xdr:colOff>
      <xdr:row>34</xdr:row>
      <xdr:rowOff>56083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72610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67869</xdr:rowOff>
    </xdr:from>
    <xdr:to>
      <xdr:col>10</xdr:col>
      <xdr:colOff>165100</xdr:colOff>
      <xdr:row>34</xdr:row>
      <xdr:rowOff>169469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160596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xdr:rowOff>
    </xdr:from>
    <xdr:to>
      <xdr:col>6</xdr:col>
      <xdr:colOff>38100</xdr:colOff>
      <xdr:row>34</xdr:row>
      <xdr:rowOff>106375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128055</xdr:rowOff>
    </xdr:from>
    <xdr:to>
      <xdr:col>24</xdr:col>
      <xdr:colOff>63500</xdr:colOff>
      <xdr:row>57</xdr:row>
      <xdr:rowOff>71093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86355"/>
          <a:ext cx="838200" cy="4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128055</xdr:rowOff>
    </xdr:from>
    <xdr:to>
      <xdr:col>19</xdr:col>
      <xdr:colOff>177800</xdr:colOff>
      <xdr:row>57</xdr:row>
      <xdr:rowOff>69717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86355"/>
          <a:ext cx="889000" cy="4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69717</xdr:rowOff>
    </xdr:from>
    <xdr:to>
      <xdr:col>15</xdr:col>
      <xdr:colOff>50800</xdr:colOff>
      <xdr:row>57</xdr:row>
      <xdr:rowOff>92421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2367"/>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104967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92421</xdr:rowOff>
    </xdr:from>
    <xdr:to>
      <xdr:col>10</xdr:col>
      <xdr:colOff>114300</xdr:colOff>
      <xdr:row>57</xdr:row>
      <xdr:rowOff>99046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65071"/>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116026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114956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20293</xdr:rowOff>
    </xdr:from>
    <xdr:to>
      <xdr:col>24</xdr:col>
      <xdr:colOff>114300</xdr:colOff>
      <xdr:row>57</xdr:row>
      <xdr:rowOff>121893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77255</xdr:rowOff>
    </xdr:from>
    <xdr:to>
      <xdr:col>20</xdr:col>
      <xdr:colOff>38100</xdr:colOff>
      <xdr:row>55</xdr:row>
      <xdr:rowOff>7405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169982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2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18917</xdr:rowOff>
    </xdr:from>
    <xdr:to>
      <xdr:col>15</xdr:col>
      <xdr:colOff>101600</xdr:colOff>
      <xdr:row>57</xdr:row>
      <xdr:rowOff>120517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111644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41621</xdr:rowOff>
    </xdr:from>
    <xdr:to>
      <xdr:col>10</xdr:col>
      <xdr:colOff>165100</xdr:colOff>
      <xdr:row>57</xdr:row>
      <xdr:rowOff>143221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134348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48246</xdr:rowOff>
    </xdr:from>
    <xdr:to>
      <xdr:col>6</xdr:col>
      <xdr:colOff>38100</xdr:colOff>
      <xdr:row>57</xdr:row>
      <xdr:rowOff>149846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140973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97668</xdr:rowOff>
    </xdr:from>
    <xdr:to>
      <xdr:col>24</xdr:col>
      <xdr:colOff>63500</xdr:colOff>
      <xdr:row>74</xdr:row>
      <xdr:rowOff>151801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442068"/>
          <a:ext cx="838200" cy="3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151801</xdr:rowOff>
    </xdr:from>
    <xdr:to>
      <xdr:col>19</xdr:col>
      <xdr:colOff>177800</xdr:colOff>
      <xdr:row>75</xdr:row>
      <xdr:rowOff>97653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39101"/>
          <a:ext cx="889000" cy="1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127015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97653</xdr:rowOff>
    </xdr:from>
    <xdr:to>
      <xdr:col>15</xdr:col>
      <xdr:colOff>50800</xdr:colOff>
      <xdr:row>75</xdr:row>
      <xdr:rowOff>136523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56403"/>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136523</xdr:rowOff>
    </xdr:from>
    <xdr:to>
      <xdr:col>10</xdr:col>
      <xdr:colOff>114300</xdr:colOff>
      <xdr:row>75</xdr:row>
      <xdr:rowOff>144173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95273"/>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84853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45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93677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46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46868</xdr:rowOff>
    </xdr:from>
    <xdr:to>
      <xdr:col>24</xdr:col>
      <xdr:colOff>114300</xdr:colOff>
      <xdr:row>72</xdr:row>
      <xdr:rowOff>148468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3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69745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24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101001</xdr:rowOff>
    </xdr:from>
    <xdr:to>
      <xdr:col>20</xdr:col>
      <xdr:colOff>38100</xdr:colOff>
      <xdr:row>75</xdr:row>
      <xdr:rowOff>31151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7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47678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46853</xdr:rowOff>
    </xdr:from>
    <xdr:to>
      <xdr:col>15</xdr:col>
      <xdr:colOff>101600</xdr:colOff>
      <xdr:row>75</xdr:row>
      <xdr:rowOff>148453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164980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8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85723</xdr:rowOff>
    </xdr:from>
    <xdr:to>
      <xdr:col>10</xdr:col>
      <xdr:colOff>165100</xdr:colOff>
      <xdr:row>76</xdr:row>
      <xdr:rowOff>15872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44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32400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93373</xdr:rowOff>
    </xdr:from>
    <xdr:to>
      <xdr:col>6</xdr:col>
      <xdr:colOff>38100</xdr:colOff>
      <xdr:row>76</xdr:row>
      <xdr:rowOff>23523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40050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2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167246</xdr:rowOff>
    </xdr:from>
    <xdr:to>
      <xdr:col>24</xdr:col>
      <xdr:colOff>63500</xdr:colOff>
      <xdr:row>97</xdr:row>
      <xdr:rowOff>166607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26446"/>
          <a:ext cx="838200" cy="1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166607</xdr:rowOff>
    </xdr:from>
    <xdr:to>
      <xdr:col>19</xdr:col>
      <xdr:colOff>177800</xdr:colOff>
      <xdr:row>98</xdr:row>
      <xdr:rowOff>15204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97257"/>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15204</xdr:rowOff>
    </xdr:from>
    <xdr:to>
      <xdr:col>15</xdr:col>
      <xdr:colOff>50800</xdr:colOff>
      <xdr:row>98</xdr:row>
      <xdr:rowOff>48374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817304"/>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37196</xdr:rowOff>
    </xdr:from>
    <xdr:to>
      <xdr:col>10</xdr:col>
      <xdr:colOff>114300</xdr:colOff>
      <xdr:row>98</xdr:row>
      <xdr:rowOff>48374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839296"/>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31577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116446</xdr:rowOff>
    </xdr:from>
    <xdr:to>
      <xdr:col>24</xdr:col>
      <xdr:colOff>114300</xdr:colOff>
      <xdr:row>97</xdr:row>
      <xdr:rowOff>46596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94873</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5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115807</xdr:rowOff>
    </xdr:from>
    <xdr:to>
      <xdr:col>20</xdr:col>
      <xdr:colOff>38100</xdr:colOff>
      <xdr:row>98</xdr:row>
      <xdr:rowOff>45957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37084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135854</xdr:rowOff>
    </xdr:from>
    <xdr:to>
      <xdr:col>15</xdr:col>
      <xdr:colOff>101600</xdr:colOff>
      <xdr:row>98</xdr:row>
      <xdr:rowOff>66004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57131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169024</xdr:rowOff>
    </xdr:from>
    <xdr:to>
      <xdr:col>10</xdr:col>
      <xdr:colOff>165100</xdr:colOff>
      <xdr:row>98</xdr:row>
      <xdr:rowOff>99174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90301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157846</xdr:rowOff>
    </xdr:from>
    <xdr:to>
      <xdr:col>6</xdr:col>
      <xdr:colOff>38100</xdr:colOff>
      <xdr:row>98</xdr:row>
      <xdr:rowOff>87996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79123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78435</xdr:rowOff>
    </xdr:from>
    <xdr:to>
      <xdr:col>55</xdr:col>
      <xdr:colOff>0</xdr:colOff>
      <xdr:row>35</xdr:row>
      <xdr:rowOff>72492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5907735"/>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72492</xdr:rowOff>
    </xdr:from>
    <xdr:to>
      <xdr:col>50</xdr:col>
      <xdr:colOff>114300</xdr:colOff>
      <xdr:row>35</xdr:row>
      <xdr:rowOff>132842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07324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93184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57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97637</xdr:rowOff>
    </xdr:from>
    <xdr:to>
      <xdr:col>45</xdr:col>
      <xdr:colOff>177800</xdr:colOff>
      <xdr:row>35</xdr:row>
      <xdr:rowOff>132842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098387"/>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76607</xdr:rowOff>
    </xdr:from>
    <xdr:to>
      <xdr:col>41</xdr:col>
      <xdr:colOff>50800</xdr:colOff>
      <xdr:row>35</xdr:row>
      <xdr:rowOff>97637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077357"/>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27635</xdr:rowOff>
    </xdr:from>
    <xdr:to>
      <xdr:col>55</xdr:col>
      <xdr:colOff>50800</xdr:colOff>
      <xdr:row>34</xdr:row>
      <xdr:rowOff>129235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5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50512</xdr:rowOff>
    </xdr:from>
    <xdr:ext cx="469744"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570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21692</xdr:rowOff>
    </xdr:from>
    <xdr:to>
      <xdr:col>50</xdr:col>
      <xdr:colOff>165100</xdr:colOff>
      <xdr:row>35</xdr:row>
      <xdr:rowOff>123292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114419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82042</xdr:rowOff>
    </xdr:from>
    <xdr:to>
      <xdr:col>46</xdr:col>
      <xdr:colOff>38100</xdr:colOff>
      <xdr:row>36</xdr:row>
      <xdr:rowOff>12192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3319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46837</xdr:rowOff>
    </xdr:from>
    <xdr:to>
      <xdr:col>41</xdr:col>
      <xdr:colOff>101600</xdr:colOff>
      <xdr:row>35</xdr:row>
      <xdr:rowOff>148437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139564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25807</xdr:rowOff>
    </xdr:from>
    <xdr:to>
      <xdr:col>36</xdr:col>
      <xdr:colOff>165100</xdr:colOff>
      <xdr:row>35</xdr:row>
      <xdr:rowOff>127407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118534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49403</xdr:rowOff>
    </xdr:from>
    <xdr:to>
      <xdr:col>55</xdr:col>
      <xdr:colOff>0</xdr:colOff>
      <xdr:row>56</xdr:row>
      <xdr:rowOff>80035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650603"/>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49403</xdr:rowOff>
    </xdr:from>
    <xdr:to>
      <xdr:col>50</xdr:col>
      <xdr:colOff>114300</xdr:colOff>
      <xdr:row>56</xdr:row>
      <xdr:rowOff>106873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650603"/>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73041</xdr:rowOff>
    </xdr:from>
    <xdr:to>
      <xdr:col>45</xdr:col>
      <xdr:colOff>177800</xdr:colOff>
      <xdr:row>56</xdr:row>
      <xdr:rowOff>106873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502791"/>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209</xdr:rowOff>
    </xdr:from>
    <xdr:to>
      <xdr:col>41</xdr:col>
      <xdr:colOff>50800</xdr:colOff>
      <xdr:row>55</xdr:row>
      <xdr:rowOff>73041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429959"/>
          <a:ext cx="889000" cy="7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29235</xdr:rowOff>
    </xdr:from>
    <xdr:to>
      <xdr:col>55</xdr:col>
      <xdr:colOff>50800</xdr:colOff>
      <xdr:row>56</xdr:row>
      <xdr:rowOff>130835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52112</xdr:rowOff>
    </xdr:from>
    <xdr:ext cx="469744"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48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170053</xdr:rowOff>
    </xdr:from>
    <xdr:to>
      <xdr:col>50</xdr:col>
      <xdr:colOff>165100</xdr:colOff>
      <xdr:row>56</xdr:row>
      <xdr:rowOff>100203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91330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969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56073</xdr:rowOff>
    </xdr:from>
    <xdr:to>
      <xdr:col>46</xdr:col>
      <xdr:colOff>38100</xdr:colOff>
      <xdr:row>56</xdr:row>
      <xdr:rowOff>157673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6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148800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97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22241</xdr:rowOff>
    </xdr:from>
    <xdr:to>
      <xdr:col>41</xdr:col>
      <xdr:colOff>101600</xdr:colOff>
      <xdr:row>55</xdr:row>
      <xdr:rowOff>123841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4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114968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120859</xdr:rowOff>
    </xdr:from>
    <xdr:to>
      <xdr:col>36</xdr:col>
      <xdr:colOff>165100</xdr:colOff>
      <xdr:row>55</xdr:row>
      <xdr:rowOff>51009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3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42136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4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67675</xdr:rowOff>
    </xdr:from>
    <xdr:to>
      <xdr:col>55</xdr:col>
      <xdr:colOff>0</xdr:colOff>
      <xdr:row>78</xdr:row>
      <xdr:rowOff>84150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40775"/>
          <a:ext cx="8382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67675</xdr:rowOff>
    </xdr:from>
    <xdr:to>
      <xdr:col>50</xdr:col>
      <xdr:colOff>114300</xdr:colOff>
      <xdr:row>78</xdr:row>
      <xdr:rowOff>164275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440775"/>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113023</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164275</xdr:rowOff>
    </xdr:from>
    <xdr:to>
      <xdr:col>45</xdr:col>
      <xdr:colOff>177800</xdr:colOff>
      <xdr:row>79</xdr:row>
      <xdr:rowOff>11063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537375"/>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92237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11063</xdr:rowOff>
    </xdr:from>
    <xdr:to>
      <xdr:col>41</xdr:col>
      <xdr:colOff>50800</xdr:colOff>
      <xdr:row>79</xdr:row>
      <xdr:rowOff>34234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555613"/>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128650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33350</xdr:rowOff>
    </xdr:from>
    <xdr:to>
      <xdr:col>55</xdr:col>
      <xdr:colOff>50800</xdr:colOff>
      <xdr:row>78</xdr:row>
      <xdr:rowOff>134950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11777</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16875</xdr:rowOff>
    </xdr:from>
    <xdr:to>
      <xdr:col>50</xdr:col>
      <xdr:colOff>165100</xdr:colOff>
      <xdr:row>78</xdr:row>
      <xdr:rowOff>118475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109602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113475</xdr:rowOff>
    </xdr:from>
    <xdr:to>
      <xdr:col>46</xdr:col>
      <xdr:colOff>38100</xdr:colOff>
      <xdr:row>79</xdr:row>
      <xdr:rowOff>43625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34752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131713</xdr:rowOff>
    </xdr:from>
    <xdr:to>
      <xdr:col>41</xdr:col>
      <xdr:colOff>101600</xdr:colOff>
      <xdr:row>79</xdr:row>
      <xdr:rowOff>61863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52990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154884</xdr:rowOff>
    </xdr:from>
    <xdr:to>
      <xdr:col>36</xdr:col>
      <xdr:colOff>165100</xdr:colOff>
      <xdr:row>79</xdr:row>
      <xdr:rowOff>85034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76161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15715</xdr:rowOff>
    </xdr:from>
    <xdr:to>
      <xdr:col>55</xdr:col>
      <xdr:colOff>0</xdr:colOff>
      <xdr:row>97</xdr:row>
      <xdr:rowOff>85613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46365"/>
          <a:ext cx="838200" cy="6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15715</xdr:rowOff>
    </xdr:from>
    <xdr:to>
      <xdr:col>50</xdr:col>
      <xdr:colOff>114300</xdr:colOff>
      <xdr:row>97</xdr:row>
      <xdr:rowOff>114455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46365"/>
          <a:ext cx="889000" cy="9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69659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96639</xdr:rowOff>
    </xdr:from>
    <xdr:to>
      <xdr:col>45</xdr:col>
      <xdr:colOff>177800</xdr:colOff>
      <xdr:row>97</xdr:row>
      <xdr:rowOff>114455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27289"/>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109903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96639</xdr:rowOff>
    </xdr:from>
    <xdr:to>
      <xdr:col>41</xdr:col>
      <xdr:colOff>50800</xdr:colOff>
      <xdr:row>97</xdr:row>
      <xdr:rowOff>99337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27289"/>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34813</xdr:rowOff>
    </xdr:from>
    <xdr:to>
      <xdr:col>55</xdr:col>
      <xdr:colOff>50800</xdr:colOff>
      <xdr:row>97</xdr:row>
      <xdr:rowOff>136413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13240</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136365</xdr:rowOff>
    </xdr:from>
    <xdr:to>
      <xdr:col>50</xdr:col>
      <xdr:colOff>165100</xdr:colOff>
      <xdr:row>97</xdr:row>
      <xdr:rowOff>66515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83042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37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63655</xdr:rowOff>
    </xdr:from>
    <xdr:to>
      <xdr:col>46</xdr:col>
      <xdr:colOff>38100</xdr:colOff>
      <xdr:row>97</xdr:row>
      <xdr:rowOff>165255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156382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45839</xdr:rowOff>
    </xdr:from>
    <xdr:to>
      <xdr:col>41</xdr:col>
      <xdr:colOff>101600</xdr:colOff>
      <xdr:row>97</xdr:row>
      <xdr:rowOff>147439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138566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6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48537</xdr:rowOff>
    </xdr:from>
    <xdr:to>
      <xdr:col>36</xdr:col>
      <xdr:colOff>165100</xdr:colOff>
      <xdr:row>97</xdr:row>
      <xdr:rowOff>150137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141264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130175</xdr:rowOff>
    </xdr:from>
    <xdr:to>
      <xdr:col>85</xdr:col>
      <xdr:colOff>127000</xdr:colOff>
      <xdr:row>38</xdr:row>
      <xdr:rowOff>73660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73825"/>
          <a:ext cx="838200" cy="1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93726</xdr:rowOff>
    </xdr:from>
    <xdr:to>
      <xdr:col>81</xdr:col>
      <xdr:colOff>50800</xdr:colOff>
      <xdr:row>37</xdr:row>
      <xdr:rowOff>130175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65926"/>
          <a:ext cx="889000" cy="2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13987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24257</xdr:rowOff>
    </xdr:from>
    <xdr:to>
      <xdr:col>76</xdr:col>
      <xdr:colOff>114300</xdr:colOff>
      <xdr:row>36</xdr:row>
      <xdr:rowOff>93726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196457"/>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107950</xdr:rowOff>
    </xdr:from>
    <xdr:to>
      <xdr:col>76</xdr:col>
      <xdr:colOff>165100</xdr:colOff>
      <xdr:row>34</xdr:row>
      <xdr:rowOff>38100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54627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24257</xdr:rowOff>
    </xdr:from>
    <xdr:to>
      <xdr:col>71</xdr:col>
      <xdr:colOff>177800</xdr:colOff>
      <xdr:row>39</xdr:row>
      <xdr:rowOff>25146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96457"/>
          <a:ext cx="889000" cy="5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101473</xdr:rowOff>
    </xdr:from>
    <xdr:to>
      <xdr:col>72</xdr:col>
      <xdr:colOff>38100</xdr:colOff>
      <xdr:row>34</xdr:row>
      <xdr:rowOff>31623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575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48150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5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36195</xdr:rowOff>
    </xdr:from>
    <xdr:to>
      <xdr:col>67</xdr:col>
      <xdr:colOff>101600</xdr:colOff>
      <xdr:row>34</xdr:row>
      <xdr:rowOff>137795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154322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6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22860</xdr:rowOff>
    </xdr:from>
    <xdr:to>
      <xdr:col>85</xdr:col>
      <xdr:colOff>177800</xdr:colOff>
      <xdr:row>38</xdr:row>
      <xdr:rowOff>124460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79375</xdr:rowOff>
    </xdr:from>
    <xdr:to>
      <xdr:col>81</xdr:col>
      <xdr:colOff>101600</xdr:colOff>
      <xdr:row>38</xdr:row>
      <xdr:rowOff>9525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42926</xdr:rowOff>
    </xdr:from>
    <xdr:to>
      <xdr:col>76</xdr:col>
      <xdr:colOff>165100</xdr:colOff>
      <xdr:row>36</xdr:row>
      <xdr:rowOff>144526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144907</xdr:rowOff>
    </xdr:from>
    <xdr:to>
      <xdr:col>72</xdr:col>
      <xdr:colOff>38100</xdr:colOff>
      <xdr:row>36</xdr:row>
      <xdr:rowOff>75057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145796</xdr:rowOff>
    </xdr:from>
    <xdr:to>
      <xdr:col>67</xdr:col>
      <xdr:colOff>101600</xdr:colOff>
      <xdr:row>39</xdr:row>
      <xdr:rowOff>75946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67073</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79428" y="67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90018</xdr:rowOff>
    </xdr:from>
    <xdr:to>
      <xdr:col>85</xdr:col>
      <xdr:colOff>127000</xdr:colOff>
      <xdr:row>55</xdr:row>
      <xdr:rowOff>35896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176868"/>
          <a:ext cx="838200" cy="28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168199</xdr:rowOff>
    </xdr:from>
    <xdr:to>
      <xdr:col>81</xdr:col>
      <xdr:colOff>50800</xdr:colOff>
      <xdr:row>55</xdr:row>
      <xdr:rowOff>35896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255049"/>
          <a:ext cx="889000" cy="2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168199</xdr:rowOff>
    </xdr:from>
    <xdr:to>
      <xdr:col>76</xdr:col>
      <xdr:colOff>114300</xdr:colOff>
      <xdr:row>55</xdr:row>
      <xdr:rowOff>40659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255049"/>
          <a:ext cx="889000" cy="2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105198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40659</xdr:rowOff>
    </xdr:from>
    <xdr:to>
      <xdr:col>71</xdr:col>
      <xdr:colOff>177800</xdr:colOff>
      <xdr:row>56</xdr:row>
      <xdr:rowOff>97219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70409"/>
          <a:ext cx="889000" cy="2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22331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45197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39218</xdr:rowOff>
    </xdr:from>
    <xdr:to>
      <xdr:col>85</xdr:col>
      <xdr:colOff>177800</xdr:colOff>
      <xdr:row>53</xdr:row>
      <xdr:rowOff>140818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1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62095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9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156546</xdr:rowOff>
    </xdr:from>
    <xdr:to>
      <xdr:col>81</xdr:col>
      <xdr:colOff>101600</xdr:colOff>
      <xdr:row>55</xdr:row>
      <xdr:rowOff>86696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77823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117399</xdr:rowOff>
    </xdr:from>
    <xdr:to>
      <xdr:col>76</xdr:col>
      <xdr:colOff>165100</xdr:colOff>
      <xdr:row>54</xdr:row>
      <xdr:rowOff>47549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20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64076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9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161309</xdr:rowOff>
    </xdr:from>
    <xdr:to>
      <xdr:col>72</xdr:col>
      <xdr:colOff>38100</xdr:colOff>
      <xdr:row>55</xdr:row>
      <xdr:rowOff>91459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107986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46419</xdr:rowOff>
    </xdr:from>
    <xdr:to>
      <xdr:col>67</xdr:col>
      <xdr:colOff>101600</xdr:colOff>
      <xdr:row>56</xdr:row>
      <xdr:rowOff>148019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139146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10033</xdr:rowOff>
    </xdr:from>
    <xdr:to>
      <xdr:col>85</xdr:col>
      <xdr:colOff>127000</xdr:colOff>
      <xdr:row>79</xdr:row>
      <xdr:rowOff>27812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54583"/>
          <a:ext cx="8382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27812</xdr:rowOff>
    </xdr:from>
    <xdr:to>
      <xdr:col>81</xdr:col>
      <xdr:colOff>50800</xdr:colOff>
      <xdr:row>79</xdr:row>
      <xdr:rowOff>33655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236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163322</xdr:rowOff>
    </xdr:from>
    <xdr:to>
      <xdr:col>76</xdr:col>
      <xdr:colOff>114300</xdr:colOff>
      <xdr:row>79</xdr:row>
      <xdr:rowOff>33655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3642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163322</xdr:rowOff>
    </xdr:from>
    <xdr:to>
      <xdr:col>71</xdr:col>
      <xdr:colOff>177800</xdr:colOff>
      <xdr:row>78</xdr:row>
      <xdr:rowOff>171069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36422"/>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130683</xdr:rowOff>
    </xdr:from>
    <xdr:to>
      <xdr:col>85</xdr:col>
      <xdr:colOff>177800</xdr:colOff>
      <xdr:row>79</xdr:row>
      <xdr:rowOff>60833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54119</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148462</xdr:rowOff>
    </xdr:from>
    <xdr:to>
      <xdr:col>81</xdr:col>
      <xdr:colOff>101600</xdr:colOff>
      <xdr:row>79</xdr:row>
      <xdr:rowOff>78612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69739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1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154305</xdr:rowOff>
    </xdr:from>
    <xdr:to>
      <xdr:col>76</xdr:col>
      <xdr:colOff>165100</xdr:colOff>
      <xdr:row>79</xdr:row>
      <xdr:rowOff>84455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75582</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35333" y="13620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112522</xdr:rowOff>
    </xdr:from>
    <xdr:to>
      <xdr:col>72</xdr:col>
      <xdr:colOff>38100</xdr:colOff>
      <xdr:row>79</xdr:row>
      <xdr:rowOff>42672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33799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7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120269</xdr:rowOff>
    </xdr:from>
    <xdr:to>
      <xdr:col>67</xdr:col>
      <xdr:colOff>101600</xdr:colOff>
      <xdr:row>79</xdr:row>
      <xdr:rowOff>50419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41546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8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116326</xdr:rowOff>
    </xdr:from>
    <xdr:to>
      <xdr:col>85</xdr:col>
      <xdr:colOff>127000</xdr:colOff>
      <xdr:row>94</xdr:row>
      <xdr:rowOff>135489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232626"/>
          <a:ext cx="8382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135489</xdr:rowOff>
    </xdr:from>
    <xdr:to>
      <xdr:col>81</xdr:col>
      <xdr:colOff>50800</xdr:colOff>
      <xdr:row>94</xdr:row>
      <xdr:rowOff>137452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25178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124650</xdr:rowOff>
    </xdr:from>
    <xdr:to>
      <xdr:col>76</xdr:col>
      <xdr:colOff>114300</xdr:colOff>
      <xdr:row>94</xdr:row>
      <xdr:rowOff>137452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24095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124650</xdr:rowOff>
    </xdr:from>
    <xdr:to>
      <xdr:col>71</xdr:col>
      <xdr:colOff>177800</xdr:colOff>
      <xdr:row>94</xdr:row>
      <xdr:rowOff>136100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240950"/>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65526</xdr:rowOff>
    </xdr:from>
    <xdr:to>
      <xdr:col>85</xdr:col>
      <xdr:colOff>177800</xdr:colOff>
      <xdr:row>94</xdr:row>
      <xdr:rowOff>167126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1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88403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0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84689</xdr:rowOff>
    </xdr:from>
    <xdr:to>
      <xdr:col>81</xdr:col>
      <xdr:colOff>101600</xdr:colOff>
      <xdr:row>95</xdr:row>
      <xdr:rowOff>14839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0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86652</xdr:rowOff>
    </xdr:from>
    <xdr:to>
      <xdr:col>76</xdr:col>
      <xdr:colOff>165100</xdr:colOff>
      <xdr:row>95</xdr:row>
      <xdr:rowOff>16802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73850</xdr:rowOff>
    </xdr:from>
    <xdr:to>
      <xdr:col>72</xdr:col>
      <xdr:colOff>38100</xdr:colOff>
      <xdr:row>95</xdr:row>
      <xdr:rowOff>4000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1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166577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85300</xdr:rowOff>
    </xdr:from>
    <xdr:to>
      <xdr:col>67</xdr:col>
      <xdr:colOff>101600</xdr:colOff>
      <xdr:row>95</xdr:row>
      <xdr:rowOff>15450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39496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目的別歳出において、前年度より大幅の増となっている項目は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、教育費、衛生費</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そのなかで</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類似団体を大きく上回る項目は民生費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の住民一人当たりのコスト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300,516</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番目となる高い水準となっている。要因としては、子育て世帯への臨時特別給付金給付事業や認定こども園施設整備事業等が挙げられるが、今後も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法人保育所運営費をはじめ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子ども子育て支援</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経費や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高齢化にともなう社会保障経費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増加が想定される。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教育費においても、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127</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71,608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円であり、こちらも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番目となる高い水準となっている。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学校校舎増改築事業の工事着工等が主な要因として挙げられるが、今後も小学校及び中学校増改築事業や学校給食センター整備事業などの新規事業が控えていることから、高い水準で推移すること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年度に続き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比が増となり、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残高も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年連続で増となっている。実質収支額及び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赤字比率及び連結実質赤字比率においても黒字であることから財政状況は健全である。今後、本市の行革大綱に基づき、事務事業の効率化・合理化を継続的に実施し、財政健全判定に係る各指標を注視しながら、健全な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国民健康保険特別会計については、歳入歳出共に対前年度比</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が、実質収支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額も前年度より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127,272</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千円増加し</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、引き続き黒字となって</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その他特別会計及び公営企業会計においても 黒字となっている。国民健康保険特別会計については、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３年度までに基金を</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８千万円</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積立てており、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４年度から</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６年度にかけて基金の取り崩しによる対応を想定 している。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７年度以降の収支状況について懸念されるところであるが、保険料の徴収強化 を踏まえ健全な運営に努める。介護保険特別会計については、高齢化の進行に伴い給付費の増が想定されることから保険料額の検討も踏まえ、健全な運営に向けた取り組みが不可欠である。また、後期高齢者医療特別会計については、標準財政規模に占める割合が小さいものの、後期高齢者の増加に伴う医療費の伸びが予測されるところであり、特に団塊の世代 が後期高齢医療に加入する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７年度以降の収支状況について悪化が懸念されることから、適切な運営に努める。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131_&#12358;&#12427;&#1241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4.7</v>
          </cell>
          <cell r="CF51">
            <v>0.8</v>
          </cell>
        </row>
        <row r="53">
          <cell r="BP53">
            <v>48.4</v>
          </cell>
          <cell r="BX53">
            <v>48.7</v>
          </cell>
          <cell r="CF53">
            <v>49.2</v>
          </cell>
          <cell r="CN53">
            <v>50.7</v>
          </cell>
          <cell r="CV53">
            <v>51.9</v>
          </cell>
        </row>
        <row r="55">
          <cell r="AN55" t="str">
            <v>類似団体内平均値</v>
          </cell>
          <cell r="BP55">
            <v>51.2</v>
          </cell>
          <cell r="BX55">
            <v>47.2</v>
          </cell>
          <cell r="CF55">
            <v>49.5</v>
          </cell>
          <cell r="CN55">
            <v>46.9</v>
          </cell>
          <cell r="CV55">
            <v>0</v>
          </cell>
        </row>
        <row r="57">
          <cell r="BP57">
            <v>58.7</v>
          </cell>
          <cell r="BX57">
            <v>59.8</v>
          </cell>
          <cell r="CF57">
            <v>60.9</v>
          </cell>
          <cell r="CN57">
            <v>61.2</v>
          </cell>
          <cell r="CV57">
            <v>63</v>
          </cell>
        </row>
        <row r="72">
          <cell r="BP72" t="str">
            <v>H29</v>
          </cell>
          <cell r="BX72" t="str">
            <v>H30</v>
          </cell>
          <cell r="CF72" t="str">
            <v>R01</v>
          </cell>
          <cell r="CN72" t="str">
            <v>R02</v>
          </cell>
          <cell r="CV72" t="str">
            <v>R03</v>
          </cell>
        </row>
        <row r="73">
          <cell r="AN73" t="str">
            <v>当該団体値</v>
          </cell>
          <cell r="BP73">
            <v>4.7</v>
          </cell>
          <cell r="CF73">
            <v>0.8</v>
          </cell>
        </row>
        <row r="75">
          <cell r="BP75">
            <v>7.9</v>
          </cell>
          <cell r="BX75">
            <v>7.7</v>
          </cell>
          <cell r="CF75">
            <v>7.3</v>
          </cell>
          <cell r="CN75">
            <v>6.7</v>
          </cell>
          <cell r="CV75">
            <v>6.5</v>
          </cell>
        </row>
        <row r="77">
          <cell r="AN77" t="str">
            <v>類似団体内平均値</v>
          </cell>
          <cell r="BP77">
            <v>51.2</v>
          </cell>
          <cell r="BX77">
            <v>47.2</v>
          </cell>
          <cell r="CF77">
            <v>49.5</v>
          </cell>
          <cell r="CN77">
            <v>46.9</v>
          </cell>
          <cell r="CV77">
            <v>0</v>
          </cell>
        </row>
        <row r="79">
          <cell r="BP79">
            <v>8.1999999999999993</v>
          </cell>
          <cell r="BX79">
            <v>7.8</v>
          </cell>
          <cell r="CF79">
            <v>7.6</v>
          </cell>
          <cell r="CN79">
            <v>7.2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75607630</v>
      </c>
      <c r="BO4" s="368"/>
      <c r="BP4" s="368"/>
      <c r="BQ4" s="368"/>
      <c r="BR4" s="368"/>
      <c r="BS4" s="368"/>
      <c r="BT4" s="368"/>
      <c r="BU4" s="369"/>
      <c r="BV4" s="367">
        <v>79795191</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9.8000000000000007</v>
      </c>
      <c r="CU4" s="374"/>
      <c r="CV4" s="374"/>
      <c r="CW4" s="374"/>
      <c r="CX4" s="374"/>
      <c r="CY4" s="374"/>
      <c r="CZ4" s="374"/>
      <c r="DA4" s="375"/>
      <c r="DB4" s="373">
        <v>10.7</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72172177</v>
      </c>
      <c r="BO5" s="405"/>
      <c r="BP5" s="405"/>
      <c r="BQ5" s="405"/>
      <c r="BR5" s="405"/>
      <c r="BS5" s="405"/>
      <c r="BT5" s="405"/>
      <c r="BU5" s="406"/>
      <c r="BV5" s="404">
        <v>76427977</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91.3</v>
      </c>
      <c r="CU5" s="402"/>
      <c r="CV5" s="402"/>
      <c r="CW5" s="402"/>
      <c r="CX5" s="402"/>
      <c r="CY5" s="402"/>
      <c r="CZ5" s="402"/>
      <c r="DA5" s="403"/>
      <c r="DB5" s="401">
        <v>93.8</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3435453</v>
      </c>
      <c r="BO6" s="405"/>
      <c r="BP6" s="405"/>
      <c r="BQ6" s="405"/>
      <c r="BR6" s="405"/>
      <c r="BS6" s="405"/>
      <c r="BT6" s="405"/>
      <c r="BU6" s="406"/>
      <c r="BV6" s="404">
        <v>3367214</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94.7</v>
      </c>
      <c r="CU6" s="442"/>
      <c r="CV6" s="442"/>
      <c r="CW6" s="442"/>
      <c r="CX6" s="442"/>
      <c r="CY6" s="442"/>
      <c r="CZ6" s="442"/>
      <c r="DA6" s="443"/>
      <c r="DB6" s="441">
        <v>97.3</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428329</v>
      </c>
      <c r="BO7" s="405"/>
      <c r="BP7" s="405"/>
      <c r="BQ7" s="405"/>
      <c r="BR7" s="405"/>
      <c r="BS7" s="405"/>
      <c r="BT7" s="405"/>
      <c r="BU7" s="406"/>
      <c r="BV7" s="404">
        <v>306142</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30588943</v>
      </c>
      <c r="CU7" s="405"/>
      <c r="CV7" s="405"/>
      <c r="CW7" s="405"/>
      <c r="CX7" s="405"/>
      <c r="CY7" s="405"/>
      <c r="CZ7" s="405"/>
      <c r="DA7" s="406"/>
      <c r="DB7" s="404">
        <v>28683645</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109</v>
      </c>
      <c r="AV8" s="437"/>
      <c r="AW8" s="437"/>
      <c r="AX8" s="437"/>
      <c r="AY8" s="438" t="s">
        <v>110</v>
      </c>
      <c r="AZ8" s="439"/>
      <c r="BA8" s="439"/>
      <c r="BB8" s="439"/>
      <c r="BC8" s="439"/>
      <c r="BD8" s="439"/>
      <c r="BE8" s="439"/>
      <c r="BF8" s="439"/>
      <c r="BG8" s="439"/>
      <c r="BH8" s="439"/>
      <c r="BI8" s="439"/>
      <c r="BJ8" s="439"/>
      <c r="BK8" s="439"/>
      <c r="BL8" s="439"/>
      <c r="BM8" s="440"/>
      <c r="BN8" s="404">
        <v>3007124</v>
      </c>
      <c r="BO8" s="405"/>
      <c r="BP8" s="405"/>
      <c r="BQ8" s="405"/>
      <c r="BR8" s="405"/>
      <c r="BS8" s="405"/>
      <c r="BT8" s="405"/>
      <c r="BU8" s="406"/>
      <c r="BV8" s="404">
        <v>3061072</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0.48</v>
      </c>
      <c r="CU8" s="445"/>
      <c r="CV8" s="445"/>
      <c r="CW8" s="445"/>
      <c r="CX8" s="445"/>
      <c r="CY8" s="445"/>
      <c r="CZ8" s="445"/>
      <c r="DA8" s="446"/>
      <c r="DB8" s="444">
        <v>0.49</v>
      </c>
      <c r="DC8" s="445"/>
      <c r="DD8" s="445"/>
      <c r="DE8" s="445"/>
      <c r="DF8" s="445"/>
      <c r="DG8" s="445"/>
      <c r="DH8" s="445"/>
      <c r="DI8" s="446"/>
    </row>
    <row r="9" spans="1:119" ht="18.75" customHeight="1" thickBot="1" x14ac:dyDescent="0.2">
      <c r="A9" s="178"/>
      <c r="B9" s="398" t="s">
        <v>112</v>
      </c>
      <c r="C9" s="399"/>
      <c r="D9" s="399"/>
      <c r="E9" s="399"/>
      <c r="F9" s="399"/>
      <c r="G9" s="399"/>
      <c r="H9" s="399"/>
      <c r="I9" s="399"/>
      <c r="J9" s="399"/>
      <c r="K9" s="447"/>
      <c r="L9" s="448" t="s">
        <v>113</v>
      </c>
      <c r="M9" s="449"/>
      <c r="N9" s="449"/>
      <c r="O9" s="449"/>
      <c r="P9" s="449"/>
      <c r="Q9" s="450"/>
      <c r="R9" s="451">
        <v>125303</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109</v>
      </c>
      <c r="AV9" s="437"/>
      <c r="AW9" s="437"/>
      <c r="AX9" s="437"/>
      <c r="AY9" s="438" t="s">
        <v>116</v>
      </c>
      <c r="AZ9" s="439"/>
      <c r="BA9" s="439"/>
      <c r="BB9" s="439"/>
      <c r="BC9" s="439"/>
      <c r="BD9" s="439"/>
      <c r="BE9" s="439"/>
      <c r="BF9" s="439"/>
      <c r="BG9" s="439"/>
      <c r="BH9" s="439"/>
      <c r="BI9" s="439"/>
      <c r="BJ9" s="439"/>
      <c r="BK9" s="439"/>
      <c r="BL9" s="439"/>
      <c r="BM9" s="440"/>
      <c r="BN9" s="404">
        <v>-53948</v>
      </c>
      <c r="BO9" s="405"/>
      <c r="BP9" s="405"/>
      <c r="BQ9" s="405"/>
      <c r="BR9" s="405"/>
      <c r="BS9" s="405"/>
      <c r="BT9" s="405"/>
      <c r="BU9" s="406"/>
      <c r="BV9" s="404">
        <v>601002</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12.8</v>
      </c>
      <c r="CU9" s="402"/>
      <c r="CV9" s="402"/>
      <c r="CW9" s="402"/>
      <c r="CX9" s="402"/>
      <c r="CY9" s="402"/>
      <c r="CZ9" s="402"/>
      <c r="DA9" s="403"/>
      <c r="DB9" s="401">
        <v>12.7</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118898</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1568777</v>
      </c>
      <c r="BO10" s="405"/>
      <c r="BP10" s="405"/>
      <c r="BQ10" s="405"/>
      <c r="BR10" s="405"/>
      <c r="BS10" s="405"/>
      <c r="BT10" s="405"/>
      <c r="BU10" s="406"/>
      <c r="BV10" s="404">
        <v>2591433</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126</v>
      </c>
      <c r="AV11" s="437"/>
      <c r="AW11" s="437"/>
      <c r="AX11" s="437"/>
      <c r="AY11" s="438" t="s">
        <v>127</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128</v>
      </c>
      <c r="CE11" s="408"/>
      <c r="CF11" s="408"/>
      <c r="CG11" s="408"/>
      <c r="CH11" s="408"/>
      <c r="CI11" s="408"/>
      <c r="CJ11" s="408"/>
      <c r="CK11" s="408"/>
      <c r="CL11" s="408"/>
      <c r="CM11" s="408"/>
      <c r="CN11" s="408"/>
      <c r="CO11" s="408"/>
      <c r="CP11" s="408"/>
      <c r="CQ11" s="408"/>
      <c r="CR11" s="408"/>
      <c r="CS11" s="409"/>
      <c r="CT11" s="444" t="s">
        <v>129</v>
      </c>
      <c r="CU11" s="445"/>
      <c r="CV11" s="445"/>
      <c r="CW11" s="445"/>
      <c r="CX11" s="445"/>
      <c r="CY11" s="445"/>
      <c r="CZ11" s="445"/>
      <c r="DA11" s="446"/>
      <c r="DB11" s="444" t="s">
        <v>130</v>
      </c>
      <c r="DC11" s="445"/>
      <c r="DD11" s="445"/>
      <c r="DE11" s="445"/>
      <c r="DF11" s="445"/>
      <c r="DG11" s="445"/>
      <c r="DH11" s="445"/>
      <c r="DI11" s="446"/>
    </row>
    <row r="12" spans="1:119" ht="18.75" customHeight="1" x14ac:dyDescent="0.15">
      <c r="A12" s="178"/>
      <c r="B12" s="464" t="s">
        <v>131</v>
      </c>
      <c r="C12" s="465"/>
      <c r="D12" s="465"/>
      <c r="E12" s="465"/>
      <c r="F12" s="465"/>
      <c r="G12" s="465"/>
      <c r="H12" s="465"/>
      <c r="I12" s="465"/>
      <c r="J12" s="465"/>
      <c r="K12" s="466"/>
      <c r="L12" s="473" t="s">
        <v>132</v>
      </c>
      <c r="M12" s="474"/>
      <c r="N12" s="474"/>
      <c r="O12" s="474"/>
      <c r="P12" s="474"/>
      <c r="Q12" s="475"/>
      <c r="R12" s="476">
        <v>125701</v>
      </c>
      <c r="S12" s="477"/>
      <c r="T12" s="477"/>
      <c r="U12" s="477"/>
      <c r="V12" s="478"/>
      <c r="W12" s="479" t="s">
        <v>1</v>
      </c>
      <c r="X12" s="437"/>
      <c r="Y12" s="437"/>
      <c r="Z12" s="437"/>
      <c r="AA12" s="437"/>
      <c r="AB12" s="480"/>
      <c r="AC12" s="481" t="s">
        <v>133</v>
      </c>
      <c r="AD12" s="482"/>
      <c r="AE12" s="482"/>
      <c r="AF12" s="482"/>
      <c r="AG12" s="483"/>
      <c r="AH12" s="481" t="s">
        <v>134</v>
      </c>
      <c r="AI12" s="482"/>
      <c r="AJ12" s="482"/>
      <c r="AK12" s="482"/>
      <c r="AL12" s="484"/>
      <c r="AM12" s="433" t="s">
        <v>135</v>
      </c>
      <c r="AN12" s="434"/>
      <c r="AO12" s="434"/>
      <c r="AP12" s="434"/>
      <c r="AQ12" s="434"/>
      <c r="AR12" s="434"/>
      <c r="AS12" s="434"/>
      <c r="AT12" s="435"/>
      <c r="AU12" s="436" t="s">
        <v>136</v>
      </c>
      <c r="AV12" s="437"/>
      <c r="AW12" s="437"/>
      <c r="AX12" s="437"/>
      <c r="AY12" s="438" t="s">
        <v>137</v>
      </c>
      <c r="AZ12" s="439"/>
      <c r="BA12" s="439"/>
      <c r="BB12" s="439"/>
      <c r="BC12" s="439"/>
      <c r="BD12" s="439"/>
      <c r="BE12" s="439"/>
      <c r="BF12" s="439"/>
      <c r="BG12" s="439"/>
      <c r="BH12" s="439"/>
      <c r="BI12" s="439"/>
      <c r="BJ12" s="439"/>
      <c r="BK12" s="439"/>
      <c r="BL12" s="439"/>
      <c r="BM12" s="440"/>
      <c r="BN12" s="404">
        <v>520795</v>
      </c>
      <c r="BO12" s="405"/>
      <c r="BP12" s="405"/>
      <c r="BQ12" s="405"/>
      <c r="BR12" s="405"/>
      <c r="BS12" s="405"/>
      <c r="BT12" s="405"/>
      <c r="BU12" s="406"/>
      <c r="BV12" s="404">
        <v>1367957</v>
      </c>
      <c r="BW12" s="405"/>
      <c r="BX12" s="405"/>
      <c r="BY12" s="405"/>
      <c r="BZ12" s="405"/>
      <c r="CA12" s="405"/>
      <c r="CB12" s="405"/>
      <c r="CC12" s="406"/>
      <c r="CD12" s="407" t="s">
        <v>138</v>
      </c>
      <c r="CE12" s="408"/>
      <c r="CF12" s="408"/>
      <c r="CG12" s="408"/>
      <c r="CH12" s="408"/>
      <c r="CI12" s="408"/>
      <c r="CJ12" s="408"/>
      <c r="CK12" s="408"/>
      <c r="CL12" s="408"/>
      <c r="CM12" s="408"/>
      <c r="CN12" s="408"/>
      <c r="CO12" s="408"/>
      <c r="CP12" s="408"/>
      <c r="CQ12" s="408"/>
      <c r="CR12" s="408"/>
      <c r="CS12" s="409"/>
      <c r="CT12" s="444" t="s">
        <v>139</v>
      </c>
      <c r="CU12" s="445"/>
      <c r="CV12" s="445"/>
      <c r="CW12" s="445"/>
      <c r="CX12" s="445"/>
      <c r="CY12" s="445"/>
      <c r="CZ12" s="445"/>
      <c r="DA12" s="446"/>
      <c r="DB12" s="444" t="s">
        <v>130</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140</v>
      </c>
      <c r="N13" s="496"/>
      <c r="O13" s="496"/>
      <c r="P13" s="496"/>
      <c r="Q13" s="497"/>
      <c r="R13" s="488">
        <v>124471</v>
      </c>
      <c r="S13" s="489"/>
      <c r="T13" s="489"/>
      <c r="U13" s="489"/>
      <c r="V13" s="490"/>
      <c r="W13" s="420" t="s">
        <v>141</v>
      </c>
      <c r="X13" s="421"/>
      <c r="Y13" s="421"/>
      <c r="Z13" s="421"/>
      <c r="AA13" s="421"/>
      <c r="AB13" s="411"/>
      <c r="AC13" s="455">
        <v>1293</v>
      </c>
      <c r="AD13" s="456"/>
      <c r="AE13" s="456"/>
      <c r="AF13" s="456"/>
      <c r="AG13" s="498"/>
      <c r="AH13" s="455">
        <v>1573</v>
      </c>
      <c r="AI13" s="456"/>
      <c r="AJ13" s="456"/>
      <c r="AK13" s="456"/>
      <c r="AL13" s="457"/>
      <c r="AM13" s="433" t="s">
        <v>142</v>
      </c>
      <c r="AN13" s="434"/>
      <c r="AO13" s="434"/>
      <c r="AP13" s="434"/>
      <c r="AQ13" s="434"/>
      <c r="AR13" s="434"/>
      <c r="AS13" s="434"/>
      <c r="AT13" s="435"/>
      <c r="AU13" s="436" t="s">
        <v>143</v>
      </c>
      <c r="AV13" s="437"/>
      <c r="AW13" s="437"/>
      <c r="AX13" s="437"/>
      <c r="AY13" s="438" t="s">
        <v>144</v>
      </c>
      <c r="AZ13" s="439"/>
      <c r="BA13" s="439"/>
      <c r="BB13" s="439"/>
      <c r="BC13" s="439"/>
      <c r="BD13" s="439"/>
      <c r="BE13" s="439"/>
      <c r="BF13" s="439"/>
      <c r="BG13" s="439"/>
      <c r="BH13" s="439"/>
      <c r="BI13" s="439"/>
      <c r="BJ13" s="439"/>
      <c r="BK13" s="439"/>
      <c r="BL13" s="439"/>
      <c r="BM13" s="440"/>
      <c r="BN13" s="404">
        <v>994034</v>
      </c>
      <c r="BO13" s="405"/>
      <c r="BP13" s="405"/>
      <c r="BQ13" s="405"/>
      <c r="BR13" s="405"/>
      <c r="BS13" s="405"/>
      <c r="BT13" s="405"/>
      <c r="BU13" s="406"/>
      <c r="BV13" s="404">
        <v>1824478</v>
      </c>
      <c r="BW13" s="405"/>
      <c r="BX13" s="405"/>
      <c r="BY13" s="405"/>
      <c r="BZ13" s="405"/>
      <c r="CA13" s="405"/>
      <c r="CB13" s="405"/>
      <c r="CC13" s="406"/>
      <c r="CD13" s="407" t="s">
        <v>145</v>
      </c>
      <c r="CE13" s="408"/>
      <c r="CF13" s="408"/>
      <c r="CG13" s="408"/>
      <c r="CH13" s="408"/>
      <c r="CI13" s="408"/>
      <c r="CJ13" s="408"/>
      <c r="CK13" s="408"/>
      <c r="CL13" s="408"/>
      <c r="CM13" s="408"/>
      <c r="CN13" s="408"/>
      <c r="CO13" s="408"/>
      <c r="CP13" s="408"/>
      <c r="CQ13" s="408"/>
      <c r="CR13" s="408"/>
      <c r="CS13" s="409"/>
      <c r="CT13" s="401">
        <v>6.5</v>
      </c>
      <c r="CU13" s="402"/>
      <c r="CV13" s="402"/>
      <c r="CW13" s="402"/>
      <c r="CX13" s="402"/>
      <c r="CY13" s="402"/>
      <c r="CZ13" s="402"/>
      <c r="DA13" s="403"/>
      <c r="DB13" s="401">
        <v>6.7</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146</v>
      </c>
      <c r="M14" s="486"/>
      <c r="N14" s="486"/>
      <c r="O14" s="486"/>
      <c r="P14" s="486"/>
      <c r="Q14" s="487"/>
      <c r="R14" s="488">
        <v>125338</v>
      </c>
      <c r="S14" s="489"/>
      <c r="T14" s="489"/>
      <c r="U14" s="489"/>
      <c r="V14" s="490"/>
      <c r="W14" s="394"/>
      <c r="X14" s="395"/>
      <c r="Y14" s="395"/>
      <c r="Z14" s="395"/>
      <c r="AA14" s="395"/>
      <c r="AB14" s="384"/>
      <c r="AC14" s="491">
        <v>3.3</v>
      </c>
      <c r="AD14" s="492"/>
      <c r="AE14" s="492"/>
      <c r="AF14" s="492"/>
      <c r="AG14" s="493"/>
      <c r="AH14" s="491">
        <v>3.9</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147</v>
      </c>
      <c r="CE14" s="500"/>
      <c r="CF14" s="500"/>
      <c r="CG14" s="500"/>
      <c r="CH14" s="500"/>
      <c r="CI14" s="500"/>
      <c r="CJ14" s="500"/>
      <c r="CK14" s="500"/>
      <c r="CL14" s="500"/>
      <c r="CM14" s="500"/>
      <c r="CN14" s="500"/>
      <c r="CO14" s="500"/>
      <c r="CP14" s="500"/>
      <c r="CQ14" s="500"/>
      <c r="CR14" s="500"/>
      <c r="CS14" s="501"/>
      <c r="CT14" s="502" t="s">
        <v>139</v>
      </c>
      <c r="CU14" s="503"/>
      <c r="CV14" s="503"/>
      <c r="CW14" s="503"/>
      <c r="CX14" s="503"/>
      <c r="CY14" s="503"/>
      <c r="CZ14" s="503"/>
      <c r="DA14" s="504"/>
      <c r="DB14" s="502" t="s">
        <v>129</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140</v>
      </c>
      <c r="N15" s="496"/>
      <c r="O15" s="496"/>
      <c r="P15" s="496"/>
      <c r="Q15" s="497"/>
      <c r="R15" s="488">
        <v>124016</v>
      </c>
      <c r="S15" s="489"/>
      <c r="T15" s="489"/>
      <c r="U15" s="489"/>
      <c r="V15" s="490"/>
      <c r="W15" s="420" t="s">
        <v>148</v>
      </c>
      <c r="X15" s="421"/>
      <c r="Y15" s="421"/>
      <c r="Z15" s="421"/>
      <c r="AA15" s="421"/>
      <c r="AB15" s="411"/>
      <c r="AC15" s="455">
        <v>7587</v>
      </c>
      <c r="AD15" s="456"/>
      <c r="AE15" s="456"/>
      <c r="AF15" s="456"/>
      <c r="AG15" s="498"/>
      <c r="AH15" s="455">
        <v>8247</v>
      </c>
      <c r="AI15" s="456"/>
      <c r="AJ15" s="456"/>
      <c r="AK15" s="456"/>
      <c r="AL15" s="457"/>
      <c r="AM15" s="433"/>
      <c r="AN15" s="434"/>
      <c r="AO15" s="434"/>
      <c r="AP15" s="434"/>
      <c r="AQ15" s="434"/>
      <c r="AR15" s="434"/>
      <c r="AS15" s="434"/>
      <c r="AT15" s="435"/>
      <c r="AU15" s="436"/>
      <c r="AV15" s="437"/>
      <c r="AW15" s="437"/>
      <c r="AX15" s="437"/>
      <c r="AY15" s="364" t="s">
        <v>149</v>
      </c>
      <c r="AZ15" s="365"/>
      <c r="BA15" s="365"/>
      <c r="BB15" s="365"/>
      <c r="BC15" s="365"/>
      <c r="BD15" s="365"/>
      <c r="BE15" s="365"/>
      <c r="BF15" s="365"/>
      <c r="BG15" s="365"/>
      <c r="BH15" s="365"/>
      <c r="BI15" s="365"/>
      <c r="BJ15" s="365"/>
      <c r="BK15" s="365"/>
      <c r="BL15" s="365"/>
      <c r="BM15" s="366"/>
      <c r="BN15" s="367">
        <v>11777103</v>
      </c>
      <c r="BO15" s="368"/>
      <c r="BP15" s="368"/>
      <c r="BQ15" s="368"/>
      <c r="BR15" s="368"/>
      <c r="BS15" s="368"/>
      <c r="BT15" s="368"/>
      <c r="BU15" s="369"/>
      <c r="BV15" s="367">
        <v>12057693</v>
      </c>
      <c r="BW15" s="368"/>
      <c r="BX15" s="368"/>
      <c r="BY15" s="368"/>
      <c r="BZ15" s="368"/>
      <c r="CA15" s="368"/>
      <c r="CB15" s="368"/>
      <c r="CC15" s="369"/>
      <c r="CD15" s="505" t="s">
        <v>150</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151</v>
      </c>
      <c r="M16" s="508"/>
      <c r="N16" s="508"/>
      <c r="O16" s="508"/>
      <c r="P16" s="508"/>
      <c r="Q16" s="509"/>
      <c r="R16" s="510" t="s">
        <v>152</v>
      </c>
      <c r="S16" s="511"/>
      <c r="T16" s="511"/>
      <c r="U16" s="511"/>
      <c r="V16" s="512"/>
      <c r="W16" s="394"/>
      <c r="X16" s="395"/>
      <c r="Y16" s="395"/>
      <c r="Z16" s="395"/>
      <c r="AA16" s="395"/>
      <c r="AB16" s="384"/>
      <c r="AC16" s="491">
        <v>19.3</v>
      </c>
      <c r="AD16" s="492"/>
      <c r="AE16" s="492"/>
      <c r="AF16" s="492"/>
      <c r="AG16" s="493"/>
      <c r="AH16" s="491">
        <v>20.399999999999999</v>
      </c>
      <c r="AI16" s="492"/>
      <c r="AJ16" s="492"/>
      <c r="AK16" s="492"/>
      <c r="AL16" s="494"/>
      <c r="AM16" s="433"/>
      <c r="AN16" s="434"/>
      <c r="AO16" s="434"/>
      <c r="AP16" s="434"/>
      <c r="AQ16" s="434"/>
      <c r="AR16" s="434"/>
      <c r="AS16" s="434"/>
      <c r="AT16" s="435"/>
      <c r="AU16" s="436"/>
      <c r="AV16" s="437"/>
      <c r="AW16" s="437"/>
      <c r="AX16" s="437"/>
      <c r="AY16" s="438" t="s">
        <v>153</v>
      </c>
      <c r="AZ16" s="439"/>
      <c r="BA16" s="439"/>
      <c r="BB16" s="439"/>
      <c r="BC16" s="439"/>
      <c r="BD16" s="439"/>
      <c r="BE16" s="439"/>
      <c r="BF16" s="439"/>
      <c r="BG16" s="439"/>
      <c r="BH16" s="439"/>
      <c r="BI16" s="439"/>
      <c r="BJ16" s="439"/>
      <c r="BK16" s="439"/>
      <c r="BL16" s="439"/>
      <c r="BM16" s="440"/>
      <c r="BN16" s="404">
        <v>25969123</v>
      </c>
      <c r="BO16" s="405"/>
      <c r="BP16" s="405"/>
      <c r="BQ16" s="405"/>
      <c r="BR16" s="405"/>
      <c r="BS16" s="405"/>
      <c r="BT16" s="405"/>
      <c r="BU16" s="406"/>
      <c r="BV16" s="404">
        <v>24251671</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154</v>
      </c>
      <c r="N17" s="516"/>
      <c r="O17" s="516"/>
      <c r="P17" s="516"/>
      <c r="Q17" s="517"/>
      <c r="R17" s="510" t="s">
        <v>155</v>
      </c>
      <c r="S17" s="511"/>
      <c r="T17" s="511"/>
      <c r="U17" s="511"/>
      <c r="V17" s="512"/>
      <c r="W17" s="420" t="s">
        <v>156</v>
      </c>
      <c r="X17" s="421"/>
      <c r="Y17" s="421"/>
      <c r="Z17" s="421"/>
      <c r="AA17" s="421"/>
      <c r="AB17" s="411"/>
      <c r="AC17" s="455">
        <v>30375</v>
      </c>
      <c r="AD17" s="456"/>
      <c r="AE17" s="456"/>
      <c r="AF17" s="456"/>
      <c r="AG17" s="498"/>
      <c r="AH17" s="455">
        <v>30663</v>
      </c>
      <c r="AI17" s="456"/>
      <c r="AJ17" s="456"/>
      <c r="AK17" s="456"/>
      <c r="AL17" s="457"/>
      <c r="AM17" s="433"/>
      <c r="AN17" s="434"/>
      <c r="AO17" s="434"/>
      <c r="AP17" s="434"/>
      <c r="AQ17" s="434"/>
      <c r="AR17" s="434"/>
      <c r="AS17" s="434"/>
      <c r="AT17" s="435"/>
      <c r="AU17" s="436"/>
      <c r="AV17" s="437"/>
      <c r="AW17" s="437"/>
      <c r="AX17" s="437"/>
      <c r="AY17" s="438" t="s">
        <v>157</v>
      </c>
      <c r="AZ17" s="439"/>
      <c r="BA17" s="439"/>
      <c r="BB17" s="439"/>
      <c r="BC17" s="439"/>
      <c r="BD17" s="439"/>
      <c r="BE17" s="439"/>
      <c r="BF17" s="439"/>
      <c r="BG17" s="439"/>
      <c r="BH17" s="439"/>
      <c r="BI17" s="439"/>
      <c r="BJ17" s="439"/>
      <c r="BK17" s="439"/>
      <c r="BL17" s="439"/>
      <c r="BM17" s="440"/>
      <c r="BN17" s="404">
        <v>14824783</v>
      </c>
      <c r="BO17" s="405"/>
      <c r="BP17" s="405"/>
      <c r="BQ17" s="405"/>
      <c r="BR17" s="405"/>
      <c r="BS17" s="405"/>
      <c r="BT17" s="405"/>
      <c r="BU17" s="406"/>
      <c r="BV17" s="404">
        <v>15251209</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158</v>
      </c>
      <c r="C18" s="447"/>
      <c r="D18" s="447"/>
      <c r="E18" s="527"/>
      <c r="F18" s="527"/>
      <c r="G18" s="527"/>
      <c r="H18" s="527"/>
      <c r="I18" s="527"/>
      <c r="J18" s="527"/>
      <c r="K18" s="527"/>
      <c r="L18" s="528">
        <v>87.02</v>
      </c>
      <c r="M18" s="528"/>
      <c r="N18" s="528"/>
      <c r="O18" s="528"/>
      <c r="P18" s="528"/>
      <c r="Q18" s="528"/>
      <c r="R18" s="529"/>
      <c r="S18" s="529"/>
      <c r="T18" s="529"/>
      <c r="U18" s="529"/>
      <c r="V18" s="530"/>
      <c r="W18" s="422"/>
      <c r="X18" s="423"/>
      <c r="Y18" s="423"/>
      <c r="Z18" s="423"/>
      <c r="AA18" s="423"/>
      <c r="AB18" s="414"/>
      <c r="AC18" s="531">
        <v>77.400000000000006</v>
      </c>
      <c r="AD18" s="532"/>
      <c r="AE18" s="532"/>
      <c r="AF18" s="532"/>
      <c r="AG18" s="533"/>
      <c r="AH18" s="531">
        <v>75.7</v>
      </c>
      <c r="AI18" s="532"/>
      <c r="AJ18" s="532"/>
      <c r="AK18" s="532"/>
      <c r="AL18" s="534"/>
      <c r="AM18" s="433"/>
      <c r="AN18" s="434"/>
      <c r="AO18" s="434"/>
      <c r="AP18" s="434"/>
      <c r="AQ18" s="434"/>
      <c r="AR18" s="434"/>
      <c r="AS18" s="434"/>
      <c r="AT18" s="435"/>
      <c r="AU18" s="436"/>
      <c r="AV18" s="437"/>
      <c r="AW18" s="437"/>
      <c r="AX18" s="437"/>
      <c r="AY18" s="438" t="s">
        <v>159</v>
      </c>
      <c r="AZ18" s="439"/>
      <c r="BA18" s="439"/>
      <c r="BB18" s="439"/>
      <c r="BC18" s="439"/>
      <c r="BD18" s="439"/>
      <c r="BE18" s="439"/>
      <c r="BF18" s="439"/>
      <c r="BG18" s="439"/>
      <c r="BH18" s="439"/>
      <c r="BI18" s="439"/>
      <c r="BJ18" s="439"/>
      <c r="BK18" s="439"/>
      <c r="BL18" s="439"/>
      <c r="BM18" s="440"/>
      <c r="BN18" s="404">
        <v>29420837</v>
      </c>
      <c r="BO18" s="405"/>
      <c r="BP18" s="405"/>
      <c r="BQ18" s="405"/>
      <c r="BR18" s="405"/>
      <c r="BS18" s="405"/>
      <c r="BT18" s="405"/>
      <c r="BU18" s="406"/>
      <c r="BV18" s="404">
        <v>28111672</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160</v>
      </c>
      <c r="C19" s="447"/>
      <c r="D19" s="447"/>
      <c r="E19" s="527"/>
      <c r="F19" s="527"/>
      <c r="G19" s="527"/>
      <c r="H19" s="527"/>
      <c r="I19" s="527"/>
      <c r="J19" s="527"/>
      <c r="K19" s="527"/>
      <c r="L19" s="535">
        <v>1440</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161</v>
      </c>
      <c r="AZ19" s="439"/>
      <c r="BA19" s="439"/>
      <c r="BB19" s="439"/>
      <c r="BC19" s="439"/>
      <c r="BD19" s="439"/>
      <c r="BE19" s="439"/>
      <c r="BF19" s="439"/>
      <c r="BG19" s="439"/>
      <c r="BH19" s="439"/>
      <c r="BI19" s="439"/>
      <c r="BJ19" s="439"/>
      <c r="BK19" s="439"/>
      <c r="BL19" s="439"/>
      <c r="BM19" s="440"/>
      <c r="BN19" s="404">
        <v>39553833</v>
      </c>
      <c r="BO19" s="405"/>
      <c r="BP19" s="405"/>
      <c r="BQ19" s="405"/>
      <c r="BR19" s="405"/>
      <c r="BS19" s="405"/>
      <c r="BT19" s="405"/>
      <c r="BU19" s="406"/>
      <c r="BV19" s="404">
        <v>38742783</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162</v>
      </c>
      <c r="C20" s="447"/>
      <c r="D20" s="447"/>
      <c r="E20" s="527"/>
      <c r="F20" s="527"/>
      <c r="G20" s="527"/>
      <c r="H20" s="527"/>
      <c r="I20" s="527"/>
      <c r="J20" s="527"/>
      <c r="K20" s="527"/>
      <c r="L20" s="535">
        <v>48163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164</v>
      </c>
      <c r="C22" s="548"/>
      <c r="D22" s="549"/>
      <c r="E22" s="416" t="s">
        <v>1</v>
      </c>
      <c r="F22" s="421"/>
      <c r="G22" s="421"/>
      <c r="H22" s="421"/>
      <c r="I22" s="421"/>
      <c r="J22" s="421"/>
      <c r="K22" s="411"/>
      <c r="L22" s="416" t="s">
        <v>165</v>
      </c>
      <c r="M22" s="421"/>
      <c r="N22" s="421"/>
      <c r="O22" s="421"/>
      <c r="P22" s="411"/>
      <c r="Q22" s="579" t="s">
        <v>166</v>
      </c>
      <c r="R22" s="580"/>
      <c r="S22" s="580"/>
      <c r="T22" s="580"/>
      <c r="U22" s="580"/>
      <c r="V22" s="581"/>
      <c r="W22" s="547" t="s">
        <v>167</v>
      </c>
      <c r="X22" s="548"/>
      <c r="Y22" s="549"/>
      <c r="Z22" s="416" t="s">
        <v>1</v>
      </c>
      <c r="AA22" s="421"/>
      <c r="AB22" s="421"/>
      <c r="AC22" s="421"/>
      <c r="AD22" s="421"/>
      <c r="AE22" s="421"/>
      <c r="AF22" s="421"/>
      <c r="AG22" s="411"/>
      <c r="AH22" s="585" t="s">
        <v>168</v>
      </c>
      <c r="AI22" s="421"/>
      <c r="AJ22" s="421"/>
      <c r="AK22" s="421"/>
      <c r="AL22" s="411"/>
      <c r="AM22" s="585" t="s">
        <v>169</v>
      </c>
      <c r="AN22" s="586"/>
      <c r="AO22" s="586"/>
      <c r="AP22" s="586"/>
      <c r="AQ22" s="586"/>
      <c r="AR22" s="587"/>
      <c r="AS22" s="579" t="s">
        <v>166</v>
      </c>
      <c r="AT22" s="580"/>
      <c r="AU22" s="580"/>
      <c r="AV22" s="580"/>
      <c r="AW22" s="580"/>
      <c r="AX22" s="591"/>
      <c r="AY22" s="364" t="s">
        <v>170</v>
      </c>
      <c r="AZ22" s="365"/>
      <c r="BA22" s="365"/>
      <c r="BB22" s="365"/>
      <c r="BC22" s="365"/>
      <c r="BD22" s="365"/>
      <c r="BE22" s="365"/>
      <c r="BF22" s="365"/>
      <c r="BG22" s="365"/>
      <c r="BH22" s="365"/>
      <c r="BI22" s="365"/>
      <c r="BJ22" s="365"/>
      <c r="BK22" s="365"/>
      <c r="BL22" s="365"/>
      <c r="BM22" s="366"/>
      <c r="BN22" s="367">
        <v>47778815</v>
      </c>
      <c r="BO22" s="368"/>
      <c r="BP22" s="368"/>
      <c r="BQ22" s="368"/>
      <c r="BR22" s="368"/>
      <c r="BS22" s="368"/>
      <c r="BT22" s="368"/>
      <c r="BU22" s="369"/>
      <c r="BV22" s="367">
        <v>48599924</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171</v>
      </c>
      <c r="AZ23" s="439"/>
      <c r="BA23" s="439"/>
      <c r="BB23" s="439"/>
      <c r="BC23" s="439"/>
      <c r="BD23" s="439"/>
      <c r="BE23" s="439"/>
      <c r="BF23" s="439"/>
      <c r="BG23" s="439"/>
      <c r="BH23" s="439"/>
      <c r="BI23" s="439"/>
      <c r="BJ23" s="439"/>
      <c r="BK23" s="439"/>
      <c r="BL23" s="439"/>
      <c r="BM23" s="440"/>
      <c r="BN23" s="404">
        <v>39498076</v>
      </c>
      <c r="BO23" s="405"/>
      <c r="BP23" s="405"/>
      <c r="BQ23" s="405"/>
      <c r="BR23" s="405"/>
      <c r="BS23" s="405"/>
      <c r="BT23" s="405"/>
      <c r="BU23" s="406"/>
      <c r="BV23" s="404">
        <v>39033623</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172</v>
      </c>
      <c r="F24" s="434"/>
      <c r="G24" s="434"/>
      <c r="H24" s="434"/>
      <c r="I24" s="434"/>
      <c r="J24" s="434"/>
      <c r="K24" s="435"/>
      <c r="L24" s="455">
        <v>1</v>
      </c>
      <c r="M24" s="456"/>
      <c r="N24" s="456"/>
      <c r="O24" s="456"/>
      <c r="P24" s="498"/>
      <c r="Q24" s="455">
        <v>8930</v>
      </c>
      <c r="R24" s="456"/>
      <c r="S24" s="456"/>
      <c r="T24" s="456"/>
      <c r="U24" s="456"/>
      <c r="V24" s="498"/>
      <c r="W24" s="550"/>
      <c r="X24" s="551"/>
      <c r="Y24" s="552"/>
      <c r="Z24" s="454" t="s">
        <v>173</v>
      </c>
      <c r="AA24" s="434"/>
      <c r="AB24" s="434"/>
      <c r="AC24" s="434"/>
      <c r="AD24" s="434"/>
      <c r="AE24" s="434"/>
      <c r="AF24" s="434"/>
      <c r="AG24" s="435"/>
      <c r="AH24" s="455">
        <v>733</v>
      </c>
      <c r="AI24" s="456"/>
      <c r="AJ24" s="456"/>
      <c r="AK24" s="456"/>
      <c r="AL24" s="498"/>
      <c r="AM24" s="455">
        <v>2229786</v>
      </c>
      <c r="AN24" s="456"/>
      <c r="AO24" s="456"/>
      <c r="AP24" s="456"/>
      <c r="AQ24" s="456"/>
      <c r="AR24" s="498"/>
      <c r="AS24" s="455">
        <v>3042</v>
      </c>
      <c r="AT24" s="456"/>
      <c r="AU24" s="456"/>
      <c r="AV24" s="456"/>
      <c r="AW24" s="456"/>
      <c r="AX24" s="457"/>
      <c r="AY24" s="520" t="s">
        <v>174</v>
      </c>
      <c r="AZ24" s="521"/>
      <c r="BA24" s="521"/>
      <c r="BB24" s="521"/>
      <c r="BC24" s="521"/>
      <c r="BD24" s="521"/>
      <c r="BE24" s="521"/>
      <c r="BF24" s="521"/>
      <c r="BG24" s="521"/>
      <c r="BH24" s="521"/>
      <c r="BI24" s="521"/>
      <c r="BJ24" s="521"/>
      <c r="BK24" s="521"/>
      <c r="BL24" s="521"/>
      <c r="BM24" s="522"/>
      <c r="BN24" s="404">
        <v>31868364</v>
      </c>
      <c r="BO24" s="405"/>
      <c r="BP24" s="405"/>
      <c r="BQ24" s="405"/>
      <c r="BR24" s="405"/>
      <c r="BS24" s="405"/>
      <c r="BT24" s="405"/>
      <c r="BU24" s="406"/>
      <c r="BV24" s="404">
        <v>32393835</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175</v>
      </c>
      <c r="F25" s="434"/>
      <c r="G25" s="434"/>
      <c r="H25" s="434"/>
      <c r="I25" s="434"/>
      <c r="J25" s="434"/>
      <c r="K25" s="435"/>
      <c r="L25" s="455">
        <v>1</v>
      </c>
      <c r="M25" s="456"/>
      <c r="N25" s="456"/>
      <c r="O25" s="456"/>
      <c r="P25" s="498"/>
      <c r="Q25" s="455">
        <v>7230</v>
      </c>
      <c r="R25" s="456"/>
      <c r="S25" s="456"/>
      <c r="T25" s="456"/>
      <c r="U25" s="456"/>
      <c r="V25" s="498"/>
      <c r="W25" s="550"/>
      <c r="X25" s="551"/>
      <c r="Y25" s="552"/>
      <c r="Z25" s="454" t="s">
        <v>176</v>
      </c>
      <c r="AA25" s="434"/>
      <c r="AB25" s="434"/>
      <c r="AC25" s="434"/>
      <c r="AD25" s="434"/>
      <c r="AE25" s="434"/>
      <c r="AF25" s="434"/>
      <c r="AG25" s="435"/>
      <c r="AH25" s="455">
        <v>124</v>
      </c>
      <c r="AI25" s="456"/>
      <c r="AJ25" s="456"/>
      <c r="AK25" s="456"/>
      <c r="AL25" s="498"/>
      <c r="AM25" s="455">
        <v>375224</v>
      </c>
      <c r="AN25" s="456"/>
      <c r="AO25" s="456"/>
      <c r="AP25" s="456"/>
      <c r="AQ25" s="456"/>
      <c r="AR25" s="498"/>
      <c r="AS25" s="455">
        <v>3026</v>
      </c>
      <c r="AT25" s="456"/>
      <c r="AU25" s="456"/>
      <c r="AV25" s="456"/>
      <c r="AW25" s="456"/>
      <c r="AX25" s="457"/>
      <c r="AY25" s="364" t="s">
        <v>177</v>
      </c>
      <c r="AZ25" s="365"/>
      <c r="BA25" s="365"/>
      <c r="BB25" s="365"/>
      <c r="BC25" s="365"/>
      <c r="BD25" s="365"/>
      <c r="BE25" s="365"/>
      <c r="BF25" s="365"/>
      <c r="BG25" s="365"/>
      <c r="BH25" s="365"/>
      <c r="BI25" s="365"/>
      <c r="BJ25" s="365"/>
      <c r="BK25" s="365"/>
      <c r="BL25" s="365"/>
      <c r="BM25" s="366"/>
      <c r="BN25" s="367">
        <v>10588859</v>
      </c>
      <c r="BO25" s="368"/>
      <c r="BP25" s="368"/>
      <c r="BQ25" s="368"/>
      <c r="BR25" s="368"/>
      <c r="BS25" s="368"/>
      <c r="BT25" s="368"/>
      <c r="BU25" s="369"/>
      <c r="BV25" s="367">
        <v>8449745</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178</v>
      </c>
      <c r="F26" s="434"/>
      <c r="G26" s="434"/>
      <c r="H26" s="434"/>
      <c r="I26" s="434"/>
      <c r="J26" s="434"/>
      <c r="K26" s="435"/>
      <c r="L26" s="455">
        <v>1</v>
      </c>
      <c r="M26" s="456"/>
      <c r="N26" s="456"/>
      <c r="O26" s="456"/>
      <c r="P26" s="498"/>
      <c r="Q26" s="455">
        <v>6520</v>
      </c>
      <c r="R26" s="456"/>
      <c r="S26" s="456"/>
      <c r="T26" s="456"/>
      <c r="U26" s="456"/>
      <c r="V26" s="498"/>
      <c r="W26" s="550"/>
      <c r="X26" s="551"/>
      <c r="Y26" s="552"/>
      <c r="Z26" s="454" t="s">
        <v>179</v>
      </c>
      <c r="AA26" s="556"/>
      <c r="AB26" s="556"/>
      <c r="AC26" s="556"/>
      <c r="AD26" s="556"/>
      <c r="AE26" s="556"/>
      <c r="AF26" s="556"/>
      <c r="AG26" s="557"/>
      <c r="AH26" s="455">
        <v>9</v>
      </c>
      <c r="AI26" s="456"/>
      <c r="AJ26" s="456"/>
      <c r="AK26" s="456"/>
      <c r="AL26" s="498"/>
      <c r="AM26" s="455">
        <v>31554</v>
      </c>
      <c r="AN26" s="456"/>
      <c r="AO26" s="456"/>
      <c r="AP26" s="456"/>
      <c r="AQ26" s="456"/>
      <c r="AR26" s="498"/>
      <c r="AS26" s="455">
        <v>3506</v>
      </c>
      <c r="AT26" s="456"/>
      <c r="AU26" s="456"/>
      <c r="AV26" s="456"/>
      <c r="AW26" s="456"/>
      <c r="AX26" s="457"/>
      <c r="AY26" s="407" t="s">
        <v>180</v>
      </c>
      <c r="AZ26" s="408"/>
      <c r="BA26" s="408"/>
      <c r="BB26" s="408"/>
      <c r="BC26" s="408"/>
      <c r="BD26" s="408"/>
      <c r="BE26" s="408"/>
      <c r="BF26" s="408"/>
      <c r="BG26" s="408"/>
      <c r="BH26" s="408"/>
      <c r="BI26" s="408"/>
      <c r="BJ26" s="408"/>
      <c r="BK26" s="408"/>
      <c r="BL26" s="408"/>
      <c r="BM26" s="409"/>
      <c r="BN26" s="404" t="s">
        <v>129</v>
      </c>
      <c r="BO26" s="405"/>
      <c r="BP26" s="405"/>
      <c r="BQ26" s="405"/>
      <c r="BR26" s="405"/>
      <c r="BS26" s="405"/>
      <c r="BT26" s="405"/>
      <c r="BU26" s="406"/>
      <c r="BV26" s="404" t="s">
        <v>139</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181</v>
      </c>
      <c r="F27" s="434"/>
      <c r="G27" s="434"/>
      <c r="H27" s="434"/>
      <c r="I27" s="434"/>
      <c r="J27" s="434"/>
      <c r="K27" s="435"/>
      <c r="L27" s="455">
        <v>1</v>
      </c>
      <c r="M27" s="456"/>
      <c r="N27" s="456"/>
      <c r="O27" s="456"/>
      <c r="P27" s="498"/>
      <c r="Q27" s="455">
        <v>4730</v>
      </c>
      <c r="R27" s="456"/>
      <c r="S27" s="456"/>
      <c r="T27" s="456"/>
      <c r="U27" s="456"/>
      <c r="V27" s="498"/>
      <c r="W27" s="550"/>
      <c r="X27" s="551"/>
      <c r="Y27" s="552"/>
      <c r="Z27" s="454" t="s">
        <v>182</v>
      </c>
      <c r="AA27" s="434"/>
      <c r="AB27" s="434"/>
      <c r="AC27" s="434"/>
      <c r="AD27" s="434"/>
      <c r="AE27" s="434"/>
      <c r="AF27" s="434"/>
      <c r="AG27" s="435"/>
      <c r="AH27" s="455">
        <v>47</v>
      </c>
      <c r="AI27" s="456"/>
      <c r="AJ27" s="456"/>
      <c r="AK27" s="456"/>
      <c r="AL27" s="498"/>
      <c r="AM27" s="455">
        <v>150165</v>
      </c>
      <c r="AN27" s="456"/>
      <c r="AO27" s="456"/>
      <c r="AP27" s="456"/>
      <c r="AQ27" s="456"/>
      <c r="AR27" s="498"/>
      <c r="AS27" s="455">
        <v>3195</v>
      </c>
      <c r="AT27" s="456"/>
      <c r="AU27" s="456"/>
      <c r="AV27" s="456"/>
      <c r="AW27" s="456"/>
      <c r="AX27" s="457"/>
      <c r="AY27" s="499" t="s">
        <v>183</v>
      </c>
      <c r="AZ27" s="500"/>
      <c r="BA27" s="500"/>
      <c r="BB27" s="500"/>
      <c r="BC27" s="500"/>
      <c r="BD27" s="500"/>
      <c r="BE27" s="500"/>
      <c r="BF27" s="500"/>
      <c r="BG27" s="500"/>
      <c r="BH27" s="500"/>
      <c r="BI27" s="500"/>
      <c r="BJ27" s="500"/>
      <c r="BK27" s="500"/>
      <c r="BL27" s="500"/>
      <c r="BM27" s="501"/>
      <c r="BN27" s="523">
        <v>309184</v>
      </c>
      <c r="BO27" s="524"/>
      <c r="BP27" s="524"/>
      <c r="BQ27" s="524"/>
      <c r="BR27" s="524"/>
      <c r="BS27" s="524"/>
      <c r="BT27" s="524"/>
      <c r="BU27" s="525"/>
      <c r="BV27" s="523">
        <v>308253</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184</v>
      </c>
      <c r="F28" s="434"/>
      <c r="G28" s="434"/>
      <c r="H28" s="434"/>
      <c r="I28" s="434"/>
      <c r="J28" s="434"/>
      <c r="K28" s="435"/>
      <c r="L28" s="455">
        <v>1</v>
      </c>
      <c r="M28" s="456"/>
      <c r="N28" s="456"/>
      <c r="O28" s="456"/>
      <c r="P28" s="498"/>
      <c r="Q28" s="455">
        <v>4230</v>
      </c>
      <c r="R28" s="456"/>
      <c r="S28" s="456"/>
      <c r="T28" s="456"/>
      <c r="U28" s="456"/>
      <c r="V28" s="498"/>
      <c r="W28" s="550"/>
      <c r="X28" s="551"/>
      <c r="Y28" s="552"/>
      <c r="Z28" s="454" t="s">
        <v>185</v>
      </c>
      <c r="AA28" s="434"/>
      <c r="AB28" s="434"/>
      <c r="AC28" s="434"/>
      <c r="AD28" s="434"/>
      <c r="AE28" s="434"/>
      <c r="AF28" s="434"/>
      <c r="AG28" s="435"/>
      <c r="AH28" s="455" t="s">
        <v>130</v>
      </c>
      <c r="AI28" s="456"/>
      <c r="AJ28" s="456"/>
      <c r="AK28" s="456"/>
      <c r="AL28" s="498"/>
      <c r="AM28" s="455" t="s">
        <v>130</v>
      </c>
      <c r="AN28" s="456"/>
      <c r="AO28" s="456"/>
      <c r="AP28" s="456"/>
      <c r="AQ28" s="456"/>
      <c r="AR28" s="498"/>
      <c r="AS28" s="455" t="s">
        <v>139</v>
      </c>
      <c r="AT28" s="456"/>
      <c r="AU28" s="456"/>
      <c r="AV28" s="456"/>
      <c r="AW28" s="456"/>
      <c r="AX28" s="457"/>
      <c r="AY28" s="558" t="s">
        <v>186</v>
      </c>
      <c r="AZ28" s="559"/>
      <c r="BA28" s="559"/>
      <c r="BB28" s="560"/>
      <c r="BC28" s="364" t="s">
        <v>48</v>
      </c>
      <c r="BD28" s="365"/>
      <c r="BE28" s="365"/>
      <c r="BF28" s="365"/>
      <c r="BG28" s="365"/>
      <c r="BH28" s="365"/>
      <c r="BI28" s="365"/>
      <c r="BJ28" s="365"/>
      <c r="BK28" s="365"/>
      <c r="BL28" s="365"/>
      <c r="BM28" s="366"/>
      <c r="BN28" s="367">
        <v>6836669</v>
      </c>
      <c r="BO28" s="368"/>
      <c r="BP28" s="368"/>
      <c r="BQ28" s="368"/>
      <c r="BR28" s="368"/>
      <c r="BS28" s="368"/>
      <c r="BT28" s="368"/>
      <c r="BU28" s="369"/>
      <c r="BV28" s="367">
        <v>5788687</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187</v>
      </c>
      <c r="F29" s="434"/>
      <c r="G29" s="434"/>
      <c r="H29" s="434"/>
      <c r="I29" s="434"/>
      <c r="J29" s="434"/>
      <c r="K29" s="435"/>
      <c r="L29" s="455">
        <v>28</v>
      </c>
      <c r="M29" s="456"/>
      <c r="N29" s="456"/>
      <c r="O29" s="456"/>
      <c r="P29" s="498"/>
      <c r="Q29" s="455">
        <v>3980</v>
      </c>
      <c r="R29" s="456"/>
      <c r="S29" s="456"/>
      <c r="T29" s="456"/>
      <c r="U29" s="456"/>
      <c r="V29" s="498"/>
      <c r="W29" s="553"/>
      <c r="X29" s="554"/>
      <c r="Y29" s="555"/>
      <c r="Z29" s="454" t="s">
        <v>188</v>
      </c>
      <c r="AA29" s="434"/>
      <c r="AB29" s="434"/>
      <c r="AC29" s="434"/>
      <c r="AD29" s="434"/>
      <c r="AE29" s="434"/>
      <c r="AF29" s="434"/>
      <c r="AG29" s="435"/>
      <c r="AH29" s="455">
        <v>780</v>
      </c>
      <c r="AI29" s="456"/>
      <c r="AJ29" s="456"/>
      <c r="AK29" s="456"/>
      <c r="AL29" s="498"/>
      <c r="AM29" s="455">
        <v>2379951</v>
      </c>
      <c r="AN29" s="456"/>
      <c r="AO29" s="456"/>
      <c r="AP29" s="456"/>
      <c r="AQ29" s="456"/>
      <c r="AR29" s="498"/>
      <c r="AS29" s="455">
        <v>3051</v>
      </c>
      <c r="AT29" s="456"/>
      <c r="AU29" s="456"/>
      <c r="AV29" s="456"/>
      <c r="AW29" s="456"/>
      <c r="AX29" s="457"/>
      <c r="AY29" s="561"/>
      <c r="AZ29" s="562"/>
      <c r="BA29" s="562"/>
      <c r="BB29" s="563"/>
      <c r="BC29" s="438" t="s">
        <v>189</v>
      </c>
      <c r="BD29" s="439"/>
      <c r="BE29" s="439"/>
      <c r="BF29" s="439"/>
      <c r="BG29" s="439"/>
      <c r="BH29" s="439"/>
      <c r="BI29" s="439"/>
      <c r="BJ29" s="439"/>
      <c r="BK29" s="439"/>
      <c r="BL29" s="439"/>
      <c r="BM29" s="440"/>
      <c r="BN29" s="404">
        <v>5093657</v>
      </c>
      <c r="BO29" s="405"/>
      <c r="BP29" s="405"/>
      <c r="BQ29" s="405"/>
      <c r="BR29" s="405"/>
      <c r="BS29" s="405"/>
      <c r="BT29" s="405"/>
      <c r="BU29" s="406"/>
      <c r="BV29" s="404">
        <v>5421550</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190</v>
      </c>
      <c r="X30" s="572"/>
      <c r="Y30" s="572"/>
      <c r="Z30" s="572"/>
      <c r="AA30" s="572"/>
      <c r="AB30" s="572"/>
      <c r="AC30" s="572"/>
      <c r="AD30" s="572"/>
      <c r="AE30" s="572"/>
      <c r="AF30" s="572"/>
      <c r="AG30" s="573"/>
      <c r="AH30" s="531">
        <v>96</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5865731</v>
      </c>
      <c r="BO30" s="524"/>
      <c r="BP30" s="524"/>
      <c r="BQ30" s="524"/>
      <c r="BR30" s="524"/>
      <c r="BS30" s="524"/>
      <c r="BT30" s="524"/>
      <c r="BU30" s="525"/>
      <c r="BV30" s="523">
        <v>5503303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191</v>
      </c>
      <c r="D32" s="567"/>
      <c r="E32" s="567"/>
      <c r="F32" s="567"/>
      <c r="G32" s="567"/>
      <c r="H32" s="567"/>
      <c r="I32" s="567"/>
      <c r="J32" s="567"/>
      <c r="K32" s="567"/>
      <c r="L32" s="567"/>
      <c r="M32" s="567"/>
      <c r="N32" s="567"/>
      <c r="O32" s="567"/>
      <c r="P32" s="567"/>
      <c r="Q32" s="567"/>
      <c r="R32" s="567"/>
      <c r="S32" s="567"/>
      <c r="U32" s="408" t="s">
        <v>192</v>
      </c>
      <c r="V32" s="408"/>
      <c r="W32" s="408"/>
      <c r="X32" s="408"/>
      <c r="Y32" s="408"/>
      <c r="Z32" s="408"/>
      <c r="AA32" s="408"/>
      <c r="AB32" s="408"/>
      <c r="AC32" s="408"/>
      <c r="AD32" s="408"/>
      <c r="AE32" s="408"/>
      <c r="AF32" s="408"/>
      <c r="AG32" s="408"/>
      <c r="AH32" s="408"/>
      <c r="AI32" s="408"/>
      <c r="AJ32" s="408"/>
      <c r="AK32" s="408"/>
      <c r="AM32" s="408" t="s">
        <v>193</v>
      </c>
      <c r="AN32" s="408"/>
      <c r="AO32" s="408"/>
      <c r="AP32" s="408"/>
      <c r="AQ32" s="408"/>
      <c r="AR32" s="408"/>
      <c r="AS32" s="408"/>
      <c r="AT32" s="408"/>
      <c r="AU32" s="408"/>
      <c r="AV32" s="408"/>
      <c r="AW32" s="408"/>
      <c r="AX32" s="408"/>
      <c r="AY32" s="408"/>
      <c r="AZ32" s="408"/>
      <c r="BA32" s="408"/>
      <c r="BB32" s="408"/>
      <c r="BC32" s="408"/>
      <c r="BE32" s="408" t="s">
        <v>194</v>
      </c>
      <c r="BF32" s="408"/>
      <c r="BG32" s="408"/>
      <c r="BH32" s="408"/>
      <c r="BI32" s="408"/>
      <c r="BJ32" s="408"/>
      <c r="BK32" s="408"/>
      <c r="BL32" s="408"/>
      <c r="BM32" s="408"/>
      <c r="BN32" s="408"/>
      <c r="BO32" s="408"/>
      <c r="BP32" s="408"/>
      <c r="BQ32" s="408"/>
      <c r="BR32" s="408"/>
      <c r="BS32" s="408"/>
      <c r="BT32" s="408"/>
      <c r="BU32" s="408"/>
      <c r="BW32" s="408" t="s">
        <v>195</v>
      </c>
      <c r="BX32" s="408"/>
      <c r="BY32" s="408"/>
      <c r="BZ32" s="408"/>
      <c r="CA32" s="408"/>
      <c r="CB32" s="408"/>
      <c r="CC32" s="408"/>
      <c r="CD32" s="408"/>
      <c r="CE32" s="408"/>
      <c r="CF32" s="408"/>
      <c r="CG32" s="408"/>
      <c r="CH32" s="408"/>
      <c r="CI32" s="408"/>
      <c r="CJ32" s="408"/>
      <c r="CK32" s="408"/>
      <c r="CL32" s="408"/>
      <c r="CM32" s="408"/>
      <c r="CO32" s="408" t="s">
        <v>196</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197</v>
      </c>
      <c r="D33" s="428"/>
      <c r="E33" s="393" t="s">
        <v>198</v>
      </c>
      <c r="F33" s="393"/>
      <c r="G33" s="393"/>
      <c r="H33" s="393"/>
      <c r="I33" s="393"/>
      <c r="J33" s="393"/>
      <c r="K33" s="393"/>
      <c r="L33" s="393"/>
      <c r="M33" s="393"/>
      <c r="N33" s="393"/>
      <c r="O33" s="393"/>
      <c r="P33" s="393"/>
      <c r="Q33" s="393"/>
      <c r="R33" s="393"/>
      <c r="S33" s="393"/>
      <c r="T33" s="203"/>
      <c r="U33" s="428" t="s">
        <v>199</v>
      </c>
      <c r="V33" s="428"/>
      <c r="W33" s="393" t="s">
        <v>200</v>
      </c>
      <c r="X33" s="393"/>
      <c r="Y33" s="393"/>
      <c r="Z33" s="393"/>
      <c r="AA33" s="393"/>
      <c r="AB33" s="393"/>
      <c r="AC33" s="393"/>
      <c r="AD33" s="393"/>
      <c r="AE33" s="393"/>
      <c r="AF33" s="393"/>
      <c r="AG33" s="393"/>
      <c r="AH33" s="393"/>
      <c r="AI33" s="393"/>
      <c r="AJ33" s="393"/>
      <c r="AK33" s="393"/>
      <c r="AL33" s="203"/>
      <c r="AM33" s="428" t="s">
        <v>201</v>
      </c>
      <c r="AN33" s="428"/>
      <c r="AO33" s="393" t="s">
        <v>200</v>
      </c>
      <c r="AP33" s="393"/>
      <c r="AQ33" s="393"/>
      <c r="AR33" s="393"/>
      <c r="AS33" s="393"/>
      <c r="AT33" s="393"/>
      <c r="AU33" s="393"/>
      <c r="AV33" s="393"/>
      <c r="AW33" s="393"/>
      <c r="AX33" s="393"/>
      <c r="AY33" s="393"/>
      <c r="AZ33" s="393"/>
      <c r="BA33" s="393"/>
      <c r="BB33" s="393"/>
      <c r="BC33" s="393"/>
      <c r="BD33" s="204"/>
      <c r="BE33" s="393" t="s">
        <v>202</v>
      </c>
      <c r="BF33" s="393"/>
      <c r="BG33" s="393" t="s">
        <v>203</v>
      </c>
      <c r="BH33" s="393"/>
      <c r="BI33" s="393"/>
      <c r="BJ33" s="393"/>
      <c r="BK33" s="393"/>
      <c r="BL33" s="393"/>
      <c r="BM33" s="393"/>
      <c r="BN33" s="393"/>
      <c r="BO33" s="393"/>
      <c r="BP33" s="393"/>
      <c r="BQ33" s="393"/>
      <c r="BR33" s="393"/>
      <c r="BS33" s="393"/>
      <c r="BT33" s="393"/>
      <c r="BU33" s="393"/>
      <c r="BV33" s="204"/>
      <c r="BW33" s="428" t="s">
        <v>202</v>
      </c>
      <c r="BX33" s="428"/>
      <c r="BY33" s="393" t="s">
        <v>204</v>
      </c>
      <c r="BZ33" s="393"/>
      <c r="CA33" s="393"/>
      <c r="CB33" s="393"/>
      <c r="CC33" s="393"/>
      <c r="CD33" s="393"/>
      <c r="CE33" s="393"/>
      <c r="CF33" s="393"/>
      <c r="CG33" s="393"/>
      <c r="CH33" s="393"/>
      <c r="CI33" s="393"/>
      <c r="CJ33" s="393"/>
      <c r="CK33" s="393"/>
      <c r="CL33" s="393"/>
      <c r="CM33" s="393"/>
      <c r="CN33" s="203"/>
      <c r="CO33" s="428" t="s">
        <v>201</v>
      </c>
      <c r="CP33" s="428"/>
      <c r="CQ33" s="393" t="s">
        <v>205</v>
      </c>
      <c r="CR33" s="393"/>
      <c r="CS33" s="393"/>
      <c r="CT33" s="393"/>
      <c r="CU33" s="393"/>
      <c r="CV33" s="393"/>
      <c r="CW33" s="393"/>
      <c r="CX33" s="393"/>
      <c r="CY33" s="393"/>
      <c r="CZ33" s="393"/>
      <c r="DA33" s="393"/>
      <c r="DB33" s="393"/>
      <c r="DC33" s="393"/>
      <c r="DD33" s="393"/>
      <c r="DE33" s="393"/>
      <c r="DF33" s="203"/>
      <c r="DG33" s="593" t="s">
        <v>206</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f>IF(BG34="","",MAX(C34:D43,U34:V43,AM34:AN43)+1)</f>
        <v>7</v>
      </c>
      <c r="BF34" s="594"/>
      <c r="BG34" s="595" t="str">
        <f>IF('各会計、関係団体の財政状況及び健全化判断比率'!B33="","",'各会計、関係団体の財政状況及び健全化判断比率'!B33)</f>
        <v>農業集落排水事業特別会計</v>
      </c>
      <c r="BH34" s="595"/>
      <c r="BI34" s="595"/>
      <c r="BJ34" s="595"/>
      <c r="BK34" s="595"/>
      <c r="BL34" s="595"/>
      <c r="BM34" s="595"/>
      <c r="BN34" s="595"/>
      <c r="BO34" s="595"/>
      <c r="BP34" s="595"/>
      <c r="BQ34" s="595"/>
      <c r="BR34" s="595"/>
      <c r="BS34" s="595"/>
      <c r="BT34" s="595"/>
      <c r="BU34" s="595"/>
      <c r="BV34" s="178"/>
      <c r="BW34" s="594">
        <f>IF(BY34="","",MAX(C34:D43,U34:V43,AM34:AN43,BE34:BF43)+1)</f>
        <v>8</v>
      </c>
      <c r="BX34" s="594"/>
      <c r="BY34" s="595" t="str">
        <f>IF('各会計、関係団体の財政状況及び健全化判断比率'!B68="","",'各会計、関係団体の財政状況及び健全化判断比率'!B68)</f>
        <v>沖縄県市町村自治会館管理組合（一般会計）</v>
      </c>
      <c r="BZ34" s="595"/>
      <c r="CA34" s="595"/>
      <c r="CB34" s="595"/>
      <c r="CC34" s="595"/>
      <c r="CD34" s="595"/>
      <c r="CE34" s="595"/>
      <c r="CF34" s="595"/>
      <c r="CG34" s="595"/>
      <c r="CH34" s="595"/>
      <c r="CI34" s="595"/>
      <c r="CJ34" s="595"/>
      <c r="CK34" s="595"/>
      <c r="CL34" s="595"/>
      <c r="CM34" s="595"/>
      <c r="CN34" s="178"/>
      <c r="CO34" s="594">
        <f>IF(CQ34="","",MAX(C34:D43,U34:V43,AM34:AN43,BE34:BF43,BW34:BX43)+1)</f>
        <v>16</v>
      </c>
      <c r="CP34" s="594"/>
      <c r="CQ34" s="595" t="str">
        <f>IF('各会計、関係団体の財政状況及び健全化判断比率'!BS7="","",'各会計、関係団体の財政状況及び健全化判断比率'!BS7)</f>
        <v>うるま市土地開発公社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9</v>
      </c>
      <c r="BX35" s="594"/>
      <c r="BY35" s="595" t="str">
        <f>IF('各会計、関係団体の財政状況及び健全化判断比率'!B69="","",'各会計、関係団体の財政状況及び健全化判断比率'!B69)</f>
        <v>沖縄県市町村総合事務組合（一般会計）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10</v>
      </c>
      <c r="BX36" s="594"/>
      <c r="BY36" s="595" t="str">
        <f>IF('各会計、関係団体の財政状況及び健全化判断比率'!B70="","",'各会計、関係団体の財政状況及び健全化判断比率'!B70)</f>
        <v>中部衛生施設組合（一般会計）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11</v>
      </c>
      <c r="BX37" s="594"/>
      <c r="BY37" s="595" t="str">
        <f>IF('各会計、関係団体の財政状況及び健全化判断比率'!B71="","",'各会計、関係団体の財政状況及び健全化判断比率'!B71)</f>
        <v>中部広域市町村圏事務組合（一般会計）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12</v>
      </c>
      <c r="BX38" s="594"/>
      <c r="BY38" s="595" t="str">
        <f>IF('各会計、関係団体の財政状況及び健全化判断比率'!B72="","",'各会計、関係団体の財政状況及び健全化判断比率'!B72)</f>
        <v>中部広域市町村圏事務組合（特別会計）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13</v>
      </c>
      <c r="BX39" s="594"/>
      <c r="BY39" s="595" t="str">
        <f>IF('各会計、関係団体の財政状況及び健全化判断比率'!B73="","",'各会計、関係団体の財政状況及び健全化判断比率'!B73)</f>
        <v>中部北環境施設組合（一般会計）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14</v>
      </c>
      <c r="BX40" s="594"/>
      <c r="BY40" s="595" t="str">
        <f>IF('各会計、関係団体の財政状況及び健全化判断比率'!B74="","",'各会計、関係団体の財政状況及び健全化判断比率'!B74)</f>
        <v>沖縄県後期高齢者医療広域連合（一般会計）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15</v>
      </c>
      <c r="BX41" s="594"/>
      <c r="BY41" s="595" t="str">
        <f>IF('各会計、関係団体の財政状況及び健全化判断比率'!B75="","",'各会計、関係団体の財政状況及び健全化判断比率'!B75)</f>
        <v>沖縄県後期高齢者医療広域連合（特別会計）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597" t="s">
        <v>208</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209</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210</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211</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212</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213</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214</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row r="54" spans="5:113" x14ac:dyDescent="0.15"/>
    <row r="55" spans="5:113" x14ac:dyDescent="0.15"/>
    <row r="56" spans="5:113" x14ac:dyDescent="0.15"/>
  </sheetData>
  <sheetProtection algorithmName="SHA-512" hashValue="Wmbmq8jlQREehhLspOEpQtHoCgT5ze+EDhcsAIwJuKMASeaJCGPcwOTU8XIUzNOdywipVR4TMZQdYijgKzD3CQ==" saltValue="/ZoiGoPDSBkdZw9O0sDbJ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qgVAGqoLxlCCVcxKsu/ot1zrL3rNG14qBeSQnrGByka25kuG/bBgVLAjy3oOIiv79Yl1A9uCb2fRiJDc5C4hfQ==" saltValue="UrXksN9zepH4uJHHa99Da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5" t="s">
        <v>3</v>
      </c>
      <c r="D47" s="1135"/>
      <c r="E47" s="1136"/>
      <c r="F47" s="11">
        <v>19.23</v>
      </c>
      <c r="G47" s="12">
        <v>18.239999999999998</v>
      </c>
      <c r="H47" s="12">
        <v>16.25</v>
      </c>
      <c r="I47" s="12">
        <v>20.18</v>
      </c>
      <c r="J47" s="13">
        <v>22.35</v>
      </c>
    </row>
    <row r="48" spans="2:10" ht="57.75" customHeight="1" x14ac:dyDescent="0.15">
      <c r="B48" s="14"/>
      <c r="C48" s="1137" t="s">
        <v>4</v>
      </c>
      <c r="D48" s="1137"/>
      <c r="E48" s="1138"/>
      <c r="F48" s="15">
        <v>8.01</v>
      </c>
      <c r="G48" s="16">
        <v>6.65</v>
      </c>
      <c r="H48" s="16">
        <v>8.75</v>
      </c>
      <c r="I48" s="16">
        <v>10.67</v>
      </c>
      <c r="J48" s="17">
        <v>9.83</v>
      </c>
    </row>
    <row r="49" spans="2:10" ht="57.75" customHeight="1" thickBot="1" x14ac:dyDescent="0.2">
      <c r="B49" s="18"/>
      <c r="C49" s="1139" t="s">
        <v>5</v>
      </c>
      <c r="D49" s="1139"/>
      <c r="E49" s="1140"/>
      <c r="F49" s="19" t="s">
        <v>565</v>
      </c>
      <c r="G49" s="20" t="s">
        <v>566</v>
      </c>
      <c r="H49" s="20">
        <v>0.63</v>
      </c>
      <c r="I49" s="20">
        <v>6.36</v>
      </c>
      <c r="J49" s="21">
        <v>3.25</v>
      </c>
    </row>
    <row r="50" spans="2:10"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sheetData>
  <sheetProtection algorithmName="SHA-512" hashValue="f5X2ncB2DeEj+chc9czD1/+ygivem9bMVbWPPMEyfEtb+XCb1eMWEA0M+2YnTBQvPDXVdTlp0PesUPBZKa2S/Q==" saltValue="rPlmSxzcxVNVxZzaCJQp+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85" zoomScaleNormal="85" zoomScaleSheetLayoutView="100" workbookViewId="0">
      <selection activeCell="C39" sqref="C39:E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47" t="s">
        <v>567</v>
      </c>
      <c r="D34" s="1147"/>
      <c r="E34" s="1148"/>
      <c r="F34" s="32">
        <v>8</v>
      </c>
      <c r="G34" s="33">
        <v>6.64</v>
      </c>
      <c r="H34" s="33">
        <v>8.75</v>
      </c>
      <c r="I34" s="33">
        <v>10.67</v>
      </c>
      <c r="J34" s="34">
        <v>9.83</v>
      </c>
      <c r="K34" s="22"/>
      <c r="L34" s="22"/>
      <c r="M34" s="22"/>
      <c r="N34" s="22"/>
      <c r="O34" s="22"/>
      <c r="P34" s="22"/>
    </row>
    <row r="35" spans="1:16" ht="39" customHeight="1" x14ac:dyDescent="0.15">
      <c r="A35" s="22"/>
      <c r="B35" s="35"/>
      <c r="C35" s="1141" t="s">
        <v>568</v>
      </c>
      <c r="D35" s="1142"/>
      <c r="E35" s="1143"/>
      <c r="F35" s="36">
        <v>8.5</v>
      </c>
      <c r="G35" s="37">
        <v>8.42</v>
      </c>
      <c r="H35" s="37">
        <v>8.52</v>
      </c>
      <c r="I35" s="37">
        <v>8.42</v>
      </c>
      <c r="J35" s="38">
        <v>8.15</v>
      </c>
      <c r="K35" s="22"/>
      <c r="L35" s="22"/>
      <c r="M35" s="22"/>
      <c r="N35" s="22"/>
      <c r="O35" s="22"/>
      <c r="P35" s="22"/>
    </row>
    <row r="36" spans="1:16" ht="39" customHeight="1" x14ac:dyDescent="0.15">
      <c r="A36" s="22"/>
      <c r="B36" s="35"/>
      <c r="C36" s="1141" t="s">
        <v>569</v>
      </c>
      <c r="D36" s="1142"/>
      <c r="E36" s="1143"/>
      <c r="F36" s="36">
        <v>2.35</v>
      </c>
      <c r="G36" s="37">
        <v>1.03</v>
      </c>
      <c r="H36" s="37">
        <v>1.56</v>
      </c>
      <c r="I36" s="37">
        <v>2.11</v>
      </c>
      <c r="J36" s="38">
        <v>2.39</v>
      </c>
      <c r="K36" s="22"/>
      <c r="L36" s="22"/>
      <c r="M36" s="22"/>
      <c r="N36" s="22"/>
      <c r="O36" s="22"/>
      <c r="P36" s="22"/>
    </row>
    <row r="37" spans="1:16" ht="39" customHeight="1" x14ac:dyDescent="0.15">
      <c r="A37" s="22"/>
      <c r="B37" s="35"/>
      <c r="C37" s="1141" t="s">
        <v>570</v>
      </c>
      <c r="D37" s="1142"/>
      <c r="E37" s="1143"/>
      <c r="F37" s="36">
        <v>0.12</v>
      </c>
      <c r="G37" s="37">
        <v>0.92</v>
      </c>
      <c r="H37" s="37">
        <v>0.77</v>
      </c>
      <c r="I37" s="37">
        <v>1.08</v>
      </c>
      <c r="J37" s="38">
        <v>1.32</v>
      </c>
      <c r="K37" s="22"/>
      <c r="L37" s="22"/>
      <c r="M37" s="22"/>
      <c r="N37" s="22"/>
      <c r="O37" s="22"/>
      <c r="P37" s="22"/>
    </row>
    <row r="38" spans="1:16" ht="39" customHeight="1" x14ac:dyDescent="0.15">
      <c r="A38" s="22"/>
      <c r="B38" s="35"/>
      <c r="C38" s="1141" t="s">
        <v>571</v>
      </c>
      <c r="D38" s="1142"/>
      <c r="E38" s="1143"/>
      <c r="F38" s="36" t="s">
        <v>519</v>
      </c>
      <c r="G38" s="37" t="s">
        <v>519</v>
      </c>
      <c r="H38" s="37" t="s">
        <v>519</v>
      </c>
      <c r="I38" s="37">
        <v>0.24</v>
      </c>
      <c r="J38" s="38">
        <v>0.46</v>
      </c>
      <c r="K38" s="22"/>
      <c r="L38" s="22"/>
      <c r="M38" s="22"/>
      <c r="N38" s="22"/>
      <c r="O38" s="22"/>
      <c r="P38" s="22"/>
    </row>
    <row r="39" spans="1:16" ht="39" customHeight="1" x14ac:dyDescent="0.15">
      <c r="A39" s="22"/>
      <c r="B39" s="35"/>
      <c r="C39" s="1141" t="s">
        <v>572</v>
      </c>
      <c r="D39" s="1142"/>
      <c r="E39" s="1143"/>
      <c r="F39" s="36">
        <v>0.02</v>
      </c>
      <c r="G39" s="37">
        <v>0.02</v>
      </c>
      <c r="H39" s="37">
        <v>0.03</v>
      </c>
      <c r="I39" s="37">
        <v>0.01</v>
      </c>
      <c r="J39" s="38">
        <v>0.02</v>
      </c>
      <c r="K39" s="22"/>
      <c r="L39" s="22"/>
      <c r="M39" s="22"/>
      <c r="N39" s="22"/>
      <c r="O39" s="22"/>
      <c r="P39" s="22"/>
    </row>
    <row r="40" spans="1:16" ht="39" customHeight="1" x14ac:dyDescent="0.15">
      <c r="A40" s="22"/>
      <c r="B40" s="35"/>
      <c r="C40" s="1141" t="s">
        <v>573</v>
      </c>
      <c r="D40" s="1142"/>
      <c r="E40" s="1143"/>
      <c r="F40" s="36">
        <v>0</v>
      </c>
      <c r="G40" s="37">
        <v>0</v>
      </c>
      <c r="H40" s="37">
        <v>0.01</v>
      </c>
      <c r="I40" s="37">
        <v>0.01</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574</v>
      </c>
      <c r="D42" s="1142"/>
      <c r="E42" s="1143"/>
      <c r="F42" s="36" t="s">
        <v>519</v>
      </c>
      <c r="G42" s="37" t="s">
        <v>519</v>
      </c>
      <c r="H42" s="37" t="s">
        <v>519</v>
      </c>
      <c r="I42" s="37" t="s">
        <v>519</v>
      </c>
      <c r="J42" s="38" t="s">
        <v>519</v>
      </c>
      <c r="K42" s="22"/>
      <c r="L42" s="22"/>
      <c r="M42" s="22"/>
      <c r="N42" s="22"/>
      <c r="O42" s="22"/>
      <c r="P42" s="22"/>
    </row>
    <row r="43" spans="1:16" ht="39" customHeight="1" thickBot="1" x14ac:dyDescent="0.2">
      <c r="A43" s="22"/>
      <c r="B43" s="40"/>
      <c r="C43" s="1144" t="s">
        <v>575</v>
      </c>
      <c r="D43" s="1145"/>
      <c r="E43" s="1146"/>
      <c r="F43" s="41">
        <v>0.1</v>
      </c>
      <c r="G43" s="42">
        <v>0.15</v>
      </c>
      <c r="H43" s="42">
        <v>0.17</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umdvksaTyYL2m8YjjBbpud0+FtVpTUEyTmsHF/+vIBxk/3TBVRfxcQOAotjrrEkAfnFiQwGuNHIKjF25K5pOQ==" saltValue="ksZRgVW+0MHCnN5aUuRw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topLeftCell="A10" zoomScale="70" zoomScaleNormal="70" zoomScaleSheetLayoutView="55" workbookViewId="0">
      <selection activeCell="C39" sqref="C39:E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4953</v>
      </c>
      <c r="L45" s="60">
        <v>5057</v>
      </c>
      <c r="M45" s="60">
        <v>4993</v>
      </c>
      <c r="N45" s="60">
        <v>5041</v>
      </c>
      <c r="O45" s="61">
        <v>5182</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519</v>
      </c>
      <c r="L46" s="64" t="s">
        <v>519</v>
      </c>
      <c r="M46" s="64" t="s">
        <v>519</v>
      </c>
      <c r="N46" s="64" t="s">
        <v>519</v>
      </c>
      <c r="O46" s="65" t="s">
        <v>519</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519</v>
      </c>
      <c r="L47" s="64" t="s">
        <v>519</v>
      </c>
      <c r="M47" s="64" t="s">
        <v>519</v>
      </c>
      <c r="N47" s="64" t="s">
        <v>519</v>
      </c>
      <c r="O47" s="65" t="s">
        <v>519</v>
      </c>
      <c r="P47" s="48"/>
      <c r="Q47" s="48"/>
      <c r="R47" s="48"/>
      <c r="S47" s="48"/>
      <c r="T47" s="48"/>
      <c r="U47" s="48"/>
    </row>
    <row r="48" spans="1:21" ht="30.75" customHeight="1" x14ac:dyDescent="0.15">
      <c r="A48" s="48"/>
      <c r="B48" s="1151"/>
      <c r="C48" s="1152"/>
      <c r="D48" s="62"/>
      <c r="E48" s="1157" t="s">
        <v>15</v>
      </c>
      <c r="F48" s="1157"/>
      <c r="G48" s="1157"/>
      <c r="H48" s="1157"/>
      <c r="I48" s="1157"/>
      <c r="J48" s="1158"/>
      <c r="K48" s="63">
        <v>685</v>
      </c>
      <c r="L48" s="64">
        <v>737</v>
      </c>
      <c r="M48" s="64">
        <v>722</v>
      </c>
      <c r="N48" s="64">
        <v>636</v>
      </c>
      <c r="O48" s="65">
        <v>622</v>
      </c>
      <c r="P48" s="48"/>
      <c r="Q48" s="48"/>
      <c r="R48" s="48"/>
      <c r="S48" s="48"/>
      <c r="T48" s="48"/>
      <c r="U48" s="48"/>
    </row>
    <row r="49" spans="1:21" ht="30.75" customHeight="1" x14ac:dyDescent="0.15">
      <c r="A49" s="48"/>
      <c r="B49" s="1151"/>
      <c r="C49" s="1152"/>
      <c r="D49" s="62"/>
      <c r="E49" s="1157" t="s">
        <v>16</v>
      </c>
      <c r="F49" s="1157"/>
      <c r="G49" s="1157"/>
      <c r="H49" s="1157"/>
      <c r="I49" s="1157"/>
      <c r="J49" s="1158"/>
      <c r="K49" s="63">
        <v>328</v>
      </c>
      <c r="L49" s="64">
        <v>101</v>
      </c>
      <c r="M49" s="64">
        <v>43</v>
      </c>
      <c r="N49" s="64">
        <v>33</v>
      </c>
      <c r="O49" s="65">
        <v>36</v>
      </c>
      <c r="P49" s="48"/>
      <c r="Q49" s="48"/>
      <c r="R49" s="48"/>
      <c r="S49" s="48"/>
      <c r="T49" s="48"/>
      <c r="U49" s="48"/>
    </row>
    <row r="50" spans="1:21" ht="30.75" customHeight="1" x14ac:dyDescent="0.15">
      <c r="A50" s="48"/>
      <c r="B50" s="1151"/>
      <c r="C50" s="1152"/>
      <c r="D50" s="62"/>
      <c r="E50" s="1157" t="s">
        <v>17</v>
      </c>
      <c r="F50" s="1157"/>
      <c r="G50" s="1157"/>
      <c r="H50" s="1157"/>
      <c r="I50" s="1157"/>
      <c r="J50" s="1158"/>
      <c r="K50" s="63" t="s">
        <v>519</v>
      </c>
      <c r="L50" s="64" t="s">
        <v>519</v>
      </c>
      <c r="M50" s="64" t="s">
        <v>519</v>
      </c>
      <c r="N50" s="64" t="s">
        <v>519</v>
      </c>
      <c r="O50" s="65" t="s">
        <v>519</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519</v>
      </c>
      <c r="L51" s="64">
        <v>0</v>
      </c>
      <c r="M51" s="64">
        <v>0</v>
      </c>
      <c r="N51" s="64">
        <v>0</v>
      </c>
      <c r="O51" s="65">
        <v>0</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4111</v>
      </c>
      <c r="L52" s="64">
        <v>4189</v>
      </c>
      <c r="M52" s="64">
        <v>4114</v>
      </c>
      <c r="N52" s="64">
        <v>4151</v>
      </c>
      <c r="O52" s="65">
        <v>4108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1855</v>
      </c>
      <c r="L53" s="69">
        <v>1706</v>
      </c>
      <c r="M53" s="69">
        <v>1644</v>
      </c>
      <c r="N53" s="69">
        <v>1559</v>
      </c>
      <c r="O53" s="70">
        <v>1732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sheetData>
  <sheetProtection algorithmName="SHA-512" hashValue="92rtf1MhQ0aqtMHxmssxXJwjHb8A/WkyYqzleFOLZqbhri4tE65rpIkrEuNp10gYnseYVlGK6ZJ16mOvZLfPMg==" saltValue="G2iDHNMYxYkNIHTEOg2+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85" zoomScaleNormal="85" zoomScaleSheetLayoutView="100" workbookViewId="0">
      <selection activeCell="C39" sqref="C39:E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s="93" customFormat="1" ht="15" customHeight="1" x14ac:dyDescent="0.15"/>
    <row r="9" s="93" customFormat="1" ht="15" customHeight="1" x14ac:dyDescent="0.15"/>
    <row r="10" s="93" customFormat="1" ht="15" customHeight="1" x14ac:dyDescent="0.15"/>
    <row r="11" s="93" customFormat="1" ht="15" customHeight="1" x14ac:dyDescent="0.15"/>
    <row r="12" s="93" customFormat="1" ht="15" customHeight="1" x14ac:dyDescent="0.15"/>
    <row r="13" s="93" customFormat="1" ht="15" customHeight="1" x14ac:dyDescent="0.15"/>
    <row r="14" s="93" customFormat="1" ht="15" customHeight="1" x14ac:dyDescent="0.15"/>
    <row r="15" s="93" customFormat="1" ht="15" customHeight="1" x14ac:dyDescent="0.15"/>
    <row r="16" s="93" customFormat="1" ht="15" customHeight="1" x14ac:dyDescent="0.15"/>
    <row r="17" s="93" customFormat="1" ht="15" customHeight="1" x14ac:dyDescent="0.15"/>
    <row r="18" s="93" customFormat="1" ht="15" customHeight="1" x14ac:dyDescent="0.15"/>
    <row r="19" s="93" customFormat="1" ht="15" customHeight="1" x14ac:dyDescent="0.15"/>
    <row r="20" s="93" customFormat="1" ht="15" customHeight="1" x14ac:dyDescent="0.15"/>
    <row r="21" s="93" customFormat="1" ht="15" customHeight="1" x14ac:dyDescent="0.15"/>
    <row r="22" s="93" customFormat="1" ht="15" customHeight="1" x14ac:dyDescent="0.15"/>
    <row r="23" s="93" customFormat="1" ht="15" customHeight="1" x14ac:dyDescent="0.15"/>
    <row r="24" s="93" customFormat="1" ht="15" customHeight="1" x14ac:dyDescent="0.15"/>
    <row r="25" s="93" customFormat="1" ht="15" customHeight="1" x14ac:dyDescent="0.15"/>
    <row r="26" s="93" customFormat="1" ht="15" customHeight="1" x14ac:dyDescent="0.15"/>
    <row r="27" s="93" customFormat="1" ht="15" customHeight="1" x14ac:dyDescent="0.15"/>
    <row r="28" s="93" customFormat="1" ht="15" customHeight="1" x14ac:dyDescent="0.15"/>
    <row r="29" s="93" customFormat="1"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175" t="s">
        <v>30</v>
      </c>
      <c r="C41" s="1176"/>
      <c r="D41" s="102"/>
      <c r="E41" s="1181" t="s">
        <v>31</v>
      </c>
      <c r="F41" s="1181"/>
      <c r="G41" s="1181"/>
      <c r="H41" s="1182"/>
      <c r="I41" s="346">
        <v>49964</v>
      </c>
      <c r="J41" s="347">
        <v>49492</v>
      </c>
      <c r="K41" s="347">
        <v>49348</v>
      </c>
      <c r="L41" s="347">
        <v>48600</v>
      </c>
      <c r="M41" s="348">
        <v>47779</v>
      </c>
    </row>
    <row r="42" spans="2:13" ht="27.75" customHeight="1" x14ac:dyDescent="0.15">
      <c r="B42" s="1177"/>
      <c r="C42" s="1178"/>
      <c r="D42" s="103"/>
      <c r="E42" s="1183" t="s">
        <v>32</v>
      </c>
      <c r="F42" s="1183"/>
      <c r="G42" s="1183"/>
      <c r="H42" s="1184"/>
      <c r="I42" s="349">
        <v>140</v>
      </c>
      <c r="J42" s="350" t="s">
        <v>519</v>
      </c>
      <c r="K42" s="350">
        <v>176</v>
      </c>
      <c r="L42" s="350">
        <v>102</v>
      </c>
      <c r="M42" s="351">
        <v>209</v>
      </c>
    </row>
    <row r="43" spans="2:13" ht="27.75" customHeight="1" x14ac:dyDescent="0.15">
      <c r="B43" s="1177"/>
      <c r="C43" s="1178"/>
      <c r="D43" s="103"/>
      <c r="E43" s="1183" t="s">
        <v>33</v>
      </c>
      <c r="F43" s="1183"/>
      <c r="G43" s="1183"/>
      <c r="H43" s="1184"/>
      <c r="I43" s="349">
        <v>9870</v>
      </c>
      <c r="J43" s="350">
        <v>9574</v>
      </c>
      <c r="K43" s="350">
        <v>9110</v>
      </c>
      <c r="L43" s="350">
        <v>8406</v>
      </c>
      <c r="M43" s="351">
        <v>7685</v>
      </c>
    </row>
    <row r="44" spans="2:13" ht="27.75" customHeight="1" x14ac:dyDescent="0.15">
      <c r="B44" s="1177"/>
      <c r="C44" s="1178"/>
      <c r="D44" s="103"/>
      <c r="E44" s="1183" t="s">
        <v>34</v>
      </c>
      <c r="F44" s="1183"/>
      <c r="G44" s="1183"/>
      <c r="H44" s="1184"/>
      <c r="I44" s="349">
        <v>523</v>
      </c>
      <c r="J44" s="350">
        <v>371</v>
      </c>
      <c r="K44" s="350">
        <v>326</v>
      </c>
      <c r="L44" s="350">
        <v>294</v>
      </c>
      <c r="M44" s="351">
        <v>255</v>
      </c>
    </row>
    <row r="45" spans="2:13" ht="27.75" customHeight="1" x14ac:dyDescent="0.15">
      <c r="B45" s="1177"/>
      <c r="C45" s="1178"/>
      <c r="D45" s="103"/>
      <c r="E45" s="1183" t="s">
        <v>35</v>
      </c>
      <c r="F45" s="1183"/>
      <c r="G45" s="1183"/>
      <c r="H45" s="1184"/>
      <c r="I45" s="349">
        <v>2378</v>
      </c>
      <c r="J45" s="350">
        <v>2306</v>
      </c>
      <c r="K45" s="350">
        <v>2104</v>
      </c>
      <c r="L45" s="350">
        <v>2092</v>
      </c>
      <c r="M45" s="351">
        <v>1696</v>
      </c>
    </row>
    <row r="46" spans="2:13" ht="27.75" customHeight="1" x14ac:dyDescent="0.15">
      <c r="B46" s="1177"/>
      <c r="C46" s="1178"/>
      <c r="D46" s="104"/>
      <c r="E46" s="1183" t="s">
        <v>36</v>
      </c>
      <c r="F46" s="1183"/>
      <c r="G46" s="1183"/>
      <c r="H46" s="1184"/>
      <c r="I46" s="349" t="s">
        <v>519</v>
      </c>
      <c r="J46" s="350" t="s">
        <v>519</v>
      </c>
      <c r="K46" s="350" t="s">
        <v>519</v>
      </c>
      <c r="L46" s="350" t="s">
        <v>519</v>
      </c>
      <c r="M46" s="351">
        <v>158</v>
      </c>
    </row>
    <row r="47" spans="2:13" ht="27.75" customHeight="1" x14ac:dyDescent="0.15">
      <c r="B47" s="1177"/>
      <c r="C47" s="1178"/>
      <c r="D47" s="105"/>
      <c r="E47" s="1185" t="s">
        <v>37</v>
      </c>
      <c r="F47" s="1186"/>
      <c r="G47" s="1186"/>
      <c r="H47" s="1187"/>
      <c r="I47" s="349" t="s">
        <v>519</v>
      </c>
      <c r="J47" s="350" t="s">
        <v>519</v>
      </c>
      <c r="K47" s="350" t="s">
        <v>519</v>
      </c>
      <c r="L47" s="350" t="s">
        <v>519</v>
      </c>
      <c r="M47" s="351" t="s">
        <v>519</v>
      </c>
    </row>
    <row r="48" spans="2:13" ht="27.75" customHeight="1" x14ac:dyDescent="0.15">
      <c r="B48" s="1177"/>
      <c r="C48" s="1178"/>
      <c r="D48" s="103"/>
      <c r="E48" s="1183" t="s">
        <v>38</v>
      </c>
      <c r="F48" s="1183"/>
      <c r="G48" s="1183"/>
      <c r="H48" s="1184"/>
      <c r="I48" s="349" t="s">
        <v>519</v>
      </c>
      <c r="J48" s="350" t="s">
        <v>519</v>
      </c>
      <c r="K48" s="350" t="s">
        <v>519</v>
      </c>
      <c r="L48" s="350" t="s">
        <v>519</v>
      </c>
      <c r="M48" s="351" t="s">
        <v>519</v>
      </c>
    </row>
    <row r="49" spans="2:13" ht="27.75" customHeight="1" x14ac:dyDescent="0.15">
      <c r="B49" s="1179"/>
      <c r="C49" s="1180"/>
      <c r="D49" s="103"/>
      <c r="E49" s="1183" t="s">
        <v>39</v>
      </c>
      <c r="F49" s="1183"/>
      <c r="G49" s="1183"/>
      <c r="H49" s="1184"/>
      <c r="I49" s="349" t="s">
        <v>519</v>
      </c>
      <c r="J49" s="350" t="s">
        <v>519</v>
      </c>
      <c r="K49" s="350" t="s">
        <v>519</v>
      </c>
      <c r="L49" s="350" t="s">
        <v>519</v>
      </c>
      <c r="M49" s="351" t="s">
        <v>519</v>
      </c>
    </row>
    <row r="50" spans="2:13" ht="27.75" customHeight="1" x14ac:dyDescent="0.15">
      <c r="B50" s="1188" t="s">
        <v>40</v>
      </c>
      <c r="C50" s="1189"/>
      <c r="D50" s="106"/>
      <c r="E50" s="1183" t="s">
        <v>41</v>
      </c>
      <c r="F50" s="1183"/>
      <c r="G50" s="1183"/>
      <c r="H50" s="1184"/>
      <c r="I50" s="349">
        <v>14796</v>
      </c>
      <c r="J50" s="350">
        <v>16300</v>
      </c>
      <c r="K50" s="350">
        <v>15477</v>
      </c>
      <c r="L50" s="350">
        <v>15475</v>
      </c>
      <c r="M50" s="351">
        <v>16626</v>
      </c>
    </row>
    <row r="51" spans="2:13" ht="27.75" customHeight="1" x14ac:dyDescent="0.15">
      <c r="B51" s="1177"/>
      <c r="C51" s="1178"/>
      <c r="D51" s="103"/>
      <c r="E51" s="1183" t="s">
        <v>42</v>
      </c>
      <c r="F51" s="1183"/>
      <c r="G51" s="1183"/>
      <c r="H51" s="1184"/>
      <c r="I51" s="349">
        <v>1863</v>
      </c>
      <c r="J51" s="350">
        <v>1456</v>
      </c>
      <c r="K51" s="350">
        <v>1416</v>
      </c>
      <c r="L51" s="350">
        <v>1300</v>
      </c>
      <c r="M51" s="351">
        <v>1269</v>
      </c>
    </row>
    <row r="52" spans="2:13" ht="27.75" customHeight="1" x14ac:dyDescent="0.15">
      <c r="B52" s="1179"/>
      <c r="C52" s="1180"/>
      <c r="D52" s="103"/>
      <c r="E52" s="1183" t="s">
        <v>43</v>
      </c>
      <c r="F52" s="1183"/>
      <c r="G52" s="1183"/>
      <c r="H52" s="1184"/>
      <c r="I52" s="349">
        <v>45107</v>
      </c>
      <c r="J52" s="350">
        <v>44575</v>
      </c>
      <c r="K52" s="350">
        <v>43963</v>
      </c>
      <c r="L52" s="350">
        <v>43232</v>
      </c>
      <c r="M52" s="351">
        <v>41922</v>
      </c>
    </row>
    <row r="53" spans="2:13" ht="27.75" customHeight="1" thickBot="1" x14ac:dyDescent="0.2">
      <c r="B53" s="1190" t="s">
        <v>44</v>
      </c>
      <c r="C53" s="1191"/>
      <c r="D53" s="107"/>
      <c r="E53" s="1192" t="s">
        <v>45</v>
      </c>
      <c r="F53" s="1192"/>
      <c r="G53" s="1192"/>
      <c r="H53" s="1193"/>
      <c r="I53" s="352">
        <v>1108</v>
      </c>
      <c r="J53" s="353">
        <v>-588</v>
      </c>
      <c r="K53" s="353">
        <v>209</v>
      </c>
      <c r="L53" s="353">
        <v>-514</v>
      </c>
      <c r="M53" s="354">
        <v>-2036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0pvIHpPvMFOjotK/PvZMWGsyVbhELA7AU3noSWFzPda/ZvDroDRIc987oqzFPbg5pBkLLxSOuty9D0aWw21oQ==" saltValue="K/0o9ZyJWrl0WNpWWBOD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70" zoomScaleNormal="70" zoomScaleSheetLayoutView="100" workbookViewId="0">
      <selection activeCell="C39" sqref="C39:E3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02" t="s">
        <v>48</v>
      </c>
      <c r="D55" s="1202"/>
      <c r="E55" s="1203"/>
      <c r="F55" s="119">
        <v>4565</v>
      </c>
      <c r="G55" s="119">
        <v>5789</v>
      </c>
      <c r="H55" s="120">
        <v>6837</v>
      </c>
    </row>
    <row r="56" spans="2:8" ht="52.5" customHeight="1" x14ac:dyDescent="0.15">
      <c r="B56" s="121"/>
      <c r="C56" s="1204" t="s">
        <v>49</v>
      </c>
      <c r="D56" s="1204"/>
      <c r="E56" s="1205"/>
      <c r="F56" s="122">
        <v>6070</v>
      </c>
      <c r="G56" s="122">
        <v>5422</v>
      </c>
      <c r="H56" s="123">
        <v>5094</v>
      </c>
    </row>
    <row r="57" spans="2:8" ht="53.25" customHeight="1" x14ac:dyDescent="0.15">
      <c r="B57" s="121"/>
      <c r="C57" s="1206" t="s">
        <v>50</v>
      </c>
      <c r="D57" s="1206"/>
      <c r="E57" s="1207"/>
      <c r="F57" s="124">
        <v>6099</v>
      </c>
      <c r="G57" s="124">
        <v>5503</v>
      </c>
      <c r="H57" s="125">
        <v>5866</v>
      </c>
    </row>
    <row r="58" spans="2:8" ht="45.75" customHeight="1" x14ac:dyDescent="0.15">
      <c r="B58" s="126"/>
      <c r="C58" s="1194" t="s">
        <v>592</v>
      </c>
      <c r="D58" s="1195"/>
      <c r="E58" s="1196"/>
      <c r="F58" s="127">
        <v>2045</v>
      </c>
      <c r="G58" s="127">
        <v>2215</v>
      </c>
      <c r="H58" s="128">
        <v>2182</v>
      </c>
    </row>
    <row r="59" spans="2:8" ht="45.75" customHeight="1" x14ac:dyDescent="0.15">
      <c r="B59" s="126"/>
      <c r="C59" s="1194" t="s">
        <v>593</v>
      </c>
      <c r="D59" s="1195"/>
      <c r="E59" s="1196"/>
      <c r="F59" s="127">
        <v>1802</v>
      </c>
      <c r="G59" s="127">
        <v>1441</v>
      </c>
      <c r="H59" s="128">
        <v>1516</v>
      </c>
    </row>
    <row r="60" spans="2:8" ht="45.75" customHeight="1" x14ac:dyDescent="0.15">
      <c r="B60" s="126"/>
      <c r="C60" s="1194" t="s">
        <v>594</v>
      </c>
      <c r="D60" s="1195"/>
      <c r="E60" s="1196"/>
      <c r="F60" s="127">
        <v>1203</v>
      </c>
      <c r="G60" s="127">
        <v>982</v>
      </c>
      <c r="H60" s="128">
        <v>924</v>
      </c>
    </row>
    <row r="61" spans="2:8" ht="45.75" customHeight="1" x14ac:dyDescent="0.15">
      <c r="B61" s="126"/>
      <c r="C61" s="1194" t="s">
        <v>595</v>
      </c>
      <c r="D61" s="1195"/>
      <c r="E61" s="1196"/>
      <c r="F61" s="127">
        <v>325</v>
      </c>
      <c r="G61" s="127">
        <v>349</v>
      </c>
      <c r="H61" s="128">
        <v>397</v>
      </c>
    </row>
    <row r="62" spans="2:8" ht="45.75" customHeight="1" thickBot="1" x14ac:dyDescent="0.2">
      <c r="B62" s="129"/>
      <c r="C62" s="1197" t="s">
        <v>596</v>
      </c>
      <c r="D62" s="1198"/>
      <c r="E62" s="1199"/>
      <c r="F62" s="130">
        <v>308</v>
      </c>
      <c r="G62" s="130">
        <v>308</v>
      </c>
      <c r="H62" s="131">
        <v>309</v>
      </c>
    </row>
    <row r="63" spans="2:8" ht="52.5" customHeight="1" thickBot="1" x14ac:dyDescent="0.2">
      <c r="B63" s="132"/>
      <c r="C63" s="1200" t="s">
        <v>51</v>
      </c>
      <c r="D63" s="1200"/>
      <c r="E63" s="1201"/>
      <c r="F63" s="133">
        <v>16734</v>
      </c>
      <c r="G63" s="133">
        <v>16714</v>
      </c>
      <c r="H63" s="134">
        <v>17796</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row r="81" s="1" customFormat="1" ht="13.5" hidden="1" customHeight="1" x14ac:dyDescent="0.15"/>
    <row r="82" s="1" customFormat="1" ht="13.5" hidden="1" customHeight="1" x14ac:dyDescent="0.15"/>
  </sheetData>
  <sheetProtection algorithmName="SHA-512" hashValue="HltmJA6KVi3Gik27QvHSxAwtCNjsiu9lcBvhWaT3B+o9rcbW++ebmaV17SRZJwTUZgOhfyeY0Gpfr7j4mKyJmg==" saltValue="1PFlUmShDR+8hW5L+koe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7C16-E9A7-4DF9-8021-1B55DAAE1944}">
  <sheetPr>
    <pageSetUpPr fitToPage="1"/>
  </sheetPr>
  <dimension ref="A1:DE85"/>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597</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598</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599</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600</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560</v>
      </c>
      <c r="BQ50" s="1241"/>
      <c r="BR50" s="1241"/>
      <c r="BS50" s="1241"/>
      <c r="BT50" s="1241"/>
      <c r="BU50" s="1241"/>
      <c r="BV50" s="1241"/>
      <c r="BW50" s="1241"/>
      <c r="BX50" s="1241" t="s">
        <v>561</v>
      </c>
      <c r="BY50" s="1241"/>
      <c r="BZ50" s="1241"/>
      <c r="CA50" s="1241"/>
      <c r="CB50" s="1241"/>
      <c r="CC50" s="1241"/>
      <c r="CD50" s="1241"/>
      <c r="CE50" s="1241"/>
      <c r="CF50" s="1241" t="s">
        <v>562</v>
      </c>
      <c r="CG50" s="1241"/>
      <c r="CH50" s="1241"/>
      <c r="CI50" s="1241"/>
      <c r="CJ50" s="1241"/>
      <c r="CK50" s="1241"/>
      <c r="CL50" s="1241"/>
      <c r="CM50" s="1241"/>
      <c r="CN50" s="1241" t="s">
        <v>563</v>
      </c>
      <c r="CO50" s="1241"/>
      <c r="CP50" s="1241"/>
      <c r="CQ50" s="1241"/>
      <c r="CR50" s="1241"/>
      <c r="CS50" s="1241"/>
      <c r="CT50" s="1241"/>
      <c r="CU50" s="1241"/>
      <c r="CV50" s="1241" t="s">
        <v>564</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601</v>
      </c>
      <c r="AO51" s="1245"/>
      <c r="AP51" s="1245"/>
      <c r="AQ51" s="1245"/>
      <c r="AR51" s="1245"/>
      <c r="AS51" s="1245"/>
      <c r="AT51" s="1245"/>
      <c r="AU51" s="1245"/>
      <c r="AV51" s="1245"/>
      <c r="AW51" s="1245"/>
      <c r="AX51" s="1245"/>
      <c r="AY51" s="1245"/>
      <c r="AZ51" s="1245"/>
      <c r="BA51" s="1245"/>
      <c r="BB51" s="1245" t="s">
        <v>602</v>
      </c>
      <c r="BC51" s="1245"/>
      <c r="BD51" s="1245"/>
      <c r="BE51" s="1245"/>
      <c r="BF51" s="1245"/>
      <c r="BG51" s="1245"/>
      <c r="BH51" s="1245"/>
      <c r="BI51" s="1245"/>
      <c r="BJ51" s="1245"/>
      <c r="BK51" s="1245"/>
      <c r="BL51" s="1245"/>
      <c r="BM51" s="1245"/>
      <c r="BN51" s="1245"/>
      <c r="BO51" s="1245"/>
      <c r="BP51" s="1246">
        <v>4.7</v>
      </c>
      <c r="BQ51" s="1246"/>
      <c r="BR51" s="1246"/>
      <c r="BS51" s="1246"/>
      <c r="BT51" s="1246"/>
      <c r="BU51" s="1246"/>
      <c r="BV51" s="1246"/>
      <c r="BW51" s="1246"/>
      <c r="BX51" s="1246"/>
      <c r="BY51" s="1246"/>
      <c r="BZ51" s="1246"/>
      <c r="CA51" s="1246"/>
      <c r="CB51" s="1246"/>
      <c r="CC51" s="1246"/>
      <c r="CD51" s="1246"/>
      <c r="CE51" s="1246"/>
      <c r="CF51" s="1246">
        <v>0.8</v>
      </c>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603</v>
      </c>
      <c r="BC53" s="1245"/>
      <c r="BD53" s="1245"/>
      <c r="BE53" s="1245"/>
      <c r="BF53" s="1245"/>
      <c r="BG53" s="1245"/>
      <c r="BH53" s="1245"/>
      <c r="BI53" s="1245"/>
      <c r="BJ53" s="1245"/>
      <c r="BK53" s="1245"/>
      <c r="BL53" s="1245"/>
      <c r="BM53" s="1245"/>
      <c r="BN53" s="1245"/>
      <c r="BO53" s="1245"/>
      <c r="BP53" s="1246">
        <v>48.4</v>
      </c>
      <c r="BQ53" s="1246"/>
      <c r="BR53" s="1246"/>
      <c r="BS53" s="1246"/>
      <c r="BT53" s="1246"/>
      <c r="BU53" s="1246"/>
      <c r="BV53" s="1246"/>
      <c r="BW53" s="1246"/>
      <c r="BX53" s="1246">
        <v>48.7</v>
      </c>
      <c r="BY53" s="1246"/>
      <c r="BZ53" s="1246"/>
      <c r="CA53" s="1246"/>
      <c r="CB53" s="1246"/>
      <c r="CC53" s="1246"/>
      <c r="CD53" s="1246"/>
      <c r="CE53" s="1246"/>
      <c r="CF53" s="1246">
        <v>49.2</v>
      </c>
      <c r="CG53" s="1246"/>
      <c r="CH53" s="1246"/>
      <c r="CI53" s="1246"/>
      <c r="CJ53" s="1246"/>
      <c r="CK53" s="1246"/>
      <c r="CL53" s="1246"/>
      <c r="CM53" s="1246"/>
      <c r="CN53" s="1246">
        <v>50.7</v>
      </c>
      <c r="CO53" s="1246"/>
      <c r="CP53" s="1246"/>
      <c r="CQ53" s="1246"/>
      <c r="CR53" s="1246"/>
      <c r="CS53" s="1246"/>
      <c r="CT53" s="1246"/>
      <c r="CU53" s="1246"/>
      <c r="CV53" s="1246">
        <v>51.9</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604</v>
      </c>
      <c r="AO55" s="1241"/>
      <c r="AP55" s="1241"/>
      <c r="AQ55" s="1241"/>
      <c r="AR55" s="1241"/>
      <c r="AS55" s="1241"/>
      <c r="AT55" s="1241"/>
      <c r="AU55" s="1241"/>
      <c r="AV55" s="1241"/>
      <c r="AW55" s="1241"/>
      <c r="AX55" s="1241"/>
      <c r="AY55" s="1241"/>
      <c r="AZ55" s="1241"/>
      <c r="BA55" s="1241"/>
      <c r="BB55" s="1245" t="s">
        <v>602</v>
      </c>
      <c r="BC55" s="1245"/>
      <c r="BD55" s="1245"/>
      <c r="BE55" s="1245"/>
      <c r="BF55" s="1245"/>
      <c r="BG55" s="1245"/>
      <c r="BH55" s="1245"/>
      <c r="BI55" s="1245"/>
      <c r="BJ55" s="1245"/>
      <c r="BK55" s="1245"/>
      <c r="BL55" s="1245"/>
      <c r="BM55" s="1245"/>
      <c r="BN55" s="1245"/>
      <c r="BO55" s="1245"/>
      <c r="BP55" s="1246">
        <v>51.2</v>
      </c>
      <c r="BQ55" s="1246"/>
      <c r="BR55" s="1246"/>
      <c r="BS55" s="1246"/>
      <c r="BT55" s="1246"/>
      <c r="BU55" s="1246"/>
      <c r="BV55" s="1246"/>
      <c r="BW55" s="1246"/>
      <c r="BX55" s="1246">
        <v>47.2</v>
      </c>
      <c r="BY55" s="1246"/>
      <c r="BZ55" s="1246"/>
      <c r="CA55" s="1246"/>
      <c r="CB55" s="1246"/>
      <c r="CC55" s="1246"/>
      <c r="CD55" s="1246"/>
      <c r="CE55" s="1246"/>
      <c r="CF55" s="1246">
        <v>49.5</v>
      </c>
      <c r="CG55" s="1246"/>
      <c r="CH55" s="1246"/>
      <c r="CI55" s="1246"/>
      <c r="CJ55" s="1246"/>
      <c r="CK55" s="1246"/>
      <c r="CL55" s="1246"/>
      <c r="CM55" s="1246"/>
      <c r="CN55" s="1246">
        <v>46.9</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603</v>
      </c>
      <c r="BC57" s="1245"/>
      <c r="BD57" s="1245"/>
      <c r="BE57" s="1245"/>
      <c r="BF57" s="1245"/>
      <c r="BG57" s="1245"/>
      <c r="BH57" s="1245"/>
      <c r="BI57" s="1245"/>
      <c r="BJ57" s="1245"/>
      <c r="BK57" s="1245"/>
      <c r="BL57" s="1245"/>
      <c r="BM57" s="1245"/>
      <c r="BN57" s="1245"/>
      <c r="BO57" s="1245"/>
      <c r="BP57" s="1246">
        <v>58.7</v>
      </c>
      <c r="BQ57" s="1246"/>
      <c r="BR57" s="1246"/>
      <c r="BS57" s="1246"/>
      <c r="BT57" s="1246"/>
      <c r="BU57" s="1246"/>
      <c r="BV57" s="1246"/>
      <c r="BW57" s="1246"/>
      <c r="BX57" s="1246">
        <v>59.8</v>
      </c>
      <c r="BY57" s="1246"/>
      <c r="BZ57" s="1246"/>
      <c r="CA57" s="1246"/>
      <c r="CB57" s="1246"/>
      <c r="CC57" s="1246"/>
      <c r="CD57" s="1246"/>
      <c r="CE57" s="1246"/>
      <c r="CF57" s="1246">
        <v>60.9</v>
      </c>
      <c r="CG57" s="1246"/>
      <c r="CH57" s="1246"/>
      <c r="CI57" s="1246"/>
      <c r="CJ57" s="1246"/>
      <c r="CK57" s="1246"/>
      <c r="CL57" s="1246"/>
      <c r="CM57" s="1246"/>
      <c r="CN57" s="1246">
        <v>61.2</v>
      </c>
      <c r="CO57" s="1246"/>
      <c r="CP57" s="1246"/>
      <c r="CQ57" s="1246"/>
      <c r="CR57" s="1246"/>
      <c r="CS57" s="1246"/>
      <c r="CT57" s="1246"/>
      <c r="CU57" s="1246"/>
      <c r="CV57" s="1246">
        <v>63</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605</v>
      </c>
    </row>
    <row r="64" spans="1:109" x14ac:dyDescent="0.15">
      <c r="B64" s="1216"/>
      <c r="G64" s="1223"/>
      <c r="I64" s="1256"/>
      <c r="J64" s="1256"/>
      <c r="K64" s="1256"/>
      <c r="L64" s="1256"/>
      <c r="M64" s="1256"/>
      <c r="N64" s="1257"/>
      <c r="AM64" s="1223"/>
      <c r="AN64" s="1223" t="s">
        <v>598</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606</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600</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560</v>
      </c>
      <c r="BQ72" s="1241"/>
      <c r="BR72" s="1241"/>
      <c r="BS72" s="1241"/>
      <c r="BT72" s="1241"/>
      <c r="BU72" s="1241"/>
      <c r="BV72" s="1241"/>
      <c r="BW72" s="1241"/>
      <c r="BX72" s="1241" t="s">
        <v>561</v>
      </c>
      <c r="BY72" s="1241"/>
      <c r="BZ72" s="1241"/>
      <c r="CA72" s="1241"/>
      <c r="CB72" s="1241"/>
      <c r="CC72" s="1241"/>
      <c r="CD72" s="1241"/>
      <c r="CE72" s="1241"/>
      <c r="CF72" s="1241" t="s">
        <v>562</v>
      </c>
      <c r="CG72" s="1241"/>
      <c r="CH72" s="1241"/>
      <c r="CI72" s="1241"/>
      <c r="CJ72" s="1241"/>
      <c r="CK72" s="1241"/>
      <c r="CL72" s="1241"/>
      <c r="CM72" s="1241"/>
      <c r="CN72" s="1241" t="s">
        <v>563</v>
      </c>
      <c r="CO72" s="1241"/>
      <c r="CP72" s="1241"/>
      <c r="CQ72" s="1241"/>
      <c r="CR72" s="1241"/>
      <c r="CS72" s="1241"/>
      <c r="CT72" s="1241"/>
      <c r="CU72" s="1241"/>
      <c r="CV72" s="1241" t="s">
        <v>564</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601</v>
      </c>
      <c r="AO73" s="1245"/>
      <c r="AP73" s="1245"/>
      <c r="AQ73" s="1245"/>
      <c r="AR73" s="1245"/>
      <c r="AS73" s="1245"/>
      <c r="AT73" s="1245"/>
      <c r="AU73" s="1245"/>
      <c r="AV73" s="1245"/>
      <c r="AW73" s="1245"/>
      <c r="AX73" s="1245"/>
      <c r="AY73" s="1245"/>
      <c r="AZ73" s="1245"/>
      <c r="BA73" s="1245"/>
      <c r="BB73" s="1245" t="s">
        <v>602</v>
      </c>
      <c r="BC73" s="1245"/>
      <c r="BD73" s="1245"/>
      <c r="BE73" s="1245"/>
      <c r="BF73" s="1245"/>
      <c r="BG73" s="1245"/>
      <c r="BH73" s="1245"/>
      <c r="BI73" s="1245"/>
      <c r="BJ73" s="1245"/>
      <c r="BK73" s="1245"/>
      <c r="BL73" s="1245"/>
      <c r="BM73" s="1245"/>
      <c r="BN73" s="1245"/>
      <c r="BO73" s="1245"/>
      <c r="BP73" s="1246">
        <v>4.7</v>
      </c>
      <c r="BQ73" s="1246"/>
      <c r="BR73" s="1246"/>
      <c r="BS73" s="1246"/>
      <c r="BT73" s="1246"/>
      <c r="BU73" s="1246"/>
      <c r="BV73" s="1246"/>
      <c r="BW73" s="1246"/>
      <c r="BX73" s="1246"/>
      <c r="BY73" s="1246"/>
      <c r="BZ73" s="1246"/>
      <c r="CA73" s="1246"/>
      <c r="CB73" s="1246"/>
      <c r="CC73" s="1246"/>
      <c r="CD73" s="1246"/>
      <c r="CE73" s="1246"/>
      <c r="CF73" s="1246">
        <v>0.8</v>
      </c>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607</v>
      </c>
      <c r="BC75" s="1245"/>
      <c r="BD75" s="1245"/>
      <c r="BE75" s="1245"/>
      <c r="BF75" s="1245"/>
      <c r="BG75" s="1245"/>
      <c r="BH75" s="1245"/>
      <c r="BI75" s="1245"/>
      <c r="BJ75" s="1245"/>
      <c r="BK75" s="1245"/>
      <c r="BL75" s="1245"/>
      <c r="BM75" s="1245"/>
      <c r="BN75" s="1245"/>
      <c r="BO75" s="1245"/>
      <c r="BP75" s="1246">
        <v>7.9</v>
      </c>
      <c r="BQ75" s="1246"/>
      <c r="BR75" s="1246"/>
      <c r="BS75" s="1246"/>
      <c r="BT75" s="1246"/>
      <c r="BU75" s="1246"/>
      <c r="BV75" s="1246"/>
      <c r="BW75" s="1246"/>
      <c r="BX75" s="1246">
        <v>7.7</v>
      </c>
      <c r="BY75" s="1246"/>
      <c r="BZ75" s="1246"/>
      <c r="CA75" s="1246"/>
      <c r="CB75" s="1246"/>
      <c r="CC75" s="1246"/>
      <c r="CD75" s="1246"/>
      <c r="CE75" s="1246"/>
      <c r="CF75" s="1246">
        <v>7.3</v>
      </c>
      <c r="CG75" s="1246"/>
      <c r="CH75" s="1246"/>
      <c r="CI75" s="1246"/>
      <c r="CJ75" s="1246"/>
      <c r="CK75" s="1246"/>
      <c r="CL75" s="1246"/>
      <c r="CM75" s="1246"/>
      <c r="CN75" s="1246">
        <v>6.7</v>
      </c>
      <c r="CO75" s="1246"/>
      <c r="CP75" s="1246"/>
      <c r="CQ75" s="1246"/>
      <c r="CR75" s="1246"/>
      <c r="CS75" s="1246"/>
      <c r="CT75" s="1246"/>
      <c r="CU75" s="1246"/>
      <c r="CV75" s="1246">
        <v>6.5</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604</v>
      </c>
      <c r="AO77" s="1241"/>
      <c r="AP77" s="1241"/>
      <c r="AQ77" s="1241"/>
      <c r="AR77" s="1241"/>
      <c r="AS77" s="1241"/>
      <c r="AT77" s="1241"/>
      <c r="AU77" s="1241"/>
      <c r="AV77" s="1241"/>
      <c r="AW77" s="1241"/>
      <c r="AX77" s="1241"/>
      <c r="AY77" s="1241"/>
      <c r="AZ77" s="1241"/>
      <c r="BA77" s="1241"/>
      <c r="BB77" s="1245" t="s">
        <v>602</v>
      </c>
      <c r="BC77" s="1245"/>
      <c r="BD77" s="1245"/>
      <c r="BE77" s="1245"/>
      <c r="BF77" s="1245"/>
      <c r="BG77" s="1245"/>
      <c r="BH77" s="1245"/>
      <c r="BI77" s="1245"/>
      <c r="BJ77" s="1245"/>
      <c r="BK77" s="1245"/>
      <c r="BL77" s="1245"/>
      <c r="BM77" s="1245"/>
      <c r="BN77" s="1245"/>
      <c r="BO77" s="1245"/>
      <c r="BP77" s="1246">
        <v>51.2</v>
      </c>
      <c r="BQ77" s="1246"/>
      <c r="BR77" s="1246"/>
      <c r="BS77" s="1246"/>
      <c r="BT77" s="1246"/>
      <c r="BU77" s="1246"/>
      <c r="BV77" s="1246"/>
      <c r="BW77" s="1246"/>
      <c r="BX77" s="1246">
        <v>47.2</v>
      </c>
      <c r="BY77" s="1246"/>
      <c r="BZ77" s="1246"/>
      <c r="CA77" s="1246"/>
      <c r="CB77" s="1246"/>
      <c r="CC77" s="1246"/>
      <c r="CD77" s="1246"/>
      <c r="CE77" s="1246"/>
      <c r="CF77" s="1246">
        <v>49.5</v>
      </c>
      <c r="CG77" s="1246"/>
      <c r="CH77" s="1246"/>
      <c r="CI77" s="1246"/>
      <c r="CJ77" s="1246"/>
      <c r="CK77" s="1246"/>
      <c r="CL77" s="1246"/>
      <c r="CM77" s="1246"/>
      <c r="CN77" s="1246">
        <v>46.9</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607</v>
      </c>
      <c r="BC79" s="1245"/>
      <c r="BD79" s="1245"/>
      <c r="BE79" s="1245"/>
      <c r="BF79" s="1245"/>
      <c r="BG79" s="1245"/>
      <c r="BH79" s="1245"/>
      <c r="BI79" s="1245"/>
      <c r="BJ79" s="1245"/>
      <c r="BK79" s="1245"/>
      <c r="BL79" s="1245"/>
      <c r="BM79" s="1245"/>
      <c r="BN79" s="1245"/>
      <c r="BO79" s="1245"/>
      <c r="BP79" s="1246">
        <v>8.1999999999999993</v>
      </c>
      <c r="BQ79" s="1246"/>
      <c r="BR79" s="1246"/>
      <c r="BS79" s="1246"/>
      <c r="BT79" s="1246"/>
      <c r="BU79" s="1246"/>
      <c r="BV79" s="1246"/>
      <c r="BW79" s="1246"/>
      <c r="BX79" s="1246">
        <v>7.8</v>
      </c>
      <c r="BY79" s="1246"/>
      <c r="BZ79" s="1246"/>
      <c r="CA79" s="1246"/>
      <c r="CB79" s="1246"/>
      <c r="CC79" s="1246"/>
      <c r="CD79" s="1246"/>
      <c r="CE79" s="1246"/>
      <c r="CF79" s="1246">
        <v>7.6</v>
      </c>
      <c r="CG79" s="1246"/>
      <c r="CH79" s="1246"/>
      <c r="CI79" s="1246"/>
      <c r="CJ79" s="1246"/>
      <c r="CK79" s="1246"/>
      <c r="CL79" s="1246"/>
      <c r="CM79" s="1246"/>
      <c r="CN79" s="1246">
        <v>7.2</v>
      </c>
      <c r="CO79" s="1246"/>
      <c r="CP79" s="1246"/>
      <c r="CQ79" s="1246"/>
      <c r="CR79" s="1246"/>
      <c r="CS79" s="1246"/>
      <c r="CT79" s="1246"/>
      <c r="CU79" s="1246"/>
      <c r="CV79" s="1246">
        <v>4.5</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gsRGMonx+IwoFK9JD4SbH0Kib9lZRNC71J1FZT7cZ0mhYQPPL5+a30osTtellfNSm9oLHbz6iPjh0oIe6Jj7gA==" saltValue="FlBA/tjE1EFpowL56mqI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05D9D-17F2-461C-8889-A65A9BE0C9E2}">
  <sheetPr>
    <pageSetUpPr fitToPage="1"/>
  </sheetPr>
  <dimension ref="A1:DR125"/>
  <sheetViews>
    <sheetView showGridLines="0" topLeftCell="A100" zoomScaleNormal="100" zoomScaleSheetLayoutView="70" workbookViewId="0">
      <selection activeCell="AN43" sqref="AN43:DC4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WYJHKPLW3WSJbmYZ8IgdZpdytOZZSX1oLDOU+JUAdkX6U3EEaoo3y5RHBYBLoYFznlC13ay/ZVbZ8Mrw5yr01Q==" saltValue="4X6rNgMpuiMjAJLvn8mEY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20D0-67B4-4763-B9DC-E86CE2772F17}">
  <sheetPr>
    <pageSetUpPr fitToPage="1"/>
  </sheetPr>
  <dimension ref="A1:DR125"/>
  <sheetViews>
    <sheetView showGridLines="0" topLeftCell="A94" zoomScale="85" zoomScaleNormal="85" zoomScaleSheetLayoutView="55" workbookViewId="0">
      <selection activeCell="AN43" sqref="AN43:DC4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bR3Z34Hr6HPZr/yPYBCiuOCAdnGM8AXOkGAQp2dIbBLPuyH+PJC+dmePL7rrEoDXl4ECdF103K5K5npGRd+s5A==" saltValue="lp9GbnxMCXER8RzskBg5d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54790</v>
      </c>
      <c r="E3" s="153"/>
      <c r="F3" s="154">
        <v>68655</v>
      </c>
      <c r="G3" s="155"/>
      <c r="H3" s="156"/>
    </row>
    <row r="4" spans="1:8" x14ac:dyDescent="0.15">
      <c r="A4" s="157"/>
      <c r="B4" s="158"/>
      <c r="C4" s="159"/>
      <c r="D4" s="160">
        <v>10103</v>
      </c>
      <c r="E4" s="161"/>
      <c r="F4" s="162">
        <v>32316</v>
      </c>
      <c r="G4" s="163"/>
      <c r="H4" s="164"/>
    </row>
    <row r="5" spans="1:8" x14ac:dyDescent="0.15">
      <c r="A5" s="145" t="s">
        <v>552</v>
      </c>
      <c r="B5" s="150"/>
      <c r="C5" s="151"/>
      <c r="D5" s="152">
        <v>72225</v>
      </c>
      <c r="E5" s="153"/>
      <c r="F5" s="154">
        <v>66863</v>
      </c>
      <c r="G5" s="155"/>
      <c r="H5" s="156"/>
    </row>
    <row r="6" spans="1:8" x14ac:dyDescent="0.15">
      <c r="A6" s="157"/>
      <c r="B6" s="158"/>
      <c r="C6" s="159"/>
      <c r="D6" s="160">
        <v>19382</v>
      </c>
      <c r="E6" s="161"/>
      <c r="F6" s="162">
        <v>32770</v>
      </c>
      <c r="G6" s="163"/>
      <c r="H6" s="164"/>
    </row>
    <row r="7" spans="1:8" x14ac:dyDescent="0.15">
      <c r="A7" s="145" t="s">
        <v>553</v>
      </c>
      <c r="B7" s="150"/>
      <c r="C7" s="151"/>
      <c r="D7" s="152">
        <v>73948</v>
      </c>
      <c r="E7" s="153"/>
      <c r="F7" s="154">
        <v>72051</v>
      </c>
      <c r="G7" s="155"/>
      <c r="H7" s="156"/>
    </row>
    <row r="8" spans="1:8" x14ac:dyDescent="0.15">
      <c r="A8" s="157"/>
      <c r="B8" s="158"/>
      <c r="C8" s="159"/>
      <c r="D8" s="160">
        <v>22249</v>
      </c>
      <c r="E8" s="161"/>
      <c r="F8" s="162">
        <v>34140</v>
      </c>
      <c r="G8" s="163"/>
      <c r="H8" s="164"/>
    </row>
    <row r="9" spans="1:8" x14ac:dyDescent="0.15">
      <c r="A9" s="145" t="s">
        <v>554</v>
      </c>
      <c r="B9" s="150"/>
      <c r="C9" s="151"/>
      <c r="D9" s="152">
        <v>61485</v>
      </c>
      <c r="E9" s="153"/>
      <c r="F9" s="154">
        <v>72756</v>
      </c>
      <c r="G9" s="155"/>
      <c r="H9" s="156"/>
    </row>
    <row r="10" spans="1:8" x14ac:dyDescent="0.15">
      <c r="A10" s="157"/>
      <c r="B10" s="158"/>
      <c r="C10" s="159"/>
      <c r="D10" s="160">
        <v>21959</v>
      </c>
      <c r="E10" s="161"/>
      <c r="F10" s="162">
        <v>32117</v>
      </c>
      <c r="G10" s="163"/>
      <c r="H10" s="164"/>
    </row>
    <row r="11" spans="1:8" x14ac:dyDescent="0.15">
      <c r="A11" s="145" t="s">
        <v>555</v>
      </c>
      <c r="B11" s="150"/>
      <c r="C11" s="151"/>
      <c r="D11" s="152">
        <v>81033</v>
      </c>
      <c r="E11" s="153"/>
      <c r="F11" s="154">
        <v>43955</v>
      </c>
      <c r="G11" s="155"/>
      <c r="H11" s="156"/>
    </row>
    <row r="12" spans="1:8" x14ac:dyDescent="0.15">
      <c r="A12" s="157"/>
      <c r="B12" s="158"/>
      <c r="C12" s="165"/>
      <c r="D12" s="160">
        <v>16152</v>
      </c>
      <c r="E12" s="161"/>
      <c r="F12" s="162">
        <v>21318</v>
      </c>
      <c r="G12" s="163"/>
      <c r="H12" s="164"/>
    </row>
    <row r="13" spans="1:8" x14ac:dyDescent="0.15">
      <c r="A13" s="145"/>
      <c r="B13" s="150"/>
      <c r="C13" s="166"/>
      <c r="D13" s="167">
        <v>68696</v>
      </c>
      <c r="E13" s="168"/>
      <c r="F13" s="169">
        <v>64856</v>
      </c>
      <c r="G13" s="170"/>
      <c r="H13" s="156"/>
    </row>
    <row r="14" spans="1:8" x14ac:dyDescent="0.15">
      <c r="A14" s="157"/>
      <c r="B14" s="158"/>
      <c r="C14" s="159"/>
      <c r="D14" s="160">
        <v>17969</v>
      </c>
      <c r="E14" s="161"/>
      <c r="F14" s="162">
        <v>30532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8.01</v>
      </c>
      <c r="C19" s="171">
        <f>ROUND(VALUE(SUBSTITUTE(実質収支比率等に係る経年分析!G$48,"▲","-")),2)</f>
        <v>6.65</v>
      </c>
      <c r="D19" s="171">
        <f>ROUND(VALUE(SUBSTITUTE(実質収支比率等に係る経年分析!H$48,"▲","-")),2)</f>
        <v>8.75</v>
      </c>
      <c r="E19" s="171">
        <f>ROUND(VALUE(SUBSTITUTE(実質収支比率等に係る経年分析!I$48,"▲","-")),2)</f>
        <v>10.67</v>
      </c>
      <c r="F19" s="171">
        <f>ROUND(VALUE(SUBSTITUTE(実質収支比率等に係る経年分析!J$48,"▲","-")),2)</f>
        <v>9.83</v>
      </c>
    </row>
    <row r="20" spans="1:11" x14ac:dyDescent="0.15">
      <c r="A20" s="171" t="s">
        <v>55</v>
      </c>
      <c r="B20" s="171">
        <f>ROUND(VALUE(SUBSTITUTE(実質収支比率等に係る経年分析!F$47,"▲","-")),2)</f>
        <v>19.23</v>
      </c>
      <c r="C20" s="171">
        <f>ROUND(VALUE(SUBSTITUTE(実質収支比率等に係る経年分析!G$47,"▲","-")),2)</f>
        <v>18.239999999999998</v>
      </c>
      <c r="D20" s="171">
        <f>ROUND(VALUE(SUBSTITUTE(実質収支比率等に係る経年分析!H$47,"▲","-")),2)</f>
        <v>16.25</v>
      </c>
      <c r="E20" s="171">
        <f>ROUND(VALUE(SUBSTITUTE(実質収支比率等に係る経年分析!I$47,"▲","-")),2)</f>
        <v>20.18</v>
      </c>
      <c r="F20" s="171">
        <f>ROUND(VALUE(SUBSTITUTE(実質収支比率等に係る経年分析!J$47,"▲","-")),2)</f>
        <v>22.35</v>
      </c>
    </row>
    <row r="21" spans="1:11" x14ac:dyDescent="0.15">
      <c r="A21" s="171" t="s">
        <v>56</v>
      </c>
      <c r="B21" s="171">
        <f>IF(ISNUMBER(VALUE(SUBSTITUTE(実質収支比率等に係る経年分析!F$49,"▲","-"))),ROUND(VALUE(SUBSTITUTE(実質収支比率等に係る経年分析!F$49,"▲","-")),2),NA())</f>
        <v>-2.27</v>
      </c>
      <c r="C21" s="171">
        <f>IF(ISNUMBER(VALUE(SUBSTITUTE(実質収支比率等に係る経年分析!G$49,"▲","-"))),ROUND(VALUE(SUBSTITUTE(実質収支比率等に係る経年分析!G$49,"▲","-")),2),NA())</f>
        <v>-2.2000000000000002</v>
      </c>
      <c r="D21" s="171">
        <f>IF(ISNUMBER(VALUE(SUBSTITUTE(実質収支比率等に係る経年分析!H$49,"▲","-"))),ROUND(VALUE(SUBSTITUTE(実質収支比率等に係る経年分析!H$49,"▲","-")),2),NA())</f>
        <v>0.63</v>
      </c>
      <c r="E21" s="171">
        <f>IF(ISNUMBER(VALUE(SUBSTITUTE(実質収支比率等に係る経年分析!I$49,"▲","-"))),ROUND(VALUE(SUBSTITUTE(実質収支比率等に係る経年分析!I$49,"▲","-")),2),NA())</f>
        <v>6.36</v>
      </c>
      <c r="F21" s="171">
        <f>IF(ISNUMBER(VALUE(SUBSTITUTE(実質収支比率等に係る経年分析!J$49,"▲","-"))),ROUND(VALUE(SUBSTITUTE(実質収支比率等に係る経年分析!J$49,"▲","-")),2),NA())</f>
        <v>3.25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4111</v>
      </c>
      <c r="E42" s="173"/>
      <c r="F42" s="173"/>
      <c r="G42" s="173">
        <f>'実質公債費比率（分子）の構造'!L$52</f>
        <v>4189</v>
      </c>
      <c r="H42" s="173"/>
      <c r="I42" s="173"/>
      <c r="J42" s="173">
        <f>'実質公債費比率（分子）の構造'!M$52</f>
        <v>4114</v>
      </c>
      <c r="K42" s="173"/>
      <c r="L42" s="173"/>
      <c r="M42" s="173">
        <f>'実質公債費比率（分子）の構造'!N$52</f>
        <v>4151</v>
      </c>
      <c r="N42" s="173"/>
      <c r="O42" s="173"/>
      <c r="P42" s="173">
        <f>'実質公債費比率（分子）の構造'!O$52</f>
        <v>4108</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328</v>
      </c>
      <c r="C45" s="173"/>
      <c r="D45" s="173"/>
      <c r="E45" s="173">
        <f>'実質公債費比率（分子）の構造'!L$49</f>
        <v>101</v>
      </c>
      <c r="F45" s="173"/>
      <c r="G45" s="173"/>
      <c r="H45" s="173">
        <f>'実質公債費比率（分子）の構造'!M$49</f>
        <v>43</v>
      </c>
      <c r="I45" s="173"/>
      <c r="J45" s="173"/>
      <c r="K45" s="173">
        <f>'実質公債費比率（分子）の構造'!N$49</f>
        <v>33</v>
      </c>
      <c r="L45" s="173"/>
      <c r="M45" s="173"/>
      <c r="N45" s="173">
        <f>'実質公債費比率（分子）の構造'!O$49</f>
        <v>36</v>
      </c>
      <c r="O45" s="173"/>
      <c r="P45" s="173"/>
    </row>
    <row r="46" spans="1:16" x14ac:dyDescent="0.15">
      <c r="A46" s="173" t="s">
        <v>67</v>
      </c>
      <c r="B46" s="173">
        <f>'実質公債費比率（分子）の構造'!K$48</f>
        <v>685</v>
      </c>
      <c r="C46" s="173"/>
      <c r="D46" s="173"/>
      <c r="E46" s="173">
        <f>'実質公債費比率（分子）の構造'!L$48</f>
        <v>737</v>
      </c>
      <c r="F46" s="173"/>
      <c r="G46" s="173"/>
      <c r="H46" s="173">
        <f>'実質公債費比率（分子）の構造'!M$48</f>
        <v>722</v>
      </c>
      <c r="I46" s="173"/>
      <c r="J46" s="173"/>
      <c r="K46" s="173">
        <f>'実質公債費比率（分子）の構造'!N$48</f>
        <v>636</v>
      </c>
      <c r="L46" s="173"/>
      <c r="M46" s="173"/>
      <c r="N46" s="173">
        <f>'実質公債費比率（分子）の構造'!O$48</f>
        <v>622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4953</v>
      </c>
      <c r="C49" s="173"/>
      <c r="D49" s="173"/>
      <c r="E49" s="173">
        <f>'実質公債費比率（分子）の構造'!L$45</f>
        <v>5057</v>
      </c>
      <c r="F49" s="173"/>
      <c r="G49" s="173"/>
      <c r="H49" s="173">
        <f>'実質公債費比率（分子）の構造'!M$45</f>
        <v>4993</v>
      </c>
      <c r="I49" s="173"/>
      <c r="J49" s="173"/>
      <c r="K49" s="173">
        <f>'実質公債費比率（分子）の構造'!N$45</f>
        <v>5041</v>
      </c>
      <c r="L49" s="173"/>
      <c r="M49" s="173"/>
      <c r="N49" s="173">
        <f>'実質公債費比率（分子）の構造'!O$45</f>
        <v>5182</v>
      </c>
      <c r="O49" s="173"/>
      <c r="P49" s="173"/>
    </row>
    <row r="50" spans="1:16" x14ac:dyDescent="0.15">
      <c r="A50" s="173" t="s">
        <v>71</v>
      </c>
      <c r="B50" s="173" t="e">
        <f>NA()</f>
        <v>#N/A</v>
      </c>
      <c r="C50" s="173">
        <f>IF(ISNUMBER('実質公債費比率（分子）の構造'!K$53),'実質公債費比率（分子）の構造'!K$53,NA())</f>
        <v>1855</v>
      </c>
      <c r="D50" s="173" t="e">
        <f>NA()</f>
        <v>#N/A</v>
      </c>
      <c r="E50" s="173" t="e">
        <f>NA()</f>
        <v>#N/A</v>
      </c>
      <c r="F50" s="173">
        <f>IF(ISNUMBER('実質公債費比率（分子）の構造'!L$53),'実質公債費比率（分子）の構造'!L$53,NA())</f>
        <v>1706</v>
      </c>
      <c r="G50" s="173" t="e">
        <f>NA()</f>
        <v>#N/A</v>
      </c>
      <c r="H50" s="173" t="e">
        <f>NA()</f>
        <v>#N/A</v>
      </c>
      <c r="I50" s="173">
        <f>IF(ISNUMBER('実質公債費比率（分子）の構造'!M$53),'実質公債費比率（分子）の構造'!M$53,NA())</f>
        <v>1644</v>
      </c>
      <c r="J50" s="173" t="e">
        <f>NA()</f>
        <v>#N/A</v>
      </c>
      <c r="K50" s="173" t="e">
        <f>NA()</f>
        <v>#N/A</v>
      </c>
      <c r="L50" s="173">
        <f>IF(ISNUMBER('実質公債費比率（分子）の構造'!N$53),'実質公債費比率（分子）の構造'!N$53,NA())</f>
        <v>1559</v>
      </c>
      <c r="M50" s="173" t="e">
        <f>NA()</f>
        <v>#N/A</v>
      </c>
      <c r="N50" s="173" t="e">
        <f>NA()</f>
        <v>#N/A</v>
      </c>
      <c r="O50" s="173">
        <f>IF(ISNUMBER('実質公債費比率（分子）の構造'!O$53),'実質公債費比率（分子）の構造'!O$53,NA())</f>
        <v>1732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45107</v>
      </c>
      <c r="E56" s="172"/>
      <c r="F56" s="172"/>
      <c r="G56" s="172">
        <f>'将来負担比率（分子）の構造'!J$52</f>
        <v>44575</v>
      </c>
      <c r="H56" s="172"/>
      <c r="I56" s="172"/>
      <c r="J56" s="172">
        <f>'将来負担比率（分子）の構造'!K$52</f>
        <v>43963</v>
      </c>
      <c r="K56" s="172"/>
      <c r="L56" s="172"/>
      <c r="M56" s="172">
        <f>'将来負担比率（分子）の構造'!L$52</f>
        <v>43232</v>
      </c>
      <c r="N56" s="172"/>
      <c r="O56" s="172"/>
      <c r="P56" s="172">
        <f>'将来負担比率（分子）の構造'!M$52</f>
        <v>41922</v>
      </c>
    </row>
    <row r="57" spans="1:16" x14ac:dyDescent="0.15">
      <c r="A57" s="172" t="s">
        <v>42</v>
      </c>
      <c r="B57" s="172"/>
      <c r="C57" s="172"/>
      <c r="D57" s="172">
        <f>'将来負担比率（分子）の構造'!I$51</f>
        <v>1863</v>
      </c>
      <c r="E57" s="172"/>
      <c r="F57" s="172"/>
      <c r="G57" s="172">
        <f>'将来負担比率（分子）の構造'!J$51</f>
        <v>1456</v>
      </c>
      <c r="H57" s="172"/>
      <c r="I57" s="172"/>
      <c r="J57" s="172">
        <f>'将来負担比率（分子）の構造'!K$51</f>
        <v>1416</v>
      </c>
      <c r="K57" s="172"/>
      <c r="L57" s="172"/>
      <c r="M57" s="172">
        <f>'将来負担比率（分子）の構造'!L$51</f>
        <v>1300</v>
      </c>
      <c r="N57" s="172"/>
      <c r="O57" s="172"/>
      <c r="P57" s="172">
        <f>'将来負担比率（分子）の構造'!M$51</f>
        <v>1269</v>
      </c>
    </row>
    <row r="58" spans="1:16" x14ac:dyDescent="0.15">
      <c r="A58" s="172" t="s">
        <v>41</v>
      </c>
      <c r="B58" s="172"/>
      <c r="C58" s="172"/>
      <c r="D58" s="172">
        <f>'将来負担比率（分子）の構造'!I$50</f>
        <v>14796</v>
      </c>
      <c r="E58" s="172"/>
      <c r="F58" s="172"/>
      <c r="G58" s="172">
        <f>'将来負担比率（分子）の構造'!J$50</f>
        <v>16300</v>
      </c>
      <c r="H58" s="172"/>
      <c r="I58" s="172"/>
      <c r="J58" s="172">
        <f>'将来負担比率（分子）の構造'!K$50</f>
        <v>15477</v>
      </c>
      <c r="K58" s="172"/>
      <c r="L58" s="172"/>
      <c r="M58" s="172">
        <f>'将来負担比率（分子）の構造'!L$50</f>
        <v>15475</v>
      </c>
      <c r="N58" s="172"/>
      <c r="O58" s="172"/>
      <c r="P58" s="172">
        <f>'将来負担比率（分子）の構造'!M$50</f>
        <v>16626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158</v>
      </c>
      <c r="O61" s="172"/>
      <c r="P61" s="172"/>
    </row>
    <row r="62" spans="1:16" x14ac:dyDescent="0.15">
      <c r="A62" s="172" t="s">
        <v>35</v>
      </c>
      <c r="B62" s="172">
        <f>'将来負担比率（分子）の構造'!I$45</f>
        <v>2378</v>
      </c>
      <c r="C62" s="172"/>
      <c r="D62" s="172"/>
      <c r="E62" s="172">
        <f>'将来負担比率（分子）の構造'!J$45</f>
        <v>2306</v>
      </c>
      <c r="F62" s="172"/>
      <c r="G62" s="172"/>
      <c r="H62" s="172">
        <f>'将来負担比率（分子）の構造'!K$45</f>
        <v>2104</v>
      </c>
      <c r="I62" s="172"/>
      <c r="J62" s="172"/>
      <c r="K62" s="172">
        <f>'将来負担比率（分子）の構造'!L$45</f>
        <v>2092</v>
      </c>
      <c r="L62" s="172"/>
      <c r="M62" s="172"/>
      <c r="N62" s="172">
        <f>'将来負担比率（分子）の構造'!M$45</f>
        <v>1696</v>
      </c>
      <c r="O62" s="172"/>
      <c r="P62" s="172"/>
    </row>
    <row r="63" spans="1:16" x14ac:dyDescent="0.15">
      <c r="A63" s="172" t="s">
        <v>34</v>
      </c>
      <c r="B63" s="172">
        <f>'将来負担比率（分子）の構造'!I$44</f>
        <v>523</v>
      </c>
      <c r="C63" s="172"/>
      <c r="D63" s="172"/>
      <c r="E63" s="172">
        <f>'将来負担比率（分子）の構造'!J$44</f>
        <v>371</v>
      </c>
      <c r="F63" s="172"/>
      <c r="G63" s="172"/>
      <c r="H63" s="172">
        <f>'将来負担比率（分子）の構造'!K$44</f>
        <v>326</v>
      </c>
      <c r="I63" s="172"/>
      <c r="J63" s="172"/>
      <c r="K63" s="172">
        <f>'将来負担比率（分子）の構造'!L$44</f>
        <v>294</v>
      </c>
      <c r="L63" s="172"/>
      <c r="M63" s="172"/>
      <c r="N63" s="172">
        <f>'将来負担比率（分子）の構造'!M$44</f>
        <v>255</v>
      </c>
      <c r="O63" s="172"/>
      <c r="P63" s="172"/>
    </row>
    <row r="64" spans="1:16" x14ac:dyDescent="0.15">
      <c r="A64" s="172" t="s">
        <v>33</v>
      </c>
      <c r="B64" s="172">
        <f>'将来負担比率（分子）の構造'!I$43</f>
        <v>9870</v>
      </c>
      <c r="C64" s="172"/>
      <c r="D64" s="172"/>
      <c r="E64" s="172">
        <f>'将来負担比率（分子）の構造'!J$43</f>
        <v>9574</v>
      </c>
      <c r="F64" s="172"/>
      <c r="G64" s="172"/>
      <c r="H64" s="172">
        <f>'将来負担比率（分子）の構造'!K$43</f>
        <v>9110</v>
      </c>
      <c r="I64" s="172"/>
      <c r="J64" s="172"/>
      <c r="K64" s="172">
        <f>'将来負担比率（分子）の構造'!L$43</f>
        <v>8406</v>
      </c>
      <c r="L64" s="172"/>
      <c r="M64" s="172"/>
      <c r="N64" s="172">
        <f>'将来負担比率（分子）の構造'!M$43</f>
        <v>7685</v>
      </c>
      <c r="O64" s="172"/>
      <c r="P64" s="172"/>
    </row>
    <row r="65" spans="1:16" x14ac:dyDescent="0.15">
      <c r="A65" s="172" t="s">
        <v>32</v>
      </c>
      <c r="B65" s="172">
        <f>'将来負担比率（分子）の構造'!I$42</f>
        <v>140</v>
      </c>
      <c r="C65" s="172"/>
      <c r="D65" s="172"/>
      <c r="E65" s="172" t="str">
        <f>'将来負担比率（分子）の構造'!J$42</f>
        <v>-</v>
      </c>
      <c r="F65" s="172"/>
      <c r="G65" s="172"/>
      <c r="H65" s="172">
        <f>'将来負担比率（分子）の構造'!K$42</f>
        <v>176</v>
      </c>
      <c r="I65" s="172"/>
      <c r="J65" s="172"/>
      <c r="K65" s="172">
        <f>'将来負担比率（分子）の構造'!L$42</f>
        <v>102</v>
      </c>
      <c r="L65" s="172"/>
      <c r="M65" s="172"/>
      <c r="N65" s="172">
        <f>'将来負担比率（分子）の構造'!M$42</f>
        <v>209</v>
      </c>
      <c r="O65" s="172"/>
      <c r="P65" s="172"/>
    </row>
    <row r="66" spans="1:16" x14ac:dyDescent="0.15">
      <c r="A66" s="172" t="s">
        <v>31</v>
      </c>
      <c r="B66" s="172">
        <f>'将来負担比率（分子）の構造'!I$41</f>
        <v>49964</v>
      </c>
      <c r="C66" s="172"/>
      <c r="D66" s="172"/>
      <c r="E66" s="172">
        <f>'将来負担比率（分子）の構造'!J$41</f>
        <v>49492</v>
      </c>
      <c r="F66" s="172"/>
      <c r="G66" s="172"/>
      <c r="H66" s="172">
        <f>'将来負担比率（分子）の構造'!K$41</f>
        <v>49348</v>
      </c>
      <c r="I66" s="172"/>
      <c r="J66" s="172"/>
      <c r="K66" s="172">
        <f>'将来負担比率（分子）の構造'!L$41</f>
        <v>48600</v>
      </c>
      <c r="L66" s="172"/>
      <c r="M66" s="172"/>
      <c r="N66" s="172">
        <f>'将来負担比率（分子）の構造'!M$41</f>
        <v>47779</v>
      </c>
      <c r="O66" s="172"/>
      <c r="P66" s="172"/>
    </row>
    <row r="67" spans="1:16" x14ac:dyDescent="0.15">
      <c r="A67" s="172" t="s">
        <v>75</v>
      </c>
      <c r="B67" s="172" t="e">
        <f>NA()</f>
        <v>#N/A</v>
      </c>
      <c r="C67" s="172">
        <f>IF(ISNUMBER('将来負担比率（分子）の構造'!I$53), IF('将来負担比率（分子）の構造'!I$53 &lt; 0, 0, '将来負担比率（分子）の構造'!I$53), NA())</f>
        <v>1108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209</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4565</v>
      </c>
      <c r="C72" s="176">
        <f>基金残高に係る経年分析!G55</f>
        <v>5789</v>
      </c>
      <c r="D72" s="176">
        <f>基金残高に係る経年分析!H55</f>
        <v>6837</v>
      </c>
    </row>
    <row r="73" spans="1:16" x14ac:dyDescent="0.15">
      <c r="A73" s="175" t="s">
        <v>78</v>
      </c>
      <c r="B73" s="176">
        <f>基金残高に係る経年分析!F56</f>
        <v>6070</v>
      </c>
      <c r="C73" s="176">
        <f>基金残高に係る経年分析!G56</f>
        <v>5422</v>
      </c>
      <c r="D73" s="176">
        <f>基金残高に係る経年分析!H56</f>
        <v>5094</v>
      </c>
    </row>
    <row r="74" spans="1:16" x14ac:dyDescent="0.15">
      <c r="A74" s="175" t="s">
        <v>79</v>
      </c>
      <c r="B74" s="176">
        <f>基金残高に係る経年分析!F57</f>
        <v>6099</v>
      </c>
      <c r="C74" s="176">
        <f>基金残高に係る経年分析!G57</f>
        <v>5503</v>
      </c>
      <c r="D74" s="176">
        <f>基金残高に係る経年分析!H57</f>
        <v>5866</v>
      </c>
    </row>
  </sheetData>
  <sheetProtection algorithmName="SHA-512" hashValue="Pjhlk8DgWXxjglmP1DswOOifrhzGyx6Z/CJZ55xrjjZtn7xeJ3npfDRy1vPR6wVcJK2WEBGBFIE8LFDbVjlaTw==" saltValue="NfaNjpLVO3DbqA/qZ0P/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6A2B-5214-44FE-AA19-37FD9F1B3132}">
  <sheetPr>
    <pageSetUpPr fitToPage="1"/>
  </sheetPr>
  <dimension ref="B1:EM50"/>
  <sheetViews>
    <sheetView showGridLines="0" workbookViewId="0">
      <selection activeCell="AD19" sqref="AD19:AK19"/>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215</v>
      </c>
      <c r="DI1" s="715"/>
      <c r="DJ1" s="715"/>
      <c r="DK1" s="715"/>
      <c r="DL1" s="715"/>
      <c r="DM1" s="715"/>
      <c r="DN1" s="716"/>
      <c r="DO1" s="211"/>
      <c r="DP1" s="714" t="s">
        <v>216</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11" t="s">
        <v>224</v>
      </c>
      <c r="AQ4" s="711"/>
      <c r="AR4" s="711"/>
      <c r="AS4" s="711"/>
      <c r="AT4" s="711"/>
      <c r="AU4" s="711"/>
      <c r="AV4" s="711"/>
      <c r="AW4" s="711"/>
      <c r="AX4" s="711"/>
      <c r="AY4" s="711"/>
      <c r="AZ4" s="711"/>
      <c r="BA4" s="711"/>
      <c r="BB4" s="711"/>
      <c r="BC4" s="711"/>
      <c r="BD4" s="711"/>
      <c r="BE4" s="711"/>
      <c r="BF4" s="711"/>
      <c r="BG4" s="711" t="s">
        <v>225</v>
      </c>
      <c r="BH4" s="711"/>
      <c r="BI4" s="711"/>
      <c r="BJ4" s="711"/>
      <c r="BK4" s="711"/>
      <c r="BL4" s="711"/>
      <c r="BM4" s="711"/>
      <c r="BN4" s="711"/>
      <c r="BO4" s="711" t="s">
        <v>222</v>
      </c>
      <c r="BP4" s="711"/>
      <c r="BQ4" s="711"/>
      <c r="BR4" s="711"/>
      <c r="BS4" s="711" t="s">
        <v>226</v>
      </c>
      <c r="BT4" s="711"/>
      <c r="BU4" s="711"/>
      <c r="BV4" s="711"/>
      <c r="BW4" s="711"/>
      <c r="BX4" s="711"/>
      <c r="BY4" s="711"/>
      <c r="BZ4" s="711"/>
      <c r="CA4" s="711"/>
      <c r="CB4" s="711"/>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228</v>
      </c>
      <c r="C5" s="673"/>
      <c r="D5" s="673"/>
      <c r="E5" s="673"/>
      <c r="F5" s="673"/>
      <c r="G5" s="673"/>
      <c r="H5" s="673"/>
      <c r="I5" s="673"/>
      <c r="J5" s="673"/>
      <c r="K5" s="673"/>
      <c r="L5" s="673"/>
      <c r="M5" s="673"/>
      <c r="N5" s="673"/>
      <c r="O5" s="673"/>
      <c r="P5" s="673"/>
      <c r="Q5" s="674"/>
      <c r="R5" s="669">
        <v>12512013</v>
      </c>
      <c r="S5" s="670"/>
      <c r="T5" s="670"/>
      <c r="U5" s="670"/>
      <c r="V5" s="670"/>
      <c r="W5" s="670"/>
      <c r="X5" s="670"/>
      <c r="Y5" s="698"/>
      <c r="Z5" s="712">
        <v>16.5</v>
      </c>
      <c r="AA5" s="712"/>
      <c r="AB5" s="712"/>
      <c r="AC5" s="712"/>
      <c r="AD5" s="713">
        <v>12512013</v>
      </c>
      <c r="AE5" s="713"/>
      <c r="AF5" s="713"/>
      <c r="AG5" s="713"/>
      <c r="AH5" s="713"/>
      <c r="AI5" s="713"/>
      <c r="AJ5" s="713"/>
      <c r="AK5" s="713"/>
      <c r="AL5" s="699">
        <v>40.299999999999997</v>
      </c>
      <c r="AM5" s="685"/>
      <c r="AN5" s="685"/>
      <c r="AO5" s="700"/>
      <c r="AP5" s="672" t="s">
        <v>229</v>
      </c>
      <c r="AQ5" s="673"/>
      <c r="AR5" s="673"/>
      <c r="AS5" s="673"/>
      <c r="AT5" s="673"/>
      <c r="AU5" s="673"/>
      <c r="AV5" s="673"/>
      <c r="AW5" s="673"/>
      <c r="AX5" s="673"/>
      <c r="AY5" s="673"/>
      <c r="AZ5" s="673"/>
      <c r="BA5" s="673"/>
      <c r="BB5" s="673"/>
      <c r="BC5" s="673"/>
      <c r="BD5" s="673"/>
      <c r="BE5" s="673"/>
      <c r="BF5" s="674"/>
      <c r="BG5" s="622">
        <v>12509445</v>
      </c>
      <c r="BH5" s="623"/>
      <c r="BI5" s="623"/>
      <c r="BJ5" s="623"/>
      <c r="BK5" s="623"/>
      <c r="BL5" s="623"/>
      <c r="BM5" s="623"/>
      <c r="BN5" s="624"/>
      <c r="BO5" s="648">
        <v>100</v>
      </c>
      <c r="BP5" s="648"/>
      <c r="BQ5" s="648"/>
      <c r="BR5" s="648"/>
      <c r="BS5" s="649" t="s">
        <v>129</v>
      </c>
      <c r="BT5" s="649"/>
      <c r="BU5" s="649"/>
      <c r="BV5" s="649"/>
      <c r="BW5" s="649"/>
      <c r="BX5" s="649"/>
      <c r="BY5" s="649"/>
      <c r="BZ5" s="649"/>
      <c r="CA5" s="649"/>
      <c r="CB5" s="694"/>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x14ac:dyDescent="0.15">
      <c r="B6" s="619" t="s">
        <v>233</v>
      </c>
      <c r="C6" s="620"/>
      <c r="D6" s="620"/>
      <c r="E6" s="620"/>
      <c r="F6" s="620"/>
      <c r="G6" s="620"/>
      <c r="H6" s="620"/>
      <c r="I6" s="620"/>
      <c r="J6" s="620"/>
      <c r="K6" s="620"/>
      <c r="L6" s="620"/>
      <c r="M6" s="620"/>
      <c r="N6" s="620"/>
      <c r="O6" s="620"/>
      <c r="P6" s="620"/>
      <c r="Q6" s="621"/>
      <c r="R6" s="622">
        <v>289891</v>
      </c>
      <c r="S6" s="623"/>
      <c r="T6" s="623"/>
      <c r="U6" s="623"/>
      <c r="V6" s="623"/>
      <c r="W6" s="623"/>
      <c r="X6" s="623"/>
      <c r="Y6" s="624"/>
      <c r="Z6" s="648">
        <v>0.4</v>
      </c>
      <c r="AA6" s="648"/>
      <c r="AB6" s="648"/>
      <c r="AC6" s="648"/>
      <c r="AD6" s="649">
        <v>289891</v>
      </c>
      <c r="AE6" s="649"/>
      <c r="AF6" s="649"/>
      <c r="AG6" s="649"/>
      <c r="AH6" s="649"/>
      <c r="AI6" s="649"/>
      <c r="AJ6" s="649"/>
      <c r="AK6" s="649"/>
      <c r="AL6" s="625">
        <v>0.9</v>
      </c>
      <c r="AM6" s="626"/>
      <c r="AN6" s="626"/>
      <c r="AO6" s="650"/>
      <c r="AP6" s="619" t="s">
        <v>234</v>
      </c>
      <c r="AQ6" s="620"/>
      <c r="AR6" s="620"/>
      <c r="AS6" s="620"/>
      <c r="AT6" s="620"/>
      <c r="AU6" s="620"/>
      <c r="AV6" s="620"/>
      <c r="AW6" s="620"/>
      <c r="AX6" s="620"/>
      <c r="AY6" s="620"/>
      <c r="AZ6" s="620"/>
      <c r="BA6" s="620"/>
      <c r="BB6" s="620"/>
      <c r="BC6" s="620"/>
      <c r="BD6" s="620"/>
      <c r="BE6" s="620"/>
      <c r="BF6" s="621"/>
      <c r="BG6" s="622">
        <v>12509445</v>
      </c>
      <c r="BH6" s="623"/>
      <c r="BI6" s="623"/>
      <c r="BJ6" s="623"/>
      <c r="BK6" s="623"/>
      <c r="BL6" s="623"/>
      <c r="BM6" s="623"/>
      <c r="BN6" s="624"/>
      <c r="BO6" s="648">
        <v>100</v>
      </c>
      <c r="BP6" s="648"/>
      <c r="BQ6" s="648"/>
      <c r="BR6" s="648"/>
      <c r="BS6" s="649" t="s">
        <v>129</v>
      </c>
      <c r="BT6" s="649"/>
      <c r="BU6" s="649"/>
      <c r="BV6" s="649"/>
      <c r="BW6" s="649"/>
      <c r="BX6" s="649"/>
      <c r="BY6" s="649"/>
      <c r="BZ6" s="649"/>
      <c r="CA6" s="649"/>
      <c r="CB6" s="694"/>
      <c r="CD6" s="672" t="s">
        <v>235</v>
      </c>
      <c r="CE6" s="673"/>
      <c r="CF6" s="673"/>
      <c r="CG6" s="673"/>
      <c r="CH6" s="673"/>
      <c r="CI6" s="673"/>
      <c r="CJ6" s="673"/>
      <c r="CK6" s="673"/>
      <c r="CL6" s="673"/>
      <c r="CM6" s="673"/>
      <c r="CN6" s="673"/>
      <c r="CO6" s="673"/>
      <c r="CP6" s="673"/>
      <c r="CQ6" s="674"/>
      <c r="CR6" s="622">
        <v>336276</v>
      </c>
      <c r="CS6" s="623"/>
      <c r="CT6" s="623"/>
      <c r="CU6" s="623"/>
      <c r="CV6" s="623"/>
      <c r="CW6" s="623"/>
      <c r="CX6" s="623"/>
      <c r="CY6" s="624"/>
      <c r="CZ6" s="699">
        <v>0.5</v>
      </c>
      <c r="DA6" s="685"/>
      <c r="DB6" s="685"/>
      <c r="DC6" s="701"/>
      <c r="DD6" s="628" t="s">
        <v>129</v>
      </c>
      <c r="DE6" s="623"/>
      <c r="DF6" s="623"/>
      <c r="DG6" s="623"/>
      <c r="DH6" s="623"/>
      <c r="DI6" s="623"/>
      <c r="DJ6" s="623"/>
      <c r="DK6" s="623"/>
      <c r="DL6" s="623"/>
      <c r="DM6" s="623"/>
      <c r="DN6" s="623"/>
      <c r="DO6" s="623"/>
      <c r="DP6" s="624"/>
      <c r="DQ6" s="628">
        <v>336276</v>
      </c>
      <c r="DR6" s="623"/>
      <c r="DS6" s="623"/>
      <c r="DT6" s="623"/>
      <c r="DU6" s="623"/>
      <c r="DV6" s="623"/>
      <c r="DW6" s="623"/>
      <c r="DX6" s="623"/>
      <c r="DY6" s="623"/>
      <c r="DZ6" s="623"/>
      <c r="EA6" s="623"/>
      <c r="EB6" s="623"/>
      <c r="EC6" s="661"/>
    </row>
    <row r="7" spans="2:143" ht="11.25" customHeight="1" x14ac:dyDescent="0.15">
      <c r="B7" s="619" t="s">
        <v>236</v>
      </c>
      <c r="C7" s="620"/>
      <c r="D7" s="620"/>
      <c r="E7" s="620"/>
      <c r="F7" s="620"/>
      <c r="G7" s="620"/>
      <c r="H7" s="620"/>
      <c r="I7" s="620"/>
      <c r="J7" s="620"/>
      <c r="K7" s="620"/>
      <c r="L7" s="620"/>
      <c r="M7" s="620"/>
      <c r="N7" s="620"/>
      <c r="O7" s="620"/>
      <c r="P7" s="620"/>
      <c r="Q7" s="621"/>
      <c r="R7" s="622">
        <v>4118</v>
      </c>
      <c r="S7" s="623"/>
      <c r="T7" s="623"/>
      <c r="U7" s="623"/>
      <c r="V7" s="623"/>
      <c r="W7" s="623"/>
      <c r="X7" s="623"/>
      <c r="Y7" s="624"/>
      <c r="Z7" s="648">
        <v>0</v>
      </c>
      <c r="AA7" s="648"/>
      <c r="AB7" s="648"/>
      <c r="AC7" s="648"/>
      <c r="AD7" s="649">
        <v>4118</v>
      </c>
      <c r="AE7" s="649"/>
      <c r="AF7" s="649"/>
      <c r="AG7" s="649"/>
      <c r="AH7" s="649"/>
      <c r="AI7" s="649"/>
      <c r="AJ7" s="649"/>
      <c r="AK7" s="649"/>
      <c r="AL7" s="625">
        <v>0</v>
      </c>
      <c r="AM7" s="626"/>
      <c r="AN7" s="626"/>
      <c r="AO7" s="650"/>
      <c r="AP7" s="619" t="s">
        <v>237</v>
      </c>
      <c r="AQ7" s="620"/>
      <c r="AR7" s="620"/>
      <c r="AS7" s="620"/>
      <c r="AT7" s="620"/>
      <c r="AU7" s="620"/>
      <c r="AV7" s="620"/>
      <c r="AW7" s="620"/>
      <c r="AX7" s="620"/>
      <c r="AY7" s="620"/>
      <c r="AZ7" s="620"/>
      <c r="BA7" s="620"/>
      <c r="BB7" s="620"/>
      <c r="BC7" s="620"/>
      <c r="BD7" s="620"/>
      <c r="BE7" s="620"/>
      <c r="BF7" s="621"/>
      <c r="BG7" s="622">
        <v>4758201</v>
      </c>
      <c r="BH7" s="623"/>
      <c r="BI7" s="623"/>
      <c r="BJ7" s="623"/>
      <c r="BK7" s="623"/>
      <c r="BL7" s="623"/>
      <c r="BM7" s="623"/>
      <c r="BN7" s="624"/>
      <c r="BO7" s="648">
        <v>38</v>
      </c>
      <c r="BP7" s="648"/>
      <c r="BQ7" s="648"/>
      <c r="BR7" s="648"/>
      <c r="BS7" s="649" t="s">
        <v>129</v>
      </c>
      <c r="BT7" s="649"/>
      <c r="BU7" s="649"/>
      <c r="BV7" s="649"/>
      <c r="BW7" s="649"/>
      <c r="BX7" s="649"/>
      <c r="BY7" s="649"/>
      <c r="BZ7" s="649"/>
      <c r="CA7" s="649"/>
      <c r="CB7" s="694"/>
      <c r="CD7" s="619" t="s">
        <v>238</v>
      </c>
      <c r="CE7" s="620"/>
      <c r="CF7" s="620"/>
      <c r="CG7" s="620"/>
      <c r="CH7" s="620"/>
      <c r="CI7" s="620"/>
      <c r="CJ7" s="620"/>
      <c r="CK7" s="620"/>
      <c r="CL7" s="620"/>
      <c r="CM7" s="620"/>
      <c r="CN7" s="620"/>
      <c r="CO7" s="620"/>
      <c r="CP7" s="620"/>
      <c r="CQ7" s="621"/>
      <c r="CR7" s="622">
        <v>6599998</v>
      </c>
      <c r="CS7" s="623"/>
      <c r="CT7" s="623"/>
      <c r="CU7" s="623"/>
      <c r="CV7" s="623"/>
      <c r="CW7" s="623"/>
      <c r="CX7" s="623"/>
      <c r="CY7" s="624"/>
      <c r="CZ7" s="648">
        <v>9.1</v>
      </c>
      <c r="DA7" s="648"/>
      <c r="DB7" s="648"/>
      <c r="DC7" s="648"/>
      <c r="DD7" s="628">
        <v>332572</v>
      </c>
      <c r="DE7" s="623"/>
      <c r="DF7" s="623"/>
      <c r="DG7" s="623"/>
      <c r="DH7" s="623"/>
      <c r="DI7" s="623"/>
      <c r="DJ7" s="623"/>
      <c r="DK7" s="623"/>
      <c r="DL7" s="623"/>
      <c r="DM7" s="623"/>
      <c r="DN7" s="623"/>
      <c r="DO7" s="623"/>
      <c r="DP7" s="624"/>
      <c r="DQ7" s="628">
        <v>5705740</v>
      </c>
      <c r="DR7" s="623"/>
      <c r="DS7" s="623"/>
      <c r="DT7" s="623"/>
      <c r="DU7" s="623"/>
      <c r="DV7" s="623"/>
      <c r="DW7" s="623"/>
      <c r="DX7" s="623"/>
      <c r="DY7" s="623"/>
      <c r="DZ7" s="623"/>
      <c r="EA7" s="623"/>
      <c r="EB7" s="623"/>
      <c r="EC7" s="661"/>
    </row>
    <row r="8" spans="2:143" ht="11.25" customHeight="1" x14ac:dyDescent="0.15">
      <c r="B8" s="619" t="s">
        <v>239</v>
      </c>
      <c r="C8" s="620"/>
      <c r="D8" s="620"/>
      <c r="E8" s="620"/>
      <c r="F8" s="620"/>
      <c r="G8" s="620"/>
      <c r="H8" s="620"/>
      <c r="I8" s="620"/>
      <c r="J8" s="620"/>
      <c r="K8" s="620"/>
      <c r="L8" s="620"/>
      <c r="M8" s="620"/>
      <c r="N8" s="620"/>
      <c r="O8" s="620"/>
      <c r="P8" s="620"/>
      <c r="Q8" s="621"/>
      <c r="R8" s="622">
        <v>24256</v>
      </c>
      <c r="S8" s="623"/>
      <c r="T8" s="623"/>
      <c r="U8" s="623"/>
      <c r="V8" s="623"/>
      <c r="W8" s="623"/>
      <c r="X8" s="623"/>
      <c r="Y8" s="624"/>
      <c r="Z8" s="648">
        <v>0</v>
      </c>
      <c r="AA8" s="648"/>
      <c r="AB8" s="648"/>
      <c r="AC8" s="648"/>
      <c r="AD8" s="649">
        <v>24256</v>
      </c>
      <c r="AE8" s="649"/>
      <c r="AF8" s="649"/>
      <c r="AG8" s="649"/>
      <c r="AH8" s="649"/>
      <c r="AI8" s="649"/>
      <c r="AJ8" s="649"/>
      <c r="AK8" s="649"/>
      <c r="AL8" s="625">
        <v>0.1</v>
      </c>
      <c r="AM8" s="626"/>
      <c r="AN8" s="626"/>
      <c r="AO8" s="650"/>
      <c r="AP8" s="619" t="s">
        <v>240</v>
      </c>
      <c r="AQ8" s="620"/>
      <c r="AR8" s="620"/>
      <c r="AS8" s="620"/>
      <c r="AT8" s="620"/>
      <c r="AU8" s="620"/>
      <c r="AV8" s="620"/>
      <c r="AW8" s="620"/>
      <c r="AX8" s="620"/>
      <c r="AY8" s="620"/>
      <c r="AZ8" s="620"/>
      <c r="BA8" s="620"/>
      <c r="BB8" s="620"/>
      <c r="BC8" s="620"/>
      <c r="BD8" s="620"/>
      <c r="BE8" s="620"/>
      <c r="BF8" s="621"/>
      <c r="BG8" s="622">
        <v>167092</v>
      </c>
      <c r="BH8" s="623"/>
      <c r="BI8" s="623"/>
      <c r="BJ8" s="623"/>
      <c r="BK8" s="623"/>
      <c r="BL8" s="623"/>
      <c r="BM8" s="623"/>
      <c r="BN8" s="624"/>
      <c r="BO8" s="648">
        <v>1.3</v>
      </c>
      <c r="BP8" s="648"/>
      <c r="BQ8" s="648"/>
      <c r="BR8" s="648"/>
      <c r="BS8" s="649" t="s">
        <v>129</v>
      </c>
      <c r="BT8" s="649"/>
      <c r="BU8" s="649"/>
      <c r="BV8" s="649"/>
      <c r="BW8" s="649"/>
      <c r="BX8" s="649"/>
      <c r="BY8" s="649"/>
      <c r="BZ8" s="649"/>
      <c r="CA8" s="649"/>
      <c r="CB8" s="694"/>
      <c r="CD8" s="619" t="s">
        <v>241</v>
      </c>
      <c r="CE8" s="620"/>
      <c r="CF8" s="620"/>
      <c r="CG8" s="620"/>
      <c r="CH8" s="620"/>
      <c r="CI8" s="620"/>
      <c r="CJ8" s="620"/>
      <c r="CK8" s="620"/>
      <c r="CL8" s="620"/>
      <c r="CM8" s="620"/>
      <c r="CN8" s="620"/>
      <c r="CO8" s="620"/>
      <c r="CP8" s="620"/>
      <c r="CQ8" s="621"/>
      <c r="CR8" s="622">
        <v>37775118</v>
      </c>
      <c r="CS8" s="623"/>
      <c r="CT8" s="623"/>
      <c r="CU8" s="623"/>
      <c r="CV8" s="623"/>
      <c r="CW8" s="623"/>
      <c r="CX8" s="623"/>
      <c r="CY8" s="624"/>
      <c r="CZ8" s="648">
        <v>52.3</v>
      </c>
      <c r="DA8" s="648"/>
      <c r="DB8" s="648"/>
      <c r="DC8" s="648"/>
      <c r="DD8" s="628">
        <v>2445527</v>
      </c>
      <c r="DE8" s="623"/>
      <c r="DF8" s="623"/>
      <c r="DG8" s="623"/>
      <c r="DH8" s="623"/>
      <c r="DI8" s="623"/>
      <c r="DJ8" s="623"/>
      <c r="DK8" s="623"/>
      <c r="DL8" s="623"/>
      <c r="DM8" s="623"/>
      <c r="DN8" s="623"/>
      <c r="DO8" s="623"/>
      <c r="DP8" s="624"/>
      <c r="DQ8" s="628">
        <v>12290988</v>
      </c>
      <c r="DR8" s="623"/>
      <c r="DS8" s="623"/>
      <c r="DT8" s="623"/>
      <c r="DU8" s="623"/>
      <c r="DV8" s="623"/>
      <c r="DW8" s="623"/>
      <c r="DX8" s="623"/>
      <c r="DY8" s="623"/>
      <c r="DZ8" s="623"/>
      <c r="EA8" s="623"/>
      <c r="EB8" s="623"/>
      <c r="EC8" s="661"/>
    </row>
    <row r="9" spans="2:143" ht="11.25" customHeight="1" x14ac:dyDescent="0.15">
      <c r="B9" s="619" t="s">
        <v>242</v>
      </c>
      <c r="C9" s="620"/>
      <c r="D9" s="620"/>
      <c r="E9" s="620"/>
      <c r="F9" s="620"/>
      <c r="G9" s="620"/>
      <c r="H9" s="620"/>
      <c r="I9" s="620"/>
      <c r="J9" s="620"/>
      <c r="K9" s="620"/>
      <c r="L9" s="620"/>
      <c r="M9" s="620"/>
      <c r="N9" s="620"/>
      <c r="O9" s="620"/>
      <c r="P9" s="620"/>
      <c r="Q9" s="621"/>
      <c r="R9" s="622">
        <v>29377</v>
      </c>
      <c r="S9" s="623"/>
      <c r="T9" s="623"/>
      <c r="U9" s="623"/>
      <c r="V9" s="623"/>
      <c r="W9" s="623"/>
      <c r="X9" s="623"/>
      <c r="Y9" s="624"/>
      <c r="Z9" s="648">
        <v>0</v>
      </c>
      <c r="AA9" s="648"/>
      <c r="AB9" s="648"/>
      <c r="AC9" s="648"/>
      <c r="AD9" s="649">
        <v>29377</v>
      </c>
      <c r="AE9" s="649"/>
      <c r="AF9" s="649"/>
      <c r="AG9" s="649"/>
      <c r="AH9" s="649"/>
      <c r="AI9" s="649"/>
      <c r="AJ9" s="649"/>
      <c r="AK9" s="649"/>
      <c r="AL9" s="625">
        <v>0.1</v>
      </c>
      <c r="AM9" s="626"/>
      <c r="AN9" s="626"/>
      <c r="AO9" s="650"/>
      <c r="AP9" s="619" t="s">
        <v>243</v>
      </c>
      <c r="AQ9" s="620"/>
      <c r="AR9" s="620"/>
      <c r="AS9" s="620"/>
      <c r="AT9" s="620"/>
      <c r="AU9" s="620"/>
      <c r="AV9" s="620"/>
      <c r="AW9" s="620"/>
      <c r="AX9" s="620"/>
      <c r="AY9" s="620"/>
      <c r="AZ9" s="620"/>
      <c r="BA9" s="620"/>
      <c r="BB9" s="620"/>
      <c r="BC9" s="620"/>
      <c r="BD9" s="620"/>
      <c r="BE9" s="620"/>
      <c r="BF9" s="621"/>
      <c r="BG9" s="622">
        <v>4010198</v>
      </c>
      <c r="BH9" s="623"/>
      <c r="BI9" s="623"/>
      <c r="BJ9" s="623"/>
      <c r="BK9" s="623"/>
      <c r="BL9" s="623"/>
      <c r="BM9" s="623"/>
      <c r="BN9" s="624"/>
      <c r="BO9" s="648">
        <v>32.1</v>
      </c>
      <c r="BP9" s="648"/>
      <c r="BQ9" s="648"/>
      <c r="BR9" s="648"/>
      <c r="BS9" s="649" t="s">
        <v>129</v>
      </c>
      <c r="BT9" s="649"/>
      <c r="BU9" s="649"/>
      <c r="BV9" s="649"/>
      <c r="BW9" s="649"/>
      <c r="BX9" s="649"/>
      <c r="BY9" s="649"/>
      <c r="BZ9" s="649"/>
      <c r="CA9" s="649"/>
      <c r="CB9" s="694"/>
      <c r="CD9" s="619" t="s">
        <v>244</v>
      </c>
      <c r="CE9" s="620"/>
      <c r="CF9" s="620"/>
      <c r="CG9" s="620"/>
      <c r="CH9" s="620"/>
      <c r="CI9" s="620"/>
      <c r="CJ9" s="620"/>
      <c r="CK9" s="620"/>
      <c r="CL9" s="620"/>
      <c r="CM9" s="620"/>
      <c r="CN9" s="620"/>
      <c r="CO9" s="620"/>
      <c r="CP9" s="620"/>
      <c r="CQ9" s="621"/>
      <c r="CR9" s="622">
        <v>4248122</v>
      </c>
      <c r="CS9" s="623"/>
      <c r="CT9" s="623"/>
      <c r="CU9" s="623"/>
      <c r="CV9" s="623"/>
      <c r="CW9" s="623"/>
      <c r="CX9" s="623"/>
      <c r="CY9" s="624"/>
      <c r="CZ9" s="648">
        <v>5.9</v>
      </c>
      <c r="DA9" s="648"/>
      <c r="DB9" s="648"/>
      <c r="DC9" s="648"/>
      <c r="DD9" s="628">
        <v>17684</v>
      </c>
      <c r="DE9" s="623"/>
      <c r="DF9" s="623"/>
      <c r="DG9" s="623"/>
      <c r="DH9" s="623"/>
      <c r="DI9" s="623"/>
      <c r="DJ9" s="623"/>
      <c r="DK9" s="623"/>
      <c r="DL9" s="623"/>
      <c r="DM9" s="623"/>
      <c r="DN9" s="623"/>
      <c r="DO9" s="623"/>
      <c r="DP9" s="624"/>
      <c r="DQ9" s="628">
        <v>2844940</v>
      </c>
      <c r="DR9" s="623"/>
      <c r="DS9" s="623"/>
      <c r="DT9" s="623"/>
      <c r="DU9" s="623"/>
      <c r="DV9" s="623"/>
      <c r="DW9" s="623"/>
      <c r="DX9" s="623"/>
      <c r="DY9" s="623"/>
      <c r="DZ9" s="623"/>
      <c r="EA9" s="623"/>
      <c r="EB9" s="623"/>
      <c r="EC9" s="661"/>
    </row>
    <row r="10" spans="2:143" ht="11.25" customHeight="1" x14ac:dyDescent="0.15">
      <c r="B10" s="619" t="s">
        <v>245</v>
      </c>
      <c r="C10" s="620"/>
      <c r="D10" s="620"/>
      <c r="E10" s="620"/>
      <c r="F10" s="620"/>
      <c r="G10" s="620"/>
      <c r="H10" s="620"/>
      <c r="I10" s="620"/>
      <c r="J10" s="620"/>
      <c r="K10" s="620"/>
      <c r="L10" s="620"/>
      <c r="M10" s="620"/>
      <c r="N10" s="620"/>
      <c r="O10" s="620"/>
      <c r="P10" s="620"/>
      <c r="Q10" s="621"/>
      <c r="R10" s="622" t="s">
        <v>129</v>
      </c>
      <c r="S10" s="623"/>
      <c r="T10" s="623"/>
      <c r="U10" s="623"/>
      <c r="V10" s="623"/>
      <c r="W10" s="623"/>
      <c r="X10" s="623"/>
      <c r="Y10" s="624"/>
      <c r="Z10" s="648" t="s">
        <v>129</v>
      </c>
      <c r="AA10" s="648"/>
      <c r="AB10" s="648"/>
      <c r="AC10" s="648"/>
      <c r="AD10" s="649" t="s">
        <v>129</v>
      </c>
      <c r="AE10" s="649"/>
      <c r="AF10" s="649"/>
      <c r="AG10" s="649"/>
      <c r="AH10" s="649"/>
      <c r="AI10" s="649"/>
      <c r="AJ10" s="649"/>
      <c r="AK10" s="649"/>
      <c r="AL10" s="625" t="s">
        <v>129</v>
      </c>
      <c r="AM10" s="626"/>
      <c r="AN10" s="626"/>
      <c r="AO10" s="650"/>
      <c r="AP10" s="619" t="s">
        <v>246</v>
      </c>
      <c r="AQ10" s="620"/>
      <c r="AR10" s="620"/>
      <c r="AS10" s="620"/>
      <c r="AT10" s="620"/>
      <c r="AU10" s="620"/>
      <c r="AV10" s="620"/>
      <c r="AW10" s="620"/>
      <c r="AX10" s="620"/>
      <c r="AY10" s="620"/>
      <c r="AZ10" s="620"/>
      <c r="BA10" s="620"/>
      <c r="BB10" s="620"/>
      <c r="BC10" s="620"/>
      <c r="BD10" s="620"/>
      <c r="BE10" s="620"/>
      <c r="BF10" s="621"/>
      <c r="BG10" s="622">
        <v>225308</v>
      </c>
      <c r="BH10" s="623"/>
      <c r="BI10" s="623"/>
      <c r="BJ10" s="623"/>
      <c r="BK10" s="623"/>
      <c r="BL10" s="623"/>
      <c r="BM10" s="623"/>
      <c r="BN10" s="624"/>
      <c r="BO10" s="648">
        <v>1.8</v>
      </c>
      <c r="BP10" s="648"/>
      <c r="BQ10" s="648"/>
      <c r="BR10" s="648"/>
      <c r="BS10" s="649" t="s">
        <v>129</v>
      </c>
      <c r="BT10" s="649"/>
      <c r="BU10" s="649"/>
      <c r="BV10" s="649"/>
      <c r="BW10" s="649"/>
      <c r="BX10" s="649"/>
      <c r="BY10" s="649"/>
      <c r="BZ10" s="649"/>
      <c r="CA10" s="649"/>
      <c r="CB10" s="694"/>
      <c r="CD10" s="619" t="s">
        <v>247</v>
      </c>
      <c r="CE10" s="620"/>
      <c r="CF10" s="620"/>
      <c r="CG10" s="620"/>
      <c r="CH10" s="620"/>
      <c r="CI10" s="620"/>
      <c r="CJ10" s="620"/>
      <c r="CK10" s="620"/>
      <c r="CL10" s="620"/>
      <c r="CM10" s="620"/>
      <c r="CN10" s="620"/>
      <c r="CO10" s="620"/>
      <c r="CP10" s="620"/>
      <c r="CQ10" s="621"/>
      <c r="CR10" s="622">
        <v>205378</v>
      </c>
      <c r="CS10" s="623"/>
      <c r="CT10" s="623"/>
      <c r="CU10" s="623"/>
      <c r="CV10" s="623"/>
      <c r="CW10" s="623"/>
      <c r="CX10" s="623"/>
      <c r="CY10" s="624"/>
      <c r="CZ10" s="648">
        <v>0.3</v>
      </c>
      <c r="DA10" s="648"/>
      <c r="DB10" s="648"/>
      <c r="DC10" s="648"/>
      <c r="DD10" s="628" t="s">
        <v>129</v>
      </c>
      <c r="DE10" s="623"/>
      <c r="DF10" s="623"/>
      <c r="DG10" s="623"/>
      <c r="DH10" s="623"/>
      <c r="DI10" s="623"/>
      <c r="DJ10" s="623"/>
      <c r="DK10" s="623"/>
      <c r="DL10" s="623"/>
      <c r="DM10" s="623"/>
      <c r="DN10" s="623"/>
      <c r="DO10" s="623"/>
      <c r="DP10" s="624"/>
      <c r="DQ10" s="628">
        <v>98422</v>
      </c>
      <c r="DR10" s="623"/>
      <c r="DS10" s="623"/>
      <c r="DT10" s="623"/>
      <c r="DU10" s="623"/>
      <c r="DV10" s="623"/>
      <c r="DW10" s="623"/>
      <c r="DX10" s="623"/>
      <c r="DY10" s="623"/>
      <c r="DZ10" s="623"/>
      <c r="EA10" s="623"/>
      <c r="EB10" s="623"/>
      <c r="EC10" s="661"/>
    </row>
    <row r="11" spans="2:143" ht="11.25" customHeight="1" x14ac:dyDescent="0.15">
      <c r="B11" s="619" t="s">
        <v>248</v>
      </c>
      <c r="C11" s="620"/>
      <c r="D11" s="620"/>
      <c r="E11" s="620"/>
      <c r="F11" s="620"/>
      <c r="G11" s="620"/>
      <c r="H11" s="620"/>
      <c r="I11" s="620"/>
      <c r="J11" s="620"/>
      <c r="K11" s="620"/>
      <c r="L11" s="620"/>
      <c r="M11" s="620"/>
      <c r="N11" s="620"/>
      <c r="O11" s="620"/>
      <c r="P11" s="620"/>
      <c r="Q11" s="621"/>
      <c r="R11" s="622">
        <v>2545815</v>
      </c>
      <c r="S11" s="623"/>
      <c r="T11" s="623"/>
      <c r="U11" s="623"/>
      <c r="V11" s="623"/>
      <c r="W11" s="623"/>
      <c r="X11" s="623"/>
      <c r="Y11" s="624"/>
      <c r="Z11" s="625">
        <v>3.4</v>
      </c>
      <c r="AA11" s="626"/>
      <c r="AB11" s="626"/>
      <c r="AC11" s="627"/>
      <c r="AD11" s="628">
        <v>2545815</v>
      </c>
      <c r="AE11" s="623"/>
      <c r="AF11" s="623"/>
      <c r="AG11" s="623"/>
      <c r="AH11" s="623"/>
      <c r="AI11" s="623"/>
      <c r="AJ11" s="623"/>
      <c r="AK11" s="624"/>
      <c r="AL11" s="625">
        <v>8.1999999999999993</v>
      </c>
      <c r="AM11" s="626"/>
      <c r="AN11" s="626"/>
      <c r="AO11" s="650"/>
      <c r="AP11" s="619" t="s">
        <v>249</v>
      </c>
      <c r="AQ11" s="620"/>
      <c r="AR11" s="620"/>
      <c r="AS11" s="620"/>
      <c r="AT11" s="620"/>
      <c r="AU11" s="620"/>
      <c r="AV11" s="620"/>
      <c r="AW11" s="620"/>
      <c r="AX11" s="620"/>
      <c r="AY11" s="620"/>
      <c r="AZ11" s="620"/>
      <c r="BA11" s="620"/>
      <c r="BB11" s="620"/>
      <c r="BC11" s="620"/>
      <c r="BD11" s="620"/>
      <c r="BE11" s="620"/>
      <c r="BF11" s="621"/>
      <c r="BG11" s="622">
        <v>355603</v>
      </c>
      <c r="BH11" s="623"/>
      <c r="BI11" s="623"/>
      <c r="BJ11" s="623"/>
      <c r="BK11" s="623"/>
      <c r="BL11" s="623"/>
      <c r="BM11" s="623"/>
      <c r="BN11" s="624"/>
      <c r="BO11" s="648">
        <v>2.8</v>
      </c>
      <c r="BP11" s="648"/>
      <c r="BQ11" s="648"/>
      <c r="BR11" s="648"/>
      <c r="BS11" s="649" t="s">
        <v>129</v>
      </c>
      <c r="BT11" s="649"/>
      <c r="BU11" s="649"/>
      <c r="BV11" s="649"/>
      <c r="BW11" s="649"/>
      <c r="BX11" s="649"/>
      <c r="BY11" s="649"/>
      <c r="BZ11" s="649"/>
      <c r="CA11" s="649"/>
      <c r="CB11" s="694"/>
      <c r="CD11" s="619" t="s">
        <v>250</v>
      </c>
      <c r="CE11" s="620"/>
      <c r="CF11" s="620"/>
      <c r="CG11" s="620"/>
      <c r="CH11" s="620"/>
      <c r="CI11" s="620"/>
      <c r="CJ11" s="620"/>
      <c r="CK11" s="620"/>
      <c r="CL11" s="620"/>
      <c r="CM11" s="620"/>
      <c r="CN11" s="620"/>
      <c r="CO11" s="620"/>
      <c r="CP11" s="620"/>
      <c r="CQ11" s="621"/>
      <c r="CR11" s="622">
        <v>1106813</v>
      </c>
      <c r="CS11" s="623"/>
      <c r="CT11" s="623"/>
      <c r="CU11" s="623"/>
      <c r="CV11" s="623"/>
      <c r="CW11" s="623"/>
      <c r="CX11" s="623"/>
      <c r="CY11" s="624"/>
      <c r="CZ11" s="648">
        <v>1.5</v>
      </c>
      <c r="DA11" s="648"/>
      <c r="DB11" s="648"/>
      <c r="DC11" s="648"/>
      <c r="DD11" s="628">
        <v>562182</v>
      </c>
      <c r="DE11" s="623"/>
      <c r="DF11" s="623"/>
      <c r="DG11" s="623"/>
      <c r="DH11" s="623"/>
      <c r="DI11" s="623"/>
      <c r="DJ11" s="623"/>
      <c r="DK11" s="623"/>
      <c r="DL11" s="623"/>
      <c r="DM11" s="623"/>
      <c r="DN11" s="623"/>
      <c r="DO11" s="623"/>
      <c r="DP11" s="624"/>
      <c r="DQ11" s="628">
        <v>447712</v>
      </c>
      <c r="DR11" s="623"/>
      <c r="DS11" s="623"/>
      <c r="DT11" s="623"/>
      <c r="DU11" s="623"/>
      <c r="DV11" s="623"/>
      <c r="DW11" s="623"/>
      <c r="DX11" s="623"/>
      <c r="DY11" s="623"/>
      <c r="DZ11" s="623"/>
      <c r="EA11" s="623"/>
      <c r="EB11" s="623"/>
      <c r="EC11" s="661"/>
    </row>
    <row r="12" spans="2:143" ht="11.25" customHeight="1" x14ac:dyDescent="0.15">
      <c r="B12" s="619" t="s">
        <v>251</v>
      </c>
      <c r="C12" s="620"/>
      <c r="D12" s="620"/>
      <c r="E12" s="620"/>
      <c r="F12" s="620"/>
      <c r="G12" s="620"/>
      <c r="H12" s="620"/>
      <c r="I12" s="620"/>
      <c r="J12" s="620"/>
      <c r="K12" s="620"/>
      <c r="L12" s="620"/>
      <c r="M12" s="620"/>
      <c r="N12" s="620"/>
      <c r="O12" s="620"/>
      <c r="P12" s="620"/>
      <c r="Q12" s="621"/>
      <c r="R12" s="622">
        <v>26713</v>
      </c>
      <c r="S12" s="623"/>
      <c r="T12" s="623"/>
      <c r="U12" s="623"/>
      <c r="V12" s="623"/>
      <c r="W12" s="623"/>
      <c r="X12" s="623"/>
      <c r="Y12" s="624"/>
      <c r="Z12" s="648">
        <v>0</v>
      </c>
      <c r="AA12" s="648"/>
      <c r="AB12" s="648"/>
      <c r="AC12" s="648"/>
      <c r="AD12" s="649">
        <v>26713</v>
      </c>
      <c r="AE12" s="649"/>
      <c r="AF12" s="649"/>
      <c r="AG12" s="649"/>
      <c r="AH12" s="649"/>
      <c r="AI12" s="649"/>
      <c r="AJ12" s="649"/>
      <c r="AK12" s="649"/>
      <c r="AL12" s="625">
        <v>0.1</v>
      </c>
      <c r="AM12" s="626"/>
      <c r="AN12" s="626"/>
      <c r="AO12" s="650"/>
      <c r="AP12" s="619" t="s">
        <v>252</v>
      </c>
      <c r="AQ12" s="620"/>
      <c r="AR12" s="620"/>
      <c r="AS12" s="620"/>
      <c r="AT12" s="620"/>
      <c r="AU12" s="620"/>
      <c r="AV12" s="620"/>
      <c r="AW12" s="620"/>
      <c r="AX12" s="620"/>
      <c r="AY12" s="620"/>
      <c r="AZ12" s="620"/>
      <c r="BA12" s="620"/>
      <c r="BB12" s="620"/>
      <c r="BC12" s="620"/>
      <c r="BD12" s="620"/>
      <c r="BE12" s="620"/>
      <c r="BF12" s="621"/>
      <c r="BG12" s="622">
        <v>6745633</v>
      </c>
      <c r="BH12" s="623"/>
      <c r="BI12" s="623"/>
      <c r="BJ12" s="623"/>
      <c r="BK12" s="623"/>
      <c r="BL12" s="623"/>
      <c r="BM12" s="623"/>
      <c r="BN12" s="624"/>
      <c r="BO12" s="648">
        <v>53.9</v>
      </c>
      <c r="BP12" s="648"/>
      <c r="BQ12" s="648"/>
      <c r="BR12" s="648"/>
      <c r="BS12" s="649" t="s">
        <v>129</v>
      </c>
      <c r="BT12" s="649"/>
      <c r="BU12" s="649"/>
      <c r="BV12" s="649"/>
      <c r="BW12" s="649"/>
      <c r="BX12" s="649"/>
      <c r="BY12" s="649"/>
      <c r="BZ12" s="649"/>
      <c r="CA12" s="649"/>
      <c r="CB12" s="694"/>
      <c r="CD12" s="619" t="s">
        <v>253</v>
      </c>
      <c r="CE12" s="620"/>
      <c r="CF12" s="620"/>
      <c r="CG12" s="620"/>
      <c r="CH12" s="620"/>
      <c r="CI12" s="620"/>
      <c r="CJ12" s="620"/>
      <c r="CK12" s="620"/>
      <c r="CL12" s="620"/>
      <c r="CM12" s="620"/>
      <c r="CN12" s="620"/>
      <c r="CO12" s="620"/>
      <c r="CP12" s="620"/>
      <c r="CQ12" s="621"/>
      <c r="CR12" s="622">
        <v>1433263</v>
      </c>
      <c r="CS12" s="623"/>
      <c r="CT12" s="623"/>
      <c r="CU12" s="623"/>
      <c r="CV12" s="623"/>
      <c r="CW12" s="623"/>
      <c r="CX12" s="623"/>
      <c r="CY12" s="624"/>
      <c r="CZ12" s="648">
        <v>2</v>
      </c>
      <c r="DA12" s="648"/>
      <c r="DB12" s="648"/>
      <c r="DC12" s="648"/>
      <c r="DD12" s="628">
        <v>99397</v>
      </c>
      <c r="DE12" s="623"/>
      <c r="DF12" s="623"/>
      <c r="DG12" s="623"/>
      <c r="DH12" s="623"/>
      <c r="DI12" s="623"/>
      <c r="DJ12" s="623"/>
      <c r="DK12" s="623"/>
      <c r="DL12" s="623"/>
      <c r="DM12" s="623"/>
      <c r="DN12" s="623"/>
      <c r="DO12" s="623"/>
      <c r="DP12" s="624"/>
      <c r="DQ12" s="628">
        <v>1032035</v>
      </c>
      <c r="DR12" s="623"/>
      <c r="DS12" s="623"/>
      <c r="DT12" s="623"/>
      <c r="DU12" s="623"/>
      <c r="DV12" s="623"/>
      <c r="DW12" s="623"/>
      <c r="DX12" s="623"/>
      <c r="DY12" s="623"/>
      <c r="DZ12" s="623"/>
      <c r="EA12" s="623"/>
      <c r="EB12" s="623"/>
      <c r="EC12" s="661"/>
    </row>
    <row r="13" spans="2:143" ht="11.25" customHeight="1" x14ac:dyDescent="0.15">
      <c r="B13" s="619" t="s">
        <v>254</v>
      </c>
      <c r="C13" s="620"/>
      <c r="D13" s="620"/>
      <c r="E13" s="620"/>
      <c r="F13" s="620"/>
      <c r="G13" s="620"/>
      <c r="H13" s="620"/>
      <c r="I13" s="620"/>
      <c r="J13" s="620"/>
      <c r="K13" s="620"/>
      <c r="L13" s="620"/>
      <c r="M13" s="620"/>
      <c r="N13" s="620"/>
      <c r="O13" s="620"/>
      <c r="P13" s="620"/>
      <c r="Q13" s="621"/>
      <c r="R13" s="622" t="s">
        <v>129</v>
      </c>
      <c r="S13" s="623"/>
      <c r="T13" s="623"/>
      <c r="U13" s="623"/>
      <c r="V13" s="623"/>
      <c r="W13" s="623"/>
      <c r="X13" s="623"/>
      <c r="Y13" s="624"/>
      <c r="Z13" s="648" t="s">
        <v>129</v>
      </c>
      <c r="AA13" s="648"/>
      <c r="AB13" s="648"/>
      <c r="AC13" s="648"/>
      <c r="AD13" s="649" t="s">
        <v>129</v>
      </c>
      <c r="AE13" s="649"/>
      <c r="AF13" s="649"/>
      <c r="AG13" s="649"/>
      <c r="AH13" s="649"/>
      <c r="AI13" s="649"/>
      <c r="AJ13" s="649"/>
      <c r="AK13" s="649"/>
      <c r="AL13" s="625" t="s">
        <v>129</v>
      </c>
      <c r="AM13" s="626"/>
      <c r="AN13" s="626"/>
      <c r="AO13" s="650"/>
      <c r="AP13" s="619" t="s">
        <v>255</v>
      </c>
      <c r="AQ13" s="620"/>
      <c r="AR13" s="620"/>
      <c r="AS13" s="620"/>
      <c r="AT13" s="620"/>
      <c r="AU13" s="620"/>
      <c r="AV13" s="620"/>
      <c r="AW13" s="620"/>
      <c r="AX13" s="620"/>
      <c r="AY13" s="620"/>
      <c r="AZ13" s="620"/>
      <c r="BA13" s="620"/>
      <c r="BB13" s="620"/>
      <c r="BC13" s="620"/>
      <c r="BD13" s="620"/>
      <c r="BE13" s="620"/>
      <c r="BF13" s="621"/>
      <c r="BG13" s="622">
        <v>6476663</v>
      </c>
      <c r="BH13" s="623"/>
      <c r="BI13" s="623"/>
      <c r="BJ13" s="623"/>
      <c r="BK13" s="623"/>
      <c r="BL13" s="623"/>
      <c r="BM13" s="623"/>
      <c r="BN13" s="624"/>
      <c r="BO13" s="648">
        <v>51.8</v>
      </c>
      <c r="BP13" s="648"/>
      <c r="BQ13" s="648"/>
      <c r="BR13" s="648"/>
      <c r="BS13" s="649" t="s">
        <v>129</v>
      </c>
      <c r="BT13" s="649"/>
      <c r="BU13" s="649"/>
      <c r="BV13" s="649"/>
      <c r="BW13" s="649"/>
      <c r="BX13" s="649"/>
      <c r="BY13" s="649"/>
      <c r="BZ13" s="649"/>
      <c r="CA13" s="649"/>
      <c r="CB13" s="694"/>
      <c r="CD13" s="619" t="s">
        <v>256</v>
      </c>
      <c r="CE13" s="620"/>
      <c r="CF13" s="620"/>
      <c r="CG13" s="620"/>
      <c r="CH13" s="620"/>
      <c r="CI13" s="620"/>
      <c r="CJ13" s="620"/>
      <c r="CK13" s="620"/>
      <c r="CL13" s="620"/>
      <c r="CM13" s="620"/>
      <c r="CN13" s="620"/>
      <c r="CO13" s="620"/>
      <c r="CP13" s="620"/>
      <c r="CQ13" s="621"/>
      <c r="CR13" s="622">
        <v>4977561</v>
      </c>
      <c r="CS13" s="623"/>
      <c r="CT13" s="623"/>
      <c r="CU13" s="623"/>
      <c r="CV13" s="623"/>
      <c r="CW13" s="623"/>
      <c r="CX13" s="623"/>
      <c r="CY13" s="624"/>
      <c r="CZ13" s="648">
        <v>6.9</v>
      </c>
      <c r="DA13" s="648"/>
      <c r="DB13" s="648"/>
      <c r="DC13" s="648"/>
      <c r="DD13" s="628">
        <v>2820214</v>
      </c>
      <c r="DE13" s="623"/>
      <c r="DF13" s="623"/>
      <c r="DG13" s="623"/>
      <c r="DH13" s="623"/>
      <c r="DI13" s="623"/>
      <c r="DJ13" s="623"/>
      <c r="DK13" s="623"/>
      <c r="DL13" s="623"/>
      <c r="DM13" s="623"/>
      <c r="DN13" s="623"/>
      <c r="DO13" s="623"/>
      <c r="DP13" s="624"/>
      <c r="DQ13" s="628">
        <v>2490629</v>
      </c>
      <c r="DR13" s="623"/>
      <c r="DS13" s="623"/>
      <c r="DT13" s="623"/>
      <c r="DU13" s="623"/>
      <c r="DV13" s="623"/>
      <c r="DW13" s="623"/>
      <c r="DX13" s="623"/>
      <c r="DY13" s="623"/>
      <c r="DZ13" s="623"/>
      <c r="EA13" s="623"/>
      <c r="EB13" s="623"/>
      <c r="EC13" s="661"/>
    </row>
    <row r="14" spans="2:143" ht="11.25" customHeight="1" x14ac:dyDescent="0.15">
      <c r="B14" s="619" t="s">
        <v>257</v>
      </c>
      <c r="C14" s="620"/>
      <c r="D14" s="620"/>
      <c r="E14" s="620"/>
      <c r="F14" s="620"/>
      <c r="G14" s="620"/>
      <c r="H14" s="620"/>
      <c r="I14" s="620"/>
      <c r="J14" s="620"/>
      <c r="K14" s="620"/>
      <c r="L14" s="620"/>
      <c r="M14" s="620"/>
      <c r="N14" s="620"/>
      <c r="O14" s="620"/>
      <c r="P14" s="620"/>
      <c r="Q14" s="621"/>
      <c r="R14" s="622" t="s">
        <v>129</v>
      </c>
      <c r="S14" s="623"/>
      <c r="T14" s="623"/>
      <c r="U14" s="623"/>
      <c r="V14" s="623"/>
      <c r="W14" s="623"/>
      <c r="X14" s="623"/>
      <c r="Y14" s="624"/>
      <c r="Z14" s="648" t="s">
        <v>129</v>
      </c>
      <c r="AA14" s="648"/>
      <c r="AB14" s="648"/>
      <c r="AC14" s="648"/>
      <c r="AD14" s="649" t="s">
        <v>129</v>
      </c>
      <c r="AE14" s="649"/>
      <c r="AF14" s="649"/>
      <c r="AG14" s="649"/>
      <c r="AH14" s="649"/>
      <c r="AI14" s="649"/>
      <c r="AJ14" s="649"/>
      <c r="AK14" s="649"/>
      <c r="AL14" s="625" t="s">
        <v>129</v>
      </c>
      <c r="AM14" s="626"/>
      <c r="AN14" s="626"/>
      <c r="AO14" s="650"/>
      <c r="AP14" s="619" t="s">
        <v>258</v>
      </c>
      <c r="AQ14" s="620"/>
      <c r="AR14" s="620"/>
      <c r="AS14" s="620"/>
      <c r="AT14" s="620"/>
      <c r="AU14" s="620"/>
      <c r="AV14" s="620"/>
      <c r="AW14" s="620"/>
      <c r="AX14" s="620"/>
      <c r="AY14" s="620"/>
      <c r="AZ14" s="620"/>
      <c r="BA14" s="620"/>
      <c r="BB14" s="620"/>
      <c r="BC14" s="620"/>
      <c r="BD14" s="620"/>
      <c r="BE14" s="620"/>
      <c r="BF14" s="621"/>
      <c r="BG14" s="622">
        <v>504363</v>
      </c>
      <c r="BH14" s="623"/>
      <c r="BI14" s="623"/>
      <c r="BJ14" s="623"/>
      <c r="BK14" s="623"/>
      <c r="BL14" s="623"/>
      <c r="BM14" s="623"/>
      <c r="BN14" s="624"/>
      <c r="BO14" s="648">
        <v>4</v>
      </c>
      <c r="BP14" s="648"/>
      <c r="BQ14" s="648"/>
      <c r="BR14" s="648"/>
      <c r="BS14" s="649" t="s">
        <v>129</v>
      </c>
      <c r="BT14" s="649"/>
      <c r="BU14" s="649"/>
      <c r="BV14" s="649"/>
      <c r="BW14" s="649"/>
      <c r="BX14" s="649"/>
      <c r="BY14" s="649"/>
      <c r="BZ14" s="649"/>
      <c r="CA14" s="649"/>
      <c r="CB14" s="694"/>
      <c r="CD14" s="619" t="s">
        <v>259</v>
      </c>
      <c r="CE14" s="620"/>
      <c r="CF14" s="620"/>
      <c r="CG14" s="620"/>
      <c r="CH14" s="620"/>
      <c r="CI14" s="620"/>
      <c r="CJ14" s="620"/>
      <c r="CK14" s="620"/>
      <c r="CL14" s="620"/>
      <c r="CM14" s="620"/>
      <c r="CN14" s="620"/>
      <c r="CO14" s="620"/>
      <c r="CP14" s="620"/>
      <c r="CQ14" s="621"/>
      <c r="CR14" s="622">
        <v>1272053</v>
      </c>
      <c r="CS14" s="623"/>
      <c r="CT14" s="623"/>
      <c r="CU14" s="623"/>
      <c r="CV14" s="623"/>
      <c r="CW14" s="623"/>
      <c r="CX14" s="623"/>
      <c r="CY14" s="624"/>
      <c r="CZ14" s="648">
        <v>1.8</v>
      </c>
      <c r="DA14" s="648"/>
      <c r="DB14" s="648"/>
      <c r="DC14" s="648"/>
      <c r="DD14" s="628">
        <v>40293</v>
      </c>
      <c r="DE14" s="623"/>
      <c r="DF14" s="623"/>
      <c r="DG14" s="623"/>
      <c r="DH14" s="623"/>
      <c r="DI14" s="623"/>
      <c r="DJ14" s="623"/>
      <c r="DK14" s="623"/>
      <c r="DL14" s="623"/>
      <c r="DM14" s="623"/>
      <c r="DN14" s="623"/>
      <c r="DO14" s="623"/>
      <c r="DP14" s="624"/>
      <c r="DQ14" s="628">
        <v>1223534</v>
      </c>
      <c r="DR14" s="623"/>
      <c r="DS14" s="623"/>
      <c r="DT14" s="623"/>
      <c r="DU14" s="623"/>
      <c r="DV14" s="623"/>
      <c r="DW14" s="623"/>
      <c r="DX14" s="623"/>
      <c r="DY14" s="623"/>
      <c r="DZ14" s="623"/>
      <c r="EA14" s="623"/>
      <c r="EB14" s="623"/>
      <c r="EC14" s="661"/>
    </row>
    <row r="15" spans="2:143" ht="11.25" customHeight="1" x14ac:dyDescent="0.15">
      <c r="B15" s="619" t="s">
        <v>260</v>
      </c>
      <c r="C15" s="620"/>
      <c r="D15" s="620"/>
      <c r="E15" s="620"/>
      <c r="F15" s="620"/>
      <c r="G15" s="620"/>
      <c r="H15" s="620"/>
      <c r="I15" s="620"/>
      <c r="J15" s="620"/>
      <c r="K15" s="620"/>
      <c r="L15" s="620"/>
      <c r="M15" s="620"/>
      <c r="N15" s="620"/>
      <c r="O15" s="620"/>
      <c r="P15" s="620"/>
      <c r="Q15" s="621"/>
      <c r="R15" s="622" t="s">
        <v>129</v>
      </c>
      <c r="S15" s="623"/>
      <c r="T15" s="623"/>
      <c r="U15" s="623"/>
      <c r="V15" s="623"/>
      <c r="W15" s="623"/>
      <c r="X15" s="623"/>
      <c r="Y15" s="624"/>
      <c r="Z15" s="648" t="s">
        <v>129</v>
      </c>
      <c r="AA15" s="648"/>
      <c r="AB15" s="648"/>
      <c r="AC15" s="648"/>
      <c r="AD15" s="649" t="s">
        <v>129</v>
      </c>
      <c r="AE15" s="649"/>
      <c r="AF15" s="649"/>
      <c r="AG15" s="649"/>
      <c r="AH15" s="649"/>
      <c r="AI15" s="649"/>
      <c r="AJ15" s="649"/>
      <c r="AK15" s="649"/>
      <c r="AL15" s="625" t="s">
        <v>129</v>
      </c>
      <c r="AM15" s="626"/>
      <c r="AN15" s="626"/>
      <c r="AO15" s="650"/>
      <c r="AP15" s="619" t="s">
        <v>261</v>
      </c>
      <c r="AQ15" s="620"/>
      <c r="AR15" s="620"/>
      <c r="AS15" s="620"/>
      <c r="AT15" s="620"/>
      <c r="AU15" s="620"/>
      <c r="AV15" s="620"/>
      <c r="AW15" s="620"/>
      <c r="AX15" s="620"/>
      <c r="AY15" s="620"/>
      <c r="AZ15" s="620"/>
      <c r="BA15" s="620"/>
      <c r="BB15" s="620"/>
      <c r="BC15" s="620"/>
      <c r="BD15" s="620"/>
      <c r="BE15" s="620"/>
      <c r="BF15" s="621"/>
      <c r="BG15" s="622">
        <v>501248</v>
      </c>
      <c r="BH15" s="623"/>
      <c r="BI15" s="623"/>
      <c r="BJ15" s="623"/>
      <c r="BK15" s="623"/>
      <c r="BL15" s="623"/>
      <c r="BM15" s="623"/>
      <c r="BN15" s="624"/>
      <c r="BO15" s="648">
        <v>4</v>
      </c>
      <c r="BP15" s="648"/>
      <c r="BQ15" s="648"/>
      <c r="BR15" s="648"/>
      <c r="BS15" s="649" t="s">
        <v>129</v>
      </c>
      <c r="BT15" s="649"/>
      <c r="BU15" s="649"/>
      <c r="BV15" s="649"/>
      <c r="BW15" s="649"/>
      <c r="BX15" s="649"/>
      <c r="BY15" s="649"/>
      <c r="BZ15" s="649"/>
      <c r="CA15" s="649"/>
      <c r="CB15" s="694"/>
      <c r="CD15" s="619" t="s">
        <v>262</v>
      </c>
      <c r="CE15" s="620"/>
      <c r="CF15" s="620"/>
      <c r="CG15" s="620"/>
      <c r="CH15" s="620"/>
      <c r="CI15" s="620"/>
      <c r="CJ15" s="620"/>
      <c r="CK15" s="620"/>
      <c r="CL15" s="620"/>
      <c r="CM15" s="620"/>
      <c r="CN15" s="620"/>
      <c r="CO15" s="620"/>
      <c r="CP15" s="620"/>
      <c r="CQ15" s="621"/>
      <c r="CR15" s="622">
        <v>9001192</v>
      </c>
      <c r="CS15" s="623"/>
      <c r="CT15" s="623"/>
      <c r="CU15" s="623"/>
      <c r="CV15" s="623"/>
      <c r="CW15" s="623"/>
      <c r="CX15" s="623"/>
      <c r="CY15" s="624"/>
      <c r="CZ15" s="648">
        <v>12.5</v>
      </c>
      <c r="DA15" s="648"/>
      <c r="DB15" s="648"/>
      <c r="DC15" s="648"/>
      <c r="DD15" s="628">
        <v>3868012</v>
      </c>
      <c r="DE15" s="623"/>
      <c r="DF15" s="623"/>
      <c r="DG15" s="623"/>
      <c r="DH15" s="623"/>
      <c r="DI15" s="623"/>
      <c r="DJ15" s="623"/>
      <c r="DK15" s="623"/>
      <c r="DL15" s="623"/>
      <c r="DM15" s="623"/>
      <c r="DN15" s="623"/>
      <c r="DO15" s="623"/>
      <c r="DP15" s="624"/>
      <c r="DQ15" s="628">
        <v>4557698</v>
      </c>
      <c r="DR15" s="623"/>
      <c r="DS15" s="623"/>
      <c r="DT15" s="623"/>
      <c r="DU15" s="623"/>
      <c r="DV15" s="623"/>
      <c r="DW15" s="623"/>
      <c r="DX15" s="623"/>
      <c r="DY15" s="623"/>
      <c r="DZ15" s="623"/>
      <c r="EA15" s="623"/>
      <c r="EB15" s="623"/>
      <c r="EC15" s="661"/>
    </row>
    <row r="16" spans="2:143" ht="11.25" customHeight="1" x14ac:dyDescent="0.15">
      <c r="B16" s="619" t="s">
        <v>263</v>
      </c>
      <c r="C16" s="620"/>
      <c r="D16" s="620"/>
      <c r="E16" s="620"/>
      <c r="F16" s="620"/>
      <c r="G16" s="620"/>
      <c r="H16" s="620"/>
      <c r="I16" s="620"/>
      <c r="J16" s="620"/>
      <c r="K16" s="620"/>
      <c r="L16" s="620"/>
      <c r="M16" s="620"/>
      <c r="N16" s="620"/>
      <c r="O16" s="620"/>
      <c r="P16" s="620"/>
      <c r="Q16" s="621"/>
      <c r="R16" s="622">
        <v>15152</v>
      </c>
      <c r="S16" s="623"/>
      <c r="T16" s="623"/>
      <c r="U16" s="623"/>
      <c r="V16" s="623"/>
      <c r="W16" s="623"/>
      <c r="X16" s="623"/>
      <c r="Y16" s="624"/>
      <c r="Z16" s="648">
        <v>0</v>
      </c>
      <c r="AA16" s="648"/>
      <c r="AB16" s="648"/>
      <c r="AC16" s="648"/>
      <c r="AD16" s="649">
        <v>15152</v>
      </c>
      <c r="AE16" s="649"/>
      <c r="AF16" s="649"/>
      <c r="AG16" s="649"/>
      <c r="AH16" s="649"/>
      <c r="AI16" s="649"/>
      <c r="AJ16" s="649"/>
      <c r="AK16" s="649"/>
      <c r="AL16" s="625">
        <v>0</v>
      </c>
      <c r="AM16" s="626"/>
      <c r="AN16" s="626"/>
      <c r="AO16" s="650"/>
      <c r="AP16" s="619" t="s">
        <v>264</v>
      </c>
      <c r="AQ16" s="620"/>
      <c r="AR16" s="620"/>
      <c r="AS16" s="620"/>
      <c r="AT16" s="620"/>
      <c r="AU16" s="620"/>
      <c r="AV16" s="620"/>
      <c r="AW16" s="620"/>
      <c r="AX16" s="620"/>
      <c r="AY16" s="620"/>
      <c r="AZ16" s="620"/>
      <c r="BA16" s="620"/>
      <c r="BB16" s="620"/>
      <c r="BC16" s="620"/>
      <c r="BD16" s="620"/>
      <c r="BE16" s="620"/>
      <c r="BF16" s="621"/>
      <c r="BG16" s="622" t="s">
        <v>129</v>
      </c>
      <c r="BH16" s="623"/>
      <c r="BI16" s="623"/>
      <c r="BJ16" s="623"/>
      <c r="BK16" s="623"/>
      <c r="BL16" s="623"/>
      <c r="BM16" s="623"/>
      <c r="BN16" s="624"/>
      <c r="BO16" s="648" t="s">
        <v>129</v>
      </c>
      <c r="BP16" s="648"/>
      <c r="BQ16" s="648"/>
      <c r="BR16" s="648"/>
      <c r="BS16" s="649" t="s">
        <v>129</v>
      </c>
      <c r="BT16" s="649"/>
      <c r="BU16" s="649"/>
      <c r="BV16" s="649"/>
      <c r="BW16" s="649"/>
      <c r="BX16" s="649"/>
      <c r="BY16" s="649"/>
      <c r="BZ16" s="649"/>
      <c r="CA16" s="649"/>
      <c r="CB16" s="694"/>
      <c r="CD16" s="619" t="s">
        <v>265</v>
      </c>
      <c r="CE16" s="620"/>
      <c r="CF16" s="620"/>
      <c r="CG16" s="620"/>
      <c r="CH16" s="620"/>
      <c r="CI16" s="620"/>
      <c r="CJ16" s="620"/>
      <c r="CK16" s="620"/>
      <c r="CL16" s="620"/>
      <c r="CM16" s="620"/>
      <c r="CN16" s="620"/>
      <c r="CO16" s="620"/>
      <c r="CP16" s="620"/>
      <c r="CQ16" s="621"/>
      <c r="CR16" s="622">
        <v>34122</v>
      </c>
      <c r="CS16" s="623"/>
      <c r="CT16" s="623"/>
      <c r="CU16" s="623"/>
      <c r="CV16" s="623"/>
      <c r="CW16" s="623"/>
      <c r="CX16" s="623"/>
      <c r="CY16" s="624"/>
      <c r="CZ16" s="648">
        <v>0</v>
      </c>
      <c r="DA16" s="648"/>
      <c r="DB16" s="648"/>
      <c r="DC16" s="648"/>
      <c r="DD16" s="628" t="s">
        <v>129</v>
      </c>
      <c r="DE16" s="623"/>
      <c r="DF16" s="623"/>
      <c r="DG16" s="623"/>
      <c r="DH16" s="623"/>
      <c r="DI16" s="623"/>
      <c r="DJ16" s="623"/>
      <c r="DK16" s="623"/>
      <c r="DL16" s="623"/>
      <c r="DM16" s="623"/>
      <c r="DN16" s="623"/>
      <c r="DO16" s="623"/>
      <c r="DP16" s="624"/>
      <c r="DQ16" s="628">
        <v>16522</v>
      </c>
      <c r="DR16" s="623"/>
      <c r="DS16" s="623"/>
      <c r="DT16" s="623"/>
      <c r="DU16" s="623"/>
      <c r="DV16" s="623"/>
      <c r="DW16" s="623"/>
      <c r="DX16" s="623"/>
      <c r="DY16" s="623"/>
      <c r="DZ16" s="623"/>
      <c r="EA16" s="623"/>
      <c r="EB16" s="623"/>
      <c r="EC16" s="661"/>
    </row>
    <row r="17" spans="2:133" ht="11.25" customHeight="1" x14ac:dyDescent="0.15">
      <c r="B17" s="619" t="s">
        <v>266</v>
      </c>
      <c r="C17" s="620"/>
      <c r="D17" s="620"/>
      <c r="E17" s="620"/>
      <c r="F17" s="620"/>
      <c r="G17" s="620"/>
      <c r="H17" s="620"/>
      <c r="I17" s="620"/>
      <c r="J17" s="620"/>
      <c r="K17" s="620"/>
      <c r="L17" s="620"/>
      <c r="M17" s="620"/>
      <c r="N17" s="620"/>
      <c r="O17" s="620"/>
      <c r="P17" s="620"/>
      <c r="Q17" s="621"/>
      <c r="R17" s="622">
        <v>127985</v>
      </c>
      <c r="S17" s="623"/>
      <c r="T17" s="623"/>
      <c r="U17" s="623"/>
      <c r="V17" s="623"/>
      <c r="W17" s="623"/>
      <c r="X17" s="623"/>
      <c r="Y17" s="624"/>
      <c r="Z17" s="648">
        <v>0.2</v>
      </c>
      <c r="AA17" s="648"/>
      <c r="AB17" s="648"/>
      <c r="AC17" s="648"/>
      <c r="AD17" s="649">
        <v>127985</v>
      </c>
      <c r="AE17" s="649"/>
      <c r="AF17" s="649"/>
      <c r="AG17" s="649"/>
      <c r="AH17" s="649"/>
      <c r="AI17" s="649"/>
      <c r="AJ17" s="649"/>
      <c r="AK17" s="649"/>
      <c r="AL17" s="625">
        <v>0.4</v>
      </c>
      <c r="AM17" s="626"/>
      <c r="AN17" s="626"/>
      <c r="AO17" s="650"/>
      <c r="AP17" s="619" t="s">
        <v>267</v>
      </c>
      <c r="AQ17" s="620"/>
      <c r="AR17" s="620"/>
      <c r="AS17" s="620"/>
      <c r="AT17" s="620"/>
      <c r="AU17" s="620"/>
      <c r="AV17" s="620"/>
      <c r="AW17" s="620"/>
      <c r="AX17" s="620"/>
      <c r="AY17" s="620"/>
      <c r="AZ17" s="620"/>
      <c r="BA17" s="620"/>
      <c r="BB17" s="620"/>
      <c r="BC17" s="620"/>
      <c r="BD17" s="620"/>
      <c r="BE17" s="620"/>
      <c r="BF17" s="621"/>
      <c r="BG17" s="622" t="s">
        <v>129</v>
      </c>
      <c r="BH17" s="623"/>
      <c r="BI17" s="623"/>
      <c r="BJ17" s="623"/>
      <c r="BK17" s="623"/>
      <c r="BL17" s="623"/>
      <c r="BM17" s="623"/>
      <c r="BN17" s="624"/>
      <c r="BO17" s="648" t="s">
        <v>129</v>
      </c>
      <c r="BP17" s="648"/>
      <c r="BQ17" s="648"/>
      <c r="BR17" s="648"/>
      <c r="BS17" s="649" t="s">
        <v>129</v>
      </c>
      <c r="BT17" s="649"/>
      <c r="BU17" s="649"/>
      <c r="BV17" s="649"/>
      <c r="BW17" s="649"/>
      <c r="BX17" s="649"/>
      <c r="BY17" s="649"/>
      <c r="BZ17" s="649"/>
      <c r="CA17" s="649"/>
      <c r="CB17" s="694"/>
      <c r="CD17" s="619" t="s">
        <v>268</v>
      </c>
      <c r="CE17" s="620"/>
      <c r="CF17" s="620"/>
      <c r="CG17" s="620"/>
      <c r="CH17" s="620"/>
      <c r="CI17" s="620"/>
      <c r="CJ17" s="620"/>
      <c r="CK17" s="620"/>
      <c r="CL17" s="620"/>
      <c r="CM17" s="620"/>
      <c r="CN17" s="620"/>
      <c r="CO17" s="620"/>
      <c r="CP17" s="620"/>
      <c r="CQ17" s="621"/>
      <c r="CR17" s="622">
        <v>5182281</v>
      </c>
      <c r="CS17" s="623"/>
      <c r="CT17" s="623"/>
      <c r="CU17" s="623"/>
      <c r="CV17" s="623"/>
      <c r="CW17" s="623"/>
      <c r="CX17" s="623"/>
      <c r="CY17" s="624"/>
      <c r="CZ17" s="648">
        <v>7.2</v>
      </c>
      <c r="DA17" s="648"/>
      <c r="DB17" s="648"/>
      <c r="DC17" s="648"/>
      <c r="DD17" s="628" t="s">
        <v>129</v>
      </c>
      <c r="DE17" s="623"/>
      <c r="DF17" s="623"/>
      <c r="DG17" s="623"/>
      <c r="DH17" s="623"/>
      <c r="DI17" s="623"/>
      <c r="DJ17" s="623"/>
      <c r="DK17" s="623"/>
      <c r="DL17" s="623"/>
      <c r="DM17" s="623"/>
      <c r="DN17" s="623"/>
      <c r="DO17" s="623"/>
      <c r="DP17" s="624"/>
      <c r="DQ17" s="628">
        <v>5073884</v>
      </c>
      <c r="DR17" s="623"/>
      <c r="DS17" s="623"/>
      <c r="DT17" s="623"/>
      <c r="DU17" s="623"/>
      <c r="DV17" s="623"/>
      <c r="DW17" s="623"/>
      <c r="DX17" s="623"/>
      <c r="DY17" s="623"/>
      <c r="DZ17" s="623"/>
      <c r="EA17" s="623"/>
      <c r="EB17" s="623"/>
      <c r="EC17" s="661"/>
    </row>
    <row r="18" spans="2:133" ht="11.25" customHeight="1" x14ac:dyDescent="0.15">
      <c r="B18" s="619" t="s">
        <v>269</v>
      </c>
      <c r="C18" s="620"/>
      <c r="D18" s="620"/>
      <c r="E18" s="620"/>
      <c r="F18" s="620"/>
      <c r="G18" s="620"/>
      <c r="H18" s="620"/>
      <c r="I18" s="620"/>
      <c r="J18" s="620"/>
      <c r="K18" s="620"/>
      <c r="L18" s="620"/>
      <c r="M18" s="620"/>
      <c r="N18" s="620"/>
      <c r="O18" s="620"/>
      <c r="P18" s="620"/>
      <c r="Q18" s="621"/>
      <c r="R18" s="622">
        <v>228348</v>
      </c>
      <c r="S18" s="623"/>
      <c r="T18" s="623"/>
      <c r="U18" s="623"/>
      <c r="V18" s="623"/>
      <c r="W18" s="623"/>
      <c r="X18" s="623"/>
      <c r="Y18" s="624"/>
      <c r="Z18" s="648">
        <v>0.3</v>
      </c>
      <c r="AA18" s="648"/>
      <c r="AB18" s="648"/>
      <c r="AC18" s="648"/>
      <c r="AD18" s="649">
        <v>228348</v>
      </c>
      <c r="AE18" s="649"/>
      <c r="AF18" s="649"/>
      <c r="AG18" s="649"/>
      <c r="AH18" s="649"/>
      <c r="AI18" s="649"/>
      <c r="AJ18" s="649"/>
      <c r="AK18" s="649"/>
      <c r="AL18" s="625">
        <v>0.69999998807907104</v>
      </c>
      <c r="AM18" s="626"/>
      <c r="AN18" s="626"/>
      <c r="AO18" s="650"/>
      <c r="AP18" s="619" t="s">
        <v>270</v>
      </c>
      <c r="AQ18" s="620"/>
      <c r="AR18" s="620"/>
      <c r="AS18" s="620"/>
      <c r="AT18" s="620"/>
      <c r="AU18" s="620"/>
      <c r="AV18" s="620"/>
      <c r="AW18" s="620"/>
      <c r="AX18" s="620"/>
      <c r="AY18" s="620"/>
      <c r="AZ18" s="620"/>
      <c r="BA18" s="620"/>
      <c r="BB18" s="620"/>
      <c r="BC18" s="620"/>
      <c r="BD18" s="620"/>
      <c r="BE18" s="620"/>
      <c r="BF18" s="621"/>
      <c r="BG18" s="622" t="s">
        <v>129</v>
      </c>
      <c r="BH18" s="623"/>
      <c r="BI18" s="623"/>
      <c r="BJ18" s="623"/>
      <c r="BK18" s="623"/>
      <c r="BL18" s="623"/>
      <c r="BM18" s="623"/>
      <c r="BN18" s="624"/>
      <c r="BO18" s="648" t="s">
        <v>129</v>
      </c>
      <c r="BP18" s="648"/>
      <c r="BQ18" s="648"/>
      <c r="BR18" s="648"/>
      <c r="BS18" s="649" t="s">
        <v>129</v>
      </c>
      <c r="BT18" s="649"/>
      <c r="BU18" s="649"/>
      <c r="BV18" s="649"/>
      <c r="BW18" s="649"/>
      <c r="BX18" s="649"/>
      <c r="BY18" s="649"/>
      <c r="BZ18" s="649"/>
      <c r="CA18" s="649"/>
      <c r="CB18" s="694"/>
      <c r="CD18" s="619" t="s">
        <v>271</v>
      </c>
      <c r="CE18" s="620"/>
      <c r="CF18" s="620"/>
      <c r="CG18" s="620"/>
      <c r="CH18" s="620"/>
      <c r="CI18" s="620"/>
      <c r="CJ18" s="620"/>
      <c r="CK18" s="620"/>
      <c r="CL18" s="620"/>
      <c r="CM18" s="620"/>
      <c r="CN18" s="620"/>
      <c r="CO18" s="620"/>
      <c r="CP18" s="620"/>
      <c r="CQ18" s="621"/>
      <c r="CR18" s="622" t="s">
        <v>129</v>
      </c>
      <c r="CS18" s="623"/>
      <c r="CT18" s="623"/>
      <c r="CU18" s="623"/>
      <c r="CV18" s="623"/>
      <c r="CW18" s="623"/>
      <c r="CX18" s="623"/>
      <c r="CY18" s="624"/>
      <c r="CZ18" s="648" t="s">
        <v>129</v>
      </c>
      <c r="DA18" s="648"/>
      <c r="DB18" s="648"/>
      <c r="DC18" s="648"/>
      <c r="DD18" s="628" t="s">
        <v>129</v>
      </c>
      <c r="DE18" s="623"/>
      <c r="DF18" s="623"/>
      <c r="DG18" s="623"/>
      <c r="DH18" s="623"/>
      <c r="DI18" s="623"/>
      <c r="DJ18" s="623"/>
      <c r="DK18" s="623"/>
      <c r="DL18" s="623"/>
      <c r="DM18" s="623"/>
      <c r="DN18" s="623"/>
      <c r="DO18" s="623"/>
      <c r="DP18" s="624"/>
      <c r="DQ18" s="628" t="s">
        <v>129</v>
      </c>
      <c r="DR18" s="623"/>
      <c r="DS18" s="623"/>
      <c r="DT18" s="623"/>
      <c r="DU18" s="623"/>
      <c r="DV18" s="623"/>
      <c r="DW18" s="623"/>
      <c r="DX18" s="623"/>
      <c r="DY18" s="623"/>
      <c r="DZ18" s="623"/>
      <c r="EA18" s="623"/>
      <c r="EB18" s="623"/>
      <c r="EC18" s="661"/>
    </row>
    <row r="19" spans="2:133" ht="11.25" customHeight="1" x14ac:dyDescent="0.15">
      <c r="B19" s="619" t="s">
        <v>272</v>
      </c>
      <c r="C19" s="620"/>
      <c r="D19" s="620"/>
      <c r="E19" s="620"/>
      <c r="F19" s="620"/>
      <c r="G19" s="620"/>
      <c r="H19" s="620"/>
      <c r="I19" s="620"/>
      <c r="J19" s="620"/>
      <c r="K19" s="620"/>
      <c r="L19" s="620"/>
      <c r="M19" s="620"/>
      <c r="N19" s="620"/>
      <c r="O19" s="620"/>
      <c r="P19" s="620"/>
      <c r="Q19" s="621"/>
      <c r="R19" s="622">
        <v>79092</v>
      </c>
      <c r="S19" s="623"/>
      <c r="T19" s="623"/>
      <c r="U19" s="623"/>
      <c r="V19" s="623"/>
      <c r="W19" s="623"/>
      <c r="X19" s="623"/>
      <c r="Y19" s="624"/>
      <c r="Z19" s="648">
        <v>0.1</v>
      </c>
      <c r="AA19" s="648"/>
      <c r="AB19" s="648"/>
      <c r="AC19" s="648"/>
      <c r="AD19" s="649">
        <v>79092</v>
      </c>
      <c r="AE19" s="649"/>
      <c r="AF19" s="649"/>
      <c r="AG19" s="649"/>
      <c r="AH19" s="649"/>
      <c r="AI19" s="649"/>
      <c r="AJ19" s="649"/>
      <c r="AK19" s="649"/>
      <c r="AL19" s="625">
        <v>0.3</v>
      </c>
      <c r="AM19" s="626"/>
      <c r="AN19" s="626"/>
      <c r="AO19" s="650"/>
      <c r="AP19" s="619" t="s">
        <v>273</v>
      </c>
      <c r="AQ19" s="620"/>
      <c r="AR19" s="620"/>
      <c r="AS19" s="620"/>
      <c r="AT19" s="620"/>
      <c r="AU19" s="620"/>
      <c r="AV19" s="620"/>
      <c r="AW19" s="620"/>
      <c r="AX19" s="620"/>
      <c r="AY19" s="620"/>
      <c r="AZ19" s="620"/>
      <c r="BA19" s="620"/>
      <c r="BB19" s="620"/>
      <c r="BC19" s="620"/>
      <c r="BD19" s="620"/>
      <c r="BE19" s="620"/>
      <c r="BF19" s="621"/>
      <c r="BG19" s="622">
        <v>2568</v>
      </c>
      <c r="BH19" s="623"/>
      <c r="BI19" s="623"/>
      <c r="BJ19" s="623"/>
      <c r="BK19" s="623"/>
      <c r="BL19" s="623"/>
      <c r="BM19" s="623"/>
      <c r="BN19" s="624"/>
      <c r="BO19" s="648">
        <v>0</v>
      </c>
      <c r="BP19" s="648"/>
      <c r="BQ19" s="648"/>
      <c r="BR19" s="648"/>
      <c r="BS19" s="649" t="s">
        <v>129</v>
      </c>
      <c r="BT19" s="649"/>
      <c r="BU19" s="649"/>
      <c r="BV19" s="649"/>
      <c r="BW19" s="649"/>
      <c r="BX19" s="649"/>
      <c r="BY19" s="649"/>
      <c r="BZ19" s="649"/>
      <c r="CA19" s="649"/>
      <c r="CB19" s="694"/>
      <c r="CD19" s="619" t="s">
        <v>274</v>
      </c>
      <c r="CE19" s="620"/>
      <c r="CF19" s="620"/>
      <c r="CG19" s="620"/>
      <c r="CH19" s="620"/>
      <c r="CI19" s="620"/>
      <c r="CJ19" s="620"/>
      <c r="CK19" s="620"/>
      <c r="CL19" s="620"/>
      <c r="CM19" s="620"/>
      <c r="CN19" s="620"/>
      <c r="CO19" s="620"/>
      <c r="CP19" s="620"/>
      <c r="CQ19" s="621"/>
      <c r="CR19" s="622" t="s">
        <v>129</v>
      </c>
      <c r="CS19" s="623"/>
      <c r="CT19" s="623"/>
      <c r="CU19" s="623"/>
      <c r="CV19" s="623"/>
      <c r="CW19" s="623"/>
      <c r="CX19" s="623"/>
      <c r="CY19" s="624"/>
      <c r="CZ19" s="648" t="s">
        <v>129</v>
      </c>
      <c r="DA19" s="648"/>
      <c r="DB19" s="648"/>
      <c r="DC19" s="648"/>
      <c r="DD19" s="628" t="s">
        <v>129</v>
      </c>
      <c r="DE19" s="623"/>
      <c r="DF19" s="623"/>
      <c r="DG19" s="623"/>
      <c r="DH19" s="623"/>
      <c r="DI19" s="623"/>
      <c r="DJ19" s="623"/>
      <c r="DK19" s="623"/>
      <c r="DL19" s="623"/>
      <c r="DM19" s="623"/>
      <c r="DN19" s="623"/>
      <c r="DO19" s="623"/>
      <c r="DP19" s="624"/>
      <c r="DQ19" s="628" t="s">
        <v>129</v>
      </c>
      <c r="DR19" s="623"/>
      <c r="DS19" s="623"/>
      <c r="DT19" s="623"/>
      <c r="DU19" s="623"/>
      <c r="DV19" s="623"/>
      <c r="DW19" s="623"/>
      <c r="DX19" s="623"/>
      <c r="DY19" s="623"/>
      <c r="DZ19" s="623"/>
      <c r="EA19" s="623"/>
      <c r="EB19" s="623"/>
      <c r="EC19" s="661"/>
    </row>
    <row r="20" spans="2:133" ht="11.25" customHeight="1" x14ac:dyDescent="0.15">
      <c r="B20" s="619" t="s">
        <v>275</v>
      </c>
      <c r="C20" s="620"/>
      <c r="D20" s="620"/>
      <c r="E20" s="620"/>
      <c r="F20" s="620"/>
      <c r="G20" s="620"/>
      <c r="H20" s="620"/>
      <c r="I20" s="620"/>
      <c r="J20" s="620"/>
      <c r="K20" s="620"/>
      <c r="L20" s="620"/>
      <c r="M20" s="620"/>
      <c r="N20" s="620"/>
      <c r="O20" s="620"/>
      <c r="P20" s="620"/>
      <c r="Q20" s="621"/>
      <c r="R20" s="622">
        <v>5170</v>
      </c>
      <c r="S20" s="623"/>
      <c r="T20" s="623"/>
      <c r="U20" s="623"/>
      <c r="V20" s="623"/>
      <c r="W20" s="623"/>
      <c r="X20" s="623"/>
      <c r="Y20" s="624"/>
      <c r="Z20" s="648">
        <v>0</v>
      </c>
      <c r="AA20" s="648"/>
      <c r="AB20" s="648"/>
      <c r="AC20" s="648"/>
      <c r="AD20" s="649">
        <v>5170</v>
      </c>
      <c r="AE20" s="649"/>
      <c r="AF20" s="649"/>
      <c r="AG20" s="649"/>
      <c r="AH20" s="649"/>
      <c r="AI20" s="649"/>
      <c r="AJ20" s="649"/>
      <c r="AK20" s="649"/>
      <c r="AL20" s="625">
        <v>0</v>
      </c>
      <c r="AM20" s="626"/>
      <c r="AN20" s="626"/>
      <c r="AO20" s="650"/>
      <c r="AP20" s="619" t="s">
        <v>276</v>
      </c>
      <c r="AQ20" s="620"/>
      <c r="AR20" s="620"/>
      <c r="AS20" s="620"/>
      <c r="AT20" s="620"/>
      <c r="AU20" s="620"/>
      <c r="AV20" s="620"/>
      <c r="AW20" s="620"/>
      <c r="AX20" s="620"/>
      <c r="AY20" s="620"/>
      <c r="AZ20" s="620"/>
      <c r="BA20" s="620"/>
      <c r="BB20" s="620"/>
      <c r="BC20" s="620"/>
      <c r="BD20" s="620"/>
      <c r="BE20" s="620"/>
      <c r="BF20" s="621"/>
      <c r="BG20" s="622">
        <v>2568</v>
      </c>
      <c r="BH20" s="623"/>
      <c r="BI20" s="623"/>
      <c r="BJ20" s="623"/>
      <c r="BK20" s="623"/>
      <c r="BL20" s="623"/>
      <c r="BM20" s="623"/>
      <c r="BN20" s="624"/>
      <c r="BO20" s="648">
        <v>0</v>
      </c>
      <c r="BP20" s="648"/>
      <c r="BQ20" s="648"/>
      <c r="BR20" s="648"/>
      <c r="BS20" s="649" t="s">
        <v>129</v>
      </c>
      <c r="BT20" s="649"/>
      <c r="BU20" s="649"/>
      <c r="BV20" s="649"/>
      <c r="BW20" s="649"/>
      <c r="BX20" s="649"/>
      <c r="BY20" s="649"/>
      <c r="BZ20" s="649"/>
      <c r="CA20" s="649"/>
      <c r="CB20" s="694"/>
      <c r="CD20" s="619" t="s">
        <v>277</v>
      </c>
      <c r="CE20" s="620"/>
      <c r="CF20" s="620"/>
      <c r="CG20" s="620"/>
      <c r="CH20" s="620"/>
      <c r="CI20" s="620"/>
      <c r="CJ20" s="620"/>
      <c r="CK20" s="620"/>
      <c r="CL20" s="620"/>
      <c r="CM20" s="620"/>
      <c r="CN20" s="620"/>
      <c r="CO20" s="620"/>
      <c r="CP20" s="620"/>
      <c r="CQ20" s="621"/>
      <c r="CR20" s="622">
        <v>72172177</v>
      </c>
      <c r="CS20" s="623"/>
      <c r="CT20" s="623"/>
      <c r="CU20" s="623"/>
      <c r="CV20" s="623"/>
      <c r="CW20" s="623"/>
      <c r="CX20" s="623"/>
      <c r="CY20" s="624"/>
      <c r="CZ20" s="648">
        <v>100</v>
      </c>
      <c r="DA20" s="648"/>
      <c r="DB20" s="648"/>
      <c r="DC20" s="648"/>
      <c r="DD20" s="628">
        <v>10185881</v>
      </c>
      <c r="DE20" s="623"/>
      <c r="DF20" s="623"/>
      <c r="DG20" s="623"/>
      <c r="DH20" s="623"/>
      <c r="DI20" s="623"/>
      <c r="DJ20" s="623"/>
      <c r="DK20" s="623"/>
      <c r="DL20" s="623"/>
      <c r="DM20" s="623"/>
      <c r="DN20" s="623"/>
      <c r="DO20" s="623"/>
      <c r="DP20" s="624"/>
      <c r="DQ20" s="628">
        <v>36118380</v>
      </c>
      <c r="DR20" s="623"/>
      <c r="DS20" s="623"/>
      <c r="DT20" s="623"/>
      <c r="DU20" s="623"/>
      <c r="DV20" s="623"/>
      <c r="DW20" s="623"/>
      <c r="DX20" s="623"/>
      <c r="DY20" s="623"/>
      <c r="DZ20" s="623"/>
      <c r="EA20" s="623"/>
      <c r="EB20" s="623"/>
      <c r="EC20" s="661"/>
    </row>
    <row r="21" spans="2:133" ht="11.25" customHeight="1" x14ac:dyDescent="0.15">
      <c r="B21" s="619" t="s">
        <v>278</v>
      </c>
      <c r="C21" s="620"/>
      <c r="D21" s="620"/>
      <c r="E21" s="620"/>
      <c r="F21" s="620"/>
      <c r="G21" s="620"/>
      <c r="H21" s="620"/>
      <c r="I21" s="620"/>
      <c r="J21" s="620"/>
      <c r="K21" s="620"/>
      <c r="L21" s="620"/>
      <c r="M21" s="620"/>
      <c r="N21" s="620"/>
      <c r="O21" s="620"/>
      <c r="P21" s="620"/>
      <c r="Q21" s="621"/>
      <c r="R21" s="622">
        <v>4723</v>
      </c>
      <c r="S21" s="623"/>
      <c r="T21" s="623"/>
      <c r="U21" s="623"/>
      <c r="V21" s="623"/>
      <c r="W21" s="623"/>
      <c r="X21" s="623"/>
      <c r="Y21" s="624"/>
      <c r="Z21" s="648">
        <v>0</v>
      </c>
      <c r="AA21" s="648"/>
      <c r="AB21" s="648"/>
      <c r="AC21" s="648"/>
      <c r="AD21" s="649">
        <v>4723</v>
      </c>
      <c r="AE21" s="649"/>
      <c r="AF21" s="649"/>
      <c r="AG21" s="649"/>
      <c r="AH21" s="649"/>
      <c r="AI21" s="649"/>
      <c r="AJ21" s="649"/>
      <c r="AK21" s="649"/>
      <c r="AL21" s="625">
        <v>0</v>
      </c>
      <c r="AM21" s="626"/>
      <c r="AN21" s="626"/>
      <c r="AO21" s="650"/>
      <c r="AP21" s="619" t="s">
        <v>279</v>
      </c>
      <c r="AQ21" s="695"/>
      <c r="AR21" s="695"/>
      <c r="AS21" s="695"/>
      <c r="AT21" s="695"/>
      <c r="AU21" s="695"/>
      <c r="AV21" s="695"/>
      <c r="AW21" s="695"/>
      <c r="AX21" s="695"/>
      <c r="AY21" s="695"/>
      <c r="AZ21" s="695"/>
      <c r="BA21" s="695"/>
      <c r="BB21" s="695"/>
      <c r="BC21" s="695"/>
      <c r="BD21" s="695"/>
      <c r="BE21" s="695"/>
      <c r="BF21" s="696"/>
      <c r="BG21" s="622">
        <v>2568</v>
      </c>
      <c r="BH21" s="623"/>
      <c r="BI21" s="623"/>
      <c r="BJ21" s="623"/>
      <c r="BK21" s="623"/>
      <c r="BL21" s="623"/>
      <c r="BM21" s="623"/>
      <c r="BN21" s="624"/>
      <c r="BO21" s="648">
        <v>0</v>
      </c>
      <c r="BP21" s="648"/>
      <c r="BQ21" s="648"/>
      <c r="BR21" s="648"/>
      <c r="BS21" s="649" t="s">
        <v>129</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280</v>
      </c>
      <c r="C22" s="680"/>
      <c r="D22" s="680"/>
      <c r="E22" s="680"/>
      <c r="F22" s="680"/>
      <c r="G22" s="680"/>
      <c r="H22" s="680"/>
      <c r="I22" s="680"/>
      <c r="J22" s="680"/>
      <c r="K22" s="680"/>
      <c r="L22" s="680"/>
      <c r="M22" s="680"/>
      <c r="N22" s="680"/>
      <c r="O22" s="680"/>
      <c r="P22" s="680"/>
      <c r="Q22" s="681"/>
      <c r="R22" s="622">
        <v>139363</v>
      </c>
      <c r="S22" s="623"/>
      <c r="T22" s="623"/>
      <c r="U22" s="623"/>
      <c r="V22" s="623"/>
      <c r="W22" s="623"/>
      <c r="X22" s="623"/>
      <c r="Y22" s="624"/>
      <c r="Z22" s="648">
        <v>0.2</v>
      </c>
      <c r="AA22" s="648"/>
      <c r="AB22" s="648"/>
      <c r="AC22" s="648"/>
      <c r="AD22" s="649">
        <v>139363</v>
      </c>
      <c r="AE22" s="649"/>
      <c r="AF22" s="649"/>
      <c r="AG22" s="649"/>
      <c r="AH22" s="649"/>
      <c r="AI22" s="649"/>
      <c r="AJ22" s="649"/>
      <c r="AK22" s="649"/>
      <c r="AL22" s="625">
        <v>0.40000000596046448</v>
      </c>
      <c r="AM22" s="626"/>
      <c r="AN22" s="626"/>
      <c r="AO22" s="650"/>
      <c r="AP22" s="619" t="s">
        <v>281</v>
      </c>
      <c r="AQ22" s="695"/>
      <c r="AR22" s="695"/>
      <c r="AS22" s="695"/>
      <c r="AT22" s="695"/>
      <c r="AU22" s="695"/>
      <c r="AV22" s="695"/>
      <c r="AW22" s="695"/>
      <c r="AX22" s="695"/>
      <c r="AY22" s="695"/>
      <c r="AZ22" s="695"/>
      <c r="BA22" s="695"/>
      <c r="BB22" s="695"/>
      <c r="BC22" s="695"/>
      <c r="BD22" s="695"/>
      <c r="BE22" s="695"/>
      <c r="BF22" s="696"/>
      <c r="BG22" s="622" t="s">
        <v>129</v>
      </c>
      <c r="BH22" s="623"/>
      <c r="BI22" s="623"/>
      <c r="BJ22" s="623"/>
      <c r="BK22" s="623"/>
      <c r="BL22" s="623"/>
      <c r="BM22" s="623"/>
      <c r="BN22" s="624"/>
      <c r="BO22" s="648" t="s">
        <v>129</v>
      </c>
      <c r="BP22" s="648"/>
      <c r="BQ22" s="648"/>
      <c r="BR22" s="648"/>
      <c r="BS22" s="649" t="s">
        <v>129</v>
      </c>
      <c r="BT22" s="649"/>
      <c r="BU22" s="649"/>
      <c r="BV22" s="649"/>
      <c r="BW22" s="649"/>
      <c r="BX22" s="649"/>
      <c r="BY22" s="649"/>
      <c r="BZ22" s="649"/>
      <c r="CA22" s="649"/>
      <c r="CB22" s="694"/>
      <c r="CD22" s="675" t="s">
        <v>282</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283</v>
      </c>
      <c r="C23" s="620"/>
      <c r="D23" s="620"/>
      <c r="E23" s="620"/>
      <c r="F23" s="620"/>
      <c r="G23" s="620"/>
      <c r="H23" s="620"/>
      <c r="I23" s="620"/>
      <c r="J23" s="620"/>
      <c r="K23" s="620"/>
      <c r="L23" s="620"/>
      <c r="M23" s="620"/>
      <c r="N23" s="620"/>
      <c r="O23" s="620"/>
      <c r="P23" s="620"/>
      <c r="Q23" s="621"/>
      <c r="R23" s="622">
        <v>15372618</v>
      </c>
      <c r="S23" s="623"/>
      <c r="T23" s="623"/>
      <c r="U23" s="623"/>
      <c r="V23" s="623"/>
      <c r="W23" s="623"/>
      <c r="X23" s="623"/>
      <c r="Y23" s="624"/>
      <c r="Z23" s="648">
        <v>20.3</v>
      </c>
      <c r="AA23" s="648"/>
      <c r="AB23" s="648"/>
      <c r="AC23" s="648"/>
      <c r="AD23" s="649">
        <v>14180482</v>
      </c>
      <c r="AE23" s="649"/>
      <c r="AF23" s="649"/>
      <c r="AG23" s="649"/>
      <c r="AH23" s="649"/>
      <c r="AI23" s="649"/>
      <c r="AJ23" s="649"/>
      <c r="AK23" s="649"/>
      <c r="AL23" s="625">
        <v>45.6</v>
      </c>
      <c r="AM23" s="626"/>
      <c r="AN23" s="626"/>
      <c r="AO23" s="650"/>
      <c r="AP23" s="619" t="s">
        <v>284</v>
      </c>
      <c r="AQ23" s="695"/>
      <c r="AR23" s="695"/>
      <c r="AS23" s="695"/>
      <c r="AT23" s="695"/>
      <c r="AU23" s="695"/>
      <c r="AV23" s="695"/>
      <c r="AW23" s="695"/>
      <c r="AX23" s="695"/>
      <c r="AY23" s="695"/>
      <c r="AZ23" s="695"/>
      <c r="BA23" s="695"/>
      <c r="BB23" s="695"/>
      <c r="BC23" s="695"/>
      <c r="BD23" s="695"/>
      <c r="BE23" s="695"/>
      <c r="BF23" s="696"/>
      <c r="BG23" s="622" t="s">
        <v>129</v>
      </c>
      <c r="BH23" s="623"/>
      <c r="BI23" s="623"/>
      <c r="BJ23" s="623"/>
      <c r="BK23" s="623"/>
      <c r="BL23" s="623"/>
      <c r="BM23" s="623"/>
      <c r="BN23" s="624"/>
      <c r="BO23" s="648" t="s">
        <v>129</v>
      </c>
      <c r="BP23" s="648"/>
      <c r="BQ23" s="648"/>
      <c r="BR23" s="648"/>
      <c r="BS23" s="649" t="s">
        <v>129</v>
      </c>
      <c r="BT23" s="649"/>
      <c r="BU23" s="649"/>
      <c r="BV23" s="649"/>
      <c r="BW23" s="649"/>
      <c r="BX23" s="649"/>
      <c r="BY23" s="649"/>
      <c r="BZ23" s="649"/>
      <c r="CA23" s="649"/>
      <c r="CB23" s="694"/>
      <c r="CD23" s="675" t="s">
        <v>224</v>
      </c>
      <c r="CE23" s="676"/>
      <c r="CF23" s="676"/>
      <c r="CG23" s="676"/>
      <c r="CH23" s="676"/>
      <c r="CI23" s="676"/>
      <c r="CJ23" s="676"/>
      <c r="CK23" s="676"/>
      <c r="CL23" s="676"/>
      <c r="CM23" s="676"/>
      <c r="CN23" s="676"/>
      <c r="CO23" s="676"/>
      <c r="CP23" s="676"/>
      <c r="CQ23" s="677"/>
      <c r="CR23" s="675" t="s">
        <v>285</v>
      </c>
      <c r="CS23" s="676"/>
      <c r="CT23" s="676"/>
      <c r="CU23" s="676"/>
      <c r="CV23" s="676"/>
      <c r="CW23" s="676"/>
      <c r="CX23" s="676"/>
      <c r="CY23" s="677"/>
      <c r="CZ23" s="675" t="s">
        <v>286</v>
      </c>
      <c r="DA23" s="676"/>
      <c r="DB23" s="676"/>
      <c r="DC23" s="677"/>
      <c r="DD23" s="675" t="s">
        <v>287</v>
      </c>
      <c r="DE23" s="676"/>
      <c r="DF23" s="676"/>
      <c r="DG23" s="676"/>
      <c r="DH23" s="676"/>
      <c r="DI23" s="676"/>
      <c r="DJ23" s="676"/>
      <c r="DK23" s="677"/>
      <c r="DL23" s="702" t="s">
        <v>288</v>
      </c>
      <c r="DM23" s="703"/>
      <c r="DN23" s="703"/>
      <c r="DO23" s="703"/>
      <c r="DP23" s="703"/>
      <c r="DQ23" s="703"/>
      <c r="DR23" s="703"/>
      <c r="DS23" s="703"/>
      <c r="DT23" s="703"/>
      <c r="DU23" s="703"/>
      <c r="DV23" s="704"/>
      <c r="DW23" s="675" t="s">
        <v>289</v>
      </c>
      <c r="DX23" s="676"/>
      <c r="DY23" s="676"/>
      <c r="DZ23" s="676"/>
      <c r="EA23" s="676"/>
      <c r="EB23" s="676"/>
      <c r="EC23" s="677"/>
    </row>
    <row r="24" spans="2:133" ht="11.25" customHeight="1" x14ac:dyDescent="0.15">
      <c r="B24" s="619" t="s">
        <v>290</v>
      </c>
      <c r="C24" s="620"/>
      <c r="D24" s="620"/>
      <c r="E24" s="620"/>
      <c r="F24" s="620"/>
      <c r="G24" s="620"/>
      <c r="H24" s="620"/>
      <c r="I24" s="620"/>
      <c r="J24" s="620"/>
      <c r="K24" s="620"/>
      <c r="L24" s="620"/>
      <c r="M24" s="620"/>
      <c r="N24" s="620"/>
      <c r="O24" s="620"/>
      <c r="P24" s="620"/>
      <c r="Q24" s="621"/>
      <c r="R24" s="622">
        <v>14180482</v>
      </c>
      <c r="S24" s="623"/>
      <c r="T24" s="623"/>
      <c r="U24" s="623"/>
      <c r="V24" s="623"/>
      <c r="W24" s="623"/>
      <c r="X24" s="623"/>
      <c r="Y24" s="624"/>
      <c r="Z24" s="648">
        <v>18.8</v>
      </c>
      <c r="AA24" s="648"/>
      <c r="AB24" s="648"/>
      <c r="AC24" s="648"/>
      <c r="AD24" s="649">
        <v>14180482</v>
      </c>
      <c r="AE24" s="649"/>
      <c r="AF24" s="649"/>
      <c r="AG24" s="649"/>
      <c r="AH24" s="649"/>
      <c r="AI24" s="649"/>
      <c r="AJ24" s="649"/>
      <c r="AK24" s="649"/>
      <c r="AL24" s="625">
        <v>45.6</v>
      </c>
      <c r="AM24" s="626"/>
      <c r="AN24" s="626"/>
      <c r="AO24" s="650"/>
      <c r="AP24" s="619" t="s">
        <v>291</v>
      </c>
      <c r="AQ24" s="695"/>
      <c r="AR24" s="695"/>
      <c r="AS24" s="695"/>
      <c r="AT24" s="695"/>
      <c r="AU24" s="695"/>
      <c r="AV24" s="695"/>
      <c r="AW24" s="695"/>
      <c r="AX24" s="695"/>
      <c r="AY24" s="695"/>
      <c r="AZ24" s="695"/>
      <c r="BA24" s="695"/>
      <c r="BB24" s="695"/>
      <c r="BC24" s="695"/>
      <c r="BD24" s="695"/>
      <c r="BE24" s="695"/>
      <c r="BF24" s="696"/>
      <c r="BG24" s="622" t="s">
        <v>129</v>
      </c>
      <c r="BH24" s="623"/>
      <c r="BI24" s="623"/>
      <c r="BJ24" s="623"/>
      <c r="BK24" s="623"/>
      <c r="BL24" s="623"/>
      <c r="BM24" s="623"/>
      <c r="BN24" s="624"/>
      <c r="BO24" s="648" t="s">
        <v>129</v>
      </c>
      <c r="BP24" s="648"/>
      <c r="BQ24" s="648"/>
      <c r="BR24" s="648"/>
      <c r="BS24" s="649" t="s">
        <v>129</v>
      </c>
      <c r="BT24" s="649"/>
      <c r="BU24" s="649"/>
      <c r="BV24" s="649"/>
      <c r="BW24" s="649"/>
      <c r="BX24" s="649"/>
      <c r="BY24" s="649"/>
      <c r="BZ24" s="649"/>
      <c r="CA24" s="649"/>
      <c r="CB24" s="694"/>
      <c r="CD24" s="672" t="s">
        <v>292</v>
      </c>
      <c r="CE24" s="673"/>
      <c r="CF24" s="673"/>
      <c r="CG24" s="673"/>
      <c r="CH24" s="673"/>
      <c r="CI24" s="673"/>
      <c r="CJ24" s="673"/>
      <c r="CK24" s="673"/>
      <c r="CL24" s="673"/>
      <c r="CM24" s="673"/>
      <c r="CN24" s="673"/>
      <c r="CO24" s="673"/>
      <c r="CP24" s="673"/>
      <c r="CQ24" s="674"/>
      <c r="CR24" s="669">
        <v>39962218</v>
      </c>
      <c r="CS24" s="670"/>
      <c r="CT24" s="670"/>
      <c r="CU24" s="670"/>
      <c r="CV24" s="670"/>
      <c r="CW24" s="670"/>
      <c r="CX24" s="670"/>
      <c r="CY24" s="698"/>
      <c r="CZ24" s="699">
        <v>55.4</v>
      </c>
      <c r="DA24" s="685"/>
      <c r="DB24" s="685"/>
      <c r="DC24" s="701"/>
      <c r="DD24" s="697">
        <v>18562717</v>
      </c>
      <c r="DE24" s="670"/>
      <c r="DF24" s="670"/>
      <c r="DG24" s="670"/>
      <c r="DH24" s="670"/>
      <c r="DI24" s="670"/>
      <c r="DJ24" s="670"/>
      <c r="DK24" s="698"/>
      <c r="DL24" s="697">
        <v>18445147</v>
      </c>
      <c r="DM24" s="670"/>
      <c r="DN24" s="670"/>
      <c r="DO24" s="670"/>
      <c r="DP24" s="670"/>
      <c r="DQ24" s="670"/>
      <c r="DR24" s="670"/>
      <c r="DS24" s="670"/>
      <c r="DT24" s="670"/>
      <c r="DU24" s="670"/>
      <c r="DV24" s="698"/>
      <c r="DW24" s="699">
        <v>57.3</v>
      </c>
      <c r="DX24" s="685"/>
      <c r="DY24" s="685"/>
      <c r="DZ24" s="685"/>
      <c r="EA24" s="685"/>
      <c r="EB24" s="685"/>
      <c r="EC24" s="700"/>
    </row>
    <row r="25" spans="2:133" ht="11.25" customHeight="1" x14ac:dyDescent="0.15">
      <c r="B25" s="619" t="s">
        <v>293</v>
      </c>
      <c r="C25" s="620"/>
      <c r="D25" s="620"/>
      <c r="E25" s="620"/>
      <c r="F25" s="620"/>
      <c r="G25" s="620"/>
      <c r="H25" s="620"/>
      <c r="I25" s="620"/>
      <c r="J25" s="620"/>
      <c r="K25" s="620"/>
      <c r="L25" s="620"/>
      <c r="M25" s="620"/>
      <c r="N25" s="620"/>
      <c r="O25" s="620"/>
      <c r="P25" s="620"/>
      <c r="Q25" s="621"/>
      <c r="R25" s="622">
        <v>1192136</v>
      </c>
      <c r="S25" s="623"/>
      <c r="T25" s="623"/>
      <c r="U25" s="623"/>
      <c r="V25" s="623"/>
      <c r="W25" s="623"/>
      <c r="X25" s="623"/>
      <c r="Y25" s="624"/>
      <c r="Z25" s="648">
        <v>1.6</v>
      </c>
      <c r="AA25" s="648"/>
      <c r="AB25" s="648"/>
      <c r="AC25" s="648"/>
      <c r="AD25" s="649" t="s">
        <v>129</v>
      </c>
      <c r="AE25" s="649"/>
      <c r="AF25" s="649"/>
      <c r="AG25" s="649"/>
      <c r="AH25" s="649"/>
      <c r="AI25" s="649"/>
      <c r="AJ25" s="649"/>
      <c r="AK25" s="649"/>
      <c r="AL25" s="625" t="s">
        <v>129</v>
      </c>
      <c r="AM25" s="626"/>
      <c r="AN25" s="626"/>
      <c r="AO25" s="650"/>
      <c r="AP25" s="619" t="s">
        <v>294</v>
      </c>
      <c r="AQ25" s="695"/>
      <c r="AR25" s="695"/>
      <c r="AS25" s="695"/>
      <c r="AT25" s="695"/>
      <c r="AU25" s="695"/>
      <c r="AV25" s="695"/>
      <c r="AW25" s="695"/>
      <c r="AX25" s="695"/>
      <c r="AY25" s="695"/>
      <c r="AZ25" s="695"/>
      <c r="BA25" s="695"/>
      <c r="BB25" s="695"/>
      <c r="BC25" s="695"/>
      <c r="BD25" s="695"/>
      <c r="BE25" s="695"/>
      <c r="BF25" s="696"/>
      <c r="BG25" s="622" t="s">
        <v>129</v>
      </c>
      <c r="BH25" s="623"/>
      <c r="BI25" s="623"/>
      <c r="BJ25" s="623"/>
      <c r="BK25" s="623"/>
      <c r="BL25" s="623"/>
      <c r="BM25" s="623"/>
      <c r="BN25" s="624"/>
      <c r="BO25" s="648" t="s">
        <v>129</v>
      </c>
      <c r="BP25" s="648"/>
      <c r="BQ25" s="648"/>
      <c r="BR25" s="648"/>
      <c r="BS25" s="649" t="s">
        <v>129</v>
      </c>
      <c r="BT25" s="649"/>
      <c r="BU25" s="649"/>
      <c r="BV25" s="649"/>
      <c r="BW25" s="649"/>
      <c r="BX25" s="649"/>
      <c r="BY25" s="649"/>
      <c r="BZ25" s="649"/>
      <c r="CA25" s="649"/>
      <c r="CB25" s="694"/>
      <c r="CD25" s="619" t="s">
        <v>295</v>
      </c>
      <c r="CE25" s="620"/>
      <c r="CF25" s="620"/>
      <c r="CG25" s="620"/>
      <c r="CH25" s="620"/>
      <c r="CI25" s="620"/>
      <c r="CJ25" s="620"/>
      <c r="CK25" s="620"/>
      <c r="CL25" s="620"/>
      <c r="CM25" s="620"/>
      <c r="CN25" s="620"/>
      <c r="CO25" s="620"/>
      <c r="CP25" s="620"/>
      <c r="CQ25" s="621"/>
      <c r="CR25" s="622">
        <v>8035574</v>
      </c>
      <c r="CS25" s="632"/>
      <c r="CT25" s="632"/>
      <c r="CU25" s="632"/>
      <c r="CV25" s="632"/>
      <c r="CW25" s="632"/>
      <c r="CX25" s="632"/>
      <c r="CY25" s="633"/>
      <c r="CZ25" s="625">
        <v>11.1</v>
      </c>
      <c r="DA25" s="634"/>
      <c r="DB25" s="634"/>
      <c r="DC25" s="635"/>
      <c r="DD25" s="628">
        <v>7480717</v>
      </c>
      <c r="DE25" s="632"/>
      <c r="DF25" s="632"/>
      <c r="DG25" s="632"/>
      <c r="DH25" s="632"/>
      <c r="DI25" s="632"/>
      <c r="DJ25" s="632"/>
      <c r="DK25" s="633"/>
      <c r="DL25" s="628">
        <v>7375654</v>
      </c>
      <c r="DM25" s="632"/>
      <c r="DN25" s="632"/>
      <c r="DO25" s="632"/>
      <c r="DP25" s="632"/>
      <c r="DQ25" s="632"/>
      <c r="DR25" s="632"/>
      <c r="DS25" s="632"/>
      <c r="DT25" s="632"/>
      <c r="DU25" s="632"/>
      <c r="DV25" s="633"/>
      <c r="DW25" s="625">
        <v>22.9</v>
      </c>
      <c r="DX25" s="634"/>
      <c r="DY25" s="634"/>
      <c r="DZ25" s="634"/>
      <c r="EA25" s="634"/>
      <c r="EB25" s="634"/>
      <c r="EC25" s="656"/>
    </row>
    <row r="26" spans="2:133" ht="11.25" customHeight="1" x14ac:dyDescent="0.15">
      <c r="B26" s="619" t="s">
        <v>296</v>
      </c>
      <c r="C26" s="620"/>
      <c r="D26" s="620"/>
      <c r="E26" s="620"/>
      <c r="F26" s="620"/>
      <c r="G26" s="620"/>
      <c r="H26" s="620"/>
      <c r="I26" s="620"/>
      <c r="J26" s="620"/>
      <c r="K26" s="620"/>
      <c r="L26" s="620"/>
      <c r="M26" s="620"/>
      <c r="N26" s="620"/>
      <c r="O26" s="620"/>
      <c r="P26" s="620"/>
      <c r="Q26" s="621"/>
      <c r="R26" s="622" t="s">
        <v>129</v>
      </c>
      <c r="S26" s="623"/>
      <c r="T26" s="623"/>
      <c r="U26" s="623"/>
      <c r="V26" s="623"/>
      <c r="W26" s="623"/>
      <c r="X26" s="623"/>
      <c r="Y26" s="624"/>
      <c r="Z26" s="648" t="s">
        <v>129</v>
      </c>
      <c r="AA26" s="648"/>
      <c r="AB26" s="648"/>
      <c r="AC26" s="648"/>
      <c r="AD26" s="649" t="s">
        <v>129</v>
      </c>
      <c r="AE26" s="649"/>
      <c r="AF26" s="649"/>
      <c r="AG26" s="649"/>
      <c r="AH26" s="649"/>
      <c r="AI26" s="649"/>
      <c r="AJ26" s="649"/>
      <c r="AK26" s="649"/>
      <c r="AL26" s="625" t="s">
        <v>129</v>
      </c>
      <c r="AM26" s="626"/>
      <c r="AN26" s="626"/>
      <c r="AO26" s="650"/>
      <c r="AP26" s="619" t="s">
        <v>297</v>
      </c>
      <c r="AQ26" s="695"/>
      <c r="AR26" s="695"/>
      <c r="AS26" s="695"/>
      <c r="AT26" s="695"/>
      <c r="AU26" s="695"/>
      <c r="AV26" s="695"/>
      <c r="AW26" s="695"/>
      <c r="AX26" s="695"/>
      <c r="AY26" s="695"/>
      <c r="AZ26" s="695"/>
      <c r="BA26" s="695"/>
      <c r="BB26" s="695"/>
      <c r="BC26" s="695"/>
      <c r="BD26" s="695"/>
      <c r="BE26" s="695"/>
      <c r="BF26" s="696"/>
      <c r="BG26" s="622" t="s">
        <v>129</v>
      </c>
      <c r="BH26" s="623"/>
      <c r="BI26" s="623"/>
      <c r="BJ26" s="623"/>
      <c r="BK26" s="623"/>
      <c r="BL26" s="623"/>
      <c r="BM26" s="623"/>
      <c r="BN26" s="624"/>
      <c r="BO26" s="648" t="s">
        <v>129</v>
      </c>
      <c r="BP26" s="648"/>
      <c r="BQ26" s="648"/>
      <c r="BR26" s="648"/>
      <c r="BS26" s="649" t="s">
        <v>129</v>
      </c>
      <c r="BT26" s="649"/>
      <c r="BU26" s="649"/>
      <c r="BV26" s="649"/>
      <c r="BW26" s="649"/>
      <c r="BX26" s="649"/>
      <c r="BY26" s="649"/>
      <c r="BZ26" s="649"/>
      <c r="CA26" s="649"/>
      <c r="CB26" s="694"/>
      <c r="CD26" s="619" t="s">
        <v>298</v>
      </c>
      <c r="CE26" s="620"/>
      <c r="CF26" s="620"/>
      <c r="CG26" s="620"/>
      <c r="CH26" s="620"/>
      <c r="CI26" s="620"/>
      <c r="CJ26" s="620"/>
      <c r="CK26" s="620"/>
      <c r="CL26" s="620"/>
      <c r="CM26" s="620"/>
      <c r="CN26" s="620"/>
      <c r="CO26" s="620"/>
      <c r="CP26" s="620"/>
      <c r="CQ26" s="621"/>
      <c r="CR26" s="622">
        <v>4200788</v>
      </c>
      <c r="CS26" s="623"/>
      <c r="CT26" s="623"/>
      <c r="CU26" s="623"/>
      <c r="CV26" s="623"/>
      <c r="CW26" s="623"/>
      <c r="CX26" s="623"/>
      <c r="CY26" s="624"/>
      <c r="CZ26" s="625">
        <v>5.8</v>
      </c>
      <c r="DA26" s="634"/>
      <c r="DB26" s="634"/>
      <c r="DC26" s="635"/>
      <c r="DD26" s="628">
        <v>3958046</v>
      </c>
      <c r="DE26" s="623"/>
      <c r="DF26" s="623"/>
      <c r="DG26" s="623"/>
      <c r="DH26" s="623"/>
      <c r="DI26" s="623"/>
      <c r="DJ26" s="623"/>
      <c r="DK26" s="624"/>
      <c r="DL26" s="628" t="s">
        <v>129</v>
      </c>
      <c r="DM26" s="623"/>
      <c r="DN26" s="623"/>
      <c r="DO26" s="623"/>
      <c r="DP26" s="623"/>
      <c r="DQ26" s="623"/>
      <c r="DR26" s="623"/>
      <c r="DS26" s="623"/>
      <c r="DT26" s="623"/>
      <c r="DU26" s="623"/>
      <c r="DV26" s="624"/>
      <c r="DW26" s="625" t="s">
        <v>129</v>
      </c>
      <c r="DX26" s="634"/>
      <c r="DY26" s="634"/>
      <c r="DZ26" s="634"/>
      <c r="EA26" s="634"/>
      <c r="EB26" s="634"/>
      <c r="EC26" s="656"/>
    </row>
    <row r="27" spans="2:133" ht="11.25" customHeight="1" x14ac:dyDescent="0.15">
      <c r="B27" s="619" t="s">
        <v>299</v>
      </c>
      <c r="C27" s="620"/>
      <c r="D27" s="620"/>
      <c r="E27" s="620"/>
      <c r="F27" s="620"/>
      <c r="G27" s="620"/>
      <c r="H27" s="620"/>
      <c r="I27" s="620"/>
      <c r="J27" s="620"/>
      <c r="K27" s="620"/>
      <c r="L27" s="620"/>
      <c r="M27" s="620"/>
      <c r="N27" s="620"/>
      <c r="O27" s="620"/>
      <c r="P27" s="620"/>
      <c r="Q27" s="621"/>
      <c r="R27" s="622">
        <v>31176286</v>
      </c>
      <c r="S27" s="623"/>
      <c r="T27" s="623"/>
      <c r="U27" s="623"/>
      <c r="V27" s="623"/>
      <c r="W27" s="623"/>
      <c r="X27" s="623"/>
      <c r="Y27" s="624"/>
      <c r="Z27" s="648">
        <v>41.2</v>
      </c>
      <c r="AA27" s="648"/>
      <c r="AB27" s="648"/>
      <c r="AC27" s="648"/>
      <c r="AD27" s="649">
        <v>29984150</v>
      </c>
      <c r="AE27" s="649"/>
      <c r="AF27" s="649"/>
      <c r="AG27" s="649"/>
      <c r="AH27" s="649"/>
      <c r="AI27" s="649"/>
      <c r="AJ27" s="649"/>
      <c r="AK27" s="649"/>
      <c r="AL27" s="625">
        <v>96.5</v>
      </c>
      <c r="AM27" s="626"/>
      <c r="AN27" s="626"/>
      <c r="AO27" s="650"/>
      <c r="AP27" s="619" t="s">
        <v>300</v>
      </c>
      <c r="AQ27" s="620"/>
      <c r="AR27" s="620"/>
      <c r="AS27" s="620"/>
      <c r="AT27" s="620"/>
      <c r="AU27" s="620"/>
      <c r="AV27" s="620"/>
      <c r="AW27" s="620"/>
      <c r="AX27" s="620"/>
      <c r="AY27" s="620"/>
      <c r="AZ27" s="620"/>
      <c r="BA27" s="620"/>
      <c r="BB27" s="620"/>
      <c r="BC27" s="620"/>
      <c r="BD27" s="620"/>
      <c r="BE27" s="620"/>
      <c r="BF27" s="621"/>
      <c r="BG27" s="622">
        <v>12512013</v>
      </c>
      <c r="BH27" s="623"/>
      <c r="BI27" s="623"/>
      <c r="BJ27" s="623"/>
      <c r="BK27" s="623"/>
      <c r="BL27" s="623"/>
      <c r="BM27" s="623"/>
      <c r="BN27" s="624"/>
      <c r="BO27" s="648">
        <v>100</v>
      </c>
      <c r="BP27" s="648"/>
      <c r="BQ27" s="648"/>
      <c r="BR27" s="648"/>
      <c r="BS27" s="649" t="s">
        <v>129</v>
      </c>
      <c r="BT27" s="649"/>
      <c r="BU27" s="649"/>
      <c r="BV27" s="649"/>
      <c r="BW27" s="649"/>
      <c r="BX27" s="649"/>
      <c r="BY27" s="649"/>
      <c r="BZ27" s="649"/>
      <c r="CA27" s="649"/>
      <c r="CB27" s="694"/>
      <c r="CD27" s="619" t="s">
        <v>301</v>
      </c>
      <c r="CE27" s="620"/>
      <c r="CF27" s="620"/>
      <c r="CG27" s="620"/>
      <c r="CH27" s="620"/>
      <c r="CI27" s="620"/>
      <c r="CJ27" s="620"/>
      <c r="CK27" s="620"/>
      <c r="CL27" s="620"/>
      <c r="CM27" s="620"/>
      <c r="CN27" s="620"/>
      <c r="CO27" s="620"/>
      <c r="CP27" s="620"/>
      <c r="CQ27" s="621"/>
      <c r="CR27" s="622">
        <v>26744363</v>
      </c>
      <c r="CS27" s="632"/>
      <c r="CT27" s="632"/>
      <c r="CU27" s="632"/>
      <c r="CV27" s="632"/>
      <c r="CW27" s="632"/>
      <c r="CX27" s="632"/>
      <c r="CY27" s="633"/>
      <c r="CZ27" s="625">
        <v>37.1</v>
      </c>
      <c r="DA27" s="634"/>
      <c r="DB27" s="634"/>
      <c r="DC27" s="635"/>
      <c r="DD27" s="628">
        <v>6008116</v>
      </c>
      <c r="DE27" s="632"/>
      <c r="DF27" s="632"/>
      <c r="DG27" s="632"/>
      <c r="DH27" s="632"/>
      <c r="DI27" s="632"/>
      <c r="DJ27" s="632"/>
      <c r="DK27" s="633"/>
      <c r="DL27" s="628">
        <v>5995609</v>
      </c>
      <c r="DM27" s="632"/>
      <c r="DN27" s="632"/>
      <c r="DO27" s="632"/>
      <c r="DP27" s="632"/>
      <c r="DQ27" s="632"/>
      <c r="DR27" s="632"/>
      <c r="DS27" s="632"/>
      <c r="DT27" s="632"/>
      <c r="DU27" s="632"/>
      <c r="DV27" s="633"/>
      <c r="DW27" s="625">
        <v>18.600000000000001</v>
      </c>
      <c r="DX27" s="634"/>
      <c r="DY27" s="634"/>
      <c r="DZ27" s="634"/>
      <c r="EA27" s="634"/>
      <c r="EB27" s="634"/>
      <c r="EC27" s="656"/>
    </row>
    <row r="28" spans="2:133" ht="11.25" customHeight="1" x14ac:dyDescent="0.15">
      <c r="B28" s="619" t="s">
        <v>302</v>
      </c>
      <c r="C28" s="620"/>
      <c r="D28" s="620"/>
      <c r="E28" s="620"/>
      <c r="F28" s="620"/>
      <c r="G28" s="620"/>
      <c r="H28" s="620"/>
      <c r="I28" s="620"/>
      <c r="J28" s="620"/>
      <c r="K28" s="620"/>
      <c r="L28" s="620"/>
      <c r="M28" s="620"/>
      <c r="N28" s="620"/>
      <c r="O28" s="620"/>
      <c r="P28" s="620"/>
      <c r="Q28" s="621"/>
      <c r="R28" s="622">
        <v>10614</v>
      </c>
      <c r="S28" s="623"/>
      <c r="T28" s="623"/>
      <c r="U28" s="623"/>
      <c r="V28" s="623"/>
      <c r="W28" s="623"/>
      <c r="X28" s="623"/>
      <c r="Y28" s="624"/>
      <c r="Z28" s="648">
        <v>0</v>
      </c>
      <c r="AA28" s="648"/>
      <c r="AB28" s="648"/>
      <c r="AC28" s="648"/>
      <c r="AD28" s="649">
        <v>10614</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303</v>
      </c>
      <c r="CE28" s="620"/>
      <c r="CF28" s="620"/>
      <c r="CG28" s="620"/>
      <c r="CH28" s="620"/>
      <c r="CI28" s="620"/>
      <c r="CJ28" s="620"/>
      <c r="CK28" s="620"/>
      <c r="CL28" s="620"/>
      <c r="CM28" s="620"/>
      <c r="CN28" s="620"/>
      <c r="CO28" s="620"/>
      <c r="CP28" s="620"/>
      <c r="CQ28" s="621"/>
      <c r="CR28" s="622">
        <v>5182281</v>
      </c>
      <c r="CS28" s="623"/>
      <c r="CT28" s="623"/>
      <c r="CU28" s="623"/>
      <c r="CV28" s="623"/>
      <c r="CW28" s="623"/>
      <c r="CX28" s="623"/>
      <c r="CY28" s="624"/>
      <c r="CZ28" s="625">
        <v>7.2</v>
      </c>
      <c r="DA28" s="634"/>
      <c r="DB28" s="634"/>
      <c r="DC28" s="635"/>
      <c r="DD28" s="628">
        <v>5073884</v>
      </c>
      <c r="DE28" s="623"/>
      <c r="DF28" s="623"/>
      <c r="DG28" s="623"/>
      <c r="DH28" s="623"/>
      <c r="DI28" s="623"/>
      <c r="DJ28" s="623"/>
      <c r="DK28" s="624"/>
      <c r="DL28" s="628">
        <v>5073884</v>
      </c>
      <c r="DM28" s="623"/>
      <c r="DN28" s="623"/>
      <c r="DO28" s="623"/>
      <c r="DP28" s="623"/>
      <c r="DQ28" s="623"/>
      <c r="DR28" s="623"/>
      <c r="DS28" s="623"/>
      <c r="DT28" s="623"/>
      <c r="DU28" s="623"/>
      <c r="DV28" s="624"/>
      <c r="DW28" s="625">
        <v>15.7</v>
      </c>
      <c r="DX28" s="634"/>
      <c r="DY28" s="634"/>
      <c r="DZ28" s="634"/>
      <c r="EA28" s="634"/>
      <c r="EB28" s="634"/>
      <c r="EC28" s="656"/>
    </row>
    <row r="29" spans="2:133" ht="11.25" customHeight="1" x14ac:dyDescent="0.15">
      <c r="B29" s="619" t="s">
        <v>304</v>
      </c>
      <c r="C29" s="620"/>
      <c r="D29" s="620"/>
      <c r="E29" s="620"/>
      <c r="F29" s="620"/>
      <c r="G29" s="620"/>
      <c r="H29" s="620"/>
      <c r="I29" s="620"/>
      <c r="J29" s="620"/>
      <c r="K29" s="620"/>
      <c r="L29" s="620"/>
      <c r="M29" s="620"/>
      <c r="N29" s="620"/>
      <c r="O29" s="620"/>
      <c r="P29" s="620"/>
      <c r="Q29" s="621"/>
      <c r="R29" s="622">
        <v>229701</v>
      </c>
      <c r="S29" s="623"/>
      <c r="T29" s="623"/>
      <c r="U29" s="623"/>
      <c r="V29" s="623"/>
      <c r="W29" s="623"/>
      <c r="X29" s="623"/>
      <c r="Y29" s="624"/>
      <c r="Z29" s="648">
        <v>0.3</v>
      </c>
      <c r="AA29" s="648"/>
      <c r="AB29" s="648"/>
      <c r="AC29" s="648"/>
      <c r="AD29" s="649" t="s">
        <v>129</v>
      </c>
      <c r="AE29" s="649"/>
      <c r="AF29" s="649"/>
      <c r="AG29" s="649"/>
      <c r="AH29" s="649"/>
      <c r="AI29" s="649"/>
      <c r="AJ29" s="649"/>
      <c r="AK29" s="649"/>
      <c r="AL29" s="625" t="s">
        <v>129</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305</v>
      </c>
      <c r="CE29" s="643"/>
      <c r="CF29" s="619" t="s">
        <v>70</v>
      </c>
      <c r="CG29" s="620"/>
      <c r="CH29" s="620"/>
      <c r="CI29" s="620"/>
      <c r="CJ29" s="620"/>
      <c r="CK29" s="620"/>
      <c r="CL29" s="620"/>
      <c r="CM29" s="620"/>
      <c r="CN29" s="620"/>
      <c r="CO29" s="620"/>
      <c r="CP29" s="620"/>
      <c r="CQ29" s="621"/>
      <c r="CR29" s="622">
        <v>5182205</v>
      </c>
      <c r="CS29" s="632"/>
      <c r="CT29" s="632"/>
      <c r="CU29" s="632"/>
      <c r="CV29" s="632"/>
      <c r="CW29" s="632"/>
      <c r="CX29" s="632"/>
      <c r="CY29" s="633"/>
      <c r="CZ29" s="625">
        <v>7.2</v>
      </c>
      <c r="DA29" s="634"/>
      <c r="DB29" s="634"/>
      <c r="DC29" s="635"/>
      <c r="DD29" s="628">
        <v>5073808</v>
      </c>
      <c r="DE29" s="632"/>
      <c r="DF29" s="632"/>
      <c r="DG29" s="632"/>
      <c r="DH29" s="632"/>
      <c r="DI29" s="632"/>
      <c r="DJ29" s="632"/>
      <c r="DK29" s="633"/>
      <c r="DL29" s="628">
        <v>5073808</v>
      </c>
      <c r="DM29" s="632"/>
      <c r="DN29" s="632"/>
      <c r="DO29" s="632"/>
      <c r="DP29" s="632"/>
      <c r="DQ29" s="632"/>
      <c r="DR29" s="632"/>
      <c r="DS29" s="632"/>
      <c r="DT29" s="632"/>
      <c r="DU29" s="632"/>
      <c r="DV29" s="633"/>
      <c r="DW29" s="625">
        <v>15.7</v>
      </c>
      <c r="DX29" s="634"/>
      <c r="DY29" s="634"/>
      <c r="DZ29" s="634"/>
      <c r="EA29" s="634"/>
      <c r="EB29" s="634"/>
      <c r="EC29" s="656"/>
    </row>
    <row r="30" spans="2:133" ht="11.25" customHeight="1" x14ac:dyDescent="0.15">
      <c r="B30" s="619" t="s">
        <v>306</v>
      </c>
      <c r="C30" s="620"/>
      <c r="D30" s="620"/>
      <c r="E30" s="620"/>
      <c r="F30" s="620"/>
      <c r="G30" s="620"/>
      <c r="H30" s="620"/>
      <c r="I30" s="620"/>
      <c r="J30" s="620"/>
      <c r="K30" s="620"/>
      <c r="L30" s="620"/>
      <c r="M30" s="620"/>
      <c r="N30" s="620"/>
      <c r="O30" s="620"/>
      <c r="P30" s="620"/>
      <c r="Q30" s="621"/>
      <c r="R30" s="622">
        <v>290609</v>
      </c>
      <c r="S30" s="623"/>
      <c r="T30" s="623"/>
      <c r="U30" s="623"/>
      <c r="V30" s="623"/>
      <c r="W30" s="623"/>
      <c r="X30" s="623"/>
      <c r="Y30" s="624"/>
      <c r="Z30" s="648">
        <v>0.4</v>
      </c>
      <c r="AA30" s="648"/>
      <c r="AB30" s="648"/>
      <c r="AC30" s="648"/>
      <c r="AD30" s="649">
        <v>3</v>
      </c>
      <c r="AE30" s="649"/>
      <c r="AF30" s="649"/>
      <c r="AG30" s="649"/>
      <c r="AH30" s="649"/>
      <c r="AI30" s="649"/>
      <c r="AJ30" s="649"/>
      <c r="AK30" s="649"/>
      <c r="AL30" s="625">
        <v>0</v>
      </c>
      <c r="AM30" s="626"/>
      <c r="AN30" s="626"/>
      <c r="AO30" s="650"/>
      <c r="AP30" s="675" t="s">
        <v>224</v>
      </c>
      <c r="AQ30" s="676"/>
      <c r="AR30" s="676"/>
      <c r="AS30" s="676"/>
      <c r="AT30" s="676"/>
      <c r="AU30" s="676"/>
      <c r="AV30" s="676"/>
      <c r="AW30" s="676"/>
      <c r="AX30" s="676"/>
      <c r="AY30" s="676"/>
      <c r="AZ30" s="676"/>
      <c r="BA30" s="676"/>
      <c r="BB30" s="676"/>
      <c r="BC30" s="676"/>
      <c r="BD30" s="676"/>
      <c r="BE30" s="676"/>
      <c r="BF30" s="677"/>
      <c r="BG30" s="675" t="s">
        <v>307</v>
      </c>
      <c r="BH30" s="692"/>
      <c r="BI30" s="692"/>
      <c r="BJ30" s="692"/>
      <c r="BK30" s="692"/>
      <c r="BL30" s="692"/>
      <c r="BM30" s="692"/>
      <c r="BN30" s="692"/>
      <c r="BO30" s="692"/>
      <c r="BP30" s="692"/>
      <c r="BQ30" s="693"/>
      <c r="BR30" s="675" t="s">
        <v>308</v>
      </c>
      <c r="BS30" s="692"/>
      <c r="BT30" s="692"/>
      <c r="BU30" s="692"/>
      <c r="BV30" s="692"/>
      <c r="BW30" s="692"/>
      <c r="BX30" s="692"/>
      <c r="BY30" s="692"/>
      <c r="BZ30" s="692"/>
      <c r="CA30" s="692"/>
      <c r="CB30" s="693"/>
      <c r="CD30" s="644"/>
      <c r="CE30" s="645"/>
      <c r="CF30" s="619" t="s">
        <v>309</v>
      </c>
      <c r="CG30" s="620"/>
      <c r="CH30" s="620"/>
      <c r="CI30" s="620"/>
      <c r="CJ30" s="620"/>
      <c r="CK30" s="620"/>
      <c r="CL30" s="620"/>
      <c r="CM30" s="620"/>
      <c r="CN30" s="620"/>
      <c r="CO30" s="620"/>
      <c r="CP30" s="620"/>
      <c r="CQ30" s="621"/>
      <c r="CR30" s="622">
        <v>4903859</v>
      </c>
      <c r="CS30" s="623"/>
      <c r="CT30" s="623"/>
      <c r="CU30" s="623"/>
      <c r="CV30" s="623"/>
      <c r="CW30" s="623"/>
      <c r="CX30" s="623"/>
      <c r="CY30" s="624"/>
      <c r="CZ30" s="625">
        <v>6.8</v>
      </c>
      <c r="DA30" s="634"/>
      <c r="DB30" s="634"/>
      <c r="DC30" s="635"/>
      <c r="DD30" s="628">
        <v>4795462</v>
      </c>
      <c r="DE30" s="623"/>
      <c r="DF30" s="623"/>
      <c r="DG30" s="623"/>
      <c r="DH30" s="623"/>
      <c r="DI30" s="623"/>
      <c r="DJ30" s="623"/>
      <c r="DK30" s="624"/>
      <c r="DL30" s="628">
        <v>4795462</v>
      </c>
      <c r="DM30" s="623"/>
      <c r="DN30" s="623"/>
      <c r="DO30" s="623"/>
      <c r="DP30" s="623"/>
      <c r="DQ30" s="623"/>
      <c r="DR30" s="623"/>
      <c r="DS30" s="623"/>
      <c r="DT30" s="623"/>
      <c r="DU30" s="623"/>
      <c r="DV30" s="624"/>
      <c r="DW30" s="625">
        <v>14.9</v>
      </c>
      <c r="DX30" s="634"/>
      <c r="DY30" s="634"/>
      <c r="DZ30" s="634"/>
      <c r="EA30" s="634"/>
      <c r="EB30" s="634"/>
      <c r="EC30" s="656"/>
    </row>
    <row r="31" spans="2:133" ht="11.25" customHeight="1" x14ac:dyDescent="0.15">
      <c r="B31" s="619" t="s">
        <v>310</v>
      </c>
      <c r="C31" s="620"/>
      <c r="D31" s="620"/>
      <c r="E31" s="620"/>
      <c r="F31" s="620"/>
      <c r="G31" s="620"/>
      <c r="H31" s="620"/>
      <c r="I31" s="620"/>
      <c r="J31" s="620"/>
      <c r="K31" s="620"/>
      <c r="L31" s="620"/>
      <c r="M31" s="620"/>
      <c r="N31" s="620"/>
      <c r="O31" s="620"/>
      <c r="P31" s="620"/>
      <c r="Q31" s="621"/>
      <c r="R31" s="622">
        <v>419126</v>
      </c>
      <c r="S31" s="623"/>
      <c r="T31" s="623"/>
      <c r="U31" s="623"/>
      <c r="V31" s="623"/>
      <c r="W31" s="623"/>
      <c r="X31" s="623"/>
      <c r="Y31" s="624"/>
      <c r="Z31" s="648">
        <v>0.6</v>
      </c>
      <c r="AA31" s="648"/>
      <c r="AB31" s="648"/>
      <c r="AC31" s="648"/>
      <c r="AD31" s="649" t="s">
        <v>129</v>
      </c>
      <c r="AE31" s="649"/>
      <c r="AF31" s="649"/>
      <c r="AG31" s="649"/>
      <c r="AH31" s="649"/>
      <c r="AI31" s="649"/>
      <c r="AJ31" s="649"/>
      <c r="AK31" s="649"/>
      <c r="AL31" s="625" t="s">
        <v>129</v>
      </c>
      <c r="AM31" s="626"/>
      <c r="AN31" s="626"/>
      <c r="AO31" s="650"/>
      <c r="AP31" s="687" t="s">
        <v>311</v>
      </c>
      <c r="AQ31" s="688"/>
      <c r="AR31" s="688"/>
      <c r="AS31" s="688"/>
      <c r="AT31" s="689" t="s">
        <v>312</v>
      </c>
      <c r="AU31" s="355"/>
      <c r="AV31" s="355"/>
      <c r="AW31" s="355"/>
      <c r="AX31" s="672" t="s">
        <v>188</v>
      </c>
      <c r="AY31" s="673"/>
      <c r="AZ31" s="673"/>
      <c r="BA31" s="673"/>
      <c r="BB31" s="673"/>
      <c r="BC31" s="673"/>
      <c r="BD31" s="673"/>
      <c r="BE31" s="673"/>
      <c r="BF31" s="674"/>
      <c r="BG31" s="683">
        <v>98.9</v>
      </c>
      <c r="BH31" s="684"/>
      <c r="BI31" s="684"/>
      <c r="BJ31" s="684"/>
      <c r="BK31" s="684"/>
      <c r="BL31" s="684"/>
      <c r="BM31" s="685">
        <v>97.3</v>
      </c>
      <c r="BN31" s="684"/>
      <c r="BO31" s="684"/>
      <c r="BP31" s="684"/>
      <c r="BQ31" s="686"/>
      <c r="BR31" s="683">
        <v>98.7</v>
      </c>
      <c r="BS31" s="684"/>
      <c r="BT31" s="684"/>
      <c r="BU31" s="684"/>
      <c r="BV31" s="684"/>
      <c r="BW31" s="684"/>
      <c r="BX31" s="685">
        <v>97.2</v>
      </c>
      <c r="BY31" s="684"/>
      <c r="BZ31" s="684"/>
      <c r="CA31" s="684"/>
      <c r="CB31" s="686"/>
      <c r="CD31" s="644"/>
      <c r="CE31" s="645"/>
      <c r="CF31" s="619" t="s">
        <v>313</v>
      </c>
      <c r="CG31" s="620"/>
      <c r="CH31" s="620"/>
      <c r="CI31" s="620"/>
      <c r="CJ31" s="620"/>
      <c r="CK31" s="620"/>
      <c r="CL31" s="620"/>
      <c r="CM31" s="620"/>
      <c r="CN31" s="620"/>
      <c r="CO31" s="620"/>
      <c r="CP31" s="620"/>
      <c r="CQ31" s="621"/>
      <c r="CR31" s="622">
        <v>278346</v>
      </c>
      <c r="CS31" s="632"/>
      <c r="CT31" s="632"/>
      <c r="CU31" s="632"/>
      <c r="CV31" s="632"/>
      <c r="CW31" s="632"/>
      <c r="CX31" s="632"/>
      <c r="CY31" s="633"/>
      <c r="CZ31" s="625">
        <v>0.4</v>
      </c>
      <c r="DA31" s="634"/>
      <c r="DB31" s="634"/>
      <c r="DC31" s="635"/>
      <c r="DD31" s="628">
        <v>278346</v>
      </c>
      <c r="DE31" s="632"/>
      <c r="DF31" s="632"/>
      <c r="DG31" s="632"/>
      <c r="DH31" s="632"/>
      <c r="DI31" s="632"/>
      <c r="DJ31" s="632"/>
      <c r="DK31" s="633"/>
      <c r="DL31" s="628">
        <v>278346</v>
      </c>
      <c r="DM31" s="632"/>
      <c r="DN31" s="632"/>
      <c r="DO31" s="632"/>
      <c r="DP31" s="632"/>
      <c r="DQ31" s="632"/>
      <c r="DR31" s="632"/>
      <c r="DS31" s="632"/>
      <c r="DT31" s="632"/>
      <c r="DU31" s="632"/>
      <c r="DV31" s="633"/>
      <c r="DW31" s="625">
        <v>0.9</v>
      </c>
      <c r="DX31" s="634"/>
      <c r="DY31" s="634"/>
      <c r="DZ31" s="634"/>
      <c r="EA31" s="634"/>
      <c r="EB31" s="634"/>
      <c r="EC31" s="656"/>
    </row>
    <row r="32" spans="2:133" ht="11.25" customHeight="1" x14ac:dyDescent="0.15">
      <c r="B32" s="619" t="s">
        <v>314</v>
      </c>
      <c r="C32" s="620"/>
      <c r="D32" s="620"/>
      <c r="E32" s="620"/>
      <c r="F32" s="620"/>
      <c r="G32" s="620"/>
      <c r="H32" s="620"/>
      <c r="I32" s="620"/>
      <c r="J32" s="620"/>
      <c r="K32" s="620"/>
      <c r="L32" s="620"/>
      <c r="M32" s="620"/>
      <c r="N32" s="620"/>
      <c r="O32" s="620"/>
      <c r="P32" s="620"/>
      <c r="Q32" s="621"/>
      <c r="R32" s="622">
        <v>24439436</v>
      </c>
      <c r="S32" s="623"/>
      <c r="T32" s="623"/>
      <c r="U32" s="623"/>
      <c r="V32" s="623"/>
      <c r="W32" s="623"/>
      <c r="X32" s="623"/>
      <c r="Y32" s="624"/>
      <c r="Z32" s="648">
        <v>32.299999999999997</v>
      </c>
      <c r="AA32" s="648"/>
      <c r="AB32" s="648"/>
      <c r="AC32" s="648"/>
      <c r="AD32" s="649" t="s">
        <v>129</v>
      </c>
      <c r="AE32" s="649"/>
      <c r="AF32" s="649"/>
      <c r="AG32" s="649"/>
      <c r="AH32" s="649"/>
      <c r="AI32" s="649"/>
      <c r="AJ32" s="649"/>
      <c r="AK32" s="649"/>
      <c r="AL32" s="625" t="s">
        <v>129</v>
      </c>
      <c r="AM32" s="626"/>
      <c r="AN32" s="626"/>
      <c r="AO32" s="650"/>
      <c r="AP32" s="662"/>
      <c r="AQ32" s="663"/>
      <c r="AR32" s="663"/>
      <c r="AS32" s="663"/>
      <c r="AT32" s="690"/>
      <c r="AU32" s="211" t="s">
        <v>315</v>
      </c>
      <c r="AX32" s="619" t="s">
        <v>316</v>
      </c>
      <c r="AY32" s="620"/>
      <c r="AZ32" s="620"/>
      <c r="BA32" s="620"/>
      <c r="BB32" s="620"/>
      <c r="BC32" s="620"/>
      <c r="BD32" s="620"/>
      <c r="BE32" s="620"/>
      <c r="BF32" s="621"/>
      <c r="BG32" s="682">
        <v>98.8</v>
      </c>
      <c r="BH32" s="632"/>
      <c r="BI32" s="632"/>
      <c r="BJ32" s="632"/>
      <c r="BK32" s="632"/>
      <c r="BL32" s="632"/>
      <c r="BM32" s="626">
        <v>96.9</v>
      </c>
      <c r="BN32" s="632"/>
      <c r="BO32" s="632"/>
      <c r="BP32" s="632"/>
      <c r="BQ32" s="660"/>
      <c r="BR32" s="682">
        <v>98.6</v>
      </c>
      <c r="BS32" s="632"/>
      <c r="BT32" s="632"/>
      <c r="BU32" s="632"/>
      <c r="BV32" s="632"/>
      <c r="BW32" s="632"/>
      <c r="BX32" s="626">
        <v>96.9</v>
      </c>
      <c r="BY32" s="632"/>
      <c r="BZ32" s="632"/>
      <c r="CA32" s="632"/>
      <c r="CB32" s="660"/>
      <c r="CD32" s="646"/>
      <c r="CE32" s="647"/>
      <c r="CF32" s="619" t="s">
        <v>317</v>
      </c>
      <c r="CG32" s="620"/>
      <c r="CH32" s="620"/>
      <c r="CI32" s="620"/>
      <c r="CJ32" s="620"/>
      <c r="CK32" s="620"/>
      <c r="CL32" s="620"/>
      <c r="CM32" s="620"/>
      <c r="CN32" s="620"/>
      <c r="CO32" s="620"/>
      <c r="CP32" s="620"/>
      <c r="CQ32" s="621"/>
      <c r="CR32" s="622">
        <v>76</v>
      </c>
      <c r="CS32" s="623"/>
      <c r="CT32" s="623"/>
      <c r="CU32" s="623"/>
      <c r="CV32" s="623"/>
      <c r="CW32" s="623"/>
      <c r="CX32" s="623"/>
      <c r="CY32" s="624"/>
      <c r="CZ32" s="625">
        <v>0</v>
      </c>
      <c r="DA32" s="634"/>
      <c r="DB32" s="634"/>
      <c r="DC32" s="635"/>
      <c r="DD32" s="628">
        <v>76</v>
      </c>
      <c r="DE32" s="623"/>
      <c r="DF32" s="623"/>
      <c r="DG32" s="623"/>
      <c r="DH32" s="623"/>
      <c r="DI32" s="623"/>
      <c r="DJ32" s="623"/>
      <c r="DK32" s="624"/>
      <c r="DL32" s="628">
        <v>76</v>
      </c>
      <c r="DM32" s="623"/>
      <c r="DN32" s="623"/>
      <c r="DO32" s="623"/>
      <c r="DP32" s="623"/>
      <c r="DQ32" s="623"/>
      <c r="DR32" s="623"/>
      <c r="DS32" s="623"/>
      <c r="DT32" s="623"/>
      <c r="DU32" s="623"/>
      <c r="DV32" s="624"/>
      <c r="DW32" s="625">
        <v>0</v>
      </c>
      <c r="DX32" s="634"/>
      <c r="DY32" s="634"/>
      <c r="DZ32" s="634"/>
      <c r="EA32" s="634"/>
      <c r="EB32" s="634"/>
      <c r="EC32" s="656"/>
    </row>
    <row r="33" spans="2:133" ht="11.25" customHeight="1" x14ac:dyDescent="0.15">
      <c r="B33" s="679" t="s">
        <v>318</v>
      </c>
      <c r="C33" s="680"/>
      <c r="D33" s="680"/>
      <c r="E33" s="680"/>
      <c r="F33" s="680"/>
      <c r="G33" s="680"/>
      <c r="H33" s="680"/>
      <c r="I33" s="680"/>
      <c r="J33" s="680"/>
      <c r="K33" s="680"/>
      <c r="L33" s="680"/>
      <c r="M33" s="680"/>
      <c r="N33" s="680"/>
      <c r="O33" s="680"/>
      <c r="P33" s="680"/>
      <c r="Q33" s="681"/>
      <c r="R33" s="622">
        <v>588660</v>
      </c>
      <c r="S33" s="623"/>
      <c r="T33" s="623"/>
      <c r="U33" s="623"/>
      <c r="V33" s="623"/>
      <c r="W33" s="623"/>
      <c r="X33" s="623"/>
      <c r="Y33" s="624"/>
      <c r="Z33" s="648">
        <v>0.8</v>
      </c>
      <c r="AA33" s="648"/>
      <c r="AB33" s="648"/>
      <c r="AC33" s="648"/>
      <c r="AD33" s="649">
        <v>588660</v>
      </c>
      <c r="AE33" s="649"/>
      <c r="AF33" s="649"/>
      <c r="AG33" s="649"/>
      <c r="AH33" s="649"/>
      <c r="AI33" s="649"/>
      <c r="AJ33" s="649"/>
      <c r="AK33" s="649"/>
      <c r="AL33" s="625">
        <v>1.9</v>
      </c>
      <c r="AM33" s="626"/>
      <c r="AN33" s="626"/>
      <c r="AO33" s="650"/>
      <c r="AP33" s="664"/>
      <c r="AQ33" s="665"/>
      <c r="AR33" s="665"/>
      <c r="AS33" s="665"/>
      <c r="AT33" s="691"/>
      <c r="AU33" s="356"/>
      <c r="AV33" s="356"/>
      <c r="AW33" s="356"/>
      <c r="AX33" s="599" t="s">
        <v>319</v>
      </c>
      <c r="AY33" s="600"/>
      <c r="AZ33" s="600"/>
      <c r="BA33" s="600"/>
      <c r="BB33" s="600"/>
      <c r="BC33" s="600"/>
      <c r="BD33" s="600"/>
      <c r="BE33" s="600"/>
      <c r="BF33" s="601"/>
      <c r="BG33" s="678">
        <v>98.9</v>
      </c>
      <c r="BH33" s="603"/>
      <c r="BI33" s="603"/>
      <c r="BJ33" s="603"/>
      <c r="BK33" s="603"/>
      <c r="BL33" s="603"/>
      <c r="BM33" s="640">
        <v>97.7</v>
      </c>
      <c r="BN33" s="603"/>
      <c r="BO33" s="603"/>
      <c r="BP33" s="603"/>
      <c r="BQ33" s="651"/>
      <c r="BR33" s="678">
        <v>98.8</v>
      </c>
      <c r="BS33" s="603"/>
      <c r="BT33" s="603"/>
      <c r="BU33" s="603"/>
      <c r="BV33" s="603"/>
      <c r="BW33" s="603"/>
      <c r="BX33" s="640">
        <v>97.4</v>
      </c>
      <c r="BY33" s="603"/>
      <c r="BZ33" s="603"/>
      <c r="CA33" s="603"/>
      <c r="CB33" s="651"/>
      <c r="CD33" s="619" t="s">
        <v>320</v>
      </c>
      <c r="CE33" s="620"/>
      <c r="CF33" s="620"/>
      <c r="CG33" s="620"/>
      <c r="CH33" s="620"/>
      <c r="CI33" s="620"/>
      <c r="CJ33" s="620"/>
      <c r="CK33" s="620"/>
      <c r="CL33" s="620"/>
      <c r="CM33" s="620"/>
      <c r="CN33" s="620"/>
      <c r="CO33" s="620"/>
      <c r="CP33" s="620"/>
      <c r="CQ33" s="621"/>
      <c r="CR33" s="622">
        <v>21989956</v>
      </c>
      <c r="CS33" s="632"/>
      <c r="CT33" s="632"/>
      <c r="CU33" s="632"/>
      <c r="CV33" s="632"/>
      <c r="CW33" s="632"/>
      <c r="CX33" s="632"/>
      <c r="CY33" s="633"/>
      <c r="CZ33" s="625">
        <v>30.5</v>
      </c>
      <c r="DA33" s="634"/>
      <c r="DB33" s="634"/>
      <c r="DC33" s="635"/>
      <c r="DD33" s="628">
        <v>16226463</v>
      </c>
      <c r="DE33" s="632"/>
      <c r="DF33" s="632"/>
      <c r="DG33" s="632"/>
      <c r="DH33" s="632"/>
      <c r="DI33" s="632"/>
      <c r="DJ33" s="632"/>
      <c r="DK33" s="633"/>
      <c r="DL33" s="628">
        <v>10975690</v>
      </c>
      <c r="DM33" s="632"/>
      <c r="DN33" s="632"/>
      <c r="DO33" s="632"/>
      <c r="DP33" s="632"/>
      <c r="DQ33" s="632"/>
      <c r="DR33" s="632"/>
      <c r="DS33" s="632"/>
      <c r="DT33" s="632"/>
      <c r="DU33" s="632"/>
      <c r="DV33" s="633"/>
      <c r="DW33" s="625">
        <v>34.1</v>
      </c>
      <c r="DX33" s="634"/>
      <c r="DY33" s="634"/>
      <c r="DZ33" s="634"/>
      <c r="EA33" s="634"/>
      <c r="EB33" s="634"/>
      <c r="EC33" s="656"/>
    </row>
    <row r="34" spans="2:133" ht="11.25" customHeight="1" x14ac:dyDescent="0.15">
      <c r="B34" s="619" t="s">
        <v>321</v>
      </c>
      <c r="C34" s="620"/>
      <c r="D34" s="620"/>
      <c r="E34" s="620"/>
      <c r="F34" s="620"/>
      <c r="G34" s="620"/>
      <c r="H34" s="620"/>
      <c r="I34" s="620"/>
      <c r="J34" s="620"/>
      <c r="K34" s="620"/>
      <c r="L34" s="620"/>
      <c r="M34" s="620"/>
      <c r="N34" s="620"/>
      <c r="O34" s="620"/>
      <c r="P34" s="620"/>
      <c r="Q34" s="621"/>
      <c r="R34" s="622">
        <v>7763847</v>
      </c>
      <c r="S34" s="623"/>
      <c r="T34" s="623"/>
      <c r="U34" s="623"/>
      <c r="V34" s="623"/>
      <c r="W34" s="623"/>
      <c r="X34" s="623"/>
      <c r="Y34" s="624"/>
      <c r="Z34" s="648">
        <v>10.3</v>
      </c>
      <c r="AA34" s="648"/>
      <c r="AB34" s="648"/>
      <c r="AC34" s="648"/>
      <c r="AD34" s="649" t="s">
        <v>129</v>
      </c>
      <c r="AE34" s="649"/>
      <c r="AF34" s="649"/>
      <c r="AG34" s="649"/>
      <c r="AH34" s="649"/>
      <c r="AI34" s="649"/>
      <c r="AJ34" s="649"/>
      <c r="AK34" s="649"/>
      <c r="AL34" s="625" t="s">
        <v>129</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322</v>
      </c>
      <c r="CE34" s="620"/>
      <c r="CF34" s="620"/>
      <c r="CG34" s="620"/>
      <c r="CH34" s="620"/>
      <c r="CI34" s="620"/>
      <c r="CJ34" s="620"/>
      <c r="CK34" s="620"/>
      <c r="CL34" s="620"/>
      <c r="CM34" s="620"/>
      <c r="CN34" s="620"/>
      <c r="CO34" s="620"/>
      <c r="CP34" s="620"/>
      <c r="CQ34" s="621"/>
      <c r="CR34" s="622">
        <v>8091488</v>
      </c>
      <c r="CS34" s="623"/>
      <c r="CT34" s="623"/>
      <c r="CU34" s="623"/>
      <c r="CV34" s="623"/>
      <c r="CW34" s="623"/>
      <c r="CX34" s="623"/>
      <c r="CY34" s="624"/>
      <c r="CZ34" s="625">
        <v>11.2</v>
      </c>
      <c r="DA34" s="634"/>
      <c r="DB34" s="634"/>
      <c r="DC34" s="635"/>
      <c r="DD34" s="628">
        <v>5177616</v>
      </c>
      <c r="DE34" s="623"/>
      <c r="DF34" s="623"/>
      <c r="DG34" s="623"/>
      <c r="DH34" s="623"/>
      <c r="DI34" s="623"/>
      <c r="DJ34" s="623"/>
      <c r="DK34" s="624"/>
      <c r="DL34" s="628">
        <v>4447712</v>
      </c>
      <c r="DM34" s="623"/>
      <c r="DN34" s="623"/>
      <c r="DO34" s="623"/>
      <c r="DP34" s="623"/>
      <c r="DQ34" s="623"/>
      <c r="DR34" s="623"/>
      <c r="DS34" s="623"/>
      <c r="DT34" s="623"/>
      <c r="DU34" s="623"/>
      <c r="DV34" s="624"/>
      <c r="DW34" s="625">
        <v>13.8</v>
      </c>
      <c r="DX34" s="634"/>
      <c r="DY34" s="634"/>
      <c r="DZ34" s="634"/>
      <c r="EA34" s="634"/>
      <c r="EB34" s="634"/>
      <c r="EC34" s="656"/>
    </row>
    <row r="35" spans="2:133" ht="11.25" customHeight="1" x14ac:dyDescent="0.15">
      <c r="B35" s="619" t="s">
        <v>323</v>
      </c>
      <c r="C35" s="620"/>
      <c r="D35" s="620"/>
      <c r="E35" s="620"/>
      <c r="F35" s="620"/>
      <c r="G35" s="620"/>
      <c r="H35" s="620"/>
      <c r="I35" s="620"/>
      <c r="J35" s="620"/>
      <c r="K35" s="620"/>
      <c r="L35" s="620"/>
      <c r="M35" s="620"/>
      <c r="N35" s="620"/>
      <c r="O35" s="620"/>
      <c r="P35" s="620"/>
      <c r="Q35" s="621"/>
      <c r="R35" s="622">
        <v>513058</v>
      </c>
      <c r="S35" s="623"/>
      <c r="T35" s="623"/>
      <c r="U35" s="623"/>
      <c r="V35" s="623"/>
      <c r="W35" s="623"/>
      <c r="X35" s="623"/>
      <c r="Y35" s="624"/>
      <c r="Z35" s="648">
        <v>0.7</v>
      </c>
      <c r="AA35" s="648"/>
      <c r="AB35" s="648"/>
      <c r="AC35" s="648"/>
      <c r="AD35" s="649">
        <v>470655</v>
      </c>
      <c r="AE35" s="649"/>
      <c r="AF35" s="649"/>
      <c r="AG35" s="649"/>
      <c r="AH35" s="649"/>
      <c r="AI35" s="649"/>
      <c r="AJ35" s="649"/>
      <c r="AK35" s="649"/>
      <c r="AL35" s="625">
        <v>1.5</v>
      </c>
      <c r="AM35" s="626"/>
      <c r="AN35" s="626"/>
      <c r="AO35" s="650"/>
      <c r="AP35" s="216"/>
      <c r="AQ35" s="675" t="s">
        <v>324</v>
      </c>
      <c r="AR35" s="676"/>
      <c r="AS35" s="676"/>
      <c r="AT35" s="676"/>
      <c r="AU35" s="676"/>
      <c r="AV35" s="676"/>
      <c r="AW35" s="676"/>
      <c r="AX35" s="676"/>
      <c r="AY35" s="676"/>
      <c r="AZ35" s="676"/>
      <c r="BA35" s="676"/>
      <c r="BB35" s="676"/>
      <c r="BC35" s="676"/>
      <c r="BD35" s="676"/>
      <c r="BE35" s="676"/>
      <c r="BF35" s="677"/>
      <c r="BG35" s="675" t="s">
        <v>325</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326</v>
      </c>
      <c r="CE35" s="620"/>
      <c r="CF35" s="620"/>
      <c r="CG35" s="620"/>
      <c r="CH35" s="620"/>
      <c r="CI35" s="620"/>
      <c r="CJ35" s="620"/>
      <c r="CK35" s="620"/>
      <c r="CL35" s="620"/>
      <c r="CM35" s="620"/>
      <c r="CN35" s="620"/>
      <c r="CO35" s="620"/>
      <c r="CP35" s="620"/>
      <c r="CQ35" s="621"/>
      <c r="CR35" s="622">
        <v>421284</v>
      </c>
      <c r="CS35" s="632"/>
      <c r="CT35" s="632"/>
      <c r="CU35" s="632"/>
      <c r="CV35" s="632"/>
      <c r="CW35" s="632"/>
      <c r="CX35" s="632"/>
      <c r="CY35" s="633"/>
      <c r="CZ35" s="625">
        <v>0.6</v>
      </c>
      <c r="DA35" s="634"/>
      <c r="DB35" s="634"/>
      <c r="DC35" s="635"/>
      <c r="DD35" s="628">
        <v>246707</v>
      </c>
      <c r="DE35" s="632"/>
      <c r="DF35" s="632"/>
      <c r="DG35" s="632"/>
      <c r="DH35" s="632"/>
      <c r="DI35" s="632"/>
      <c r="DJ35" s="632"/>
      <c r="DK35" s="633"/>
      <c r="DL35" s="628">
        <v>101328</v>
      </c>
      <c r="DM35" s="632"/>
      <c r="DN35" s="632"/>
      <c r="DO35" s="632"/>
      <c r="DP35" s="632"/>
      <c r="DQ35" s="632"/>
      <c r="DR35" s="632"/>
      <c r="DS35" s="632"/>
      <c r="DT35" s="632"/>
      <c r="DU35" s="632"/>
      <c r="DV35" s="633"/>
      <c r="DW35" s="625">
        <v>0.3</v>
      </c>
      <c r="DX35" s="634"/>
      <c r="DY35" s="634"/>
      <c r="DZ35" s="634"/>
      <c r="EA35" s="634"/>
      <c r="EB35" s="634"/>
      <c r="EC35" s="656"/>
    </row>
    <row r="36" spans="2:133" ht="11.25" customHeight="1" x14ac:dyDescent="0.15">
      <c r="B36" s="619" t="s">
        <v>327</v>
      </c>
      <c r="C36" s="620"/>
      <c r="D36" s="620"/>
      <c r="E36" s="620"/>
      <c r="F36" s="620"/>
      <c r="G36" s="620"/>
      <c r="H36" s="620"/>
      <c r="I36" s="620"/>
      <c r="J36" s="620"/>
      <c r="K36" s="620"/>
      <c r="L36" s="620"/>
      <c r="M36" s="620"/>
      <c r="N36" s="620"/>
      <c r="O36" s="620"/>
      <c r="P36" s="620"/>
      <c r="Q36" s="621"/>
      <c r="R36" s="622">
        <v>248034</v>
      </c>
      <c r="S36" s="623"/>
      <c r="T36" s="623"/>
      <c r="U36" s="623"/>
      <c r="V36" s="623"/>
      <c r="W36" s="623"/>
      <c r="X36" s="623"/>
      <c r="Y36" s="624"/>
      <c r="Z36" s="648">
        <v>0.3</v>
      </c>
      <c r="AA36" s="648"/>
      <c r="AB36" s="648"/>
      <c r="AC36" s="648"/>
      <c r="AD36" s="649" t="s">
        <v>129</v>
      </c>
      <c r="AE36" s="649"/>
      <c r="AF36" s="649"/>
      <c r="AG36" s="649"/>
      <c r="AH36" s="649"/>
      <c r="AI36" s="649"/>
      <c r="AJ36" s="649"/>
      <c r="AK36" s="649"/>
      <c r="AL36" s="625" t="s">
        <v>129</v>
      </c>
      <c r="AM36" s="626"/>
      <c r="AN36" s="626"/>
      <c r="AO36" s="650"/>
      <c r="AP36" s="216"/>
      <c r="AQ36" s="666" t="s">
        <v>328</v>
      </c>
      <c r="AR36" s="667"/>
      <c r="AS36" s="667"/>
      <c r="AT36" s="667"/>
      <c r="AU36" s="667"/>
      <c r="AV36" s="667"/>
      <c r="AW36" s="667"/>
      <c r="AX36" s="667"/>
      <c r="AY36" s="668"/>
      <c r="AZ36" s="669">
        <v>5577604</v>
      </c>
      <c r="BA36" s="670"/>
      <c r="BB36" s="670"/>
      <c r="BC36" s="670"/>
      <c r="BD36" s="670"/>
      <c r="BE36" s="670"/>
      <c r="BF36" s="671"/>
      <c r="BG36" s="672" t="s">
        <v>329</v>
      </c>
      <c r="BH36" s="673"/>
      <c r="BI36" s="673"/>
      <c r="BJ36" s="673"/>
      <c r="BK36" s="673"/>
      <c r="BL36" s="673"/>
      <c r="BM36" s="673"/>
      <c r="BN36" s="673"/>
      <c r="BO36" s="673"/>
      <c r="BP36" s="673"/>
      <c r="BQ36" s="673"/>
      <c r="BR36" s="673"/>
      <c r="BS36" s="673"/>
      <c r="BT36" s="673"/>
      <c r="BU36" s="674"/>
      <c r="BV36" s="669">
        <v>699487</v>
      </c>
      <c r="BW36" s="670"/>
      <c r="BX36" s="670"/>
      <c r="BY36" s="670"/>
      <c r="BZ36" s="670"/>
      <c r="CA36" s="670"/>
      <c r="CB36" s="671"/>
      <c r="CD36" s="619" t="s">
        <v>330</v>
      </c>
      <c r="CE36" s="620"/>
      <c r="CF36" s="620"/>
      <c r="CG36" s="620"/>
      <c r="CH36" s="620"/>
      <c r="CI36" s="620"/>
      <c r="CJ36" s="620"/>
      <c r="CK36" s="620"/>
      <c r="CL36" s="620"/>
      <c r="CM36" s="620"/>
      <c r="CN36" s="620"/>
      <c r="CO36" s="620"/>
      <c r="CP36" s="620"/>
      <c r="CQ36" s="621"/>
      <c r="CR36" s="622">
        <v>5862863</v>
      </c>
      <c r="CS36" s="623"/>
      <c r="CT36" s="623"/>
      <c r="CU36" s="623"/>
      <c r="CV36" s="623"/>
      <c r="CW36" s="623"/>
      <c r="CX36" s="623"/>
      <c r="CY36" s="624"/>
      <c r="CZ36" s="625">
        <v>8.1</v>
      </c>
      <c r="DA36" s="634"/>
      <c r="DB36" s="634"/>
      <c r="DC36" s="635"/>
      <c r="DD36" s="628">
        <v>4463697</v>
      </c>
      <c r="DE36" s="623"/>
      <c r="DF36" s="623"/>
      <c r="DG36" s="623"/>
      <c r="DH36" s="623"/>
      <c r="DI36" s="623"/>
      <c r="DJ36" s="623"/>
      <c r="DK36" s="624"/>
      <c r="DL36" s="628">
        <v>3240458</v>
      </c>
      <c r="DM36" s="623"/>
      <c r="DN36" s="623"/>
      <c r="DO36" s="623"/>
      <c r="DP36" s="623"/>
      <c r="DQ36" s="623"/>
      <c r="DR36" s="623"/>
      <c r="DS36" s="623"/>
      <c r="DT36" s="623"/>
      <c r="DU36" s="623"/>
      <c r="DV36" s="624"/>
      <c r="DW36" s="625">
        <v>10.1</v>
      </c>
      <c r="DX36" s="634"/>
      <c r="DY36" s="634"/>
      <c r="DZ36" s="634"/>
      <c r="EA36" s="634"/>
      <c r="EB36" s="634"/>
      <c r="EC36" s="656"/>
    </row>
    <row r="37" spans="2:133" ht="11.25" customHeight="1" x14ac:dyDescent="0.15">
      <c r="B37" s="619" t="s">
        <v>331</v>
      </c>
      <c r="C37" s="620"/>
      <c r="D37" s="620"/>
      <c r="E37" s="620"/>
      <c r="F37" s="620"/>
      <c r="G37" s="620"/>
      <c r="H37" s="620"/>
      <c r="I37" s="620"/>
      <c r="J37" s="620"/>
      <c r="K37" s="620"/>
      <c r="L37" s="620"/>
      <c r="M37" s="620"/>
      <c r="N37" s="620"/>
      <c r="O37" s="620"/>
      <c r="P37" s="620"/>
      <c r="Q37" s="621"/>
      <c r="R37" s="622">
        <v>2112184</v>
      </c>
      <c r="S37" s="623"/>
      <c r="T37" s="623"/>
      <c r="U37" s="623"/>
      <c r="V37" s="623"/>
      <c r="W37" s="623"/>
      <c r="X37" s="623"/>
      <c r="Y37" s="624"/>
      <c r="Z37" s="648">
        <v>2.8</v>
      </c>
      <c r="AA37" s="648"/>
      <c r="AB37" s="648"/>
      <c r="AC37" s="648"/>
      <c r="AD37" s="649" t="s">
        <v>129</v>
      </c>
      <c r="AE37" s="649"/>
      <c r="AF37" s="649"/>
      <c r="AG37" s="649"/>
      <c r="AH37" s="649"/>
      <c r="AI37" s="649"/>
      <c r="AJ37" s="649"/>
      <c r="AK37" s="649"/>
      <c r="AL37" s="625" t="s">
        <v>129</v>
      </c>
      <c r="AM37" s="626"/>
      <c r="AN37" s="626"/>
      <c r="AO37" s="650"/>
      <c r="AQ37" s="657" t="s">
        <v>332</v>
      </c>
      <c r="AR37" s="658"/>
      <c r="AS37" s="658"/>
      <c r="AT37" s="658"/>
      <c r="AU37" s="658"/>
      <c r="AV37" s="658"/>
      <c r="AW37" s="658"/>
      <c r="AX37" s="658"/>
      <c r="AY37" s="659"/>
      <c r="AZ37" s="622">
        <v>1066348</v>
      </c>
      <c r="BA37" s="623"/>
      <c r="BB37" s="623"/>
      <c r="BC37" s="623"/>
      <c r="BD37" s="632"/>
      <c r="BE37" s="632"/>
      <c r="BF37" s="660"/>
      <c r="BG37" s="619" t="s">
        <v>333</v>
      </c>
      <c r="BH37" s="620"/>
      <c r="BI37" s="620"/>
      <c r="BJ37" s="620"/>
      <c r="BK37" s="620"/>
      <c r="BL37" s="620"/>
      <c r="BM37" s="620"/>
      <c r="BN37" s="620"/>
      <c r="BO37" s="620"/>
      <c r="BP37" s="620"/>
      <c r="BQ37" s="620"/>
      <c r="BR37" s="620"/>
      <c r="BS37" s="620"/>
      <c r="BT37" s="620"/>
      <c r="BU37" s="621"/>
      <c r="BV37" s="622">
        <v>485680</v>
      </c>
      <c r="BW37" s="623"/>
      <c r="BX37" s="623"/>
      <c r="BY37" s="623"/>
      <c r="BZ37" s="623"/>
      <c r="CA37" s="623"/>
      <c r="CB37" s="661"/>
      <c r="CD37" s="619" t="s">
        <v>334</v>
      </c>
      <c r="CE37" s="620"/>
      <c r="CF37" s="620"/>
      <c r="CG37" s="620"/>
      <c r="CH37" s="620"/>
      <c r="CI37" s="620"/>
      <c r="CJ37" s="620"/>
      <c r="CK37" s="620"/>
      <c r="CL37" s="620"/>
      <c r="CM37" s="620"/>
      <c r="CN37" s="620"/>
      <c r="CO37" s="620"/>
      <c r="CP37" s="620"/>
      <c r="CQ37" s="621"/>
      <c r="CR37" s="622">
        <v>1367134</v>
      </c>
      <c r="CS37" s="632"/>
      <c r="CT37" s="632"/>
      <c r="CU37" s="632"/>
      <c r="CV37" s="632"/>
      <c r="CW37" s="632"/>
      <c r="CX37" s="632"/>
      <c r="CY37" s="633"/>
      <c r="CZ37" s="625">
        <v>1.9</v>
      </c>
      <c r="DA37" s="634"/>
      <c r="DB37" s="634"/>
      <c r="DC37" s="635"/>
      <c r="DD37" s="628">
        <v>1283200</v>
      </c>
      <c r="DE37" s="632"/>
      <c r="DF37" s="632"/>
      <c r="DG37" s="632"/>
      <c r="DH37" s="632"/>
      <c r="DI37" s="632"/>
      <c r="DJ37" s="632"/>
      <c r="DK37" s="633"/>
      <c r="DL37" s="628">
        <v>1283200</v>
      </c>
      <c r="DM37" s="632"/>
      <c r="DN37" s="632"/>
      <c r="DO37" s="632"/>
      <c r="DP37" s="632"/>
      <c r="DQ37" s="632"/>
      <c r="DR37" s="632"/>
      <c r="DS37" s="632"/>
      <c r="DT37" s="632"/>
      <c r="DU37" s="632"/>
      <c r="DV37" s="633"/>
      <c r="DW37" s="625">
        <v>4</v>
      </c>
      <c r="DX37" s="634"/>
      <c r="DY37" s="634"/>
      <c r="DZ37" s="634"/>
      <c r="EA37" s="634"/>
      <c r="EB37" s="634"/>
      <c r="EC37" s="656"/>
    </row>
    <row r="38" spans="2:133" ht="11.25" customHeight="1" x14ac:dyDescent="0.15">
      <c r="B38" s="619" t="s">
        <v>335</v>
      </c>
      <c r="C38" s="620"/>
      <c r="D38" s="620"/>
      <c r="E38" s="620"/>
      <c r="F38" s="620"/>
      <c r="G38" s="620"/>
      <c r="H38" s="620"/>
      <c r="I38" s="620"/>
      <c r="J38" s="620"/>
      <c r="K38" s="620"/>
      <c r="L38" s="620"/>
      <c r="M38" s="620"/>
      <c r="N38" s="620"/>
      <c r="O38" s="620"/>
      <c r="P38" s="620"/>
      <c r="Q38" s="621"/>
      <c r="R38" s="622">
        <v>3367214</v>
      </c>
      <c r="S38" s="623"/>
      <c r="T38" s="623"/>
      <c r="U38" s="623"/>
      <c r="V38" s="623"/>
      <c r="W38" s="623"/>
      <c r="X38" s="623"/>
      <c r="Y38" s="624"/>
      <c r="Z38" s="648">
        <v>4.5</v>
      </c>
      <c r="AA38" s="648"/>
      <c r="AB38" s="648"/>
      <c r="AC38" s="648"/>
      <c r="AD38" s="649" t="s">
        <v>129</v>
      </c>
      <c r="AE38" s="649"/>
      <c r="AF38" s="649"/>
      <c r="AG38" s="649"/>
      <c r="AH38" s="649"/>
      <c r="AI38" s="649"/>
      <c r="AJ38" s="649"/>
      <c r="AK38" s="649"/>
      <c r="AL38" s="625" t="s">
        <v>129</v>
      </c>
      <c r="AM38" s="626"/>
      <c r="AN38" s="626"/>
      <c r="AO38" s="650"/>
      <c r="AQ38" s="657" t="s">
        <v>336</v>
      </c>
      <c r="AR38" s="658"/>
      <c r="AS38" s="658"/>
      <c r="AT38" s="658"/>
      <c r="AU38" s="658"/>
      <c r="AV38" s="658"/>
      <c r="AW38" s="658"/>
      <c r="AX38" s="658"/>
      <c r="AY38" s="659"/>
      <c r="AZ38" s="622">
        <v>11061</v>
      </c>
      <c r="BA38" s="623"/>
      <c r="BB38" s="623"/>
      <c r="BC38" s="623"/>
      <c r="BD38" s="632"/>
      <c r="BE38" s="632"/>
      <c r="BF38" s="660"/>
      <c r="BG38" s="619" t="s">
        <v>337</v>
      </c>
      <c r="BH38" s="620"/>
      <c r="BI38" s="620"/>
      <c r="BJ38" s="620"/>
      <c r="BK38" s="620"/>
      <c r="BL38" s="620"/>
      <c r="BM38" s="620"/>
      <c r="BN38" s="620"/>
      <c r="BO38" s="620"/>
      <c r="BP38" s="620"/>
      <c r="BQ38" s="620"/>
      <c r="BR38" s="620"/>
      <c r="BS38" s="620"/>
      <c r="BT38" s="620"/>
      <c r="BU38" s="621"/>
      <c r="BV38" s="622">
        <v>21521</v>
      </c>
      <c r="BW38" s="623"/>
      <c r="BX38" s="623"/>
      <c r="BY38" s="623"/>
      <c r="BZ38" s="623"/>
      <c r="CA38" s="623"/>
      <c r="CB38" s="661"/>
      <c r="CD38" s="619" t="s">
        <v>338</v>
      </c>
      <c r="CE38" s="620"/>
      <c r="CF38" s="620"/>
      <c r="CG38" s="620"/>
      <c r="CH38" s="620"/>
      <c r="CI38" s="620"/>
      <c r="CJ38" s="620"/>
      <c r="CK38" s="620"/>
      <c r="CL38" s="620"/>
      <c r="CM38" s="620"/>
      <c r="CN38" s="620"/>
      <c r="CO38" s="620"/>
      <c r="CP38" s="620"/>
      <c r="CQ38" s="621"/>
      <c r="CR38" s="622">
        <v>4511970</v>
      </c>
      <c r="CS38" s="623"/>
      <c r="CT38" s="623"/>
      <c r="CU38" s="623"/>
      <c r="CV38" s="623"/>
      <c r="CW38" s="623"/>
      <c r="CX38" s="623"/>
      <c r="CY38" s="624"/>
      <c r="CZ38" s="625">
        <v>6.3</v>
      </c>
      <c r="DA38" s="634"/>
      <c r="DB38" s="634"/>
      <c r="DC38" s="635"/>
      <c r="DD38" s="628">
        <v>3495968</v>
      </c>
      <c r="DE38" s="623"/>
      <c r="DF38" s="623"/>
      <c r="DG38" s="623"/>
      <c r="DH38" s="623"/>
      <c r="DI38" s="623"/>
      <c r="DJ38" s="623"/>
      <c r="DK38" s="624"/>
      <c r="DL38" s="628">
        <v>3186192</v>
      </c>
      <c r="DM38" s="623"/>
      <c r="DN38" s="623"/>
      <c r="DO38" s="623"/>
      <c r="DP38" s="623"/>
      <c r="DQ38" s="623"/>
      <c r="DR38" s="623"/>
      <c r="DS38" s="623"/>
      <c r="DT38" s="623"/>
      <c r="DU38" s="623"/>
      <c r="DV38" s="624"/>
      <c r="DW38" s="625">
        <v>9.9</v>
      </c>
      <c r="DX38" s="634"/>
      <c r="DY38" s="634"/>
      <c r="DZ38" s="634"/>
      <c r="EA38" s="634"/>
      <c r="EB38" s="634"/>
      <c r="EC38" s="656"/>
    </row>
    <row r="39" spans="2:133" ht="11.25" customHeight="1" x14ac:dyDescent="0.15">
      <c r="B39" s="619" t="s">
        <v>339</v>
      </c>
      <c r="C39" s="620"/>
      <c r="D39" s="620"/>
      <c r="E39" s="620"/>
      <c r="F39" s="620"/>
      <c r="G39" s="620"/>
      <c r="H39" s="620"/>
      <c r="I39" s="620"/>
      <c r="J39" s="620"/>
      <c r="K39" s="620"/>
      <c r="L39" s="620"/>
      <c r="M39" s="620"/>
      <c r="N39" s="620"/>
      <c r="O39" s="620"/>
      <c r="P39" s="620"/>
      <c r="Q39" s="621"/>
      <c r="R39" s="622">
        <v>366111</v>
      </c>
      <c r="S39" s="623"/>
      <c r="T39" s="623"/>
      <c r="U39" s="623"/>
      <c r="V39" s="623"/>
      <c r="W39" s="623"/>
      <c r="X39" s="623"/>
      <c r="Y39" s="624"/>
      <c r="Z39" s="648">
        <v>0.5</v>
      </c>
      <c r="AA39" s="648"/>
      <c r="AB39" s="648"/>
      <c r="AC39" s="648"/>
      <c r="AD39" s="649">
        <v>14644</v>
      </c>
      <c r="AE39" s="649"/>
      <c r="AF39" s="649"/>
      <c r="AG39" s="649"/>
      <c r="AH39" s="649"/>
      <c r="AI39" s="649"/>
      <c r="AJ39" s="649"/>
      <c r="AK39" s="649"/>
      <c r="AL39" s="625">
        <v>0</v>
      </c>
      <c r="AM39" s="626"/>
      <c r="AN39" s="626"/>
      <c r="AO39" s="650"/>
      <c r="AQ39" s="657" t="s">
        <v>340</v>
      </c>
      <c r="AR39" s="658"/>
      <c r="AS39" s="658"/>
      <c r="AT39" s="658"/>
      <c r="AU39" s="658"/>
      <c r="AV39" s="658"/>
      <c r="AW39" s="658"/>
      <c r="AX39" s="658"/>
      <c r="AY39" s="659"/>
      <c r="AZ39" s="622" t="s">
        <v>129</v>
      </c>
      <c r="BA39" s="623"/>
      <c r="BB39" s="623"/>
      <c r="BC39" s="623"/>
      <c r="BD39" s="632"/>
      <c r="BE39" s="632"/>
      <c r="BF39" s="660"/>
      <c r="BG39" s="619" t="s">
        <v>341</v>
      </c>
      <c r="BH39" s="620"/>
      <c r="BI39" s="620"/>
      <c r="BJ39" s="620"/>
      <c r="BK39" s="620"/>
      <c r="BL39" s="620"/>
      <c r="BM39" s="620"/>
      <c r="BN39" s="620"/>
      <c r="BO39" s="620"/>
      <c r="BP39" s="620"/>
      <c r="BQ39" s="620"/>
      <c r="BR39" s="620"/>
      <c r="BS39" s="620"/>
      <c r="BT39" s="620"/>
      <c r="BU39" s="621"/>
      <c r="BV39" s="622">
        <v>36991</v>
      </c>
      <c r="BW39" s="623"/>
      <c r="BX39" s="623"/>
      <c r="BY39" s="623"/>
      <c r="BZ39" s="623"/>
      <c r="CA39" s="623"/>
      <c r="CB39" s="661"/>
      <c r="CD39" s="619" t="s">
        <v>342</v>
      </c>
      <c r="CE39" s="620"/>
      <c r="CF39" s="620"/>
      <c r="CG39" s="620"/>
      <c r="CH39" s="620"/>
      <c r="CI39" s="620"/>
      <c r="CJ39" s="620"/>
      <c r="CK39" s="620"/>
      <c r="CL39" s="620"/>
      <c r="CM39" s="620"/>
      <c r="CN39" s="620"/>
      <c r="CO39" s="620"/>
      <c r="CP39" s="620"/>
      <c r="CQ39" s="621"/>
      <c r="CR39" s="622">
        <v>3101928</v>
      </c>
      <c r="CS39" s="632"/>
      <c r="CT39" s="632"/>
      <c r="CU39" s="632"/>
      <c r="CV39" s="632"/>
      <c r="CW39" s="632"/>
      <c r="CX39" s="632"/>
      <c r="CY39" s="633"/>
      <c r="CZ39" s="625">
        <v>4.3</v>
      </c>
      <c r="DA39" s="634"/>
      <c r="DB39" s="634"/>
      <c r="DC39" s="635"/>
      <c r="DD39" s="628">
        <v>2842475</v>
      </c>
      <c r="DE39" s="632"/>
      <c r="DF39" s="632"/>
      <c r="DG39" s="632"/>
      <c r="DH39" s="632"/>
      <c r="DI39" s="632"/>
      <c r="DJ39" s="632"/>
      <c r="DK39" s="633"/>
      <c r="DL39" s="628" t="s">
        <v>129</v>
      </c>
      <c r="DM39" s="632"/>
      <c r="DN39" s="632"/>
      <c r="DO39" s="632"/>
      <c r="DP39" s="632"/>
      <c r="DQ39" s="632"/>
      <c r="DR39" s="632"/>
      <c r="DS39" s="632"/>
      <c r="DT39" s="632"/>
      <c r="DU39" s="632"/>
      <c r="DV39" s="633"/>
      <c r="DW39" s="625" t="s">
        <v>129</v>
      </c>
      <c r="DX39" s="634"/>
      <c r="DY39" s="634"/>
      <c r="DZ39" s="634"/>
      <c r="EA39" s="634"/>
      <c r="EB39" s="634"/>
      <c r="EC39" s="656"/>
    </row>
    <row r="40" spans="2:133" ht="11.25" customHeight="1" x14ac:dyDescent="0.15">
      <c r="B40" s="619" t="s">
        <v>343</v>
      </c>
      <c r="C40" s="620"/>
      <c r="D40" s="620"/>
      <c r="E40" s="620"/>
      <c r="F40" s="620"/>
      <c r="G40" s="620"/>
      <c r="H40" s="620"/>
      <c r="I40" s="620"/>
      <c r="J40" s="620"/>
      <c r="K40" s="620"/>
      <c r="L40" s="620"/>
      <c r="M40" s="620"/>
      <c r="N40" s="620"/>
      <c r="O40" s="620"/>
      <c r="P40" s="620"/>
      <c r="Q40" s="621"/>
      <c r="R40" s="622">
        <v>4082750</v>
      </c>
      <c r="S40" s="623"/>
      <c r="T40" s="623"/>
      <c r="U40" s="623"/>
      <c r="V40" s="623"/>
      <c r="W40" s="623"/>
      <c r="X40" s="623"/>
      <c r="Y40" s="624"/>
      <c r="Z40" s="648">
        <v>5.4</v>
      </c>
      <c r="AA40" s="648"/>
      <c r="AB40" s="648"/>
      <c r="AC40" s="648"/>
      <c r="AD40" s="649" t="s">
        <v>129</v>
      </c>
      <c r="AE40" s="649"/>
      <c r="AF40" s="649"/>
      <c r="AG40" s="649"/>
      <c r="AH40" s="649"/>
      <c r="AI40" s="649"/>
      <c r="AJ40" s="649"/>
      <c r="AK40" s="649"/>
      <c r="AL40" s="625" t="s">
        <v>129</v>
      </c>
      <c r="AM40" s="626"/>
      <c r="AN40" s="626"/>
      <c r="AO40" s="650"/>
      <c r="AQ40" s="657" t="s">
        <v>344</v>
      </c>
      <c r="AR40" s="658"/>
      <c r="AS40" s="658"/>
      <c r="AT40" s="658"/>
      <c r="AU40" s="658"/>
      <c r="AV40" s="658"/>
      <c r="AW40" s="658"/>
      <c r="AX40" s="658"/>
      <c r="AY40" s="659"/>
      <c r="AZ40" s="622" t="s">
        <v>129</v>
      </c>
      <c r="BA40" s="623"/>
      <c r="BB40" s="623"/>
      <c r="BC40" s="623"/>
      <c r="BD40" s="632"/>
      <c r="BE40" s="632"/>
      <c r="BF40" s="660"/>
      <c r="BG40" s="662" t="s">
        <v>345</v>
      </c>
      <c r="BH40" s="663"/>
      <c r="BI40" s="663"/>
      <c r="BJ40" s="663"/>
      <c r="BK40" s="663"/>
      <c r="BL40" s="359"/>
      <c r="BM40" s="620" t="s">
        <v>346</v>
      </c>
      <c r="BN40" s="620"/>
      <c r="BO40" s="620"/>
      <c r="BP40" s="620"/>
      <c r="BQ40" s="620"/>
      <c r="BR40" s="620"/>
      <c r="BS40" s="620"/>
      <c r="BT40" s="620"/>
      <c r="BU40" s="621"/>
      <c r="BV40" s="622">
        <v>65</v>
      </c>
      <c r="BW40" s="623"/>
      <c r="BX40" s="623"/>
      <c r="BY40" s="623"/>
      <c r="BZ40" s="623"/>
      <c r="CA40" s="623"/>
      <c r="CB40" s="661"/>
      <c r="CD40" s="619" t="s">
        <v>347</v>
      </c>
      <c r="CE40" s="620"/>
      <c r="CF40" s="620"/>
      <c r="CG40" s="620"/>
      <c r="CH40" s="620"/>
      <c r="CI40" s="620"/>
      <c r="CJ40" s="620"/>
      <c r="CK40" s="620"/>
      <c r="CL40" s="620"/>
      <c r="CM40" s="620"/>
      <c r="CN40" s="620"/>
      <c r="CO40" s="620"/>
      <c r="CP40" s="620"/>
      <c r="CQ40" s="621"/>
      <c r="CR40" s="622">
        <v>423</v>
      </c>
      <c r="CS40" s="623"/>
      <c r="CT40" s="623"/>
      <c r="CU40" s="623"/>
      <c r="CV40" s="623"/>
      <c r="CW40" s="623"/>
      <c r="CX40" s="623"/>
      <c r="CY40" s="624"/>
      <c r="CZ40" s="625">
        <v>0</v>
      </c>
      <c r="DA40" s="634"/>
      <c r="DB40" s="634"/>
      <c r="DC40" s="635"/>
      <c r="DD40" s="628" t="s">
        <v>129</v>
      </c>
      <c r="DE40" s="623"/>
      <c r="DF40" s="623"/>
      <c r="DG40" s="623"/>
      <c r="DH40" s="623"/>
      <c r="DI40" s="623"/>
      <c r="DJ40" s="623"/>
      <c r="DK40" s="624"/>
      <c r="DL40" s="628" t="s">
        <v>129</v>
      </c>
      <c r="DM40" s="623"/>
      <c r="DN40" s="623"/>
      <c r="DO40" s="623"/>
      <c r="DP40" s="623"/>
      <c r="DQ40" s="623"/>
      <c r="DR40" s="623"/>
      <c r="DS40" s="623"/>
      <c r="DT40" s="623"/>
      <c r="DU40" s="623"/>
      <c r="DV40" s="624"/>
      <c r="DW40" s="625" t="s">
        <v>129</v>
      </c>
      <c r="DX40" s="634"/>
      <c r="DY40" s="634"/>
      <c r="DZ40" s="634"/>
      <c r="EA40" s="634"/>
      <c r="EB40" s="634"/>
      <c r="EC40" s="656"/>
    </row>
    <row r="41" spans="2:133" ht="11.25" customHeight="1" x14ac:dyDescent="0.15">
      <c r="B41" s="619" t="s">
        <v>348</v>
      </c>
      <c r="C41" s="620"/>
      <c r="D41" s="620"/>
      <c r="E41" s="620"/>
      <c r="F41" s="620"/>
      <c r="G41" s="620"/>
      <c r="H41" s="620"/>
      <c r="I41" s="620"/>
      <c r="J41" s="620"/>
      <c r="K41" s="620"/>
      <c r="L41" s="620"/>
      <c r="M41" s="620"/>
      <c r="N41" s="620"/>
      <c r="O41" s="620"/>
      <c r="P41" s="620"/>
      <c r="Q41" s="621"/>
      <c r="R41" s="622" t="s">
        <v>129</v>
      </c>
      <c r="S41" s="623"/>
      <c r="T41" s="623"/>
      <c r="U41" s="623"/>
      <c r="V41" s="623"/>
      <c r="W41" s="623"/>
      <c r="X41" s="623"/>
      <c r="Y41" s="624"/>
      <c r="Z41" s="648" t="s">
        <v>129</v>
      </c>
      <c r="AA41" s="648"/>
      <c r="AB41" s="648"/>
      <c r="AC41" s="648"/>
      <c r="AD41" s="649" t="s">
        <v>129</v>
      </c>
      <c r="AE41" s="649"/>
      <c r="AF41" s="649"/>
      <c r="AG41" s="649"/>
      <c r="AH41" s="649"/>
      <c r="AI41" s="649"/>
      <c r="AJ41" s="649"/>
      <c r="AK41" s="649"/>
      <c r="AL41" s="625" t="s">
        <v>129</v>
      </c>
      <c r="AM41" s="626"/>
      <c r="AN41" s="626"/>
      <c r="AO41" s="650"/>
      <c r="AQ41" s="657" t="s">
        <v>349</v>
      </c>
      <c r="AR41" s="658"/>
      <c r="AS41" s="658"/>
      <c r="AT41" s="658"/>
      <c r="AU41" s="658"/>
      <c r="AV41" s="658"/>
      <c r="AW41" s="658"/>
      <c r="AX41" s="658"/>
      <c r="AY41" s="659"/>
      <c r="AZ41" s="622">
        <v>1477672</v>
      </c>
      <c r="BA41" s="623"/>
      <c r="BB41" s="623"/>
      <c r="BC41" s="623"/>
      <c r="BD41" s="632"/>
      <c r="BE41" s="632"/>
      <c r="BF41" s="660"/>
      <c r="BG41" s="662"/>
      <c r="BH41" s="663"/>
      <c r="BI41" s="663"/>
      <c r="BJ41" s="663"/>
      <c r="BK41" s="663"/>
      <c r="BL41" s="359"/>
      <c r="BM41" s="620" t="s">
        <v>350</v>
      </c>
      <c r="BN41" s="620"/>
      <c r="BO41" s="620"/>
      <c r="BP41" s="620"/>
      <c r="BQ41" s="620"/>
      <c r="BR41" s="620"/>
      <c r="BS41" s="620"/>
      <c r="BT41" s="620"/>
      <c r="BU41" s="621"/>
      <c r="BV41" s="622">
        <v>1</v>
      </c>
      <c r="BW41" s="623"/>
      <c r="BX41" s="623"/>
      <c r="BY41" s="623"/>
      <c r="BZ41" s="623"/>
      <c r="CA41" s="623"/>
      <c r="CB41" s="661"/>
      <c r="CD41" s="619" t="s">
        <v>351</v>
      </c>
      <c r="CE41" s="620"/>
      <c r="CF41" s="620"/>
      <c r="CG41" s="620"/>
      <c r="CH41" s="620"/>
      <c r="CI41" s="620"/>
      <c r="CJ41" s="620"/>
      <c r="CK41" s="620"/>
      <c r="CL41" s="620"/>
      <c r="CM41" s="620"/>
      <c r="CN41" s="620"/>
      <c r="CO41" s="620"/>
      <c r="CP41" s="620"/>
      <c r="CQ41" s="621"/>
      <c r="CR41" s="622" t="s">
        <v>129</v>
      </c>
      <c r="CS41" s="632"/>
      <c r="CT41" s="632"/>
      <c r="CU41" s="632"/>
      <c r="CV41" s="632"/>
      <c r="CW41" s="632"/>
      <c r="CX41" s="632"/>
      <c r="CY41" s="633"/>
      <c r="CZ41" s="625" t="s">
        <v>129</v>
      </c>
      <c r="DA41" s="634"/>
      <c r="DB41" s="634"/>
      <c r="DC41" s="635"/>
      <c r="DD41" s="628" t="s">
        <v>129</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352</v>
      </c>
      <c r="C42" s="620"/>
      <c r="D42" s="620"/>
      <c r="E42" s="620"/>
      <c r="F42" s="620"/>
      <c r="G42" s="620"/>
      <c r="H42" s="620"/>
      <c r="I42" s="620"/>
      <c r="J42" s="620"/>
      <c r="K42" s="620"/>
      <c r="L42" s="620"/>
      <c r="M42" s="620"/>
      <c r="N42" s="620"/>
      <c r="O42" s="620"/>
      <c r="P42" s="620"/>
      <c r="Q42" s="621"/>
      <c r="R42" s="622" t="s">
        <v>129</v>
      </c>
      <c r="S42" s="623"/>
      <c r="T42" s="623"/>
      <c r="U42" s="623"/>
      <c r="V42" s="623"/>
      <c r="W42" s="623"/>
      <c r="X42" s="623"/>
      <c r="Y42" s="624"/>
      <c r="Z42" s="648" t="s">
        <v>129</v>
      </c>
      <c r="AA42" s="648"/>
      <c r="AB42" s="648"/>
      <c r="AC42" s="648"/>
      <c r="AD42" s="649" t="s">
        <v>129</v>
      </c>
      <c r="AE42" s="649"/>
      <c r="AF42" s="649"/>
      <c r="AG42" s="649"/>
      <c r="AH42" s="649"/>
      <c r="AI42" s="649"/>
      <c r="AJ42" s="649"/>
      <c r="AK42" s="649"/>
      <c r="AL42" s="625" t="s">
        <v>129</v>
      </c>
      <c r="AM42" s="626"/>
      <c r="AN42" s="626"/>
      <c r="AO42" s="650"/>
      <c r="AQ42" s="653" t="s">
        <v>353</v>
      </c>
      <c r="AR42" s="654"/>
      <c r="AS42" s="654"/>
      <c r="AT42" s="654"/>
      <c r="AU42" s="654"/>
      <c r="AV42" s="654"/>
      <c r="AW42" s="654"/>
      <c r="AX42" s="654"/>
      <c r="AY42" s="655"/>
      <c r="AZ42" s="602">
        <v>3022523</v>
      </c>
      <c r="BA42" s="636"/>
      <c r="BB42" s="636"/>
      <c r="BC42" s="636"/>
      <c r="BD42" s="603"/>
      <c r="BE42" s="603"/>
      <c r="BF42" s="651"/>
      <c r="BG42" s="664"/>
      <c r="BH42" s="665"/>
      <c r="BI42" s="665"/>
      <c r="BJ42" s="665"/>
      <c r="BK42" s="665"/>
      <c r="BL42" s="357"/>
      <c r="BM42" s="600" t="s">
        <v>354</v>
      </c>
      <c r="BN42" s="600"/>
      <c r="BO42" s="600"/>
      <c r="BP42" s="600"/>
      <c r="BQ42" s="600"/>
      <c r="BR42" s="600"/>
      <c r="BS42" s="600"/>
      <c r="BT42" s="600"/>
      <c r="BU42" s="601"/>
      <c r="BV42" s="602">
        <v>291</v>
      </c>
      <c r="BW42" s="636"/>
      <c r="BX42" s="636"/>
      <c r="BY42" s="636"/>
      <c r="BZ42" s="636"/>
      <c r="CA42" s="636"/>
      <c r="CB42" s="652"/>
      <c r="CD42" s="619" t="s">
        <v>355</v>
      </c>
      <c r="CE42" s="620"/>
      <c r="CF42" s="620"/>
      <c r="CG42" s="620"/>
      <c r="CH42" s="620"/>
      <c r="CI42" s="620"/>
      <c r="CJ42" s="620"/>
      <c r="CK42" s="620"/>
      <c r="CL42" s="620"/>
      <c r="CM42" s="620"/>
      <c r="CN42" s="620"/>
      <c r="CO42" s="620"/>
      <c r="CP42" s="620"/>
      <c r="CQ42" s="621"/>
      <c r="CR42" s="622">
        <v>10220003</v>
      </c>
      <c r="CS42" s="632"/>
      <c r="CT42" s="632"/>
      <c r="CU42" s="632"/>
      <c r="CV42" s="632"/>
      <c r="CW42" s="632"/>
      <c r="CX42" s="632"/>
      <c r="CY42" s="633"/>
      <c r="CZ42" s="625">
        <v>14.2</v>
      </c>
      <c r="DA42" s="634"/>
      <c r="DB42" s="634"/>
      <c r="DC42" s="635"/>
      <c r="DD42" s="628">
        <v>1329200</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356</v>
      </c>
      <c r="C43" s="620"/>
      <c r="D43" s="620"/>
      <c r="E43" s="620"/>
      <c r="F43" s="620"/>
      <c r="G43" s="620"/>
      <c r="H43" s="620"/>
      <c r="I43" s="620"/>
      <c r="J43" s="620"/>
      <c r="K43" s="620"/>
      <c r="L43" s="620"/>
      <c r="M43" s="620"/>
      <c r="N43" s="620"/>
      <c r="O43" s="620"/>
      <c r="P43" s="620"/>
      <c r="Q43" s="621"/>
      <c r="R43" s="622">
        <v>1149750</v>
      </c>
      <c r="S43" s="623"/>
      <c r="T43" s="623"/>
      <c r="U43" s="623"/>
      <c r="V43" s="623"/>
      <c r="W43" s="623"/>
      <c r="X43" s="623"/>
      <c r="Y43" s="624"/>
      <c r="Z43" s="648">
        <v>1.5</v>
      </c>
      <c r="AA43" s="648"/>
      <c r="AB43" s="648"/>
      <c r="AC43" s="648"/>
      <c r="AD43" s="649" t="s">
        <v>129</v>
      </c>
      <c r="AE43" s="649"/>
      <c r="AF43" s="649"/>
      <c r="AG43" s="649"/>
      <c r="AH43" s="649"/>
      <c r="AI43" s="649"/>
      <c r="AJ43" s="649"/>
      <c r="AK43" s="649"/>
      <c r="AL43" s="625" t="s">
        <v>129</v>
      </c>
      <c r="AM43" s="626"/>
      <c r="AN43" s="626"/>
      <c r="AO43" s="650"/>
      <c r="CD43" s="619" t="s">
        <v>357</v>
      </c>
      <c r="CE43" s="620"/>
      <c r="CF43" s="620"/>
      <c r="CG43" s="620"/>
      <c r="CH43" s="620"/>
      <c r="CI43" s="620"/>
      <c r="CJ43" s="620"/>
      <c r="CK43" s="620"/>
      <c r="CL43" s="620"/>
      <c r="CM43" s="620"/>
      <c r="CN43" s="620"/>
      <c r="CO43" s="620"/>
      <c r="CP43" s="620"/>
      <c r="CQ43" s="621"/>
      <c r="CR43" s="622">
        <v>299948</v>
      </c>
      <c r="CS43" s="632"/>
      <c r="CT43" s="632"/>
      <c r="CU43" s="632"/>
      <c r="CV43" s="632"/>
      <c r="CW43" s="632"/>
      <c r="CX43" s="632"/>
      <c r="CY43" s="633"/>
      <c r="CZ43" s="625">
        <v>0.4</v>
      </c>
      <c r="DA43" s="634"/>
      <c r="DB43" s="634"/>
      <c r="DC43" s="635"/>
      <c r="DD43" s="628">
        <v>299948</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358</v>
      </c>
      <c r="C44" s="600"/>
      <c r="D44" s="600"/>
      <c r="E44" s="600"/>
      <c r="F44" s="600"/>
      <c r="G44" s="600"/>
      <c r="H44" s="600"/>
      <c r="I44" s="600"/>
      <c r="J44" s="600"/>
      <c r="K44" s="600"/>
      <c r="L44" s="600"/>
      <c r="M44" s="600"/>
      <c r="N44" s="600"/>
      <c r="O44" s="600"/>
      <c r="P44" s="600"/>
      <c r="Q44" s="601"/>
      <c r="R44" s="602">
        <v>75607630</v>
      </c>
      <c r="S44" s="636"/>
      <c r="T44" s="636"/>
      <c r="U44" s="636"/>
      <c r="V44" s="636"/>
      <c r="W44" s="636"/>
      <c r="X44" s="636"/>
      <c r="Y44" s="637"/>
      <c r="Z44" s="638">
        <v>100</v>
      </c>
      <c r="AA44" s="638"/>
      <c r="AB44" s="638"/>
      <c r="AC44" s="638"/>
      <c r="AD44" s="639">
        <v>31068726</v>
      </c>
      <c r="AE44" s="639"/>
      <c r="AF44" s="639"/>
      <c r="AG44" s="639"/>
      <c r="AH44" s="639"/>
      <c r="AI44" s="639"/>
      <c r="AJ44" s="639"/>
      <c r="AK44" s="639"/>
      <c r="AL44" s="605">
        <v>100</v>
      </c>
      <c r="AM44" s="640"/>
      <c r="AN44" s="640"/>
      <c r="AO44" s="641"/>
      <c r="CD44" s="642" t="s">
        <v>305</v>
      </c>
      <c r="CE44" s="643"/>
      <c r="CF44" s="619" t="s">
        <v>359</v>
      </c>
      <c r="CG44" s="620"/>
      <c r="CH44" s="620"/>
      <c r="CI44" s="620"/>
      <c r="CJ44" s="620"/>
      <c r="CK44" s="620"/>
      <c r="CL44" s="620"/>
      <c r="CM44" s="620"/>
      <c r="CN44" s="620"/>
      <c r="CO44" s="620"/>
      <c r="CP44" s="620"/>
      <c r="CQ44" s="621"/>
      <c r="CR44" s="622">
        <v>10185881</v>
      </c>
      <c r="CS44" s="623"/>
      <c r="CT44" s="623"/>
      <c r="CU44" s="623"/>
      <c r="CV44" s="623"/>
      <c r="CW44" s="623"/>
      <c r="CX44" s="623"/>
      <c r="CY44" s="624"/>
      <c r="CZ44" s="625">
        <v>14.1</v>
      </c>
      <c r="DA44" s="626"/>
      <c r="DB44" s="626"/>
      <c r="DC44" s="627"/>
      <c r="DD44" s="628">
        <v>1312678</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360</v>
      </c>
      <c r="CG45" s="620"/>
      <c r="CH45" s="620"/>
      <c r="CI45" s="620"/>
      <c r="CJ45" s="620"/>
      <c r="CK45" s="620"/>
      <c r="CL45" s="620"/>
      <c r="CM45" s="620"/>
      <c r="CN45" s="620"/>
      <c r="CO45" s="620"/>
      <c r="CP45" s="620"/>
      <c r="CQ45" s="621"/>
      <c r="CR45" s="622">
        <v>8136625</v>
      </c>
      <c r="CS45" s="632"/>
      <c r="CT45" s="632"/>
      <c r="CU45" s="632"/>
      <c r="CV45" s="632"/>
      <c r="CW45" s="632"/>
      <c r="CX45" s="632"/>
      <c r="CY45" s="633"/>
      <c r="CZ45" s="625">
        <v>11.3</v>
      </c>
      <c r="DA45" s="634"/>
      <c r="DB45" s="634"/>
      <c r="DC45" s="635"/>
      <c r="DD45" s="628">
        <v>362143</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361</v>
      </c>
      <c r="CD46" s="644"/>
      <c r="CE46" s="645"/>
      <c r="CF46" s="619" t="s">
        <v>362</v>
      </c>
      <c r="CG46" s="620"/>
      <c r="CH46" s="620"/>
      <c r="CI46" s="620"/>
      <c r="CJ46" s="620"/>
      <c r="CK46" s="620"/>
      <c r="CL46" s="620"/>
      <c r="CM46" s="620"/>
      <c r="CN46" s="620"/>
      <c r="CO46" s="620"/>
      <c r="CP46" s="620"/>
      <c r="CQ46" s="621"/>
      <c r="CR46" s="622">
        <v>2030313</v>
      </c>
      <c r="CS46" s="623"/>
      <c r="CT46" s="623"/>
      <c r="CU46" s="623"/>
      <c r="CV46" s="623"/>
      <c r="CW46" s="623"/>
      <c r="CX46" s="623"/>
      <c r="CY46" s="624"/>
      <c r="CZ46" s="625">
        <v>2.8</v>
      </c>
      <c r="DA46" s="626"/>
      <c r="DB46" s="626"/>
      <c r="DC46" s="627"/>
      <c r="DD46" s="628">
        <v>947292</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363</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364</v>
      </c>
      <c r="CG47" s="620"/>
      <c r="CH47" s="620"/>
      <c r="CI47" s="620"/>
      <c r="CJ47" s="620"/>
      <c r="CK47" s="620"/>
      <c r="CL47" s="620"/>
      <c r="CM47" s="620"/>
      <c r="CN47" s="620"/>
      <c r="CO47" s="620"/>
      <c r="CP47" s="620"/>
      <c r="CQ47" s="621"/>
      <c r="CR47" s="622">
        <v>34122</v>
      </c>
      <c r="CS47" s="632"/>
      <c r="CT47" s="632"/>
      <c r="CU47" s="632"/>
      <c r="CV47" s="632"/>
      <c r="CW47" s="632"/>
      <c r="CX47" s="632"/>
      <c r="CY47" s="633"/>
      <c r="CZ47" s="625">
        <v>0</v>
      </c>
      <c r="DA47" s="634"/>
      <c r="DB47" s="634"/>
      <c r="DC47" s="635"/>
      <c r="DD47" s="628">
        <v>16522</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365</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366</v>
      </c>
      <c r="CG48" s="620"/>
      <c r="CH48" s="620"/>
      <c r="CI48" s="620"/>
      <c r="CJ48" s="620"/>
      <c r="CK48" s="620"/>
      <c r="CL48" s="620"/>
      <c r="CM48" s="620"/>
      <c r="CN48" s="620"/>
      <c r="CO48" s="620"/>
      <c r="CP48" s="620"/>
      <c r="CQ48" s="621"/>
      <c r="CR48" s="622" t="s">
        <v>129</v>
      </c>
      <c r="CS48" s="623"/>
      <c r="CT48" s="623"/>
      <c r="CU48" s="623"/>
      <c r="CV48" s="623"/>
      <c r="CW48" s="623"/>
      <c r="CX48" s="623"/>
      <c r="CY48" s="624"/>
      <c r="CZ48" s="625" t="s">
        <v>129</v>
      </c>
      <c r="DA48" s="626"/>
      <c r="DB48" s="626"/>
      <c r="DC48" s="627"/>
      <c r="DD48" s="628" t="s">
        <v>129</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367</v>
      </c>
      <c r="CE49" s="600"/>
      <c r="CF49" s="600"/>
      <c r="CG49" s="600"/>
      <c r="CH49" s="600"/>
      <c r="CI49" s="600"/>
      <c r="CJ49" s="600"/>
      <c r="CK49" s="600"/>
      <c r="CL49" s="600"/>
      <c r="CM49" s="600"/>
      <c r="CN49" s="600"/>
      <c r="CO49" s="600"/>
      <c r="CP49" s="600"/>
      <c r="CQ49" s="601"/>
      <c r="CR49" s="602">
        <v>72172177</v>
      </c>
      <c r="CS49" s="603"/>
      <c r="CT49" s="603"/>
      <c r="CU49" s="603"/>
      <c r="CV49" s="603"/>
      <c r="CW49" s="603"/>
      <c r="CX49" s="603"/>
      <c r="CY49" s="604"/>
      <c r="CZ49" s="605">
        <v>100</v>
      </c>
      <c r="DA49" s="606"/>
      <c r="DB49" s="606"/>
      <c r="DC49" s="607"/>
      <c r="DD49" s="608">
        <v>36118380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B91B-E49C-473A-8D81-9A1F004207CB}">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3473-4BA2-4DCE-9F15-A21CAF54B6D1}">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11" sqref="BS11:CG1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368</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369</v>
      </c>
      <c r="DK2" s="719"/>
      <c r="DL2" s="719"/>
      <c r="DM2" s="719"/>
      <c r="DN2" s="719"/>
      <c r="DO2" s="720"/>
      <c r="DP2" s="219"/>
      <c r="DQ2" s="718" t="s">
        <v>370</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371</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373</v>
      </c>
      <c r="B5" s="724"/>
      <c r="C5" s="724"/>
      <c r="D5" s="724"/>
      <c r="E5" s="724"/>
      <c r="F5" s="724"/>
      <c r="G5" s="724"/>
      <c r="H5" s="724"/>
      <c r="I5" s="724"/>
      <c r="J5" s="724"/>
      <c r="K5" s="724"/>
      <c r="L5" s="724"/>
      <c r="M5" s="724"/>
      <c r="N5" s="724"/>
      <c r="O5" s="724"/>
      <c r="P5" s="725"/>
      <c r="Q5" s="729" t="s">
        <v>374</v>
      </c>
      <c r="R5" s="730"/>
      <c r="S5" s="730"/>
      <c r="T5" s="730"/>
      <c r="U5" s="731"/>
      <c r="V5" s="729" t="s">
        <v>375</v>
      </c>
      <c r="W5" s="730"/>
      <c r="X5" s="730"/>
      <c r="Y5" s="730"/>
      <c r="Z5" s="731"/>
      <c r="AA5" s="729" t="s">
        <v>376</v>
      </c>
      <c r="AB5" s="730"/>
      <c r="AC5" s="730"/>
      <c r="AD5" s="730"/>
      <c r="AE5" s="730"/>
      <c r="AF5" s="735" t="s">
        <v>377</v>
      </c>
      <c r="AG5" s="730"/>
      <c r="AH5" s="730"/>
      <c r="AI5" s="730"/>
      <c r="AJ5" s="736"/>
      <c r="AK5" s="730" t="s">
        <v>378</v>
      </c>
      <c r="AL5" s="730"/>
      <c r="AM5" s="730"/>
      <c r="AN5" s="730"/>
      <c r="AO5" s="731"/>
      <c r="AP5" s="729" t="s">
        <v>379</v>
      </c>
      <c r="AQ5" s="730"/>
      <c r="AR5" s="730"/>
      <c r="AS5" s="730"/>
      <c r="AT5" s="731"/>
      <c r="AU5" s="729" t="s">
        <v>380</v>
      </c>
      <c r="AV5" s="730"/>
      <c r="AW5" s="730"/>
      <c r="AX5" s="730"/>
      <c r="AY5" s="736"/>
      <c r="AZ5" s="223"/>
      <c r="BA5" s="223"/>
      <c r="BB5" s="223"/>
      <c r="BC5" s="223"/>
      <c r="BD5" s="223"/>
      <c r="BE5" s="224"/>
      <c r="BF5" s="224"/>
      <c r="BG5" s="224"/>
      <c r="BH5" s="224"/>
      <c r="BI5" s="224"/>
      <c r="BJ5" s="224"/>
      <c r="BK5" s="224"/>
      <c r="BL5" s="224"/>
      <c r="BM5" s="224"/>
      <c r="BN5" s="224"/>
      <c r="BO5" s="224"/>
      <c r="BP5" s="224"/>
      <c r="BQ5" s="723" t="s">
        <v>381</v>
      </c>
      <c r="BR5" s="724"/>
      <c r="BS5" s="724"/>
      <c r="BT5" s="724"/>
      <c r="BU5" s="724"/>
      <c r="BV5" s="724"/>
      <c r="BW5" s="724"/>
      <c r="BX5" s="724"/>
      <c r="BY5" s="724"/>
      <c r="BZ5" s="724"/>
      <c r="CA5" s="724"/>
      <c r="CB5" s="724"/>
      <c r="CC5" s="724"/>
      <c r="CD5" s="724"/>
      <c r="CE5" s="724"/>
      <c r="CF5" s="724"/>
      <c r="CG5" s="725"/>
      <c r="CH5" s="729" t="s">
        <v>382</v>
      </c>
      <c r="CI5" s="730"/>
      <c r="CJ5" s="730"/>
      <c r="CK5" s="730"/>
      <c r="CL5" s="731"/>
      <c r="CM5" s="729" t="s">
        <v>383</v>
      </c>
      <c r="CN5" s="730"/>
      <c r="CO5" s="730"/>
      <c r="CP5" s="730"/>
      <c r="CQ5" s="731"/>
      <c r="CR5" s="729" t="s">
        <v>384</v>
      </c>
      <c r="CS5" s="730"/>
      <c r="CT5" s="730"/>
      <c r="CU5" s="730"/>
      <c r="CV5" s="731"/>
      <c r="CW5" s="729" t="s">
        <v>385</v>
      </c>
      <c r="CX5" s="730"/>
      <c r="CY5" s="730"/>
      <c r="CZ5" s="730"/>
      <c r="DA5" s="731"/>
      <c r="DB5" s="729" t="s">
        <v>386</v>
      </c>
      <c r="DC5" s="730"/>
      <c r="DD5" s="730"/>
      <c r="DE5" s="730"/>
      <c r="DF5" s="731"/>
      <c r="DG5" s="759" t="s">
        <v>387</v>
      </c>
      <c r="DH5" s="760"/>
      <c r="DI5" s="760"/>
      <c r="DJ5" s="760"/>
      <c r="DK5" s="761"/>
      <c r="DL5" s="759" t="s">
        <v>388</v>
      </c>
      <c r="DM5" s="760"/>
      <c r="DN5" s="760"/>
      <c r="DO5" s="760"/>
      <c r="DP5" s="761"/>
      <c r="DQ5" s="729" t="s">
        <v>389</v>
      </c>
      <c r="DR5" s="730"/>
      <c r="DS5" s="730"/>
      <c r="DT5" s="730"/>
      <c r="DU5" s="731"/>
      <c r="DV5" s="729" t="s">
        <v>380</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390</v>
      </c>
      <c r="C7" s="746"/>
      <c r="D7" s="746"/>
      <c r="E7" s="746"/>
      <c r="F7" s="746"/>
      <c r="G7" s="746"/>
      <c r="H7" s="746"/>
      <c r="I7" s="746"/>
      <c r="J7" s="746"/>
      <c r="K7" s="746"/>
      <c r="L7" s="746"/>
      <c r="M7" s="746"/>
      <c r="N7" s="746"/>
      <c r="O7" s="746"/>
      <c r="P7" s="747"/>
      <c r="Q7" s="748">
        <v>75608</v>
      </c>
      <c r="R7" s="749"/>
      <c r="S7" s="749"/>
      <c r="T7" s="749"/>
      <c r="U7" s="749"/>
      <c r="V7" s="749">
        <v>72172</v>
      </c>
      <c r="W7" s="749"/>
      <c r="X7" s="749"/>
      <c r="Y7" s="749"/>
      <c r="Z7" s="749"/>
      <c r="AA7" s="749">
        <v>3435</v>
      </c>
      <c r="AB7" s="749"/>
      <c r="AC7" s="749"/>
      <c r="AD7" s="749"/>
      <c r="AE7" s="750"/>
      <c r="AF7" s="751">
        <v>3007</v>
      </c>
      <c r="AG7" s="752"/>
      <c r="AH7" s="752"/>
      <c r="AI7" s="752"/>
      <c r="AJ7" s="753"/>
      <c r="AK7" s="754">
        <v>2112</v>
      </c>
      <c r="AL7" s="755"/>
      <c r="AM7" s="755"/>
      <c r="AN7" s="755"/>
      <c r="AO7" s="755"/>
      <c r="AP7" s="755">
        <v>47779</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582</v>
      </c>
      <c r="BT7" s="743"/>
      <c r="BU7" s="743"/>
      <c r="BV7" s="743"/>
      <c r="BW7" s="743"/>
      <c r="BX7" s="743"/>
      <c r="BY7" s="743"/>
      <c r="BZ7" s="743"/>
      <c r="CA7" s="743"/>
      <c r="CB7" s="743"/>
      <c r="CC7" s="743"/>
      <c r="CD7" s="743"/>
      <c r="CE7" s="743"/>
      <c r="CF7" s="743"/>
      <c r="CG7" s="758"/>
      <c r="CH7" s="739">
        <v>0</v>
      </c>
      <c r="CI7" s="740"/>
      <c r="CJ7" s="740"/>
      <c r="CK7" s="740"/>
      <c r="CL7" s="741"/>
      <c r="CM7" s="739">
        <v>30</v>
      </c>
      <c r="CN7" s="740"/>
      <c r="CO7" s="740"/>
      <c r="CP7" s="740"/>
      <c r="CQ7" s="741"/>
      <c r="CR7" s="739">
        <v>10</v>
      </c>
      <c r="CS7" s="740"/>
      <c r="CT7" s="740"/>
      <c r="CU7" s="740"/>
      <c r="CV7" s="741"/>
      <c r="CW7" s="739" t="s">
        <v>591</v>
      </c>
      <c r="CX7" s="740"/>
      <c r="CY7" s="740"/>
      <c r="CZ7" s="740"/>
      <c r="DA7" s="741"/>
      <c r="DB7" s="739">
        <v>294</v>
      </c>
      <c r="DC7" s="740"/>
      <c r="DD7" s="740"/>
      <c r="DE7" s="740"/>
      <c r="DF7" s="741"/>
      <c r="DG7" s="739" t="s">
        <v>591</v>
      </c>
      <c r="DH7" s="740"/>
      <c r="DI7" s="740"/>
      <c r="DJ7" s="740"/>
      <c r="DK7" s="741"/>
      <c r="DL7" s="739" t="s">
        <v>591</v>
      </c>
      <c r="DM7" s="740"/>
      <c r="DN7" s="740"/>
      <c r="DO7" s="740"/>
      <c r="DP7" s="741"/>
      <c r="DQ7" s="739" t="s">
        <v>591</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391</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392</v>
      </c>
      <c r="B23" s="785" t="s">
        <v>393</v>
      </c>
      <c r="C23" s="786"/>
      <c r="D23" s="786"/>
      <c r="E23" s="786"/>
      <c r="F23" s="786"/>
      <c r="G23" s="786"/>
      <c r="H23" s="786"/>
      <c r="I23" s="786"/>
      <c r="J23" s="786"/>
      <c r="K23" s="786"/>
      <c r="L23" s="786"/>
      <c r="M23" s="786"/>
      <c r="N23" s="786"/>
      <c r="O23" s="786"/>
      <c r="P23" s="787"/>
      <c r="Q23" s="788">
        <f>Q7</f>
        <v>75608</v>
      </c>
      <c r="R23" s="789"/>
      <c r="S23" s="789"/>
      <c r="T23" s="789"/>
      <c r="U23" s="789"/>
      <c r="V23" s="789">
        <f>V7</f>
        <v>72172</v>
      </c>
      <c r="W23" s="789"/>
      <c r="X23" s="789"/>
      <c r="Y23" s="789"/>
      <c r="Z23" s="789"/>
      <c r="AA23" s="789">
        <f>AA7</f>
        <v>3435</v>
      </c>
      <c r="AB23" s="789"/>
      <c r="AC23" s="789"/>
      <c r="AD23" s="789"/>
      <c r="AE23" s="790"/>
      <c r="AF23" s="791">
        <v>3007</v>
      </c>
      <c r="AG23" s="789"/>
      <c r="AH23" s="789"/>
      <c r="AI23" s="789"/>
      <c r="AJ23" s="792"/>
      <c r="AK23" s="793"/>
      <c r="AL23" s="794"/>
      <c r="AM23" s="794"/>
      <c r="AN23" s="794"/>
      <c r="AO23" s="794"/>
      <c r="AP23" s="789">
        <f>AP7</f>
        <v>47779</v>
      </c>
      <c r="AQ23" s="789"/>
      <c r="AR23" s="789"/>
      <c r="AS23" s="789"/>
      <c r="AT23" s="789"/>
      <c r="AU23" s="805"/>
      <c r="AV23" s="805"/>
      <c r="AW23" s="805"/>
      <c r="AX23" s="805"/>
      <c r="AY23" s="806"/>
      <c r="AZ23" s="807" t="s">
        <v>394</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395</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396</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373</v>
      </c>
      <c r="B26" s="724"/>
      <c r="C26" s="724"/>
      <c r="D26" s="724"/>
      <c r="E26" s="724"/>
      <c r="F26" s="724"/>
      <c r="G26" s="724"/>
      <c r="H26" s="724"/>
      <c r="I26" s="724"/>
      <c r="J26" s="724"/>
      <c r="K26" s="724"/>
      <c r="L26" s="724"/>
      <c r="M26" s="724"/>
      <c r="N26" s="724"/>
      <c r="O26" s="724"/>
      <c r="P26" s="725"/>
      <c r="Q26" s="729" t="s">
        <v>397</v>
      </c>
      <c r="R26" s="730"/>
      <c r="S26" s="730"/>
      <c r="T26" s="730"/>
      <c r="U26" s="731"/>
      <c r="V26" s="729" t="s">
        <v>398</v>
      </c>
      <c r="W26" s="730"/>
      <c r="X26" s="730"/>
      <c r="Y26" s="730"/>
      <c r="Z26" s="731"/>
      <c r="AA26" s="729" t="s">
        <v>399</v>
      </c>
      <c r="AB26" s="730"/>
      <c r="AC26" s="730"/>
      <c r="AD26" s="730"/>
      <c r="AE26" s="730"/>
      <c r="AF26" s="810" t="s">
        <v>400</v>
      </c>
      <c r="AG26" s="811"/>
      <c r="AH26" s="811"/>
      <c r="AI26" s="811"/>
      <c r="AJ26" s="812"/>
      <c r="AK26" s="730" t="s">
        <v>401</v>
      </c>
      <c r="AL26" s="730"/>
      <c r="AM26" s="730"/>
      <c r="AN26" s="730"/>
      <c r="AO26" s="731"/>
      <c r="AP26" s="729" t="s">
        <v>402</v>
      </c>
      <c r="AQ26" s="730"/>
      <c r="AR26" s="730"/>
      <c r="AS26" s="730"/>
      <c r="AT26" s="731"/>
      <c r="AU26" s="729" t="s">
        <v>403</v>
      </c>
      <c r="AV26" s="730"/>
      <c r="AW26" s="730"/>
      <c r="AX26" s="730"/>
      <c r="AY26" s="731"/>
      <c r="AZ26" s="729" t="s">
        <v>404</v>
      </c>
      <c r="BA26" s="730"/>
      <c r="BB26" s="730"/>
      <c r="BC26" s="730"/>
      <c r="BD26" s="731"/>
      <c r="BE26" s="729" t="s">
        <v>380</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405</v>
      </c>
      <c r="C28" s="746"/>
      <c r="D28" s="746"/>
      <c r="E28" s="746"/>
      <c r="F28" s="746"/>
      <c r="G28" s="746"/>
      <c r="H28" s="746"/>
      <c r="I28" s="746"/>
      <c r="J28" s="746"/>
      <c r="K28" s="746"/>
      <c r="L28" s="746"/>
      <c r="M28" s="746"/>
      <c r="N28" s="746"/>
      <c r="O28" s="746"/>
      <c r="P28" s="747"/>
      <c r="Q28" s="818">
        <v>16186</v>
      </c>
      <c r="R28" s="819"/>
      <c r="S28" s="819"/>
      <c r="T28" s="819"/>
      <c r="U28" s="819"/>
      <c r="V28" s="819">
        <v>15453</v>
      </c>
      <c r="W28" s="819"/>
      <c r="X28" s="819"/>
      <c r="Y28" s="819"/>
      <c r="Z28" s="819"/>
      <c r="AA28" s="819">
        <f>Q28-V28</f>
        <v>733</v>
      </c>
      <c r="AB28" s="819"/>
      <c r="AC28" s="819"/>
      <c r="AD28" s="819"/>
      <c r="AE28" s="820"/>
      <c r="AF28" s="821">
        <v>733</v>
      </c>
      <c r="AG28" s="819"/>
      <c r="AH28" s="819"/>
      <c r="AI28" s="819"/>
      <c r="AJ28" s="822"/>
      <c r="AK28" s="823">
        <v>1478</v>
      </c>
      <c r="AL28" s="824"/>
      <c r="AM28" s="824"/>
      <c r="AN28" s="824"/>
      <c r="AO28" s="824"/>
      <c r="AP28" s="824" t="s">
        <v>591</v>
      </c>
      <c r="AQ28" s="824"/>
      <c r="AR28" s="824"/>
      <c r="AS28" s="824"/>
      <c r="AT28" s="824"/>
      <c r="AU28" s="824" t="s">
        <v>591</v>
      </c>
      <c r="AV28" s="824"/>
      <c r="AW28" s="824"/>
      <c r="AX28" s="824"/>
      <c r="AY28" s="824"/>
      <c r="AZ28" s="825" t="s">
        <v>591</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406</v>
      </c>
      <c r="C29" s="777"/>
      <c r="D29" s="777"/>
      <c r="E29" s="777"/>
      <c r="F29" s="777"/>
      <c r="G29" s="777"/>
      <c r="H29" s="777"/>
      <c r="I29" s="777"/>
      <c r="J29" s="777"/>
      <c r="K29" s="777"/>
      <c r="L29" s="777"/>
      <c r="M29" s="777"/>
      <c r="N29" s="777"/>
      <c r="O29" s="777"/>
      <c r="P29" s="778"/>
      <c r="Q29" s="779">
        <v>11238</v>
      </c>
      <c r="R29" s="780"/>
      <c r="S29" s="780"/>
      <c r="T29" s="780"/>
      <c r="U29" s="780"/>
      <c r="V29" s="780">
        <v>10834</v>
      </c>
      <c r="W29" s="780"/>
      <c r="X29" s="780"/>
      <c r="Y29" s="780"/>
      <c r="Z29" s="780"/>
      <c r="AA29" s="781">
        <f>Q29-V29</f>
        <v>404</v>
      </c>
      <c r="AB29" s="783"/>
      <c r="AC29" s="783"/>
      <c r="AD29" s="783"/>
      <c r="AE29" s="784"/>
      <c r="AF29" s="782">
        <v>404</v>
      </c>
      <c r="AG29" s="783"/>
      <c r="AH29" s="783"/>
      <c r="AI29" s="783"/>
      <c r="AJ29" s="784"/>
      <c r="AK29" s="830">
        <v>2097</v>
      </c>
      <c r="AL29" s="826"/>
      <c r="AM29" s="826"/>
      <c r="AN29" s="826"/>
      <c r="AO29" s="826"/>
      <c r="AP29" s="826" t="s">
        <v>591</v>
      </c>
      <c r="AQ29" s="826"/>
      <c r="AR29" s="826"/>
      <c r="AS29" s="826"/>
      <c r="AT29" s="826"/>
      <c r="AU29" s="826" t="s">
        <v>591</v>
      </c>
      <c r="AV29" s="826"/>
      <c r="AW29" s="826"/>
      <c r="AX29" s="826"/>
      <c r="AY29" s="826"/>
      <c r="AZ29" s="827" t="s">
        <v>591</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407</v>
      </c>
      <c r="C30" s="777"/>
      <c r="D30" s="777"/>
      <c r="E30" s="777"/>
      <c r="F30" s="777"/>
      <c r="G30" s="777"/>
      <c r="H30" s="777"/>
      <c r="I30" s="777"/>
      <c r="J30" s="777"/>
      <c r="K30" s="777"/>
      <c r="L30" s="777"/>
      <c r="M30" s="777"/>
      <c r="N30" s="777"/>
      <c r="O30" s="777"/>
      <c r="P30" s="778"/>
      <c r="Q30" s="779">
        <v>1070</v>
      </c>
      <c r="R30" s="780"/>
      <c r="S30" s="780"/>
      <c r="T30" s="780"/>
      <c r="U30" s="780"/>
      <c r="V30" s="780">
        <v>1063</v>
      </c>
      <c r="W30" s="780"/>
      <c r="X30" s="780"/>
      <c r="Y30" s="780"/>
      <c r="Z30" s="780"/>
      <c r="AA30" s="781">
        <f t="shared" ref="AA30:AA33" si="0">Q30-V30</f>
        <v>7</v>
      </c>
      <c r="AB30" s="783"/>
      <c r="AC30" s="783"/>
      <c r="AD30" s="783"/>
      <c r="AE30" s="784"/>
      <c r="AF30" s="782">
        <v>7</v>
      </c>
      <c r="AG30" s="783"/>
      <c r="AH30" s="783"/>
      <c r="AI30" s="783"/>
      <c r="AJ30" s="784"/>
      <c r="AK30" s="830">
        <v>276</v>
      </c>
      <c r="AL30" s="826"/>
      <c r="AM30" s="826"/>
      <c r="AN30" s="826"/>
      <c r="AO30" s="826"/>
      <c r="AP30" s="826" t="s">
        <v>591</v>
      </c>
      <c r="AQ30" s="826"/>
      <c r="AR30" s="826"/>
      <c r="AS30" s="826"/>
      <c r="AT30" s="826"/>
      <c r="AU30" s="826" t="s">
        <v>591</v>
      </c>
      <c r="AV30" s="826"/>
      <c r="AW30" s="826"/>
      <c r="AX30" s="826"/>
      <c r="AY30" s="826"/>
      <c r="AZ30" s="827" t="s">
        <v>591</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408</v>
      </c>
      <c r="C31" s="777"/>
      <c r="D31" s="777"/>
      <c r="E31" s="777"/>
      <c r="F31" s="777"/>
      <c r="G31" s="777"/>
      <c r="H31" s="777"/>
      <c r="I31" s="777"/>
      <c r="J31" s="777"/>
      <c r="K31" s="777"/>
      <c r="L31" s="777"/>
      <c r="M31" s="777"/>
      <c r="N31" s="777"/>
      <c r="O31" s="777"/>
      <c r="P31" s="778"/>
      <c r="Q31" s="779">
        <v>3132</v>
      </c>
      <c r="R31" s="780"/>
      <c r="S31" s="780"/>
      <c r="T31" s="780"/>
      <c r="U31" s="780"/>
      <c r="V31" s="780">
        <v>2921</v>
      </c>
      <c r="W31" s="780"/>
      <c r="X31" s="780"/>
      <c r="Y31" s="780"/>
      <c r="Z31" s="780"/>
      <c r="AA31" s="781">
        <f t="shared" si="0"/>
        <v>211</v>
      </c>
      <c r="AB31" s="783"/>
      <c r="AC31" s="783"/>
      <c r="AD31" s="783"/>
      <c r="AE31" s="784"/>
      <c r="AF31" s="782">
        <v>2494</v>
      </c>
      <c r="AG31" s="783"/>
      <c r="AH31" s="783"/>
      <c r="AI31" s="783"/>
      <c r="AJ31" s="784"/>
      <c r="AK31" s="830">
        <v>11</v>
      </c>
      <c r="AL31" s="826"/>
      <c r="AM31" s="826"/>
      <c r="AN31" s="826"/>
      <c r="AO31" s="826"/>
      <c r="AP31" s="826">
        <v>1064</v>
      </c>
      <c r="AQ31" s="826"/>
      <c r="AR31" s="826"/>
      <c r="AS31" s="826"/>
      <c r="AT31" s="826"/>
      <c r="AU31" s="826" t="s">
        <v>591</v>
      </c>
      <c r="AV31" s="826"/>
      <c r="AW31" s="826"/>
      <c r="AX31" s="826"/>
      <c r="AY31" s="826"/>
      <c r="AZ31" s="827" t="s">
        <v>591</v>
      </c>
      <c r="BA31" s="827"/>
      <c r="BB31" s="827"/>
      <c r="BC31" s="827"/>
      <c r="BD31" s="827"/>
      <c r="BE31" s="828" t="s">
        <v>409</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410</v>
      </c>
      <c r="C32" s="777"/>
      <c r="D32" s="777"/>
      <c r="E32" s="777"/>
      <c r="F32" s="777"/>
      <c r="G32" s="777"/>
      <c r="H32" s="777"/>
      <c r="I32" s="777"/>
      <c r="J32" s="777"/>
      <c r="K32" s="777"/>
      <c r="L32" s="777"/>
      <c r="M32" s="777"/>
      <c r="N32" s="777"/>
      <c r="O32" s="777"/>
      <c r="P32" s="778"/>
      <c r="Q32" s="779">
        <v>2488</v>
      </c>
      <c r="R32" s="780"/>
      <c r="S32" s="780"/>
      <c r="T32" s="780"/>
      <c r="U32" s="780"/>
      <c r="V32" s="780">
        <v>2360</v>
      </c>
      <c r="W32" s="780"/>
      <c r="X32" s="780"/>
      <c r="Y32" s="780"/>
      <c r="Z32" s="780"/>
      <c r="AA32" s="781">
        <f t="shared" si="0"/>
        <v>128</v>
      </c>
      <c r="AB32" s="783"/>
      <c r="AC32" s="783"/>
      <c r="AD32" s="783"/>
      <c r="AE32" s="784"/>
      <c r="AF32" s="782">
        <v>141</v>
      </c>
      <c r="AG32" s="783"/>
      <c r="AH32" s="783"/>
      <c r="AI32" s="783"/>
      <c r="AJ32" s="784"/>
      <c r="AK32" s="830">
        <v>1057</v>
      </c>
      <c r="AL32" s="826"/>
      <c r="AM32" s="826"/>
      <c r="AN32" s="826"/>
      <c r="AO32" s="826"/>
      <c r="AP32" s="826">
        <v>10787</v>
      </c>
      <c r="AQ32" s="826"/>
      <c r="AR32" s="826"/>
      <c r="AS32" s="826"/>
      <c r="AT32" s="826"/>
      <c r="AU32" s="826">
        <v>4069</v>
      </c>
      <c r="AV32" s="826"/>
      <c r="AW32" s="826"/>
      <c r="AX32" s="826"/>
      <c r="AY32" s="826"/>
      <c r="AZ32" s="827" t="s">
        <v>591</v>
      </c>
      <c r="BA32" s="827"/>
      <c r="BB32" s="827"/>
      <c r="BC32" s="827"/>
      <c r="BD32" s="827"/>
      <c r="BE32" s="828" t="s">
        <v>409</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411</v>
      </c>
      <c r="C33" s="777"/>
      <c r="D33" s="777"/>
      <c r="E33" s="777"/>
      <c r="F33" s="777"/>
      <c r="G33" s="777"/>
      <c r="H33" s="777"/>
      <c r="I33" s="777"/>
      <c r="J33" s="777"/>
      <c r="K33" s="777"/>
      <c r="L33" s="777"/>
      <c r="M33" s="777"/>
      <c r="N33" s="777"/>
      <c r="O33" s="777"/>
      <c r="P33" s="778"/>
      <c r="Q33" s="779">
        <v>16</v>
      </c>
      <c r="R33" s="780"/>
      <c r="S33" s="780"/>
      <c r="T33" s="780"/>
      <c r="U33" s="780"/>
      <c r="V33" s="780">
        <v>14</v>
      </c>
      <c r="W33" s="780"/>
      <c r="X33" s="780"/>
      <c r="Y33" s="780"/>
      <c r="Z33" s="780"/>
      <c r="AA33" s="781">
        <f t="shared" si="0"/>
        <v>2</v>
      </c>
      <c r="AB33" s="783"/>
      <c r="AC33" s="783"/>
      <c r="AD33" s="783"/>
      <c r="AE33" s="784"/>
      <c r="AF33" s="782">
        <v>2</v>
      </c>
      <c r="AG33" s="783"/>
      <c r="AH33" s="783"/>
      <c r="AI33" s="783"/>
      <c r="AJ33" s="784"/>
      <c r="AK33" s="830">
        <v>12</v>
      </c>
      <c r="AL33" s="826"/>
      <c r="AM33" s="826"/>
      <c r="AN33" s="826"/>
      <c r="AO33" s="826"/>
      <c r="AP33" s="826">
        <v>15</v>
      </c>
      <c r="AQ33" s="826"/>
      <c r="AR33" s="826"/>
      <c r="AS33" s="826"/>
      <c r="AT33" s="826"/>
      <c r="AU33" s="826">
        <v>15</v>
      </c>
      <c r="AV33" s="826"/>
      <c r="AW33" s="826"/>
      <c r="AX33" s="826"/>
      <c r="AY33" s="826"/>
      <c r="AZ33" s="827" t="s">
        <v>591</v>
      </c>
      <c r="BA33" s="827"/>
      <c r="BB33" s="827"/>
      <c r="BC33" s="827"/>
      <c r="BD33" s="827"/>
      <c r="BE33" s="828" t="s">
        <v>412</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413</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392</v>
      </c>
      <c r="B63" s="785" t="s">
        <v>414</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3781</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415</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417</v>
      </c>
      <c r="B66" s="724"/>
      <c r="C66" s="724"/>
      <c r="D66" s="724"/>
      <c r="E66" s="724"/>
      <c r="F66" s="724"/>
      <c r="G66" s="724"/>
      <c r="H66" s="724"/>
      <c r="I66" s="724"/>
      <c r="J66" s="724"/>
      <c r="K66" s="724"/>
      <c r="L66" s="724"/>
      <c r="M66" s="724"/>
      <c r="N66" s="724"/>
      <c r="O66" s="724"/>
      <c r="P66" s="725"/>
      <c r="Q66" s="729" t="s">
        <v>418</v>
      </c>
      <c r="R66" s="730"/>
      <c r="S66" s="730"/>
      <c r="T66" s="730"/>
      <c r="U66" s="731"/>
      <c r="V66" s="729" t="s">
        <v>419</v>
      </c>
      <c r="W66" s="730"/>
      <c r="X66" s="730"/>
      <c r="Y66" s="730"/>
      <c r="Z66" s="731"/>
      <c r="AA66" s="729" t="s">
        <v>420</v>
      </c>
      <c r="AB66" s="730"/>
      <c r="AC66" s="730"/>
      <c r="AD66" s="730"/>
      <c r="AE66" s="731"/>
      <c r="AF66" s="850" t="s">
        <v>421</v>
      </c>
      <c r="AG66" s="811"/>
      <c r="AH66" s="811"/>
      <c r="AI66" s="811"/>
      <c r="AJ66" s="851"/>
      <c r="AK66" s="729" t="s">
        <v>422</v>
      </c>
      <c r="AL66" s="724"/>
      <c r="AM66" s="724"/>
      <c r="AN66" s="724"/>
      <c r="AO66" s="725"/>
      <c r="AP66" s="729" t="s">
        <v>423</v>
      </c>
      <c r="AQ66" s="730"/>
      <c r="AR66" s="730"/>
      <c r="AS66" s="730"/>
      <c r="AT66" s="731"/>
      <c r="AU66" s="729" t="s">
        <v>424</v>
      </c>
      <c r="AV66" s="730"/>
      <c r="AW66" s="730"/>
      <c r="AX66" s="730"/>
      <c r="AY66" s="731"/>
      <c r="AZ66" s="729" t="s">
        <v>380</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583</v>
      </c>
      <c r="C68" s="866"/>
      <c r="D68" s="866"/>
      <c r="E68" s="866"/>
      <c r="F68" s="866"/>
      <c r="G68" s="866"/>
      <c r="H68" s="866"/>
      <c r="I68" s="866"/>
      <c r="J68" s="866"/>
      <c r="K68" s="866"/>
      <c r="L68" s="866"/>
      <c r="M68" s="866"/>
      <c r="N68" s="866"/>
      <c r="O68" s="866"/>
      <c r="P68" s="867"/>
      <c r="Q68" s="868">
        <v>170997</v>
      </c>
      <c r="R68" s="862"/>
      <c r="S68" s="862"/>
      <c r="T68" s="862"/>
      <c r="U68" s="862"/>
      <c r="V68" s="862">
        <v>151127</v>
      </c>
      <c r="W68" s="862"/>
      <c r="X68" s="862"/>
      <c r="Y68" s="862"/>
      <c r="Z68" s="862"/>
      <c r="AA68" s="862">
        <f t="shared" ref="AA68:AA73" si="1">Q68-V68</f>
        <v>19870</v>
      </c>
      <c r="AB68" s="862"/>
      <c r="AC68" s="862"/>
      <c r="AD68" s="862"/>
      <c r="AE68" s="862"/>
      <c r="AF68" s="862">
        <v>19870</v>
      </c>
      <c r="AG68" s="862"/>
      <c r="AH68" s="862"/>
      <c r="AI68" s="862"/>
      <c r="AJ68" s="862"/>
      <c r="AK68" s="862" t="s">
        <v>591</v>
      </c>
      <c r="AL68" s="862"/>
      <c r="AM68" s="862"/>
      <c r="AN68" s="862"/>
      <c r="AO68" s="862"/>
      <c r="AP68" s="862" t="s">
        <v>591</v>
      </c>
      <c r="AQ68" s="862"/>
      <c r="AR68" s="862"/>
      <c r="AS68" s="862"/>
      <c r="AT68" s="862"/>
      <c r="AU68" s="862" t="s">
        <v>591</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584</v>
      </c>
      <c r="C69" s="870"/>
      <c r="D69" s="870"/>
      <c r="E69" s="870"/>
      <c r="F69" s="870"/>
      <c r="G69" s="870"/>
      <c r="H69" s="870"/>
      <c r="I69" s="870"/>
      <c r="J69" s="870"/>
      <c r="K69" s="870"/>
      <c r="L69" s="870"/>
      <c r="M69" s="870"/>
      <c r="N69" s="870"/>
      <c r="O69" s="870"/>
      <c r="P69" s="871"/>
      <c r="Q69" s="872">
        <v>7670</v>
      </c>
      <c r="R69" s="826"/>
      <c r="S69" s="826"/>
      <c r="T69" s="826"/>
      <c r="U69" s="826"/>
      <c r="V69" s="826">
        <v>7159</v>
      </c>
      <c r="W69" s="826"/>
      <c r="X69" s="826"/>
      <c r="Y69" s="826"/>
      <c r="Z69" s="826"/>
      <c r="AA69" s="826">
        <f t="shared" si="1"/>
        <v>511</v>
      </c>
      <c r="AB69" s="826"/>
      <c r="AC69" s="826"/>
      <c r="AD69" s="826"/>
      <c r="AE69" s="826"/>
      <c r="AF69" s="826">
        <v>511</v>
      </c>
      <c r="AG69" s="826"/>
      <c r="AH69" s="826"/>
      <c r="AI69" s="826"/>
      <c r="AJ69" s="826"/>
      <c r="AK69" s="826" t="s">
        <v>591</v>
      </c>
      <c r="AL69" s="826"/>
      <c r="AM69" s="826"/>
      <c r="AN69" s="826"/>
      <c r="AO69" s="826"/>
      <c r="AP69" s="826" t="s">
        <v>591</v>
      </c>
      <c r="AQ69" s="826"/>
      <c r="AR69" s="826"/>
      <c r="AS69" s="826"/>
      <c r="AT69" s="826"/>
      <c r="AU69" s="826" t="s">
        <v>591</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585</v>
      </c>
      <c r="C70" s="870"/>
      <c r="D70" s="870"/>
      <c r="E70" s="870"/>
      <c r="F70" s="870"/>
      <c r="G70" s="870"/>
      <c r="H70" s="870"/>
      <c r="I70" s="870"/>
      <c r="J70" s="870"/>
      <c r="K70" s="870"/>
      <c r="L70" s="870"/>
      <c r="M70" s="870"/>
      <c r="N70" s="870"/>
      <c r="O70" s="870"/>
      <c r="P70" s="871"/>
      <c r="Q70" s="872">
        <v>245</v>
      </c>
      <c r="R70" s="826"/>
      <c r="S70" s="826"/>
      <c r="T70" s="826"/>
      <c r="U70" s="826"/>
      <c r="V70" s="826">
        <v>160</v>
      </c>
      <c r="W70" s="826"/>
      <c r="X70" s="826"/>
      <c r="Y70" s="826"/>
      <c r="Z70" s="826"/>
      <c r="AA70" s="826">
        <f t="shared" si="1"/>
        <v>85</v>
      </c>
      <c r="AB70" s="826"/>
      <c r="AC70" s="826"/>
      <c r="AD70" s="826"/>
      <c r="AE70" s="826"/>
      <c r="AF70" s="826">
        <v>10</v>
      </c>
      <c r="AG70" s="826"/>
      <c r="AH70" s="826"/>
      <c r="AI70" s="826"/>
      <c r="AJ70" s="826"/>
      <c r="AK70" s="826" t="s">
        <v>591</v>
      </c>
      <c r="AL70" s="826"/>
      <c r="AM70" s="826"/>
      <c r="AN70" s="826"/>
      <c r="AO70" s="826"/>
      <c r="AP70" s="826" t="s">
        <v>591</v>
      </c>
      <c r="AQ70" s="826"/>
      <c r="AR70" s="826"/>
      <c r="AS70" s="826"/>
      <c r="AT70" s="826"/>
      <c r="AU70" s="826" t="s">
        <v>591</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586</v>
      </c>
      <c r="C71" s="870"/>
      <c r="D71" s="870"/>
      <c r="E71" s="870"/>
      <c r="F71" s="870"/>
      <c r="G71" s="870"/>
      <c r="H71" s="870"/>
      <c r="I71" s="870"/>
      <c r="J71" s="870"/>
      <c r="K71" s="870"/>
      <c r="L71" s="870"/>
      <c r="M71" s="870"/>
      <c r="N71" s="870"/>
      <c r="O71" s="870"/>
      <c r="P71" s="871"/>
      <c r="Q71" s="872">
        <v>235567</v>
      </c>
      <c r="R71" s="826"/>
      <c r="S71" s="826"/>
      <c r="T71" s="826"/>
      <c r="U71" s="826"/>
      <c r="V71" s="826">
        <v>203614</v>
      </c>
      <c r="W71" s="826"/>
      <c r="X71" s="826"/>
      <c r="Y71" s="826"/>
      <c r="Z71" s="826"/>
      <c r="AA71" s="826">
        <f t="shared" si="1"/>
        <v>31953</v>
      </c>
      <c r="AB71" s="826"/>
      <c r="AC71" s="826"/>
      <c r="AD71" s="826"/>
      <c r="AE71" s="826"/>
      <c r="AF71" s="826">
        <v>31953</v>
      </c>
      <c r="AG71" s="826"/>
      <c r="AH71" s="826"/>
      <c r="AI71" s="826"/>
      <c r="AJ71" s="826"/>
      <c r="AK71" s="826" t="s">
        <v>591</v>
      </c>
      <c r="AL71" s="826"/>
      <c r="AM71" s="826"/>
      <c r="AN71" s="826"/>
      <c r="AO71" s="826"/>
      <c r="AP71" s="826" t="s">
        <v>591</v>
      </c>
      <c r="AQ71" s="826"/>
      <c r="AR71" s="826"/>
      <c r="AS71" s="826"/>
      <c r="AT71" s="826"/>
      <c r="AU71" s="826" t="s">
        <v>591</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587</v>
      </c>
      <c r="C72" s="870"/>
      <c r="D72" s="870"/>
      <c r="E72" s="870"/>
      <c r="F72" s="870"/>
      <c r="G72" s="870"/>
      <c r="H72" s="870"/>
      <c r="I72" s="870"/>
      <c r="J72" s="870"/>
      <c r="K72" s="870"/>
      <c r="L72" s="870"/>
      <c r="M72" s="870"/>
      <c r="N72" s="870"/>
      <c r="O72" s="870"/>
      <c r="P72" s="871"/>
      <c r="Q72" s="872">
        <v>22389</v>
      </c>
      <c r="R72" s="826"/>
      <c r="S72" s="826"/>
      <c r="T72" s="826"/>
      <c r="U72" s="826"/>
      <c r="V72" s="826">
        <v>12881</v>
      </c>
      <c r="W72" s="826"/>
      <c r="X72" s="826"/>
      <c r="Y72" s="826"/>
      <c r="Z72" s="826"/>
      <c r="AA72" s="826">
        <f t="shared" si="1"/>
        <v>9508</v>
      </c>
      <c r="AB72" s="826"/>
      <c r="AC72" s="826"/>
      <c r="AD72" s="826"/>
      <c r="AE72" s="826"/>
      <c r="AF72" s="826">
        <v>9508</v>
      </c>
      <c r="AG72" s="826"/>
      <c r="AH72" s="826"/>
      <c r="AI72" s="826"/>
      <c r="AJ72" s="826"/>
      <c r="AK72" s="826" t="s">
        <v>591</v>
      </c>
      <c r="AL72" s="826"/>
      <c r="AM72" s="826"/>
      <c r="AN72" s="826"/>
      <c r="AO72" s="826"/>
      <c r="AP72" s="826" t="s">
        <v>591</v>
      </c>
      <c r="AQ72" s="826"/>
      <c r="AR72" s="826"/>
      <c r="AS72" s="826"/>
      <c r="AT72" s="826"/>
      <c r="AU72" s="826" t="s">
        <v>591</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588</v>
      </c>
      <c r="C73" s="870"/>
      <c r="D73" s="870"/>
      <c r="E73" s="870"/>
      <c r="F73" s="870"/>
      <c r="G73" s="870"/>
      <c r="H73" s="870"/>
      <c r="I73" s="870"/>
      <c r="J73" s="870"/>
      <c r="K73" s="870"/>
      <c r="L73" s="870"/>
      <c r="M73" s="870"/>
      <c r="N73" s="870"/>
      <c r="O73" s="870"/>
      <c r="P73" s="871"/>
      <c r="Q73" s="872">
        <v>1606</v>
      </c>
      <c r="R73" s="826"/>
      <c r="S73" s="826"/>
      <c r="T73" s="826"/>
      <c r="U73" s="826"/>
      <c r="V73" s="826">
        <v>1547</v>
      </c>
      <c r="W73" s="826"/>
      <c r="X73" s="826"/>
      <c r="Y73" s="826"/>
      <c r="Z73" s="826"/>
      <c r="AA73" s="826">
        <f t="shared" si="1"/>
        <v>59</v>
      </c>
      <c r="AB73" s="826"/>
      <c r="AC73" s="826"/>
      <c r="AD73" s="826"/>
      <c r="AE73" s="826"/>
      <c r="AF73" s="826">
        <v>59</v>
      </c>
      <c r="AG73" s="826"/>
      <c r="AH73" s="826"/>
      <c r="AI73" s="826"/>
      <c r="AJ73" s="826"/>
      <c r="AK73" s="826" t="s">
        <v>591</v>
      </c>
      <c r="AL73" s="826"/>
      <c r="AM73" s="826"/>
      <c r="AN73" s="826"/>
      <c r="AO73" s="826"/>
      <c r="AP73" s="826">
        <v>290</v>
      </c>
      <c r="AQ73" s="826"/>
      <c r="AR73" s="826"/>
      <c r="AS73" s="826"/>
      <c r="AT73" s="826"/>
      <c r="AU73" s="826">
        <v>255</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589</v>
      </c>
      <c r="C74" s="870"/>
      <c r="D74" s="870"/>
      <c r="E74" s="870"/>
      <c r="F74" s="870"/>
      <c r="G74" s="870"/>
      <c r="H74" s="870"/>
      <c r="I74" s="870"/>
      <c r="J74" s="870"/>
      <c r="K74" s="870"/>
      <c r="L74" s="870"/>
      <c r="M74" s="870"/>
      <c r="N74" s="870"/>
      <c r="O74" s="870"/>
      <c r="P74" s="871"/>
      <c r="Q74" s="872">
        <v>313</v>
      </c>
      <c r="R74" s="826"/>
      <c r="S74" s="826"/>
      <c r="T74" s="826"/>
      <c r="U74" s="826"/>
      <c r="V74" s="826">
        <v>278</v>
      </c>
      <c r="W74" s="826"/>
      <c r="X74" s="826"/>
      <c r="Y74" s="826"/>
      <c r="Z74" s="826"/>
      <c r="AA74" s="826">
        <f t="shared" ref="AA74:AA75" si="2">Q74-V74</f>
        <v>35</v>
      </c>
      <c r="AB74" s="826"/>
      <c r="AC74" s="826"/>
      <c r="AD74" s="826"/>
      <c r="AE74" s="826"/>
      <c r="AF74" s="826">
        <v>35</v>
      </c>
      <c r="AG74" s="826"/>
      <c r="AH74" s="826"/>
      <c r="AI74" s="826"/>
      <c r="AJ74" s="826"/>
      <c r="AK74" s="826" t="s">
        <v>591</v>
      </c>
      <c r="AL74" s="826"/>
      <c r="AM74" s="826"/>
      <c r="AN74" s="826"/>
      <c r="AO74" s="826"/>
      <c r="AP74" s="826" t="s">
        <v>591</v>
      </c>
      <c r="AQ74" s="826"/>
      <c r="AR74" s="826"/>
      <c r="AS74" s="826"/>
      <c r="AT74" s="826"/>
      <c r="AU74" s="826" t="s">
        <v>591</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590</v>
      </c>
      <c r="C75" s="870"/>
      <c r="D75" s="870"/>
      <c r="E75" s="870"/>
      <c r="F75" s="870"/>
      <c r="G75" s="870"/>
      <c r="H75" s="870"/>
      <c r="I75" s="870"/>
      <c r="J75" s="870"/>
      <c r="K75" s="870"/>
      <c r="L75" s="870"/>
      <c r="M75" s="870"/>
      <c r="N75" s="870"/>
      <c r="O75" s="870"/>
      <c r="P75" s="871"/>
      <c r="Q75" s="873">
        <v>147699</v>
      </c>
      <c r="R75" s="874"/>
      <c r="S75" s="874"/>
      <c r="T75" s="874"/>
      <c r="U75" s="830"/>
      <c r="V75" s="875">
        <v>142954</v>
      </c>
      <c r="W75" s="874"/>
      <c r="X75" s="874"/>
      <c r="Y75" s="874"/>
      <c r="Z75" s="830"/>
      <c r="AA75" s="826">
        <f t="shared" si="2"/>
        <v>4745</v>
      </c>
      <c r="AB75" s="826"/>
      <c r="AC75" s="826"/>
      <c r="AD75" s="826"/>
      <c r="AE75" s="826"/>
      <c r="AF75" s="875">
        <v>4745</v>
      </c>
      <c r="AG75" s="874"/>
      <c r="AH75" s="874"/>
      <c r="AI75" s="874"/>
      <c r="AJ75" s="830"/>
      <c r="AK75" s="826">
        <v>700</v>
      </c>
      <c r="AL75" s="826"/>
      <c r="AM75" s="826"/>
      <c r="AN75" s="826"/>
      <c r="AO75" s="826"/>
      <c r="AP75" s="826" t="s">
        <v>591</v>
      </c>
      <c r="AQ75" s="826"/>
      <c r="AR75" s="826"/>
      <c r="AS75" s="826"/>
      <c r="AT75" s="826"/>
      <c r="AU75" s="826" t="s">
        <v>591</v>
      </c>
      <c r="AV75" s="826"/>
      <c r="AW75" s="826"/>
      <c r="AX75" s="826"/>
      <c r="AY75" s="826"/>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392</v>
      </c>
      <c r="B88" s="785" t="s">
        <v>425</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66691</v>
      </c>
      <c r="AG88" s="840"/>
      <c r="AH88" s="840"/>
      <c r="AI88" s="840"/>
      <c r="AJ88" s="840"/>
      <c r="AK88" s="837"/>
      <c r="AL88" s="837"/>
      <c r="AM88" s="837"/>
      <c r="AN88" s="837"/>
      <c r="AO88" s="837"/>
      <c r="AP88" s="840">
        <v>290</v>
      </c>
      <c r="AQ88" s="840"/>
      <c r="AR88" s="840"/>
      <c r="AS88" s="840"/>
      <c r="AT88" s="840"/>
      <c r="AU88" s="840">
        <v>255</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85" t="s">
        <v>426</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427</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428</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431</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432</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433</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434</v>
      </c>
      <c r="AB109" s="889"/>
      <c r="AC109" s="889"/>
      <c r="AD109" s="889"/>
      <c r="AE109" s="890"/>
      <c r="AF109" s="888" t="s">
        <v>435</v>
      </c>
      <c r="AG109" s="889"/>
      <c r="AH109" s="889"/>
      <c r="AI109" s="889"/>
      <c r="AJ109" s="890"/>
      <c r="AK109" s="888" t="s">
        <v>307</v>
      </c>
      <c r="AL109" s="889"/>
      <c r="AM109" s="889"/>
      <c r="AN109" s="889"/>
      <c r="AO109" s="890"/>
      <c r="AP109" s="888" t="s">
        <v>436</v>
      </c>
      <c r="AQ109" s="889"/>
      <c r="AR109" s="889"/>
      <c r="AS109" s="889"/>
      <c r="AT109" s="891"/>
      <c r="AU109" s="908" t="s">
        <v>433</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434</v>
      </c>
      <c r="BR109" s="889"/>
      <c r="BS109" s="889"/>
      <c r="BT109" s="889"/>
      <c r="BU109" s="890"/>
      <c r="BV109" s="888" t="s">
        <v>435</v>
      </c>
      <c r="BW109" s="889"/>
      <c r="BX109" s="889"/>
      <c r="BY109" s="889"/>
      <c r="BZ109" s="890"/>
      <c r="CA109" s="888" t="s">
        <v>307</v>
      </c>
      <c r="CB109" s="889"/>
      <c r="CC109" s="889"/>
      <c r="CD109" s="889"/>
      <c r="CE109" s="890"/>
      <c r="CF109" s="909" t="s">
        <v>436</v>
      </c>
      <c r="CG109" s="909"/>
      <c r="CH109" s="909"/>
      <c r="CI109" s="909"/>
      <c r="CJ109" s="909"/>
      <c r="CK109" s="888" t="s">
        <v>437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434</v>
      </c>
      <c r="DH109" s="889"/>
      <c r="DI109" s="889"/>
      <c r="DJ109" s="889"/>
      <c r="DK109" s="890"/>
      <c r="DL109" s="888" t="s">
        <v>435</v>
      </c>
      <c r="DM109" s="889"/>
      <c r="DN109" s="889"/>
      <c r="DO109" s="889"/>
      <c r="DP109" s="890"/>
      <c r="DQ109" s="888" t="s">
        <v>307</v>
      </c>
      <c r="DR109" s="889"/>
      <c r="DS109" s="889"/>
      <c r="DT109" s="889"/>
      <c r="DU109" s="890"/>
      <c r="DV109" s="888" t="s">
        <v>436</v>
      </c>
      <c r="DW109" s="889"/>
      <c r="DX109" s="889"/>
      <c r="DY109" s="889"/>
      <c r="DZ109" s="891"/>
    </row>
    <row r="110" spans="1:131" s="221" customFormat="1" ht="26.25" customHeight="1" x14ac:dyDescent="0.15">
      <c r="A110" s="892" t="s">
        <v>438</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4992896</v>
      </c>
      <c r="AB110" s="896"/>
      <c r="AC110" s="896"/>
      <c r="AD110" s="896"/>
      <c r="AE110" s="897"/>
      <c r="AF110" s="898">
        <v>5041155</v>
      </c>
      <c r="AG110" s="896"/>
      <c r="AH110" s="896"/>
      <c r="AI110" s="896"/>
      <c r="AJ110" s="897"/>
      <c r="AK110" s="898">
        <v>5182205</v>
      </c>
      <c r="AL110" s="896"/>
      <c r="AM110" s="896"/>
      <c r="AN110" s="896"/>
      <c r="AO110" s="897"/>
      <c r="AP110" s="899">
        <v>19.5</v>
      </c>
      <c r="AQ110" s="900"/>
      <c r="AR110" s="900"/>
      <c r="AS110" s="900"/>
      <c r="AT110" s="901"/>
      <c r="AU110" s="902" t="s">
        <v>73</v>
      </c>
      <c r="AV110" s="903"/>
      <c r="AW110" s="903"/>
      <c r="AX110" s="903"/>
      <c r="AY110" s="903"/>
      <c r="AZ110" s="925" t="s">
        <v>439</v>
      </c>
      <c r="BA110" s="893"/>
      <c r="BB110" s="893"/>
      <c r="BC110" s="893"/>
      <c r="BD110" s="893"/>
      <c r="BE110" s="893"/>
      <c r="BF110" s="893"/>
      <c r="BG110" s="893"/>
      <c r="BH110" s="893"/>
      <c r="BI110" s="893"/>
      <c r="BJ110" s="893"/>
      <c r="BK110" s="893"/>
      <c r="BL110" s="893"/>
      <c r="BM110" s="893"/>
      <c r="BN110" s="893"/>
      <c r="BO110" s="893"/>
      <c r="BP110" s="894"/>
      <c r="BQ110" s="926">
        <v>49348389</v>
      </c>
      <c r="BR110" s="927"/>
      <c r="BS110" s="927"/>
      <c r="BT110" s="927"/>
      <c r="BU110" s="927"/>
      <c r="BV110" s="927">
        <v>48599924</v>
      </c>
      <c r="BW110" s="927"/>
      <c r="BX110" s="927"/>
      <c r="BY110" s="927"/>
      <c r="BZ110" s="927"/>
      <c r="CA110" s="927">
        <v>47778815</v>
      </c>
      <c r="CB110" s="927"/>
      <c r="CC110" s="927"/>
      <c r="CD110" s="927"/>
      <c r="CE110" s="927"/>
      <c r="CF110" s="940">
        <v>179.7</v>
      </c>
      <c r="CG110" s="941"/>
      <c r="CH110" s="941"/>
      <c r="CI110" s="941"/>
      <c r="CJ110" s="941"/>
      <c r="CK110" s="942" t="s">
        <v>440</v>
      </c>
      <c r="CL110" s="943"/>
      <c r="CM110" s="925" t="s">
        <v>441</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442</v>
      </c>
      <c r="DH110" s="927"/>
      <c r="DI110" s="927"/>
      <c r="DJ110" s="927"/>
      <c r="DK110" s="927"/>
      <c r="DL110" s="927" t="s">
        <v>442</v>
      </c>
      <c r="DM110" s="927"/>
      <c r="DN110" s="927"/>
      <c r="DO110" s="927"/>
      <c r="DP110" s="927"/>
      <c r="DQ110" s="927" t="s">
        <v>443</v>
      </c>
      <c r="DR110" s="927"/>
      <c r="DS110" s="927"/>
      <c r="DT110" s="927"/>
      <c r="DU110" s="927"/>
      <c r="DV110" s="928" t="s">
        <v>444</v>
      </c>
      <c r="DW110" s="928"/>
      <c r="DX110" s="928"/>
      <c r="DY110" s="928"/>
      <c r="DZ110" s="929"/>
    </row>
    <row r="111" spans="1:131" s="221" customFormat="1" ht="26.25" customHeight="1" x14ac:dyDescent="0.15">
      <c r="A111" s="930" t="s">
        <v>445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415</v>
      </c>
      <c r="AB111" s="934"/>
      <c r="AC111" s="934"/>
      <c r="AD111" s="934"/>
      <c r="AE111" s="935"/>
      <c r="AF111" s="936" t="s">
        <v>446</v>
      </c>
      <c r="AG111" s="934"/>
      <c r="AH111" s="934"/>
      <c r="AI111" s="934"/>
      <c r="AJ111" s="935"/>
      <c r="AK111" s="936" t="s">
        <v>442</v>
      </c>
      <c r="AL111" s="934"/>
      <c r="AM111" s="934"/>
      <c r="AN111" s="934"/>
      <c r="AO111" s="935"/>
      <c r="AP111" s="937" t="s">
        <v>444</v>
      </c>
      <c r="AQ111" s="938"/>
      <c r="AR111" s="938"/>
      <c r="AS111" s="938"/>
      <c r="AT111" s="939"/>
      <c r="AU111" s="904"/>
      <c r="AV111" s="905"/>
      <c r="AW111" s="905"/>
      <c r="AX111" s="905"/>
      <c r="AY111" s="905"/>
      <c r="AZ111" s="918" t="s">
        <v>447</v>
      </c>
      <c r="BA111" s="919"/>
      <c r="BB111" s="919"/>
      <c r="BC111" s="919"/>
      <c r="BD111" s="919"/>
      <c r="BE111" s="919"/>
      <c r="BF111" s="919"/>
      <c r="BG111" s="919"/>
      <c r="BH111" s="919"/>
      <c r="BI111" s="919"/>
      <c r="BJ111" s="919"/>
      <c r="BK111" s="919"/>
      <c r="BL111" s="919"/>
      <c r="BM111" s="919"/>
      <c r="BN111" s="919"/>
      <c r="BO111" s="919"/>
      <c r="BP111" s="920"/>
      <c r="BQ111" s="921">
        <v>176414</v>
      </c>
      <c r="BR111" s="922"/>
      <c r="BS111" s="922"/>
      <c r="BT111" s="922"/>
      <c r="BU111" s="922"/>
      <c r="BV111" s="922">
        <v>102145</v>
      </c>
      <c r="BW111" s="922"/>
      <c r="BX111" s="922"/>
      <c r="BY111" s="922"/>
      <c r="BZ111" s="922"/>
      <c r="CA111" s="922">
        <v>209192</v>
      </c>
      <c r="CB111" s="922"/>
      <c r="CC111" s="922"/>
      <c r="CD111" s="922"/>
      <c r="CE111" s="922"/>
      <c r="CF111" s="916">
        <v>0.8</v>
      </c>
      <c r="CG111" s="917"/>
      <c r="CH111" s="917"/>
      <c r="CI111" s="917"/>
      <c r="CJ111" s="917"/>
      <c r="CK111" s="944"/>
      <c r="CL111" s="945"/>
      <c r="CM111" s="918" t="s">
        <v>448</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444</v>
      </c>
      <c r="DH111" s="922"/>
      <c r="DI111" s="922"/>
      <c r="DJ111" s="922"/>
      <c r="DK111" s="922"/>
      <c r="DL111" s="922" t="s">
        <v>442</v>
      </c>
      <c r="DM111" s="922"/>
      <c r="DN111" s="922"/>
      <c r="DO111" s="922"/>
      <c r="DP111" s="922"/>
      <c r="DQ111" s="922" t="s">
        <v>443</v>
      </c>
      <c r="DR111" s="922"/>
      <c r="DS111" s="922"/>
      <c r="DT111" s="922"/>
      <c r="DU111" s="922"/>
      <c r="DV111" s="923" t="s">
        <v>443</v>
      </c>
      <c r="DW111" s="923"/>
      <c r="DX111" s="923"/>
      <c r="DY111" s="923"/>
      <c r="DZ111" s="924"/>
    </row>
    <row r="112" spans="1:131" s="221" customFormat="1" ht="26.25" customHeight="1" x14ac:dyDescent="0.15">
      <c r="A112" s="948" t="s">
        <v>449</v>
      </c>
      <c r="B112" s="949"/>
      <c r="C112" s="919" t="s">
        <v>450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444</v>
      </c>
      <c r="AB112" s="955"/>
      <c r="AC112" s="955"/>
      <c r="AD112" s="955"/>
      <c r="AE112" s="956"/>
      <c r="AF112" s="957" t="s">
        <v>443</v>
      </c>
      <c r="AG112" s="955"/>
      <c r="AH112" s="955"/>
      <c r="AI112" s="955"/>
      <c r="AJ112" s="956"/>
      <c r="AK112" s="957" t="s">
        <v>443</v>
      </c>
      <c r="AL112" s="955"/>
      <c r="AM112" s="955"/>
      <c r="AN112" s="955"/>
      <c r="AO112" s="956"/>
      <c r="AP112" s="958" t="s">
        <v>444</v>
      </c>
      <c r="AQ112" s="959"/>
      <c r="AR112" s="959"/>
      <c r="AS112" s="959"/>
      <c r="AT112" s="960"/>
      <c r="AU112" s="904"/>
      <c r="AV112" s="905"/>
      <c r="AW112" s="905"/>
      <c r="AX112" s="905"/>
      <c r="AY112" s="905"/>
      <c r="AZ112" s="918" t="s">
        <v>451</v>
      </c>
      <c r="BA112" s="919"/>
      <c r="BB112" s="919"/>
      <c r="BC112" s="919"/>
      <c r="BD112" s="919"/>
      <c r="BE112" s="919"/>
      <c r="BF112" s="919"/>
      <c r="BG112" s="919"/>
      <c r="BH112" s="919"/>
      <c r="BI112" s="919"/>
      <c r="BJ112" s="919"/>
      <c r="BK112" s="919"/>
      <c r="BL112" s="919"/>
      <c r="BM112" s="919"/>
      <c r="BN112" s="919"/>
      <c r="BO112" s="919"/>
      <c r="BP112" s="920"/>
      <c r="BQ112" s="921">
        <v>9110292</v>
      </c>
      <c r="BR112" s="922"/>
      <c r="BS112" s="922"/>
      <c r="BT112" s="922"/>
      <c r="BU112" s="922"/>
      <c r="BV112" s="922">
        <v>8405759</v>
      </c>
      <c r="BW112" s="922"/>
      <c r="BX112" s="922"/>
      <c r="BY112" s="922"/>
      <c r="BZ112" s="922"/>
      <c r="CA112" s="922">
        <v>7684528</v>
      </c>
      <c r="CB112" s="922"/>
      <c r="CC112" s="922"/>
      <c r="CD112" s="922"/>
      <c r="CE112" s="922"/>
      <c r="CF112" s="916">
        <v>28.9</v>
      </c>
      <c r="CG112" s="917"/>
      <c r="CH112" s="917"/>
      <c r="CI112" s="917"/>
      <c r="CJ112" s="917"/>
      <c r="CK112" s="944"/>
      <c r="CL112" s="945"/>
      <c r="CM112" s="918" t="s">
        <v>452</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443</v>
      </c>
      <c r="DH112" s="922"/>
      <c r="DI112" s="922"/>
      <c r="DJ112" s="922"/>
      <c r="DK112" s="922"/>
      <c r="DL112" s="922" t="s">
        <v>442</v>
      </c>
      <c r="DM112" s="922"/>
      <c r="DN112" s="922"/>
      <c r="DO112" s="922"/>
      <c r="DP112" s="922"/>
      <c r="DQ112" s="922" t="s">
        <v>443</v>
      </c>
      <c r="DR112" s="922"/>
      <c r="DS112" s="922"/>
      <c r="DT112" s="922"/>
      <c r="DU112" s="922"/>
      <c r="DV112" s="923" t="s">
        <v>444</v>
      </c>
      <c r="DW112" s="923"/>
      <c r="DX112" s="923"/>
      <c r="DY112" s="923"/>
      <c r="DZ112" s="924"/>
    </row>
    <row r="113" spans="1:130" s="221" customFormat="1" ht="26.25" customHeight="1" x14ac:dyDescent="0.15">
      <c r="A113" s="950"/>
      <c r="B113" s="951"/>
      <c r="C113" s="919" t="s">
        <v>453</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721590</v>
      </c>
      <c r="AB113" s="934"/>
      <c r="AC113" s="934"/>
      <c r="AD113" s="934"/>
      <c r="AE113" s="935"/>
      <c r="AF113" s="936">
        <v>635947</v>
      </c>
      <c r="AG113" s="934"/>
      <c r="AH113" s="934"/>
      <c r="AI113" s="934"/>
      <c r="AJ113" s="935"/>
      <c r="AK113" s="936">
        <v>622149</v>
      </c>
      <c r="AL113" s="934"/>
      <c r="AM113" s="934"/>
      <c r="AN113" s="934"/>
      <c r="AO113" s="935"/>
      <c r="AP113" s="937">
        <v>2.2999999999999998</v>
      </c>
      <c r="AQ113" s="938"/>
      <c r="AR113" s="938"/>
      <c r="AS113" s="938"/>
      <c r="AT113" s="939"/>
      <c r="AU113" s="904"/>
      <c r="AV113" s="905"/>
      <c r="AW113" s="905"/>
      <c r="AX113" s="905"/>
      <c r="AY113" s="905"/>
      <c r="AZ113" s="918" t="s">
        <v>454</v>
      </c>
      <c r="BA113" s="919"/>
      <c r="BB113" s="919"/>
      <c r="BC113" s="919"/>
      <c r="BD113" s="919"/>
      <c r="BE113" s="919"/>
      <c r="BF113" s="919"/>
      <c r="BG113" s="919"/>
      <c r="BH113" s="919"/>
      <c r="BI113" s="919"/>
      <c r="BJ113" s="919"/>
      <c r="BK113" s="919"/>
      <c r="BL113" s="919"/>
      <c r="BM113" s="919"/>
      <c r="BN113" s="919"/>
      <c r="BO113" s="919"/>
      <c r="BP113" s="920"/>
      <c r="BQ113" s="921">
        <v>325628</v>
      </c>
      <c r="BR113" s="922"/>
      <c r="BS113" s="922"/>
      <c r="BT113" s="922"/>
      <c r="BU113" s="922"/>
      <c r="BV113" s="922">
        <v>293627</v>
      </c>
      <c r="BW113" s="922"/>
      <c r="BX113" s="922"/>
      <c r="BY113" s="922"/>
      <c r="BZ113" s="922"/>
      <c r="CA113" s="922">
        <v>255173</v>
      </c>
      <c r="CB113" s="922"/>
      <c r="CC113" s="922"/>
      <c r="CD113" s="922"/>
      <c r="CE113" s="922"/>
      <c r="CF113" s="916">
        <v>1</v>
      </c>
      <c r="CG113" s="917"/>
      <c r="CH113" s="917"/>
      <c r="CI113" s="917"/>
      <c r="CJ113" s="917"/>
      <c r="CK113" s="944"/>
      <c r="CL113" s="945"/>
      <c r="CM113" s="918" t="s">
        <v>455</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444</v>
      </c>
      <c r="DH113" s="955"/>
      <c r="DI113" s="955"/>
      <c r="DJ113" s="955"/>
      <c r="DK113" s="956"/>
      <c r="DL113" s="957" t="s">
        <v>442</v>
      </c>
      <c r="DM113" s="955"/>
      <c r="DN113" s="955"/>
      <c r="DO113" s="955"/>
      <c r="DP113" s="956"/>
      <c r="DQ113" s="957" t="s">
        <v>444</v>
      </c>
      <c r="DR113" s="955"/>
      <c r="DS113" s="955"/>
      <c r="DT113" s="955"/>
      <c r="DU113" s="956"/>
      <c r="DV113" s="958" t="s">
        <v>442</v>
      </c>
      <c r="DW113" s="959"/>
      <c r="DX113" s="959"/>
      <c r="DY113" s="959"/>
      <c r="DZ113" s="960"/>
    </row>
    <row r="114" spans="1:130" s="221" customFormat="1" ht="26.25" customHeight="1" x14ac:dyDescent="0.15">
      <c r="A114" s="950"/>
      <c r="B114" s="951"/>
      <c r="C114" s="919" t="s">
        <v>456</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43300</v>
      </c>
      <c r="AB114" s="955"/>
      <c r="AC114" s="955"/>
      <c r="AD114" s="955"/>
      <c r="AE114" s="956"/>
      <c r="AF114" s="957">
        <v>33157</v>
      </c>
      <c r="AG114" s="955"/>
      <c r="AH114" s="955"/>
      <c r="AI114" s="955"/>
      <c r="AJ114" s="956"/>
      <c r="AK114" s="957">
        <v>36138</v>
      </c>
      <c r="AL114" s="955"/>
      <c r="AM114" s="955"/>
      <c r="AN114" s="955"/>
      <c r="AO114" s="956"/>
      <c r="AP114" s="958">
        <v>0.1</v>
      </c>
      <c r="AQ114" s="959"/>
      <c r="AR114" s="959"/>
      <c r="AS114" s="959"/>
      <c r="AT114" s="960"/>
      <c r="AU114" s="904"/>
      <c r="AV114" s="905"/>
      <c r="AW114" s="905"/>
      <c r="AX114" s="905"/>
      <c r="AY114" s="905"/>
      <c r="AZ114" s="918" t="s">
        <v>457</v>
      </c>
      <c r="BA114" s="919"/>
      <c r="BB114" s="919"/>
      <c r="BC114" s="919"/>
      <c r="BD114" s="919"/>
      <c r="BE114" s="919"/>
      <c r="BF114" s="919"/>
      <c r="BG114" s="919"/>
      <c r="BH114" s="919"/>
      <c r="BI114" s="919"/>
      <c r="BJ114" s="919"/>
      <c r="BK114" s="919"/>
      <c r="BL114" s="919"/>
      <c r="BM114" s="919"/>
      <c r="BN114" s="919"/>
      <c r="BO114" s="919"/>
      <c r="BP114" s="920"/>
      <c r="BQ114" s="921">
        <v>2104262</v>
      </c>
      <c r="BR114" s="922"/>
      <c r="BS114" s="922"/>
      <c r="BT114" s="922"/>
      <c r="BU114" s="922"/>
      <c r="BV114" s="922">
        <v>2091922</v>
      </c>
      <c r="BW114" s="922"/>
      <c r="BX114" s="922"/>
      <c r="BY114" s="922"/>
      <c r="BZ114" s="922"/>
      <c r="CA114" s="922">
        <v>1695962</v>
      </c>
      <c r="CB114" s="922"/>
      <c r="CC114" s="922"/>
      <c r="CD114" s="922"/>
      <c r="CE114" s="922"/>
      <c r="CF114" s="916">
        <v>6.4</v>
      </c>
      <c r="CG114" s="917"/>
      <c r="CH114" s="917"/>
      <c r="CI114" s="917"/>
      <c r="CJ114" s="917"/>
      <c r="CK114" s="944"/>
      <c r="CL114" s="945"/>
      <c r="CM114" s="918" t="s">
        <v>458</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443</v>
      </c>
      <c r="DH114" s="955"/>
      <c r="DI114" s="955"/>
      <c r="DJ114" s="955"/>
      <c r="DK114" s="956"/>
      <c r="DL114" s="957" t="s">
        <v>444</v>
      </c>
      <c r="DM114" s="955"/>
      <c r="DN114" s="955"/>
      <c r="DO114" s="955"/>
      <c r="DP114" s="956"/>
      <c r="DQ114" s="957" t="s">
        <v>444</v>
      </c>
      <c r="DR114" s="955"/>
      <c r="DS114" s="955"/>
      <c r="DT114" s="955"/>
      <c r="DU114" s="956"/>
      <c r="DV114" s="958" t="s">
        <v>443</v>
      </c>
      <c r="DW114" s="959"/>
      <c r="DX114" s="959"/>
      <c r="DY114" s="959"/>
      <c r="DZ114" s="960"/>
    </row>
    <row r="115" spans="1:130" s="221" customFormat="1" ht="26.25" customHeight="1" x14ac:dyDescent="0.15">
      <c r="A115" s="950"/>
      <c r="B115" s="951"/>
      <c r="C115" s="919" t="s">
        <v>459</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444</v>
      </c>
      <c r="AB115" s="934"/>
      <c r="AC115" s="934"/>
      <c r="AD115" s="934"/>
      <c r="AE115" s="935"/>
      <c r="AF115" s="936" t="s">
        <v>415</v>
      </c>
      <c r="AG115" s="934"/>
      <c r="AH115" s="934"/>
      <c r="AI115" s="934"/>
      <c r="AJ115" s="935"/>
      <c r="AK115" s="936" t="s">
        <v>443</v>
      </c>
      <c r="AL115" s="934"/>
      <c r="AM115" s="934"/>
      <c r="AN115" s="934"/>
      <c r="AO115" s="935"/>
      <c r="AP115" s="937" t="s">
        <v>443</v>
      </c>
      <c r="AQ115" s="938"/>
      <c r="AR115" s="938"/>
      <c r="AS115" s="938"/>
      <c r="AT115" s="939"/>
      <c r="AU115" s="904"/>
      <c r="AV115" s="905"/>
      <c r="AW115" s="905"/>
      <c r="AX115" s="905"/>
      <c r="AY115" s="905"/>
      <c r="AZ115" s="918" t="s">
        <v>460</v>
      </c>
      <c r="BA115" s="919"/>
      <c r="BB115" s="919"/>
      <c r="BC115" s="919"/>
      <c r="BD115" s="919"/>
      <c r="BE115" s="919"/>
      <c r="BF115" s="919"/>
      <c r="BG115" s="919"/>
      <c r="BH115" s="919"/>
      <c r="BI115" s="919"/>
      <c r="BJ115" s="919"/>
      <c r="BK115" s="919"/>
      <c r="BL115" s="919"/>
      <c r="BM115" s="919"/>
      <c r="BN115" s="919"/>
      <c r="BO115" s="919"/>
      <c r="BP115" s="920"/>
      <c r="BQ115" s="921" t="s">
        <v>444</v>
      </c>
      <c r="BR115" s="922"/>
      <c r="BS115" s="922"/>
      <c r="BT115" s="922"/>
      <c r="BU115" s="922"/>
      <c r="BV115" s="922" t="s">
        <v>443</v>
      </c>
      <c r="BW115" s="922"/>
      <c r="BX115" s="922"/>
      <c r="BY115" s="922"/>
      <c r="BZ115" s="922"/>
      <c r="CA115" s="922">
        <v>157655</v>
      </c>
      <c r="CB115" s="922"/>
      <c r="CC115" s="922"/>
      <c r="CD115" s="922"/>
      <c r="CE115" s="922"/>
      <c r="CF115" s="916">
        <v>0.6</v>
      </c>
      <c r="CG115" s="917"/>
      <c r="CH115" s="917"/>
      <c r="CI115" s="917"/>
      <c r="CJ115" s="917"/>
      <c r="CK115" s="944"/>
      <c r="CL115" s="945"/>
      <c r="CM115" s="918" t="s">
        <v>461</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v>176414</v>
      </c>
      <c r="DH115" s="955"/>
      <c r="DI115" s="955"/>
      <c r="DJ115" s="955"/>
      <c r="DK115" s="956"/>
      <c r="DL115" s="957">
        <v>102145</v>
      </c>
      <c r="DM115" s="955"/>
      <c r="DN115" s="955"/>
      <c r="DO115" s="955"/>
      <c r="DP115" s="956"/>
      <c r="DQ115" s="957">
        <v>209192</v>
      </c>
      <c r="DR115" s="955"/>
      <c r="DS115" s="955"/>
      <c r="DT115" s="955"/>
      <c r="DU115" s="956"/>
      <c r="DV115" s="958">
        <v>0.8</v>
      </c>
      <c r="DW115" s="959"/>
      <c r="DX115" s="959"/>
      <c r="DY115" s="959"/>
      <c r="DZ115" s="960"/>
    </row>
    <row r="116" spans="1:130" s="221" customFormat="1" ht="26.25" customHeight="1" x14ac:dyDescent="0.15">
      <c r="A116" s="952"/>
      <c r="B116" s="953"/>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v>15</v>
      </c>
      <c r="AB116" s="955"/>
      <c r="AC116" s="955"/>
      <c r="AD116" s="955"/>
      <c r="AE116" s="956"/>
      <c r="AF116" s="957">
        <v>21</v>
      </c>
      <c r="AG116" s="955"/>
      <c r="AH116" s="955"/>
      <c r="AI116" s="955"/>
      <c r="AJ116" s="956"/>
      <c r="AK116" s="957">
        <v>76</v>
      </c>
      <c r="AL116" s="955"/>
      <c r="AM116" s="955"/>
      <c r="AN116" s="955"/>
      <c r="AO116" s="956"/>
      <c r="AP116" s="958">
        <v>0</v>
      </c>
      <c r="AQ116" s="959"/>
      <c r="AR116" s="959"/>
      <c r="AS116" s="959"/>
      <c r="AT116" s="960"/>
      <c r="AU116" s="904"/>
      <c r="AV116" s="905"/>
      <c r="AW116" s="905"/>
      <c r="AX116" s="905"/>
      <c r="AY116" s="905"/>
      <c r="AZ116" s="963" t="s">
        <v>463</v>
      </c>
      <c r="BA116" s="964"/>
      <c r="BB116" s="964"/>
      <c r="BC116" s="964"/>
      <c r="BD116" s="964"/>
      <c r="BE116" s="964"/>
      <c r="BF116" s="964"/>
      <c r="BG116" s="964"/>
      <c r="BH116" s="964"/>
      <c r="BI116" s="964"/>
      <c r="BJ116" s="964"/>
      <c r="BK116" s="964"/>
      <c r="BL116" s="964"/>
      <c r="BM116" s="964"/>
      <c r="BN116" s="964"/>
      <c r="BO116" s="964"/>
      <c r="BP116" s="965"/>
      <c r="BQ116" s="921" t="s">
        <v>443</v>
      </c>
      <c r="BR116" s="922"/>
      <c r="BS116" s="922"/>
      <c r="BT116" s="922"/>
      <c r="BU116" s="922"/>
      <c r="BV116" s="922" t="s">
        <v>444</v>
      </c>
      <c r="BW116" s="922"/>
      <c r="BX116" s="922"/>
      <c r="BY116" s="922"/>
      <c r="BZ116" s="922"/>
      <c r="CA116" s="922" t="s">
        <v>443</v>
      </c>
      <c r="CB116" s="922"/>
      <c r="CC116" s="922"/>
      <c r="CD116" s="922"/>
      <c r="CE116" s="922"/>
      <c r="CF116" s="916" t="s">
        <v>444</v>
      </c>
      <c r="CG116" s="917"/>
      <c r="CH116" s="917"/>
      <c r="CI116" s="917"/>
      <c r="CJ116" s="917"/>
      <c r="CK116" s="944"/>
      <c r="CL116" s="945"/>
      <c r="CM116" s="918" t="s">
        <v>464</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443</v>
      </c>
      <c r="DH116" s="955"/>
      <c r="DI116" s="955"/>
      <c r="DJ116" s="955"/>
      <c r="DK116" s="956"/>
      <c r="DL116" s="957" t="s">
        <v>442</v>
      </c>
      <c r="DM116" s="955"/>
      <c r="DN116" s="955"/>
      <c r="DO116" s="955"/>
      <c r="DP116" s="956"/>
      <c r="DQ116" s="957" t="s">
        <v>442</v>
      </c>
      <c r="DR116" s="955"/>
      <c r="DS116" s="955"/>
      <c r="DT116" s="955"/>
      <c r="DU116" s="956"/>
      <c r="DV116" s="958" t="s">
        <v>442</v>
      </c>
      <c r="DW116" s="959"/>
      <c r="DX116" s="959"/>
      <c r="DY116" s="959"/>
      <c r="DZ116" s="960"/>
    </row>
    <row r="117" spans="1:130" s="221" customFormat="1" ht="26.25" customHeight="1" x14ac:dyDescent="0.15">
      <c r="A117" s="908" t="s">
        <v>188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465</v>
      </c>
      <c r="Z117" s="890"/>
      <c r="AA117" s="974">
        <v>5757801</v>
      </c>
      <c r="AB117" s="975"/>
      <c r="AC117" s="975"/>
      <c r="AD117" s="975"/>
      <c r="AE117" s="976"/>
      <c r="AF117" s="977">
        <v>5710280</v>
      </c>
      <c r="AG117" s="975"/>
      <c r="AH117" s="975"/>
      <c r="AI117" s="975"/>
      <c r="AJ117" s="976"/>
      <c r="AK117" s="977">
        <v>5840568</v>
      </c>
      <c r="AL117" s="975"/>
      <c r="AM117" s="975"/>
      <c r="AN117" s="975"/>
      <c r="AO117" s="976"/>
      <c r="AP117" s="978"/>
      <c r="AQ117" s="979"/>
      <c r="AR117" s="979"/>
      <c r="AS117" s="979"/>
      <c r="AT117" s="980"/>
      <c r="AU117" s="904"/>
      <c r="AV117" s="905"/>
      <c r="AW117" s="905"/>
      <c r="AX117" s="905"/>
      <c r="AY117" s="905"/>
      <c r="AZ117" s="970" t="s">
        <v>466</v>
      </c>
      <c r="BA117" s="971"/>
      <c r="BB117" s="971"/>
      <c r="BC117" s="971"/>
      <c r="BD117" s="971"/>
      <c r="BE117" s="971"/>
      <c r="BF117" s="971"/>
      <c r="BG117" s="971"/>
      <c r="BH117" s="971"/>
      <c r="BI117" s="971"/>
      <c r="BJ117" s="971"/>
      <c r="BK117" s="971"/>
      <c r="BL117" s="971"/>
      <c r="BM117" s="971"/>
      <c r="BN117" s="971"/>
      <c r="BO117" s="971"/>
      <c r="BP117" s="972"/>
      <c r="BQ117" s="921" t="s">
        <v>443</v>
      </c>
      <c r="BR117" s="922"/>
      <c r="BS117" s="922"/>
      <c r="BT117" s="922"/>
      <c r="BU117" s="922"/>
      <c r="BV117" s="922" t="s">
        <v>443</v>
      </c>
      <c r="BW117" s="922"/>
      <c r="BX117" s="922"/>
      <c r="BY117" s="922"/>
      <c r="BZ117" s="922"/>
      <c r="CA117" s="922" t="s">
        <v>442</v>
      </c>
      <c r="CB117" s="922"/>
      <c r="CC117" s="922"/>
      <c r="CD117" s="922"/>
      <c r="CE117" s="922"/>
      <c r="CF117" s="916" t="s">
        <v>443</v>
      </c>
      <c r="CG117" s="917"/>
      <c r="CH117" s="917"/>
      <c r="CI117" s="917"/>
      <c r="CJ117" s="917"/>
      <c r="CK117" s="944"/>
      <c r="CL117" s="945"/>
      <c r="CM117" s="918" t="s">
        <v>467</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444</v>
      </c>
      <c r="DH117" s="955"/>
      <c r="DI117" s="955"/>
      <c r="DJ117" s="955"/>
      <c r="DK117" s="956"/>
      <c r="DL117" s="957" t="s">
        <v>443</v>
      </c>
      <c r="DM117" s="955"/>
      <c r="DN117" s="955"/>
      <c r="DO117" s="955"/>
      <c r="DP117" s="956"/>
      <c r="DQ117" s="957" t="s">
        <v>442</v>
      </c>
      <c r="DR117" s="955"/>
      <c r="DS117" s="955"/>
      <c r="DT117" s="955"/>
      <c r="DU117" s="956"/>
      <c r="DV117" s="958" t="s">
        <v>443</v>
      </c>
      <c r="DW117" s="959"/>
      <c r="DX117" s="959"/>
      <c r="DY117" s="959"/>
      <c r="DZ117" s="960"/>
    </row>
    <row r="118" spans="1:130" s="221" customFormat="1" ht="26.25" customHeight="1" x14ac:dyDescent="0.15">
      <c r="A118" s="908" t="s">
        <v>437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434</v>
      </c>
      <c r="AB118" s="889"/>
      <c r="AC118" s="889"/>
      <c r="AD118" s="889"/>
      <c r="AE118" s="890"/>
      <c r="AF118" s="888" t="s">
        <v>435</v>
      </c>
      <c r="AG118" s="889"/>
      <c r="AH118" s="889"/>
      <c r="AI118" s="889"/>
      <c r="AJ118" s="890"/>
      <c r="AK118" s="888" t="s">
        <v>307</v>
      </c>
      <c r="AL118" s="889"/>
      <c r="AM118" s="889"/>
      <c r="AN118" s="889"/>
      <c r="AO118" s="890"/>
      <c r="AP118" s="966" t="s">
        <v>436</v>
      </c>
      <c r="AQ118" s="967"/>
      <c r="AR118" s="967"/>
      <c r="AS118" s="967"/>
      <c r="AT118" s="968"/>
      <c r="AU118" s="904"/>
      <c r="AV118" s="905"/>
      <c r="AW118" s="905"/>
      <c r="AX118" s="905"/>
      <c r="AY118" s="905"/>
      <c r="AZ118" s="969" t="s">
        <v>468</v>
      </c>
      <c r="BA118" s="961"/>
      <c r="BB118" s="961"/>
      <c r="BC118" s="961"/>
      <c r="BD118" s="961"/>
      <c r="BE118" s="961"/>
      <c r="BF118" s="961"/>
      <c r="BG118" s="961"/>
      <c r="BH118" s="961"/>
      <c r="BI118" s="961"/>
      <c r="BJ118" s="961"/>
      <c r="BK118" s="961"/>
      <c r="BL118" s="961"/>
      <c r="BM118" s="961"/>
      <c r="BN118" s="961"/>
      <c r="BO118" s="961"/>
      <c r="BP118" s="962"/>
      <c r="BQ118" s="995" t="s">
        <v>442</v>
      </c>
      <c r="BR118" s="996"/>
      <c r="BS118" s="996"/>
      <c r="BT118" s="996"/>
      <c r="BU118" s="996"/>
      <c r="BV118" s="996" t="s">
        <v>442</v>
      </c>
      <c r="BW118" s="996"/>
      <c r="BX118" s="996"/>
      <c r="BY118" s="996"/>
      <c r="BZ118" s="996"/>
      <c r="CA118" s="996" t="s">
        <v>443</v>
      </c>
      <c r="CB118" s="996"/>
      <c r="CC118" s="996"/>
      <c r="CD118" s="996"/>
      <c r="CE118" s="996"/>
      <c r="CF118" s="916" t="s">
        <v>444</v>
      </c>
      <c r="CG118" s="917"/>
      <c r="CH118" s="917"/>
      <c r="CI118" s="917"/>
      <c r="CJ118" s="917"/>
      <c r="CK118" s="944"/>
      <c r="CL118" s="945"/>
      <c r="CM118" s="918" t="s">
        <v>469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442</v>
      </c>
      <c r="DH118" s="955"/>
      <c r="DI118" s="955"/>
      <c r="DJ118" s="955"/>
      <c r="DK118" s="956"/>
      <c r="DL118" s="957" t="s">
        <v>444</v>
      </c>
      <c r="DM118" s="955"/>
      <c r="DN118" s="955"/>
      <c r="DO118" s="955"/>
      <c r="DP118" s="956"/>
      <c r="DQ118" s="957" t="s">
        <v>443</v>
      </c>
      <c r="DR118" s="955"/>
      <c r="DS118" s="955"/>
      <c r="DT118" s="955"/>
      <c r="DU118" s="956"/>
      <c r="DV118" s="958" t="s">
        <v>442</v>
      </c>
      <c r="DW118" s="959"/>
      <c r="DX118" s="959"/>
      <c r="DY118" s="959"/>
      <c r="DZ118" s="960"/>
    </row>
    <row r="119" spans="1:130" s="221" customFormat="1" ht="26.25" customHeight="1" x14ac:dyDescent="0.15">
      <c r="A119" s="1052" t="s">
        <v>440</v>
      </c>
      <c r="B119" s="943"/>
      <c r="C119" s="925" t="s">
        <v>441</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443</v>
      </c>
      <c r="AB119" s="896"/>
      <c r="AC119" s="896"/>
      <c r="AD119" s="896"/>
      <c r="AE119" s="897"/>
      <c r="AF119" s="898" t="s">
        <v>444</v>
      </c>
      <c r="AG119" s="896"/>
      <c r="AH119" s="896"/>
      <c r="AI119" s="896"/>
      <c r="AJ119" s="897"/>
      <c r="AK119" s="898" t="s">
        <v>444</v>
      </c>
      <c r="AL119" s="896"/>
      <c r="AM119" s="896"/>
      <c r="AN119" s="896"/>
      <c r="AO119" s="897"/>
      <c r="AP119" s="899" t="s">
        <v>443</v>
      </c>
      <c r="AQ119" s="900"/>
      <c r="AR119" s="900"/>
      <c r="AS119" s="900"/>
      <c r="AT119" s="901"/>
      <c r="AU119" s="906"/>
      <c r="AV119" s="907"/>
      <c r="AW119" s="907"/>
      <c r="AX119" s="907"/>
      <c r="AY119" s="907"/>
      <c r="AZ119" s="242" t="s">
        <v>188</v>
      </c>
      <c r="BA119" s="242"/>
      <c r="BB119" s="242"/>
      <c r="BC119" s="242"/>
      <c r="BD119" s="242"/>
      <c r="BE119" s="242"/>
      <c r="BF119" s="242"/>
      <c r="BG119" s="242"/>
      <c r="BH119" s="242"/>
      <c r="BI119" s="242"/>
      <c r="BJ119" s="242"/>
      <c r="BK119" s="242"/>
      <c r="BL119" s="242"/>
      <c r="BM119" s="242"/>
      <c r="BN119" s="242"/>
      <c r="BO119" s="973" t="s">
        <v>470</v>
      </c>
      <c r="BP119" s="1001"/>
      <c r="BQ119" s="995">
        <v>61064985</v>
      </c>
      <c r="BR119" s="996"/>
      <c r="BS119" s="996"/>
      <c r="BT119" s="996"/>
      <c r="BU119" s="996"/>
      <c r="BV119" s="996">
        <v>59493377</v>
      </c>
      <c r="BW119" s="996"/>
      <c r="BX119" s="996"/>
      <c r="BY119" s="996"/>
      <c r="BZ119" s="996"/>
      <c r="CA119" s="996">
        <v>57781325</v>
      </c>
      <c r="CB119" s="996"/>
      <c r="CC119" s="996"/>
      <c r="CD119" s="996"/>
      <c r="CE119" s="996"/>
      <c r="CF119" s="997"/>
      <c r="CG119" s="998"/>
      <c r="CH119" s="998"/>
      <c r="CI119" s="998"/>
      <c r="CJ119" s="999"/>
      <c r="CK119" s="946"/>
      <c r="CL119" s="947"/>
      <c r="CM119" s="969" t="s">
        <v>471</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443</v>
      </c>
      <c r="DH119" s="982"/>
      <c r="DI119" s="982"/>
      <c r="DJ119" s="982"/>
      <c r="DK119" s="983"/>
      <c r="DL119" s="981" t="s">
        <v>444</v>
      </c>
      <c r="DM119" s="982"/>
      <c r="DN119" s="982"/>
      <c r="DO119" s="982"/>
      <c r="DP119" s="983"/>
      <c r="DQ119" s="981" t="s">
        <v>444</v>
      </c>
      <c r="DR119" s="982"/>
      <c r="DS119" s="982"/>
      <c r="DT119" s="982"/>
      <c r="DU119" s="983"/>
      <c r="DV119" s="984" t="s">
        <v>443</v>
      </c>
      <c r="DW119" s="985"/>
      <c r="DX119" s="985"/>
      <c r="DY119" s="985"/>
      <c r="DZ119" s="986"/>
    </row>
    <row r="120" spans="1:130" s="221" customFormat="1" ht="26.25" customHeight="1" x14ac:dyDescent="0.15">
      <c r="A120" s="1053"/>
      <c r="B120" s="945"/>
      <c r="C120" s="918" t="s">
        <v>448</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443</v>
      </c>
      <c r="AB120" s="955"/>
      <c r="AC120" s="955"/>
      <c r="AD120" s="955"/>
      <c r="AE120" s="956"/>
      <c r="AF120" s="957" t="s">
        <v>442</v>
      </c>
      <c r="AG120" s="955"/>
      <c r="AH120" s="955"/>
      <c r="AI120" s="955"/>
      <c r="AJ120" s="956"/>
      <c r="AK120" s="957" t="s">
        <v>415</v>
      </c>
      <c r="AL120" s="955"/>
      <c r="AM120" s="955"/>
      <c r="AN120" s="955"/>
      <c r="AO120" s="956"/>
      <c r="AP120" s="958" t="s">
        <v>442</v>
      </c>
      <c r="AQ120" s="959"/>
      <c r="AR120" s="959"/>
      <c r="AS120" s="959"/>
      <c r="AT120" s="960"/>
      <c r="AU120" s="987" t="s">
        <v>472</v>
      </c>
      <c r="AV120" s="988"/>
      <c r="AW120" s="988"/>
      <c r="AX120" s="988"/>
      <c r="AY120" s="989"/>
      <c r="AZ120" s="925" t="s">
        <v>473</v>
      </c>
      <c r="BA120" s="893"/>
      <c r="BB120" s="893"/>
      <c r="BC120" s="893"/>
      <c r="BD120" s="893"/>
      <c r="BE120" s="893"/>
      <c r="BF120" s="893"/>
      <c r="BG120" s="893"/>
      <c r="BH120" s="893"/>
      <c r="BI120" s="893"/>
      <c r="BJ120" s="893"/>
      <c r="BK120" s="893"/>
      <c r="BL120" s="893"/>
      <c r="BM120" s="893"/>
      <c r="BN120" s="893"/>
      <c r="BO120" s="893"/>
      <c r="BP120" s="894"/>
      <c r="BQ120" s="926">
        <v>15476701</v>
      </c>
      <c r="BR120" s="927"/>
      <c r="BS120" s="927"/>
      <c r="BT120" s="927"/>
      <c r="BU120" s="927"/>
      <c r="BV120" s="927">
        <v>15474664</v>
      </c>
      <c r="BW120" s="927"/>
      <c r="BX120" s="927"/>
      <c r="BY120" s="927"/>
      <c r="BZ120" s="927"/>
      <c r="CA120" s="927">
        <v>16626079</v>
      </c>
      <c r="CB120" s="927"/>
      <c r="CC120" s="927"/>
      <c r="CD120" s="927"/>
      <c r="CE120" s="927"/>
      <c r="CF120" s="940">
        <v>62.5</v>
      </c>
      <c r="CG120" s="941"/>
      <c r="CH120" s="941"/>
      <c r="CI120" s="941"/>
      <c r="CJ120" s="941"/>
      <c r="CK120" s="1002" t="s">
        <v>474</v>
      </c>
      <c r="CL120" s="1003"/>
      <c r="CM120" s="1003"/>
      <c r="CN120" s="1003"/>
      <c r="CO120" s="1004"/>
      <c r="CP120" s="1010" t="s">
        <v>410</v>
      </c>
      <c r="CQ120" s="1011"/>
      <c r="CR120" s="1011"/>
      <c r="CS120" s="1011"/>
      <c r="CT120" s="1011"/>
      <c r="CU120" s="1011"/>
      <c r="CV120" s="1011"/>
      <c r="CW120" s="1011"/>
      <c r="CX120" s="1011"/>
      <c r="CY120" s="1011"/>
      <c r="CZ120" s="1011"/>
      <c r="DA120" s="1011"/>
      <c r="DB120" s="1011"/>
      <c r="DC120" s="1011"/>
      <c r="DD120" s="1011"/>
      <c r="DE120" s="1011"/>
      <c r="DF120" s="1012"/>
      <c r="DG120" s="926" t="s">
        <v>443</v>
      </c>
      <c r="DH120" s="927"/>
      <c r="DI120" s="927"/>
      <c r="DJ120" s="927"/>
      <c r="DK120" s="927"/>
      <c r="DL120" s="927">
        <v>8405759</v>
      </c>
      <c r="DM120" s="927"/>
      <c r="DN120" s="927"/>
      <c r="DO120" s="927"/>
      <c r="DP120" s="927"/>
      <c r="DQ120" s="927">
        <v>7669237</v>
      </c>
      <c r="DR120" s="927"/>
      <c r="DS120" s="927"/>
      <c r="DT120" s="927"/>
      <c r="DU120" s="927"/>
      <c r="DV120" s="928">
        <v>28.8</v>
      </c>
      <c r="DW120" s="928"/>
      <c r="DX120" s="928"/>
      <c r="DY120" s="928"/>
      <c r="DZ120" s="929"/>
    </row>
    <row r="121" spans="1:130" s="221" customFormat="1" ht="26.25" customHeight="1" x14ac:dyDescent="0.15">
      <c r="A121" s="1053"/>
      <c r="B121" s="945"/>
      <c r="C121" s="970" t="s">
        <v>475</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442</v>
      </c>
      <c r="AB121" s="955"/>
      <c r="AC121" s="955"/>
      <c r="AD121" s="955"/>
      <c r="AE121" s="956"/>
      <c r="AF121" s="957" t="s">
        <v>444</v>
      </c>
      <c r="AG121" s="955"/>
      <c r="AH121" s="955"/>
      <c r="AI121" s="955"/>
      <c r="AJ121" s="956"/>
      <c r="AK121" s="957" t="s">
        <v>442</v>
      </c>
      <c r="AL121" s="955"/>
      <c r="AM121" s="955"/>
      <c r="AN121" s="955"/>
      <c r="AO121" s="956"/>
      <c r="AP121" s="958" t="s">
        <v>442</v>
      </c>
      <c r="AQ121" s="959"/>
      <c r="AR121" s="959"/>
      <c r="AS121" s="959"/>
      <c r="AT121" s="960"/>
      <c r="AU121" s="990"/>
      <c r="AV121" s="991"/>
      <c r="AW121" s="991"/>
      <c r="AX121" s="991"/>
      <c r="AY121" s="992"/>
      <c r="AZ121" s="918" t="s">
        <v>476</v>
      </c>
      <c r="BA121" s="919"/>
      <c r="BB121" s="919"/>
      <c r="BC121" s="919"/>
      <c r="BD121" s="919"/>
      <c r="BE121" s="919"/>
      <c r="BF121" s="919"/>
      <c r="BG121" s="919"/>
      <c r="BH121" s="919"/>
      <c r="BI121" s="919"/>
      <c r="BJ121" s="919"/>
      <c r="BK121" s="919"/>
      <c r="BL121" s="919"/>
      <c r="BM121" s="919"/>
      <c r="BN121" s="919"/>
      <c r="BO121" s="919"/>
      <c r="BP121" s="920"/>
      <c r="BQ121" s="921">
        <v>1416199</v>
      </c>
      <c r="BR121" s="922"/>
      <c r="BS121" s="922"/>
      <c r="BT121" s="922"/>
      <c r="BU121" s="922"/>
      <c r="BV121" s="922">
        <v>1300295</v>
      </c>
      <c r="BW121" s="922"/>
      <c r="BX121" s="922"/>
      <c r="BY121" s="922"/>
      <c r="BZ121" s="922"/>
      <c r="CA121" s="922">
        <v>1269471</v>
      </c>
      <c r="CB121" s="922"/>
      <c r="CC121" s="922"/>
      <c r="CD121" s="922"/>
      <c r="CE121" s="922"/>
      <c r="CF121" s="916">
        <v>4.8</v>
      </c>
      <c r="CG121" s="917"/>
      <c r="CH121" s="917"/>
      <c r="CI121" s="917"/>
      <c r="CJ121" s="917"/>
      <c r="CK121" s="1005"/>
      <c r="CL121" s="1006"/>
      <c r="CM121" s="1006"/>
      <c r="CN121" s="1006"/>
      <c r="CO121" s="1007"/>
      <c r="CP121" s="1015" t="s">
        <v>477</v>
      </c>
      <c r="CQ121" s="1016"/>
      <c r="CR121" s="1016"/>
      <c r="CS121" s="1016"/>
      <c r="CT121" s="1016"/>
      <c r="CU121" s="1016"/>
      <c r="CV121" s="1016"/>
      <c r="CW121" s="1016"/>
      <c r="CX121" s="1016"/>
      <c r="CY121" s="1016"/>
      <c r="CZ121" s="1016"/>
      <c r="DA121" s="1016"/>
      <c r="DB121" s="1016"/>
      <c r="DC121" s="1016"/>
      <c r="DD121" s="1016"/>
      <c r="DE121" s="1016"/>
      <c r="DF121" s="1017"/>
      <c r="DG121" s="921">
        <v>18380</v>
      </c>
      <c r="DH121" s="922"/>
      <c r="DI121" s="922"/>
      <c r="DJ121" s="922"/>
      <c r="DK121" s="922"/>
      <c r="DL121" s="922" t="s">
        <v>444</v>
      </c>
      <c r="DM121" s="922"/>
      <c r="DN121" s="922"/>
      <c r="DO121" s="922"/>
      <c r="DP121" s="922"/>
      <c r="DQ121" s="922">
        <v>15291</v>
      </c>
      <c r="DR121" s="922"/>
      <c r="DS121" s="922"/>
      <c r="DT121" s="922"/>
      <c r="DU121" s="922"/>
      <c r="DV121" s="923">
        <v>0.1</v>
      </c>
      <c r="DW121" s="923"/>
      <c r="DX121" s="923"/>
      <c r="DY121" s="923"/>
      <c r="DZ121" s="924"/>
    </row>
    <row r="122" spans="1:130" s="221" customFormat="1" ht="26.25" customHeight="1" x14ac:dyDescent="0.15">
      <c r="A122" s="1053"/>
      <c r="B122" s="945"/>
      <c r="C122" s="918" t="s">
        <v>458</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443</v>
      </c>
      <c r="AB122" s="955"/>
      <c r="AC122" s="955"/>
      <c r="AD122" s="955"/>
      <c r="AE122" s="956"/>
      <c r="AF122" s="957" t="s">
        <v>444</v>
      </c>
      <c r="AG122" s="955"/>
      <c r="AH122" s="955"/>
      <c r="AI122" s="955"/>
      <c r="AJ122" s="956"/>
      <c r="AK122" s="957" t="s">
        <v>443</v>
      </c>
      <c r="AL122" s="955"/>
      <c r="AM122" s="955"/>
      <c r="AN122" s="955"/>
      <c r="AO122" s="956"/>
      <c r="AP122" s="958" t="s">
        <v>442</v>
      </c>
      <c r="AQ122" s="959"/>
      <c r="AR122" s="959"/>
      <c r="AS122" s="959"/>
      <c r="AT122" s="960"/>
      <c r="AU122" s="990"/>
      <c r="AV122" s="991"/>
      <c r="AW122" s="991"/>
      <c r="AX122" s="991"/>
      <c r="AY122" s="992"/>
      <c r="AZ122" s="969" t="s">
        <v>478</v>
      </c>
      <c r="BA122" s="961"/>
      <c r="BB122" s="961"/>
      <c r="BC122" s="961"/>
      <c r="BD122" s="961"/>
      <c r="BE122" s="961"/>
      <c r="BF122" s="961"/>
      <c r="BG122" s="961"/>
      <c r="BH122" s="961"/>
      <c r="BI122" s="961"/>
      <c r="BJ122" s="961"/>
      <c r="BK122" s="961"/>
      <c r="BL122" s="961"/>
      <c r="BM122" s="961"/>
      <c r="BN122" s="961"/>
      <c r="BO122" s="961"/>
      <c r="BP122" s="962"/>
      <c r="BQ122" s="995">
        <v>43962677</v>
      </c>
      <c r="BR122" s="996"/>
      <c r="BS122" s="996"/>
      <c r="BT122" s="996"/>
      <c r="BU122" s="996"/>
      <c r="BV122" s="996">
        <v>43232104</v>
      </c>
      <c r="BW122" s="996"/>
      <c r="BX122" s="996"/>
      <c r="BY122" s="996"/>
      <c r="BZ122" s="996"/>
      <c r="CA122" s="996">
        <v>41921609</v>
      </c>
      <c r="CB122" s="996"/>
      <c r="CC122" s="996"/>
      <c r="CD122" s="996"/>
      <c r="CE122" s="996"/>
      <c r="CF122" s="1013">
        <v>157.69999999999999</v>
      </c>
      <c r="CG122" s="1014"/>
      <c r="CH122" s="1014"/>
      <c r="CI122" s="1014"/>
      <c r="CJ122" s="1014"/>
      <c r="CK122" s="1005"/>
      <c r="CL122" s="1006"/>
      <c r="CM122" s="1006"/>
      <c r="CN122" s="1006"/>
      <c r="CO122" s="1007"/>
      <c r="CP122" s="1015" t="s">
        <v>479</v>
      </c>
      <c r="CQ122" s="1016"/>
      <c r="CR122" s="1016"/>
      <c r="CS122" s="1016"/>
      <c r="CT122" s="1016"/>
      <c r="CU122" s="1016"/>
      <c r="CV122" s="1016"/>
      <c r="CW122" s="1016"/>
      <c r="CX122" s="1016"/>
      <c r="CY122" s="1016"/>
      <c r="CZ122" s="1016"/>
      <c r="DA122" s="1016"/>
      <c r="DB122" s="1016"/>
      <c r="DC122" s="1016"/>
      <c r="DD122" s="1016"/>
      <c r="DE122" s="1016"/>
      <c r="DF122" s="1017"/>
      <c r="DG122" s="921" t="s">
        <v>442</v>
      </c>
      <c r="DH122" s="922"/>
      <c r="DI122" s="922"/>
      <c r="DJ122" s="922"/>
      <c r="DK122" s="922"/>
      <c r="DL122" s="922" t="s">
        <v>443</v>
      </c>
      <c r="DM122" s="922"/>
      <c r="DN122" s="922"/>
      <c r="DO122" s="922"/>
      <c r="DP122" s="922"/>
      <c r="DQ122" s="922" t="s">
        <v>443</v>
      </c>
      <c r="DR122" s="922"/>
      <c r="DS122" s="922"/>
      <c r="DT122" s="922"/>
      <c r="DU122" s="922"/>
      <c r="DV122" s="923" t="s">
        <v>443</v>
      </c>
      <c r="DW122" s="923"/>
      <c r="DX122" s="923"/>
      <c r="DY122" s="923"/>
      <c r="DZ122" s="924"/>
    </row>
    <row r="123" spans="1:130" s="221" customFormat="1" ht="26.25" customHeight="1" x14ac:dyDescent="0.15">
      <c r="A123" s="1053"/>
      <c r="B123" s="945"/>
      <c r="C123" s="918" t="s">
        <v>464</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443</v>
      </c>
      <c r="AB123" s="955"/>
      <c r="AC123" s="955"/>
      <c r="AD123" s="955"/>
      <c r="AE123" s="956"/>
      <c r="AF123" s="957" t="s">
        <v>442</v>
      </c>
      <c r="AG123" s="955"/>
      <c r="AH123" s="955"/>
      <c r="AI123" s="955"/>
      <c r="AJ123" s="956"/>
      <c r="AK123" s="957" t="s">
        <v>442</v>
      </c>
      <c r="AL123" s="955"/>
      <c r="AM123" s="955"/>
      <c r="AN123" s="955"/>
      <c r="AO123" s="956"/>
      <c r="AP123" s="958" t="s">
        <v>442</v>
      </c>
      <c r="AQ123" s="959"/>
      <c r="AR123" s="959"/>
      <c r="AS123" s="959"/>
      <c r="AT123" s="960"/>
      <c r="AU123" s="993"/>
      <c r="AV123" s="994"/>
      <c r="AW123" s="994"/>
      <c r="AX123" s="994"/>
      <c r="AY123" s="994"/>
      <c r="AZ123" s="242" t="s">
        <v>188</v>
      </c>
      <c r="BA123" s="242"/>
      <c r="BB123" s="242"/>
      <c r="BC123" s="242"/>
      <c r="BD123" s="242"/>
      <c r="BE123" s="242"/>
      <c r="BF123" s="242"/>
      <c r="BG123" s="242"/>
      <c r="BH123" s="242"/>
      <c r="BI123" s="242"/>
      <c r="BJ123" s="242"/>
      <c r="BK123" s="242"/>
      <c r="BL123" s="242"/>
      <c r="BM123" s="242"/>
      <c r="BN123" s="242"/>
      <c r="BO123" s="973" t="s">
        <v>480</v>
      </c>
      <c r="BP123" s="1001"/>
      <c r="BQ123" s="1059">
        <v>60855577</v>
      </c>
      <c r="BR123" s="1060"/>
      <c r="BS123" s="1060"/>
      <c r="BT123" s="1060"/>
      <c r="BU123" s="1060"/>
      <c r="BV123" s="1060">
        <v>60007063</v>
      </c>
      <c r="BW123" s="1060"/>
      <c r="BX123" s="1060"/>
      <c r="BY123" s="1060"/>
      <c r="BZ123" s="1060"/>
      <c r="CA123" s="1060">
        <v>59817159</v>
      </c>
      <c r="CB123" s="1060"/>
      <c r="CC123" s="1060"/>
      <c r="CD123" s="1060"/>
      <c r="CE123" s="1060"/>
      <c r="CF123" s="997"/>
      <c r="CG123" s="998"/>
      <c r="CH123" s="998"/>
      <c r="CI123" s="998"/>
      <c r="CJ123" s="999"/>
      <c r="CK123" s="1005"/>
      <c r="CL123" s="1006"/>
      <c r="CM123" s="1006"/>
      <c r="CN123" s="1006"/>
      <c r="CO123" s="1007"/>
      <c r="CP123" s="1015" t="s">
        <v>481</v>
      </c>
      <c r="CQ123" s="1016"/>
      <c r="CR123" s="1016"/>
      <c r="CS123" s="1016"/>
      <c r="CT123" s="1016"/>
      <c r="CU123" s="1016"/>
      <c r="CV123" s="1016"/>
      <c r="CW123" s="1016"/>
      <c r="CX123" s="1016"/>
      <c r="CY123" s="1016"/>
      <c r="CZ123" s="1016"/>
      <c r="DA123" s="1016"/>
      <c r="DB123" s="1016"/>
      <c r="DC123" s="1016"/>
      <c r="DD123" s="1016"/>
      <c r="DE123" s="1016"/>
      <c r="DF123" s="1017"/>
      <c r="DG123" s="954" t="s">
        <v>443</v>
      </c>
      <c r="DH123" s="955"/>
      <c r="DI123" s="955"/>
      <c r="DJ123" s="955"/>
      <c r="DK123" s="956"/>
      <c r="DL123" s="957" t="s">
        <v>444</v>
      </c>
      <c r="DM123" s="955"/>
      <c r="DN123" s="955"/>
      <c r="DO123" s="955"/>
      <c r="DP123" s="956"/>
      <c r="DQ123" s="957" t="s">
        <v>443</v>
      </c>
      <c r="DR123" s="955"/>
      <c r="DS123" s="955"/>
      <c r="DT123" s="955"/>
      <c r="DU123" s="956"/>
      <c r="DV123" s="958" t="s">
        <v>442</v>
      </c>
      <c r="DW123" s="959"/>
      <c r="DX123" s="959"/>
      <c r="DY123" s="959"/>
      <c r="DZ123" s="960"/>
    </row>
    <row r="124" spans="1:130" s="221" customFormat="1" ht="26.25" customHeight="1" thickBot="1" x14ac:dyDescent="0.2">
      <c r="A124" s="1053"/>
      <c r="B124" s="945"/>
      <c r="C124" s="918" t="s">
        <v>467</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443</v>
      </c>
      <c r="AB124" s="955"/>
      <c r="AC124" s="955"/>
      <c r="AD124" s="955"/>
      <c r="AE124" s="956"/>
      <c r="AF124" s="957" t="s">
        <v>443</v>
      </c>
      <c r="AG124" s="955"/>
      <c r="AH124" s="955"/>
      <c r="AI124" s="955"/>
      <c r="AJ124" s="956"/>
      <c r="AK124" s="957" t="s">
        <v>443</v>
      </c>
      <c r="AL124" s="955"/>
      <c r="AM124" s="955"/>
      <c r="AN124" s="955"/>
      <c r="AO124" s="956"/>
      <c r="AP124" s="958" t="s">
        <v>442</v>
      </c>
      <c r="AQ124" s="959"/>
      <c r="AR124" s="959"/>
      <c r="AS124" s="959"/>
      <c r="AT124" s="960"/>
      <c r="AU124" s="1055" t="s">
        <v>482</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0.8</v>
      </c>
      <c r="BR124" s="1023"/>
      <c r="BS124" s="1023"/>
      <c r="BT124" s="1023"/>
      <c r="BU124" s="1023"/>
      <c r="BV124" s="1023" t="s">
        <v>443</v>
      </c>
      <c r="BW124" s="1023"/>
      <c r="BX124" s="1023"/>
      <c r="BY124" s="1023"/>
      <c r="BZ124" s="1023"/>
      <c r="CA124" s="1023" t="s">
        <v>443</v>
      </c>
      <c r="CB124" s="1023"/>
      <c r="CC124" s="1023"/>
      <c r="CD124" s="1023"/>
      <c r="CE124" s="1023"/>
      <c r="CF124" s="1024"/>
      <c r="CG124" s="1025"/>
      <c r="CH124" s="1025"/>
      <c r="CI124" s="1025"/>
      <c r="CJ124" s="1026"/>
      <c r="CK124" s="1008"/>
      <c r="CL124" s="1008"/>
      <c r="CM124" s="1008"/>
      <c r="CN124" s="1008"/>
      <c r="CO124" s="1009"/>
      <c r="CP124" s="1015" t="s">
        <v>483</v>
      </c>
      <c r="CQ124" s="1016"/>
      <c r="CR124" s="1016"/>
      <c r="CS124" s="1016"/>
      <c r="CT124" s="1016"/>
      <c r="CU124" s="1016"/>
      <c r="CV124" s="1016"/>
      <c r="CW124" s="1016"/>
      <c r="CX124" s="1016"/>
      <c r="CY124" s="1016"/>
      <c r="CZ124" s="1016"/>
      <c r="DA124" s="1016"/>
      <c r="DB124" s="1016"/>
      <c r="DC124" s="1016"/>
      <c r="DD124" s="1016"/>
      <c r="DE124" s="1016"/>
      <c r="DF124" s="1017"/>
      <c r="DG124" s="1000">
        <v>9091912</v>
      </c>
      <c r="DH124" s="982"/>
      <c r="DI124" s="982"/>
      <c r="DJ124" s="982"/>
      <c r="DK124" s="983"/>
      <c r="DL124" s="981" t="s">
        <v>443</v>
      </c>
      <c r="DM124" s="982"/>
      <c r="DN124" s="982"/>
      <c r="DO124" s="982"/>
      <c r="DP124" s="983"/>
      <c r="DQ124" s="981" t="s">
        <v>415</v>
      </c>
      <c r="DR124" s="982"/>
      <c r="DS124" s="982"/>
      <c r="DT124" s="982"/>
      <c r="DU124" s="983"/>
      <c r="DV124" s="984" t="s">
        <v>443</v>
      </c>
      <c r="DW124" s="985"/>
      <c r="DX124" s="985"/>
      <c r="DY124" s="985"/>
      <c r="DZ124" s="986"/>
    </row>
    <row r="125" spans="1:130" s="221" customFormat="1" ht="26.25" customHeight="1" x14ac:dyDescent="0.15">
      <c r="A125" s="1053"/>
      <c r="B125" s="945"/>
      <c r="C125" s="918" t="s">
        <v>469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443</v>
      </c>
      <c r="AB125" s="955"/>
      <c r="AC125" s="955"/>
      <c r="AD125" s="955"/>
      <c r="AE125" s="956"/>
      <c r="AF125" s="957" t="s">
        <v>444</v>
      </c>
      <c r="AG125" s="955"/>
      <c r="AH125" s="955"/>
      <c r="AI125" s="955"/>
      <c r="AJ125" s="956"/>
      <c r="AK125" s="957" t="s">
        <v>443</v>
      </c>
      <c r="AL125" s="955"/>
      <c r="AM125" s="955"/>
      <c r="AN125" s="955"/>
      <c r="AO125" s="956"/>
      <c r="AP125" s="958" t="s">
        <v>443</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484</v>
      </c>
      <c r="CL125" s="1003"/>
      <c r="CM125" s="1003"/>
      <c r="CN125" s="1003"/>
      <c r="CO125" s="1004"/>
      <c r="CP125" s="925" t="s">
        <v>485</v>
      </c>
      <c r="CQ125" s="893"/>
      <c r="CR125" s="893"/>
      <c r="CS125" s="893"/>
      <c r="CT125" s="893"/>
      <c r="CU125" s="893"/>
      <c r="CV125" s="893"/>
      <c r="CW125" s="893"/>
      <c r="CX125" s="893"/>
      <c r="CY125" s="893"/>
      <c r="CZ125" s="893"/>
      <c r="DA125" s="893"/>
      <c r="DB125" s="893"/>
      <c r="DC125" s="893"/>
      <c r="DD125" s="893"/>
      <c r="DE125" s="893"/>
      <c r="DF125" s="894"/>
      <c r="DG125" s="926" t="s">
        <v>443</v>
      </c>
      <c r="DH125" s="927"/>
      <c r="DI125" s="927"/>
      <c r="DJ125" s="927"/>
      <c r="DK125" s="927"/>
      <c r="DL125" s="927" t="s">
        <v>415</v>
      </c>
      <c r="DM125" s="927"/>
      <c r="DN125" s="927"/>
      <c r="DO125" s="927"/>
      <c r="DP125" s="927"/>
      <c r="DQ125" s="927" t="s">
        <v>443</v>
      </c>
      <c r="DR125" s="927"/>
      <c r="DS125" s="927"/>
      <c r="DT125" s="927"/>
      <c r="DU125" s="927"/>
      <c r="DV125" s="928" t="s">
        <v>415</v>
      </c>
      <c r="DW125" s="928"/>
      <c r="DX125" s="928"/>
      <c r="DY125" s="928"/>
      <c r="DZ125" s="929"/>
    </row>
    <row r="126" spans="1:130" s="221" customFormat="1" ht="26.25" customHeight="1" thickBot="1" x14ac:dyDescent="0.2">
      <c r="A126" s="1053"/>
      <c r="B126" s="945"/>
      <c r="C126" s="918" t="s">
        <v>471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442</v>
      </c>
      <c r="AB126" s="955"/>
      <c r="AC126" s="955"/>
      <c r="AD126" s="955"/>
      <c r="AE126" s="956"/>
      <c r="AF126" s="957" t="s">
        <v>443</v>
      </c>
      <c r="AG126" s="955"/>
      <c r="AH126" s="955"/>
      <c r="AI126" s="955"/>
      <c r="AJ126" s="956"/>
      <c r="AK126" s="957" t="s">
        <v>443</v>
      </c>
      <c r="AL126" s="955"/>
      <c r="AM126" s="955"/>
      <c r="AN126" s="955"/>
      <c r="AO126" s="956"/>
      <c r="AP126" s="958" t="s">
        <v>442</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486</v>
      </c>
      <c r="CQ126" s="919"/>
      <c r="CR126" s="919"/>
      <c r="CS126" s="919"/>
      <c r="CT126" s="919"/>
      <c r="CU126" s="919"/>
      <c r="CV126" s="919"/>
      <c r="CW126" s="919"/>
      <c r="CX126" s="919"/>
      <c r="CY126" s="919"/>
      <c r="CZ126" s="919"/>
      <c r="DA126" s="919"/>
      <c r="DB126" s="919"/>
      <c r="DC126" s="919"/>
      <c r="DD126" s="919"/>
      <c r="DE126" s="919"/>
      <c r="DF126" s="920"/>
      <c r="DG126" s="921" t="s">
        <v>415</v>
      </c>
      <c r="DH126" s="922"/>
      <c r="DI126" s="922"/>
      <c r="DJ126" s="922"/>
      <c r="DK126" s="922"/>
      <c r="DL126" s="922" t="s">
        <v>443</v>
      </c>
      <c r="DM126" s="922"/>
      <c r="DN126" s="922"/>
      <c r="DO126" s="922"/>
      <c r="DP126" s="922"/>
      <c r="DQ126" s="922">
        <v>157655</v>
      </c>
      <c r="DR126" s="922"/>
      <c r="DS126" s="922"/>
      <c r="DT126" s="922"/>
      <c r="DU126" s="922"/>
      <c r="DV126" s="923">
        <v>0.6</v>
      </c>
      <c r="DW126" s="923"/>
      <c r="DX126" s="923"/>
      <c r="DY126" s="923"/>
      <c r="DZ126" s="924"/>
    </row>
    <row r="127" spans="1:130" s="221" customFormat="1" ht="26.25" customHeight="1" x14ac:dyDescent="0.15">
      <c r="A127" s="1054"/>
      <c r="B127" s="947"/>
      <c r="C127" s="969" t="s">
        <v>487</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442</v>
      </c>
      <c r="AB127" s="955"/>
      <c r="AC127" s="955"/>
      <c r="AD127" s="955"/>
      <c r="AE127" s="956"/>
      <c r="AF127" s="957" t="s">
        <v>443</v>
      </c>
      <c r="AG127" s="955"/>
      <c r="AH127" s="955"/>
      <c r="AI127" s="955"/>
      <c r="AJ127" s="956"/>
      <c r="AK127" s="957" t="s">
        <v>443</v>
      </c>
      <c r="AL127" s="955"/>
      <c r="AM127" s="955"/>
      <c r="AN127" s="955"/>
      <c r="AO127" s="956"/>
      <c r="AP127" s="958" t="s">
        <v>415</v>
      </c>
      <c r="AQ127" s="959"/>
      <c r="AR127" s="959"/>
      <c r="AS127" s="959"/>
      <c r="AT127" s="960"/>
      <c r="AU127" s="223"/>
      <c r="AV127" s="223"/>
      <c r="AW127" s="223"/>
      <c r="AX127" s="1027" t="s">
        <v>488</v>
      </c>
      <c r="AY127" s="1028"/>
      <c r="AZ127" s="1028"/>
      <c r="BA127" s="1028"/>
      <c r="BB127" s="1028"/>
      <c r="BC127" s="1028"/>
      <c r="BD127" s="1028"/>
      <c r="BE127" s="1029"/>
      <c r="BF127" s="1030" t="s">
        <v>489</v>
      </c>
      <c r="BG127" s="1028"/>
      <c r="BH127" s="1028"/>
      <c r="BI127" s="1028"/>
      <c r="BJ127" s="1028"/>
      <c r="BK127" s="1028"/>
      <c r="BL127" s="1029"/>
      <c r="BM127" s="1030" t="s">
        <v>490</v>
      </c>
      <c r="BN127" s="1028"/>
      <c r="BO127" s="1028"/>
      <c r="BP127" s="1028"/>
      <c r="BQ127" s="1028"/>
      <c r="BR127" s="1028"/>
      <c r="BS127" s="1029"/>
      <c r="BT127" s="1030" t="s">
        <v>491</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492</v>
      </c>
      <c r="CQ127" s="919"/>
      <c r="CR127" s="919"/>
      <c r="CS127" s="919"/>
      <c r="CT127" s="919"/>
      <c r="CU127" s="919"/>
      <c r="CV127" s="919"/>
      <c r="CW127" s="919"/>
      <c r="CX127" s="919"/>
      <c r="CY127" s="919"/>
      <c r="CZ127" s="919"/>
      <c r="DA127" s="919"/>
      <c r="DB127" s="919"/>
      <c r="DC127" s="919"/>
      <c r="DD127" s="919"/>
      <c r="DE127" s="919"/>
      <c r="DF127" s="920"/>
      <c r="DG127" s="921" t="s">
        <v>443</v>
      </c>
      <c r="DH127" s="922"/>
      <c r="DI127" s="922"/>
      <c r="DJ127" s="922"/>
      <c r="DK127" s="922"/>
      <c r="DL127" s="922" t="s">
        <v>415</v>
      </c>
      <c r="DM127" s="922"/>
      <c r="DN127" s="922"/>
      <c r="DO127" s="922"/>
      <c r="DP127" s="922"/>
      <c r="DQ127" s="922" t="s">
        <v>443</v>
      </c>
      <c r="DR127" s="922"/>
      <c r="DS127" s="922"/>
      <c r="DT127" s="922"/>
      <c r="DU127" s="922"/>
      <c r="DV127" s="923" t="s">
        <v>443</v>
      </c>
      <c r="DW127" s="923"/>
      <c r="DX127" s="923"/>
      <c r="DY127" s="923"/>
      <c r="DZ127" s="924"/>
    </row>
    <row r="128" spans="1:130" s="221" customFormat="1" ht="26.25" customHeight="1" thickBot="1" x14ac:dyDescent="0.2">
      <c r="A128" s="1037" t="s">
        <v>493</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494</v>
      </c>
      <c r="X128" s="1039"/>
      <c r="Y128" s="1039"/>
      <c r="Z128" s="1040"/>
      <c r="AA128" s="1041">
        <v>132074</v>
      </c>
      <c r="AB128" s="1042"/>
      <c r="AC128" s="1042"/>
      <c r="AD128" s="1042"/>
      <c r="AE128" s="1043"/>
      <c r="AF128" s="1044">
        <v>130755</v>
      </c>
      <c r="AG128" s="1042"/>
      <c r="AH128" s="1042"/>
      <c r="AI128" s="1042"/>
      <c r="AJ128" s="1043"/>
      <c r="AK128" s="1044">
        <v>108397</v>
      </c>
      <c r="AL128" s="1042"/>
      <c r="AM128" s="1042"/>
      <c r="AN128" s="1042"/>
      <c r="AO128" s="1043"/>
      <c r="AP128" s="1045"/>
      <c r="AQ128" s="1046"/>
      <c r="AR128" s="1046"/>
      <c r="AS128" s="1046"/>
      <c r="AT128" s="1047"/>
      <c r="AU128" s="223"/>
      <c r="AV128" s="223"/>
      <c r="AW128" s="223"/>
      <c r="AX128" s="892" t="s">
        <v>495</v>
      </c>
      <c r="AY128" s="893"/>
      <c r="AZ128" s="893"/>
      <c r="BA128" s="893"/>
      <c r="BB128" s="893"/>
      <c r="BC128" s="893"/>
      <c r="BD128" s="893"/>
      <c r="BE128" s="894"/>
      <c r="BF128" s="1048" t="s">
        <v>415</v>
      </c>
      <c r="BG128" s="1049"/>
      <c r="BH128" s="1049"/>
      <c r="BI128" s="1049"/>
      <c r="BJ128" s="1049"/>
      <c r="BK128" s="1049"/>
      <c r="BL128" s="1050"/>
      <c r="BM128" s="1048">
        <v>11.78</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496</v>
      </c>
      <c r="CQ128" s="722"/>
      <c r="CR128" s="722"/>
      <c r="CS128" s="722"/>
      <c r="CT128" s="722"/>
      <c r="CU128" s="722"/>
      <c r="CV128" s="722"/>
      <c r="CW128" s="722"/>
      <c r="CX128" s="722"/>
      <c r="CY128" s="722"/>
      <c r="CZ128" s="722"/>
      <c r="DA128" s="722"/>
      <c r="DB128" s="722"/>
      <c r="DC128" s="722"/>
      <c r="DD128" s="722"/>
      <c r="DE128" s="722"/>
      <c r="DF128" s="1032"/>
      <c r="DG128" s="1033" t="s">
        <v>415</v>
      </c>
      <c r="DH128" s="1034"/>
      <c r="DI128" s="1034"/>
      <c r="DJ128" s="1034"/>
      <c r="DK128" s="1034"/>
      <c r="DL128" s="1034" t="s">
        <v>443</v>
      </c>
      <c r="DM128" s="1034"/>
      <c r="DN128" s="1034"/>
      <c r="DO128" s="1034"/>
      <c r="DP128" s="1034"/>
      <c r="DQ128" s="1034" t="s">
        <v>443</v>
      </c>
      <c r="DR128" s="1034"/>
      <c r="DS128" s="1034"/>
      <c r="DT128" s="1034"/>
      <c r="DU128" s="1034"/>
      <c r="DV128" s="1035" t="s">
        <v>415</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497</v>
      </c>
      <c r="X129" s="1067"/>
      <c r="Y129" s="1067"/>
      <c r="Z129" s="1068"/>
      <c r="AA129" s="954">
        <v>28099442</v>
      </c>
      <c r="AB129" s="955"/>
      <c r="AC129" s="955"/>
      <c r="AD129" s="955"/>
      <c r="AE129" s="956"/>
      <c r="AF129" s="957">
        <v>28683645</v>
      </c>
      <c r="AG129" s="955"/>
      <c r="AH129" s="955"/>
      <c r="AI129" s="955"/>
      <c r="AJ129" s="956"/>
      <c r="AK129" s="957">
        <v>30588943</v>
      </c>
      <c r="AL129" s="955"/>
      <c r="AM129" s="955"/>
      <c r="AN129" s="955"/>
      <c r="AO129" s="956"/>
      <c r="AP129" s="1069"/>
      <c r="AQ129" s="1070"/>
      <c r="AR129" s="1070"/>
      <c r="AS129" s="1070"/>
      <c r="AT129" s="1071"/>
      <c r="AU129" s="224"/>
      <c r="AV129" s="224"/>
      <c r="AW129" s="224"/>
      <c r="AX129" s="1061" t="s">
        <v>498</v>
      </c>
      <c r="AY129" s="919"/>
      <c r="AZ129" s="919"/>
      <c r="BA129" s="919"/>
      <c r="BB129" s="919"/>
      <c r="BC129" s="919"/>
      <c r="BD129" s="919"/>
      <c r="BE129" s="920"/>
      <c r="BF129" s="1062" t="s">
        <v>394</v>
      </c>
      <c r="BG129" s="1063"/>
      <c r="BH129" s="1063"/>
      <c r="BI129" s="1063"/>
      <c r="BJ129" s="1063"/>
      <c r="BK129" s="1063"/>
      <c r="BL129" s="1064"/>
      <c r="BM129" s="1062">
        <v>16.78</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500</v>
      </c>
      <c r="X130" s="1067"/>
      <c r="Y130" s="1067"/>
      <c r="Z130" s="1068"/>
      <c r="AA130" s="954">
        <v>3982395</v>
      </c>
      <c r="AB130" s="955"/>
      <c r="AC130" s="955"/>
      <c r="AD130" s="955"/>
      <c r="AE130" s="956"/>
      <c r="AF130" s="957">
        <v>4020844</v>
      </c>
      <c r="AG130" s="955"/>
      <c r="AH130" s="955"/>
      <c r="AI130" s="955"/>
      <c r="AJ130" s="956"/>
      <c r="AK130" s="957">
        <v>4000160</v>
      </c>
      <c r="AL130" s="955"/>
      <c r="AM130" s="955"/>
      <c r="AN130" s="955"/>
      <c r="AO130" s="956"/>
      <c r="AP130" s="1069"/>
      <c r="AQ130" s="1070"/>
      <c r="AR130" s="1070"/>
      <c r="AS130" s="1070"/>
      <c r="AT130" s="1071"/>
      <c r="AU130" s="224"/>
      <c r="AV130" s="224"/>
      <c r="AW130" s="224"/>
      <c r="AX130" s="1061" t="s">
        <v>501</v>
      </c>
      <c r="AY130" s="919"/>
      <c r="AZ130" s="919"/>
      <c r="BA130" s="919"/>
      <c r="BB130" s="919"/>
      <c r="BC130" s="919"/>
      <c r="BD130" s="919"/>
      <c r="BE130" s="920"/>
      <c r="BF130" s="1097">
        <v>6.5</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502</v>
      </c>
      <c r="X131" s="1104"/>
      <c r="Y131" s="1104"/>
      <c r="Z131" s="1105"/>
      <c r="AA131" s="1000">
        <v>24117047</v>
      </c>
      <c r="AB131" s="982"/>
      <c r="AC131" s="982"/>
      <c r="AD131" s="982"/>
      <c r="AE131" s="983"/>
      <c r="AF131" s="981">
        <v>24662801</v>
      </c>
      <c r="AG131" s="982"/>
      <c r="AH131" s="982"/>
      <c r="AI131" s="982"/>
      <c r="AJ131" s="983"/>
      <c r="AK131" s="981">
        <v>26588783</v>
      </c>
      <c r="AL131" s="982"/>
      <c r="AM131" s="982"/>
      <c r="AN131" s="982"/>
      <c r="AO131" s="983"/>
      <c r="AP131" s="1106"/>
      <c r="AQ131" s="1107"/>
      <c r="AR131" s="1107"/>
      <c r="AS131" s="1107"/>
      <c r="AT131" s="1108"/>
      <c r="AU131" s="224"/>
      <c r="AV131" s="224"/>
      <c r="AW131" s="224"/>
      <c r="AX131" s="1079" t="s">
        <v>503</v>
      </c>
      <c r="AY131" s="722"/>
      <c r="AZ131" s="722"/>
      <c r="BA131" s="722"/>
      <c r="BB131" s="722"/>
      <c r="BC131" s="722"/>
      <c r="BD131" s="722"/>
      <c r="BE131" s="1032"/>
      <c r="BF131" s="1080" t="s">
        <v>443</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504</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505</v>
      </c>
      <c r="W132" s="1090"/>
      <c r="X132" s="1090"/>
      <c r="Y132" s="1090"/>
      <c r="Z132" s="1091"/>
      <c r="AA132" s="1092">
        <v>6.8139851450000002</v>
      </c>
      <c r="AB132" s="1093"/>
      <c r="AC132" s="1093"/>
      <c r="AD132" s="1093"/>
      <c r="AE132" s="1094"/>
      <c r="AF132" s="1095">
        <v>6.3199674679999998</v>
      </c>
      <c r="AG132" s="1093"/>
      <c r="AH132" s="1093"/>
      <c r="AI132" s="1093"/>
      <c r="AJ132" s="1094"/>
      <c r="AK132" s="1095">
        <v>6.5140664770000001</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506</v>
      </c>
      <c r="W133" s="1073"/>
      <c r="X133" s="1073"/>
      <c r="Y133" s="1073"/>
      <c r="Z133" s="1074"/>
      <c r="AA133" s="1075">
        <v>7.3</v>
      </c>
      <c r="AB133" s="1076"/>
      <c r="AC133" s="1076"/>
      <c r="AD133" s="1076"/>
      <c r="AE133" s="1077"/>
      <c r="AF133" s="1075">
        <v>6.7</v>
      </c>
      <c r="AG133" s="1076"/>
      <c r="AH133" s="1076"/>
      <c r="AI133" s="1076"/>
      <c r="AJ133" s="1077"/>
      <c r="AK133" s="1075">
        <v>6.5</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3XxQBJIZgMN3F4eTMYTZgnvooIaI8JBOfJYxPKDEldbUfFZjsv78E+tfCVIdAxwqd015vZflmeIvo1ykZk8bw==" saltValue="N2shTCaAxXHtEro7mMmV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0"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aJ4u4fVvtXF6Ps+13CDjvyL6YGfzl0pVcapbRpGgTD2dTgqYnyWUNYxUUbWMdF6AGOW+7FiltLltaowptYrwQ==" saltValue="TlIQbQrqaZ1evHcWPDko6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43"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PEOvj9a5WUAh1GzLNYCmZU6GWh7YuIMdwFi0Q9ODhyMgX95nxRzdzcZRW9oYHwCpwiJUAFbzRsc+hCDtBLDvg==" saltValue="uz44zKYJ4VxnY1KKcPeWQ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M30" sqref="AM30"/>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515</v>
      </c>
      <c r="AL9" s="1113"/>
      <c r="AM9" s="1113"/>
      <c r="AN9" s="1114"/>
      <c r="AO9" s="272">
        <v>8035574</v>
      </c>
      <c r="AP9" s="272">
        <v>63926</v>
      </c>
      <c r="AQ9" s="273">
        <v>62021</v>
      </c>
      <c r="AR9" s="274">
        <v>3.1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516</v>
      </c>
      <c r="AL10" s="1113"/>
      <c r="AM10" s="1113"/>
      <c r="AN10" s="1114"/>
      <c r="AO10" s="275">
        <v>100896</v>
      </c>
      <c r="AP10" s="275">
        <v>803</v>
      </c>
      <c r="AQ10" s="276">
        <v>4339</v>
      </c>
      <c r="AR10" s="277">
        <v>-81.5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517</v>
      </c>
      <c r="AL11" s="1113"/>
      <c r="AM11" s="1113"/>
      <c r="AN11" s="1114"/>
      <c r="AO11" s="275">
        <v>177975</v>
      </c>
      <c r="AP11" s="275">
        <v>1416</v>
      </c>
      <c r="AQ11" s="276">
        <v>554</v>
      </c>
      <c r="AR11" s="277">
        <v>155.6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518</v>
      </c>
      <c r="AL12" s="1113"/>
      <c r="AM12" s="1113"/>
      <c r="AN12" s="1114"/>
      <c r="AO12" s="275" t="s">
        <v>519</v>
      </c>
      <c r="AP12" s="275" t="s">
        <v>519</v>
      </c>
      <c r="AQ12" s="276">
        <v>17</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520</v>
      </c>
      <c r="AL13" s="1113"/>
      <c r="AM13" s="1113"/>
      <c r="AN13" s="1114"/>
      <c r="AO13" s="275">
        <v>418479</v>
      </c>
      <c r="AP13" s="275">
        <v>3329</v>
      </c>
      <c r="AQ13" s="276">
        <v>2525</v>
      </c>
      <c r="AR13" s="277">
        <v>31.8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521</v>
      </c>
      <c r="AL14" s="1113"/>
      <c r="AM14" s="1113"/>
      <c r="AN14" s="1114"/>
      <c r="AO14" s="275">
        <v>299948</v>
      </c>
      <c r="AP14" s="275">
        <v>2386</v>
      </c>
      <c r="AQ14" s="276">
        <v>1158</v>
      </c>
      <c r="AR14" s="277">
        <v>106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522</v>
      </c>
      <c r="AL15" s="1116"/>
      <c r="AM15" s="1116"/>
      <c r="AN15" s="1117"/>
      <c r="AO15" s="275">
        <v>-631160</v>
      </c>
      <c r="AP15" s="275">
        <v>-5021</v>
      </c>
      <c r="AQ15" s="276">
        <v>-4174</v>
      </c>
      <c r="AR15" s="277">
        <v>20.3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188</v>
      </c>
      <c r="AL16" s="1116"/>
      <c r="AM16" s="1116"/>
      <c r="AN16" s="1117"/>
      <c r="AO16" s="275">
        <v>8401712</v>
      </c>
      <c r="AP16" s="275">
        <v>66839</v>
      </c>
      <c r="AQ16" s="276">
        <v>66439</v>
      </c>
      <c r="AR16" s="277">
        <v>0.6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527</v>
      </c>
      <c r="AL21" s="1119"/>
      <c r="AM21" s="1119"/>
      <c r="AN21" s="1120"/>
      <c r="AO21" s="288">
        <v>6.21</v>
      </c>
      <c r="AP21" s="289">
        <v>6.1</v>
      </c>
      <c r="AQ21" s="290">
        <v>0.11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528</v>
      </c>
      <c r="AL22" s="1119"/>
      <c r="AM22" s="1119"/>
      <c r="AN22" s="1120"/>
      <c r="AO22" s="293">
        <v>96</v>
      </c>
      <c r="AP22" s="294">
        <v>99</v>
      </c>
      <c r="AQ22" s="295">
        <v>-3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529</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532</v>
      </c>
      <c r="AL32" s="1127"/>
      <c r="AM32" s="1127"/>
      <c r="AN32" s="1128"/>
      <c r="AO32" s="303">
        <v>5182205</v>
      </c>
      <c r="AP32" s="303">
        <v>41226</v>
      </c>
      <c r="AQ32" s="304">
        <v>33147</v>
      </c>
      <c r="AR32" s="305">
        <v>24.4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533</v>
      </c>
      <c r="AL33" s="1127"/>
      <c r="AM33" s="1127"/>
      <c r="AN33" s="1128"/>
      <c r="AO33" s="303" t="s">
        <v>519</v>
      </c>
      <c r="AP33" s="303" t="s">
        <v>519</v>
      </c>
      <c r="AQ33" s="304">
        <v>7</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534</v>
      </c>
      <c r="AL34" s="1127"/>
      <c r="AM34" s="1127"/>
      <c r="AN34" s="1128"/>
      <c r="AO34" s="303" t="s">
        <v>519</v>
      </c>
      <c r="AP34" s="303" t="s">
        <v>519</v>
      </c>
      <c r="AQ34" s="304">
        <v>24</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535</v>
      </c>
      <c r="AL35" s="1127"/>
      <c r="AM35" s="1127"/>
      <c r="AN35" s="1128"/>
      <c r="AO35" s="303">
        <v>622149</v>
      </c>
      <c r="AP35" s="303">
        <v>4949</v>
      </c>
      <c r="AQ35" s="304">
        <v>5872</v>
      </c>
      <c r="AR35" s="305">
        <v>-15.7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536</v>
      </c>
      <c r="AL36" s="1127"/>
      <c r="AM36" s="1127"/>
      <c r="AN36" s="1128"/>
      <c r="AO36" s="303">
        <v>36138</v>
      </c>
      <c r="AP36" s="303">
        <v>287</v>
      </c>
      <c r="AQ36" s="304">
        <v>1168</v>
      </c>
      <c r="AR36" s="305">
        <v>-75.400000000000006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537</v>
      </c>
      <c r="AL37" s="1127"/>
      <c r="AM37" s="1127"/>
      <c r="AN37" s="1128"/>
      <c r="AO37" s="303" t="s">
        <v>519</v>
      </c>
      <c r="AP37" s="303" t="s">
        <v>519</v>
      </c>
      <c r="AQ37" s="304">
        <v>720</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538</v>
      </c>
      <c r="AL38" s="1130"/>
      <c r="AM38" s="1130"/>
      <c r="AN38" s="1131"/>
      <c r="AO38" s="306">
        <v>76</v>
      </c>
      <c r="AP38" s="306">
        <v>1</v>
      </c>
      <c r="AQ38" s="307">
        <v>1</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539</v>
      </c>
      <c r="AL39" s="1130"/>
      <c r="AM39" s="1130"/>
      <c r="AN39" s="1131"/>
      <c r="AO39" s="303">
        <v>-108397</v>
      </c>
      <c r="AP39" s="303">
        <v>-862</v>
      </c>
      <c r="AQ39" s="304">
        <v>-6245</v>
      </c>
      <c r="AR39" s="305">
        <v>-86.2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540</v>
      </c>
      <c r="AL40" s="1127"/>
      <c r="AM40" s="1127"/>
      <c r="AN40" s="1128"/>
      <c r="AO40" s="303">
        <v>-4000160</v>
      </c>
      <c r="AP40" s="303">
        <v>-31823</v>
      </c>
      <c r="AQ40" s="304">
        <v>-25563</v>
      </c>
      <c r="AR40" s="305">
        <v>24.5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300</v>
      </c>
      <c r="AL41" s="1133"/>
      <c r="AM41" s="1133"/>
      <c r="AN41" s="1134"/>
      <c r="AO41" s="303">
        <v>1732011</v>
      </c>
      <c r="AP41" s="303">
        <v>13779</v>
      </c>
      <c r="AQ41" s="304">
        <v>9130</v>
      </c>
      <c r="AR41" s="305">
        <v>50.9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510</v>
      </c>
      <c r="AN49" s="1123" t="s">
        <v>544</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6752034</v>
      </c>
      <c r="AN51" s="325">
        <v>54790</v>
      </c>
      <c r="AO51" s="326">
        <v>-22.8</v>
      </c>
      <c r="AP51" s="327">
        <v>68655</v>
      </c>
      <c r="AQ51" s="328">
        <v>4.0999999999999996</v>
      </c>
      <c r="AR51" s="329">
        <v>-26.9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1245083</v>
      </c>
      <c r="AN52" s="333">
        <v>10103</v>
      </c>
      <c r="AO52" s="334">
        <v>-40</v>
      </c>
      <c r="AP52" s="335">
        <v>32316</v>
      </c>
      <c r="AQ52" s="336">
        <v>-1.4</v>
      </c>
      <c r="AR52" s="337">
        <v>-38.6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8954115</v>
      </c>
      <c r="AN53" s="325">
        <v>72225</v>
      </c>
      <c r="AO53" s="326">
        <v>31.8</v>
      </c>
      <c r="AP53" s="327">
        <v>66863</v>
      </c>
      <c r="AQ53" s="328">
        <v>-2.6</v>
      </c>
      <c r="AR53" s="329">
        <v>34.4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2402933</v>
      </c>
      <c r="AN54" s="333">
        <v>19382</v>
      </c>
      <c r="AO54" s="334">
        <v>91.8</v>
      </c>
      <c r="AP54" s="335">
        <v>32770</v>
      </c>
      <c r="AQ54" s="336">
        <v>1.4</v>
      </c>
      <c r="AR54" s="337">
        <v>90.4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9203325</v>
      </c>
      <c r="AN55" s="325">
        <v>73948</v>
      </c>
      <c r="AO55" s="326">
        <v>2.4</v>
      </c>
      <c r="AP55" s="327">
        <v>72051</v>
      </c>
      <c r="AQ55" s="328">
        <v>7.8</v>
      </c>
      <c r="AR55" s="329">
        <v>-5.4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2769018</v>
      </c>
      <c r="AN56" s="333">
        <v>22249</v>
      </c>
      <c r="AO56" s="334">
        <v>14.8</v>
      </c>
      <c r="AP56" s="335">
        <v>34140</v>
      </c>
      <c r="AQ56" s="336">
        <v>4.2</v>
      </c>
      <c r="AR56" s="337">
        <v>10.6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7706424</v>
      </c>
      <c r="AN57" s="325">
        <v>61485</v>
      </c>
      <c r="AO57" s="326">
        <v>-16.899999999999999</v>
      </c>
      <c r="AP57" s="327">
        <v>72756</v>
      </c>
      <c r="AQ57" s="328">
        <v>1</v>
      </c>
      <c r="AR57" s="329">
        <v>-17.899999999999999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2752284</v>
      </c>
      <c r="AN58" s="333">
        <v>21959</v>
      </c>
      <c r="AO58" s="334">
        <v>-1.3</v>
      </c>
      <c r="AP58" s="335">
        <v>32117</v>
      </c>
      <c r="AQ58" s="336">
        <v>-5.9</v>
      </c>
      <c r="AR58" s="337">
        <v>4.5999999999999996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10185881</v>
      </c>
      <c r="AN59" s="325">
        <v>81033</v>
      </c>
      <c r="AO59" s="326">
        <v>31.8</v>
      </c>
      <c r="AP59" s="327">
        <v>43955</v>
      </c>
      <c r="AQ59" s="328">
        <v>-39.6</v>
      </c>
      <c r="AR59" s="329">
        <v>71.400000000000006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2030313</v>
      </c>
      <c r="AN60" s="333">
        <v>16152</v>
      </c>
      <c r="AO60" s="334">
        <v>-26.4</v>
      </c>
      <c r="AP60" s="335">
        <v>21318</v>
      </c>
      <c r="AQ60" s="336">
        <v>-33.6</v>
      </c>
      <c r="AR60" s="337">
        <v>7.2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8560356</v>
      </c>
      <c r="AN61" s="340">
        <v>68696</v>
      </c>
      <c r="AO61" s="341">
        <v>5.3</v>
      </c>
      <c r="AP61" s="342">
        <v>64856</v>
      </c>
      <c r="AQ61" s="343">
        <v>-5.9</v>
      </c>
      <c r="AR61" s="329">
        <v>11.2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2239926</v>
      </c>
      <c r="AN62" s="333">
        <v>17969</v>
      </c>
      <c r="AO62" s="334">
        <v>7.8</v>
      </c>
      <c r="AP62" s="335">
        <v>30532</v>
      </c>
      <c r="AQ62" s="336">
        <v>-7.1</v>
      </c>
      <c r="AR62" s="337">
        <v>14.9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0pbyqDKgg3bp5r4tkTwAKLoAbjaSEppiOF+XmH1l7aBdAr1ZYZbF78X9q3dfgOVWH+1RMSQhy50hGV9nZTPe2w==" saltValue="9ZzLVw1MHZ0CsIdXefGj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cX+otD1maOlMKAo5/m6M9TthYeRWqZiCZPTI2wxnImMZzH6kkecG1zKIaOzIskJasnX9fs5L6jDC+5DWBw8HyA==" saltValue="cIuZKGeM8v8GrGl90BEXn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Sheet1</vt:lpstr>
      <vt:lpstr>Sheet2</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2023-10-02T07:21:39Z</cp:lastPrinted>
  <dcterms:created xsi:type="dcterms:W3CDTF">2023-02-20T07:56:48Z</dcterms:created>
  <dcterms:modified xsi:type="dcterms:W3CDTF">2023-10-02T07:22:10Z</dcterms:modified>
  <cp:category/>
</cp:coreProperties>
</file>