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Z:\03_財政第2係\♪県調査他・通知（第2係）\R06年度\10公会計関連通知\R6.8.23_【県〆：912(木)】令和４年度財政状況資料集の作成について（2回目・地方公会計関係）\02_市→県\"/>
    </mc:Choice>
  </mc:AlternateContent>
  <xr:revisionPtr revIDLastSave="0" documentId="13_ncr:1_{D439C384-3289-4992-AB9A-042CF81BD4A1}" xr6:coauthVersionLast="47" xr6:coauthVersionMax="47" xr10:uidLastSave="{00000000-0000-0000-0000-000000000000}"/>
  <bookViews>
    <workbookView xWindow="-2892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75" i="12" l="1"/>
  <c r="AF75" i="12" s="1"/>
  <c r="AA74" i="12"/>
  <c r="AF74" i="12" s="1"/>
  <c r="AA73" i="12"/>
  <c r="AF73" i="12" s="1"/>
  <c r="AA72" i="12"/>
  <c r="AF72" i="12" s="1"/>
  <c r="AA71" i="12"/>
  <c r="AF71" i="12" s="1"/>
  <c r="AA70" i="12"/>
  <c r="AF70" i="12" s="1"/>
  <c r="AA69" i="12"/>
  <c r="AF69" i="12" s="1"/>
  <c r="AF68" i="12" l="1"/>
  <c r="AA68" i="12"/>
  <c r="AA33" i="12" l="1"/>
  <c r="AA32" i="12"/>
  <c r="AA31" i="12"/>
  <c r="AA30" i="12"/>
  <c r="AA29" i="12"/>
  <c r="AA28" i="12"/>
  <c r="AA7" i="12"/>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35" i="10"/>
  <c r="CO34" i="10"/>
  <c r="BW34" i="10"/>
  <c r="BW35" i="10" s="1"/>
  <c r="BW36" i="10" s="1"/>
  <c r="BW37" i="10" s="1"/>
  <c r="BW38" i="10" s="1"/>
  <c r="BW39" i="10" s="1"/>
  <c r="BW40" i="10" s="1"/>
  <c r="BW41" i="10" s="1"/>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l="1"/>
</calcChain>
</file>

<file path=xl/sharedStrings.xml><?xml version="1.0" encoding="utf-8"?>
<sst xmlns="http://schemas.openxmlformats.org/spreadsheetml/2006/main" count="1105" uniqueCount="605">
  <si>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</si>
  <si>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</si>
  <si>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</si>
  <si>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</si>
  <si>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</si>
  <si>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</si>
  <si>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</si>
  <si>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</si>
  <si>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</si>
  <si>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</si>
  <si>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</si>
  <si>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</si>
  <si>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</si>
  <si>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</si>
  <si>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</si>
  <si>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</si>
  <si>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</si>
  <si>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</si>
  <si>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</si>
  <si>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</si>
  <si>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</si>
  <si>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</si>
  <si>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</si>
  <si>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</si>
  <si>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</si>
  <si>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</si>
  <si>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</si>
  <si>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</si>
  <si>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</si>
  <si>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</si>
  <si>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</si>
  <si>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</si>
  <si>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</si>
  <si>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</si>
  <si>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</si>
  <si>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</si>
  <si>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</si>
  <si>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</si>
  <si>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</si>
  <si>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</si>
  <si>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</si>
  <si>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</si>
  <si>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</si>
  <si>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</si>
  <si>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</si>
  <si>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</si>
  <si>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</si>
  <si>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</si>
  <si>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</si>
  <si>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</si>
  <si>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</si>
  <si>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</si>
  <si>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</si>
  <si>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</si>
  <si>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</si>
  <si>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</si>
  <si>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</si>
  <si>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</si>
  <si>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</si>
  <si>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</si>
  <si>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</si>
  <si>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</si>
  <si>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</si>
  <si>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</si>
  <si>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</si>
  <si>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</si>
  <si>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</si>
  <si>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</si>
  <si>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</si>
  <si>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</si>
  <si>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</si>
  <si>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</si>
  <si>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</si>
  <si>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</si>
  <si>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</si>
  <si>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</si>
  <si>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</si>
  <si>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</si>
  <si>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</si>
  <si>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</si>
  <si>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</si>
  <si>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</si>
  <si>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</si>
  <si>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</si>
  <si>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</si>
  <si>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</si>
  <si>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</si>
  <si>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Ⅲ－３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</si>
  <si>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</si>
  <si>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</si>
  <si>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</si>
  <si>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</si>
  <si>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</si>
  <si>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</si>
  <si>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</si>
  <si>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</si>
  <si>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</si>
  <si>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</si>
  <si>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</si>
  <si>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</si>
  <si>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うるま市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</si>
  <si>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</si>
  <si>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</si>
  <si>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</si>
  <si>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</si>
  <si>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</si>
  <si>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</si>
  <si>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</si>
  <si>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</si>
  <si>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</si>
  <si>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</si>
  <si>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</si>
  <si>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</si>
  <si>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</si>
  <si>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</si>
  <si>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</si>
  <si>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</si>
  <si>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</si>
  <si>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</si>
  <si>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</si>
  <si>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</si>
  <si>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</si>
  <si>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</si>
  <si>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</si>
  <si>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</si>
  <si>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</si>
  <si>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</si>
  <si>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</si>
  <si>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</si>
  <si>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</si>
  <si>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</si>
  <si>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</si>
  <si>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</si>
  <si>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</si>
  <si>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</si>
  <si>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</si>
  <si>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</si>
  <si>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</si>
  <si>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</si>
  <si>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</si>
  <si>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</si>
  <si>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</si>
  <si>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</si>
  <si>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</si>
  <si>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</si>
  <si>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</si>
  <si>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</si>
  <si>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</si>
  <si>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</si>
  <si>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</si>
  <si>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</si>
  <si>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</si>
  <si>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</si>
  <si>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</si>
  <si>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</si>
  <si>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</si>
  <si>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</si>
  <si>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</si>
  <si>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</si>
  <si>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</si>
  <si>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</si>
  <si>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</si>
  <si>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</si>
  <si>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</si>
  <si>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</si>
  <si>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</si>
  <si>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</si>
  <si>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</si>
  <si>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</si>
  <si>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</si>
  <si>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</si>
  <si>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</si>
  <si>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</si>
  <si>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</si>
  <si>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</si>
  <si>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</si>
  <si>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</si>
  <si>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</si>
  <si>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</si>
  <si>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</si>
  <si>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</si>
  <si>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</si>
  <si>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</si>
  <si>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</si>
  <si>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</si>
  <si>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</si>
  <si>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</si>
  <si>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</si>
  <si>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</si>
  <si>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</si>
  <si>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</si>
  <si>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</si>
  <si>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</si>
  <si>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</si>
  <si>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</si>
  <si>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</si>
  <si>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</si>
  <si>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</si>
  <si>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</si>
  <si>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</si>
  <si>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</si>
  <si>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</si>
  <si>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</si>
  <si>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</si>
  <si>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</si>
  <si>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</si>
  <si>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</si>
  <si>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</si>
  <si>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</si>
  <si>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</si>
  <si>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</si>
  <si>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</si>
  <si>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</si>
  <si>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</si>
  <si>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</si>
  <si>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</si>
  <si>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</si>
  <si>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沖縄県うるま市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</si>
  <si>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</si>
  <si>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</si>
  <si>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</si>
  <si>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</si>
  <si>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</si>
  <si>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</si>
  <si>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</si>
  <si>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</si>
  <si>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</si>
  <si>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</si>
  <si>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</si>
  <si>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</si>
  <si>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</si>
  <si>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</si>
  <si>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</si>
  <si>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</si>
  <si>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</si>
  <si>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</si>
  <si>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</si>
  <si>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</si>
  <si>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</si>
  <si>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</si>
  <si>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</si>
  <si>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</si>
  <si>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</si>
  <si>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</si>
  <si>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</si>
  <si>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</si>
  <si>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</si>
  <si>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</si>
  <si>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</si>
  <si>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</si>
  <si>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</si>
  <si>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</si>
  <si>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</si>
  <si>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</si>
  <si>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</si>
  <si>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</si>
  <si>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</si>
  <si>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</si>
  <si>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</si>
  <si>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</si>
  <si>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</si>
  <si>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</si>
  <si>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</si>
  <si>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</si>
  <si>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</si>
  <si>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</si>
  <si>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</si>
  <si>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</si>
  <si>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</si>
  <si>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</si>
  <si>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</si>
  <si>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</si>
  <si>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</si>
  <si>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</si>
  <si>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</si>
  <si>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</si>
  <si>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</si>
  <si>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</si>
  <si>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</si>
  <si>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</si>
  <si>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</si>
  <si>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</si>
  <si>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</si>
  <si>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</si>
  <si>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</si>
  <si>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</si>
  <si>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</si>
  <si>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</si>
  <si>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</si>
  <si>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</si>
  <si>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</si>
  <si>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</si>
  <si>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</si>
  <si>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</si>
  <si>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</si>
  <si>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</si>
  <si>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</si>
  <si>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</si>
  <si>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</si>
  <si>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</si>
  <si>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</si>
  <si>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</si>
  <si>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</si>
  <si>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</si>
  <si>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</si>
  <si>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</si>
  <si>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</si>
  <si>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</si>
  <si>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</si>
  <si>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</si>
  <si>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</si>
  <si>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</si>
  <si>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</si>
  <si>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</si>
  <si>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</si>
  <si>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</si>
  <si>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</si>
  <si>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</si>
  <si>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</si>
  <si>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</si>
  <si>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</si>
  <si>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</si>
  <si>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</si>
  <si>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</si>
  <si>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</si>
  <si>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</si>
  <si>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</si>
  <si>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</si>
  <si>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</si>
  <si>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</si>
  <si>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</si>
  <si>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</si>
  <si>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</si>
  <si>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</si>
  <si>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</si>
  <si>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</si>
  <si>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</si>
  <si>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</si>
  <si>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</si>
  <si>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</si>
  <si>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</si>
  <si>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</si>
  <si>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</si>
  <si>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</si>
  <si>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</si>
  <si>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</si>
  <si>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</si>
  <si>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</si>
  <si>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</si>
  <si>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</si>
  <si>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</si>
  <si>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</si>
  <si>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</si>
  <si>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</si>
  <si>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</si>
  <si>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</si>
  <si>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</si>
  <si>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</si>
  <si>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</si>
  <si>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</si>
  <si>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</si>
  <si>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</si>
  <si>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</si>
  <si>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</si>
  <si>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</si>
  <si>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</si>
  <si>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</si>
  <si>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</si>
  <si>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</si>
  <si>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沖縄県うるま市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</si>
  <si>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</si>
  <si>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</si>
  <si>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</si>
  <si>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</si>
  <si>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</si>
  <si>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</si>
  <si>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</si>
  <si>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</si>
  <si>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</si>
  <si>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</si>
  <si>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</si>
  <si>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</si>
  <si>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</si>
  <si>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</si>
  <si>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</si>
  <si>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</si>
  <si>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</si>
  <si>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</si>
  <si>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</si>
  <si>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</si>
  <si>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</si>
  <si>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</si>
  <si>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</si>
  <si>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</si>
  <si>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</si>
  <si>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</si>
  <si>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</si>
  <si>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</si>
  <si>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</si>
  <si>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</si>
  <si>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</si>
  <si>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</si>
  <si>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</si>
  <si>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</si>
  <si>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</si>
  <si>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</si>
  <si>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</si>
  <si>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</si>
  <si>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</si>
  <si>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</si>
  <si>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</si>
  <si>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</si>
  <si>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</si>
  <si>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</si>
  <si>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</si>
  <si>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</si>
  <si>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</si>
  <si>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</si>
  <si>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</si>
  <si>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</si>
  <si>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</si>
  <si>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</si>
  <si>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</si>
  <si>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</si>
  <si>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</si>
  <si>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</si>
  <si>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</si>
  <si>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</si>
  <si>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</si>
  <si>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</si>
  <si>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</si>
  <si>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</si>
  <si>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</si>
  <si>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</si>
  <si>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</si>
  <si>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</si>
  <si>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</si>
  <si>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</si>
  <si>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</si>
  <si>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</si>
  <si>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</si>
  <si>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</si>
  <si>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</si>
  <si>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</si>
  <si>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</si>
  <si>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</si>
  <si>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</si>
  <si>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</si>
  <si>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</si>
  <si>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</si>
  <si>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</si>
  <si>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</si>
  <si>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</si>
  <si>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</si>
  <si>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</si>
  <si>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</si>
  <si>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</si>
  <si>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</si>
  <si>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</si>
  <si>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</si>
  <si>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</si>
  <si>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</si>
  <si>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</si>
  <si>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</si>
  <si>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</si>
  <si>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</si>
  <si>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</si>
  <si>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</si>
  <si>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</si>
  <si>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</si>
  <si>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</si>
  <si>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</si>
  <si>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</si>
  <si>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</si>
  <si>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</si>
  <si>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</si>
  <si>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</si>
  <si>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</si>
  <si>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</si>
  <si>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</si>
  <si>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</si>
  <si>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</si>
  <si>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</si>
  <si>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</si>
  <si>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</si>
  <si>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</si>
  <si>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</si>
  <si>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</si>
  <si>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</si>
  <si>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</si>
  <si>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</si>
  <si>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</si>
  <si>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</si>
  <si>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</si>
  <si>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</si>
  <si>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</si>
  <si>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</si>
  <si>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</si>
  <si>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</si>
  <si>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</si>
  <si>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</si>
  <si>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</si>
  <si>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</si>
  <si>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</si>
  <si>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</si>
  <si>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</si>
  <si>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</si>
  <si>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</si>
  <si>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</si>
  <si>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</si>
  <si>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</si>
  <si>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</si>
  <si>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</si>
  <si>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</si>
  <si>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</si>
  <si>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</si>
  <si>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</si>
  <si>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</si>
  <si>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</si>
  <si>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</si>
  <si>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</si>
  <si>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</si>
  <si>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</si>
  <si>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</si>
  <si>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</si>
  <si>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</si>
  <si>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</si>
  <si>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</si>
  <si>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</si>
  <si>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</si>
  <si>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</si>
  <si>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</si>
  <si>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</si>
  <si>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</si>
  <si>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</si>
  <si>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</si>
  <si>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</si>
  <si>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</si>
  <si>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</si>
  <si>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</si>
  <si>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</si>
  <si>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</si>
  <si>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</si>
  <si>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</si>
  <si>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</si>
  <si>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</si>
  <si>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</si>
  <si>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</si>
  <si>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</si>
  <si>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</si>
  <si>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</si>
  <si>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</si>
  <si>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</si>
  <si>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</si>
  <si>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</si>
  <si>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</si>
  <si>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</si>
  <si>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</si>
  <si>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</si>
  <si>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</si>
  <si>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</si>
  <si>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</si>
  <si>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2.20</t>
  </si>
  <si>
    <t>▲ 0.12</t>
  </si>
  <si>
    <t>一般会計</t>
  </si>
  <si>
    <t>水道事業会計</t>
  </si>
  <si>
    <t>介護保険特別会計</t>
  </si>
  <si>
    <t>国民健康保険特別会計</t>
  </si>
  <si>
    <t>下水道事業会計</t>
  </si>
  <si>
    <t>後期高齢者医療特別会計</t>
  </si>
  <si>
    <t>農業集落排水事業特別会計</t>
  </si>
  <si>
    <t>その他会計（赤字）</t>
  </si>
  <si>
    <t>その他会計（黒字）</t>
  </si>
  <si>
    <t>（百万円）</t>
    <phoneticPr fontId="5"/>
  </si>
  <si>
    <t>H30</t>
    <phoneticPr fontId="5"/>
  </si>
  <si>
    <t>R01</t>
    <phoneticPr fontId="5"/>
  </si>
  <si>
    <t>R02</t>
    <phoneticPr fontId="5"/>
  </si>
  <si>
    <t>R03</t>
    <phoneticPr fontId="5"/>
  </si>
  <si>
    <t>R04</t>
    <phoneticPr fontId="5"/>
  </si>
  <si>
    <t>沖縄県市町村自治会館管理組合（一般会計）</t>
    <rPh sb="0" eb="3">
      <t>オキナワケン</t>
    </rPh>
    <rPh sb="3" eb="6">
      <t>シチョウソン</t>
    </rPh>
    <rPh sb="6" eb="8">
      <t>ジチ</t>
    </rPh>
    <rPh sb="8" eb="10">
      <t>カイカン</t>
    </rPh>
    <rPh sb="10" eb="12">
      <t>カンリ</t>
    </rPh>
    <rPh sb="12" eb="14">
      <t>クミアイ</t>
    </rPh>
    <rPh sb="15" eb="17">
      <t>イッパン</t>
    </rPh>
    <rPh sb="17" eb="19">
      <t>カイケイ</t>
    </rPh>
    <phoneticPr fontId="2"/>
  </si>
  <si>
    <t>沖縄県市町村総合事務組合（一般会計）</t>
    <rPh sb="0" eb="3">
      <t>オキナワケン</t>
    </rPh>
    <rPh sb="3" eb="6">
      <t>シチョウソン</t>
    </rPh>
    <rPh sb="6" eb="8">
      <t>ソウゴウ</t>
    </rPh>
    <rPh sb="8" eb="10">
      <t>ジム</t>
    </rPh>
    <rPh sb="10" eb="12">
      <t>クミアイ</t>
    </rPh>
    <rPh sb="13" eb="15">
      <t>イッパン</t>
    </rPh>
    <rPh sb="15" eb="17">
      <t>カイケイ</t>
    </rPh>
    <phoneticPr fontId="2"/>
  </si>
  <si>
    <t>中部衛生施設組合（一般会計）</t>
    <rPh sb="0" eb="2">
      <t>チュウブ</t>
    </rPh>
    <rPh sb="2" eb="4">
      <t>エイセイ</t>
    </rPh>
    <rPh sb="4" eb="6">
      <t>シセツ</t>
    </rPh>
    <rPh sb="6" eb="8">
      <t>クミアイ</t>
    </rPh>
    <rPh sb="9" eb="11">
      <t>イッパン</t>
    </rPh>
    <rPh sb="11" eb="13">
      <t>カイケイ</t>
    </rPh>
    <phoneticPr fontId="2"/>
  </si>
  <si>
    <t>中部広域市町村圏事務組合（一般会計）</t>
    <rPh sb="0" eb="2">
      <t>チュウブ</t>
    </rPh>
    <rPh sb="2" eb="4">
      <t>コウイキ</t>
    </rPh>
    <rPh sb="4" eb="7">
      <t>シチョウソン</t>
    </rPh>
    <rPh sb="7" eb="8">
      <t>ケン</t>
    </rPh>
    <rPh sb="8" eb="10">
      <t>ジム</t>
    </rPh>
    <rPh sb="10" eb="12">
      <t>クミアイ</t>
    </rPh>
    <rPh sb="13" eb="15">
      <t>イッパン</t>
    </rPh>
    <rPh sb="15" eb="17">
      <t>カイケイ</t>
    </rPh>
    <phoneticPr fontId="2"/>
  </si>
  <si>
    <t>中部広域市町村圏事務組合（特別会計）</t>
    <rPh sb="0" eb="2">
      <t>チュウブ</t>
    </rPh>
    <rPh sb="2" eb="4">
      <t>コウイキ</t>
    </rPh>
    <rPh sb="4" eb="7">
      <t>シチョウソン</t>
    </rPh>
    <rPh sb="7" eb="8">
      <t>ケン</t>
    </rPh>
    <rPh sb="8" eb="10">
      <t>ジム</t>
    </rPh>
    <rPh sb="10" eb="12">
      <t>クミアイ</t>
    </rPh>
    <rPh sb="13" eb="15">
      <t>トクベツ</t>
    </rPh>
    <rPh sb="15" eb="17">
      <t>カイケイ</t>
    </rPh>
    <phoneticPr fontId="2"/>
  </si>
  <si>
    <t>中部北環境施設組合（一般会計）</t>
    <rPh sb="0" eb="2">
      <t>チュウブ</t>
    </rPh>
    <rPh sb="2" eb="3">
      <t>キタ</t>
    </rPh>
    <rPh sb="3" eb="5">
      <t>カンキョウ</t>
    </rPh>
    <rPh sb="5" eb="7">
      <t>シセツ</t>
    </rPh>
    <rPh sb="7" eb="9">
      <t>クミアイ</t>
    </rPh>
    <rPh sb="10" eb="12">
      <t>イッパン</t>
    </rPh>
    <rPh sb="12" eb="14">
      <t>カイケイ</t>
    </rPh>
    <phoneticPr fontId="2"/>
  </si>
  <si>
    <t>沖縄県後期高齢者医療広域連合（一般会計）</t>
    <rPh sb="0" eb="3">
      <t>オキナワケン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</si>
  <si>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沖縄県後期高齢者医療広域連合（特別会計）</t>
    <rPh sb="0" eb="3">
      <t>オキナワケン</t>
    </rPh>
    <rPh sb="3" eb="5">
      <t>コウキ</t>
    </rPh>
    <rPh sb="5" eb="7">
      <t>コウレイ</t>
    </rPh>
    <rPh sb="7" eb="8">
      <t>シャ</t>
    </rPh>
    <rPh sb="8" eb="10">
      <t>イリョウ</t>
    </rPh>
    <rPh sb="10" eb="12">
      <t>コウイキ</t>
    </rPh>
    <rPh sb="12" eb="14">
      <t>レンゴウ</t>
    </rPh>
    <rPh sb="15" eb="17">
      <t>トクベツ</t>
    </rPh>
    <rPh sb="17" eb="19">
      <t>カイケイ</t>
    </rPh>
    <phoneticPr fontId="2"/>
  </si>
  <si>
    <t>うるま市土地開発公社</t>
    <phoneticPr fontId="2"/>
  </si>
  <si>
    <t>-</t>
    <phoneticPr fontId="2"/>
  </si>
  <si>
    <t>地域振興基金(R04年度末現在))</t>
    <phoneticPr fontId="5"/>
  </si>
  <si>
    <t>公共施設等総合管理基金(R04年度末現在))</t>
    <rPh sb="0" eb="5">
      <t>コウキョウシセツトウ</t>
    </rPh>
    <rPh sb="5" eb="11">
      <t>ソウゴウカンリキキン</t>
    </rPh>
    <phoneticPr fontId="5"/>
  </si>
  <si>
    <t>こどもゆめ基金(R04年度末現在))</t>
    <phoneticPr fontId="5"/>
  </si>
  <si>
    <t>特定防衛施設周辺整備調整交付金事業基金(R04年度末現在))</t>
    <phoneticPr fontId="5"/>
  </si>
  <si>
    <t>土地開発基金(R04年度末現在))</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</si>
  <si>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</si>
  <si>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</si>
  <si>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普通建設事業を実施する際には、交付税算入率の高い合併特例債を主に活用してきたことにより、将来負担の軽減を図ってきた結果、将来負担比率が低下している。
有形固定資産減価償却率についても、類似団体内で図書館、・体育館・プール、市民会館は高水準であるが、有形固定資産の多くを占める学校施設や道路の計画的更新により、全体では類似団体平均値より低水準となっている。
耐用年数分類別に比較すると、全体的に建物付属設備の減価償却率が高水準にあり、維持管理費が増加してくると想定されることから、今後の施設のあり方（統廃合や長寿命化など）を個別施設計画に基づき検討して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</si>
  <si>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</si>
  <si>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</si>
  <si>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</si>
  <si>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</si>
  <si>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</si>
  <si>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</si>
  <si>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実質公債費比率は前年度より0.2ポイント減となっている。実質公債費比率は完済による元利償還金の減少により改善傾向にある。しかしながら、令和3年度より市町村類型がⅢ-1からⅢ-3へ移行したことにより、実質公債費比率は類似団体と比較して高い値となっており、合併特例債の活用についても令和７年度までを計画期間としていることから、今後の地方債活用については、充当率や交付税算入率を考慮するとともに普通建設事業のあり方を検討していく必要がある。</t>
    <rPh sb="45" eb="47">
      <t>カンサイ</t>
    </rPh>
    <rPh sb="50" eb="52">
      <t>ガンリ</t>
    </rPh>
    <rPh sb="52" eb="55">
      <t>ショウカンキン</t>
    </rPh>
    <rPh sb="56" eb="58">
      <t>ゲンショウ</t>
    </rPh>
    <rPh sb="63" eb="65">
      <t>ケイコウ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</si>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</sst>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CDF1B5D6-7B42-4FE9-B884-6F18B430D0EC}"/>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66863</c:v>
                </c:pt>
                <c:pt idx="1">
                  <c:v>72051</c:v>
                </c:pt>
                <c:pt idx="2">
                  <c:v>72756</c:v>
                </c:pt>
                <c:pt idx="3">
                  <c:v>43955</c:v>
                </c:pt>
                <c:pt idx="4">
                  <c:v>41921</c:v>
                </c:pt>
              </c:numCache>
            </c:numRef>
          </c:val>
          <c:smooth val="0"/>
          <c:extLst>
            <c:ext xmlns:c16="http://schemas.microsoft.com/office/drawing/2014/chart" uri="{C3380CC4-5D6E-409C-BE32-E72D297353CC}">
              <c16:uniqueId val="{00000000-017B-43D8-A184-C3DDABDFBE0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72225</c:v>
                </c:pt>
                <c:pt idx="1">
                  <c:v>73948</c:v>
                </c:pt>
                <c:pt idx="2">
                  <c:v>61485</c:v>
                </c:pt>
                <c:pt idx="3">
                  <c:v>81033</c:v>
                </c:pt>
                <c:pt idx="4">
                  <c:v>68423</c:v>
                </c:pt>
              </c:numCache>
            </c:numRef>
          </c:val>
          <c:smooth val="0"/>
          <c:extLst>
            <c:ext xmlns:c16="http://schemas.microsoft.com/office/drawing/2014/chart" uri="{C3380CC4-5D6E-409C-BE32-E72D297353CC}">
              <c16:uniqueId val="{00000001-017B-43D8-A184-C3DDABDFBE0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6.65</c:v>
                </c:pt>
                <c:pt idx="1">
                  <c:v>8.75</c:v>
                </c:pt>
                <c:pt idx="2">
                  <c:v>10.67</c:v>
                </c:pt>
                <c:pt idx="3">
                  <c:v>9.83</c:v>
                </c:pt>
                <c:pt idx="4">
                  <c:v>11.42</c:v>
                </c:pt>
              </c:numCache>
            </c:numRef>
          </c:val>
          <c:extLst>
            <c:ext xmlns:c16="http://schemas.microsoft.com/office/drawing/2014/chart" uri="{C3380CC4-5D6E-409C-BE32-E72D297353CC}">
              <c16:uniqueId val="{00000000-D1C1-4ABD-B8D7-4A0C8A96633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18.239999999999998</c:v>
                </c:pt>
                <c:pt idx="1">
                  <c:v>16.25</c:v>
                </c:pt>
                <c:pt idx="2">
                  <c:v>20.18</c:v>
                </c:pt>
                <c:pt idx="3">
                  <c:v>22.35</c:v>
                </c:pt>
                <c:pt idx="4">
                  <c:v>21.03</c:v>
                </c:pt>
              </c:numCache>
            </c:numRef>
          </c:val>
          <c:extLst>
            <c:ext xmlns:c16="http://schemas.microsoft.com/office/drawing/2014/chart" uri="{C3380CC4-5D6E-409C-BE32-E72D297353CC}">
              <c16:uniqueId val="{00000001-D1C1-4ABD-B8D7-4A0C8A96633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-2.2000000000000002</c:v>
                </c:pt>
                <c:pt idx="1">
                  <c:v>0.63</c:v>
                </c:pt>
                <c:pt idx="2">
                  <c:v>6.36</c:v>
                </c:pt>
                <c:pt idx="3">
                  <c:v>3.25</c:v>
                </c:pt>
                <c:pt idx="4">
                  <c:v>-0.12</c:v>
                </c:pt>
              </c:numCache>
            </c:numRef>
          </c:val>
          <c:smooth val="0"/>
          <c:extLst>
            <c:ext xmlns:c16="http://schemas.microsoft.com/office/drawing/2014/chart" uri="{C3380CC4-5D6E-409C-BE32-E72D297353CC}">
              <c16:uniqueId val="{00000002-D1C1-4ABD-B8D7-4A0C8A96633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0.15</c:v>
                </c:pt>
                <c:pt idx="2">
                  <c:v>#N/A</c:v>
                </c:pt>
                <c:pt idx="3">
                  <c:v>0.17</c:v>
                </c:pt>
                <c:pt idx="4">
                  <c:v>0</c:v>
                </c:pt>
                <c:pt idx="5">
                  <c:v>0</c:v>
                </c:pt>
                <c:pt idx="6">
                  <c:v>0</c:v>
                </c:pt>
                <c:pt idx="7">
                  <c:v>0</c:v>
                </c:pt>
                <c:pt idx="8">
                  <c:v>0</c:v>
                </c:pt>
                <c:pt idx="9">
                  <c:v>0</c:v>
                </c:pt>
              </c:numCache>
            </c:numRef>
          </c:val>
          <c:extLst>
            <c:ext xmlns:c16="http://schemas.microsoft.com/office/drawing/2014/chart" uri="{C3380CC4-5D6E-409C-BE32-E72D297353CC}">
              <c16:uniqueId val="{00000000-86EA-43C8-9AB0-F10FA989397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6EA-43C8-9AB0-F10FA989397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6EA-43C8-9AB0-F10FA9893979}"/>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0.01</c:v>
                </c:pt>
                <c:pt idx="4">
                  <c:v>#N/A</c:v>
                </c:pt>
                <c:pt idx="5">
                  <c:v>0.01</c:v>
                </c:pt>
                <c:pt idx="6">
                  <c:v>#N/A</c:v>
                </c:pt>
                <c:pt idx="7">
                  <c:v>0</c:v>
                </c:pt>
                <c:pt idx="8">
                  <c:v>#N/A</c:v>
                </c:pt>
                <c:pt idx="9">
                  <c:v>0</c:v>
                </c:pt>
              </c:numCache>
            </c:numRef>
          </c:val>
          <c:extLst>
            <c:ext xmlns:c16="http://schemas.microsoft.com/office/drawing/2014/chart" uri="{C3380CC4-5D6E-409C-BE32-E72D297353CC}">
              <c16:uniqueId val="{00000003-86EA-43C8-9AB0-F10FA9893979}"/>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0.02</c:v>
                </c:pt>
                <c:pt idx="2">
                  <c:v>#N/A</c:v>
                </c:pt>
                <c:pt idx="3">
                  <c:v>0.03</c:v>
                </c:pt>
                <c:pt idx="4">
                  <c:v>#N/A</c:v>
                </c:pt>
                <c:pt idx="5">
                  <c:v>0.01</c:v>
                </c:pt>
                <c:pt idx="6">
                  <c:v>#N/A</c:v>
                </c:pt>
                <c:pt idx="7">
                  <c:v>0.02</c:v>
                </c:pt>
                <c:pt idx="8">
                  <c:v>#N/A</c:v>
                </c:pt>
                <c:pt idx="9">
                  <c:v>0.04</c:v>
                </c:pt>
              </c:numCache>
            </c:numRef>
          </c:val>
          <c:extLst>
            <c:ext xmlns:c16="http://schemas.microsoft.com/office/drawing/2014/chart" uri="{C3380CC4-5D6E-409C-BE32-E72D297353CC}">
              <c16:uniqueId val="{00000004-86EA-43C8-9AB0-F10FA9893979}"/>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0</c:v>
                </c:pt>
                <c:pt idx="1">
                  <c:v>0</c:v>
                </c:pt>
                <c:pt idx="2">
                  <c:v>0</c:v>
                </c:pt>
                <c:pt idx="3">
                  <c:v>0</c:v>
                </c:pt>
                <c:pt idx="4">
                  <c:v>#N/A</c:v>
                </c:pt>
                <c:pt idx="5">
                  <c:v>0.24</c:v>
                </c:pt>
                <c:pt idx="6">
                  <c:v>#N/A</c:v>
                </c:pt>
                <c:pt idx="7">
                  <c:v>0.46</c:v>
                </c:pt>
                <c:pt idx="8">
                  <c:v>#N/A</c:v>
                </c:pt>
                <c:pt idx="9">
                  <c:v>0.68</c:v>
                </c:pt>
              </c:numCache>
            </c:numRef>
          </c:val>
          <c:extLst>
            <c:ext xmlns:c16="http://schemas.microsoft.com/office/drawing/2014/chart" uri="{C3380CC4-5D6E-409C-BE32-E72D297353CC}">
              <c16:uniqueId val="{00000005-86EA-43C8-9AB0-F10FA9893979}"/>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1.03</c:v>
                </c:pt>
                <c:pt idx="2">
                  <c:v>#N/A</c:v>
                </c:pt>
                <c:pt idx="3">
                  <c:v>1.56</c:v>
                </c:pt>
                <c:pt idx="4">
                  <c:v>#N/A</c:v>
                </c:pt>
                <c:pt idx="5">
                  <c:v>2.11</c:v>
                </c:pt>
                <c:pt idx="6">
                  <c:v>#N/A</c:v>
                </c:pt>
                <c:pt idx="7">
                  <c:v>2.39</c:v>
                </c:pt>
                <c:pt idx="8">
                  <c:v>#N/A</c:v>
                </c:pt>
                <c:pt idx="9">
                  <c:v>1.51</c:v>
                </c:pt>
              </c:numCache>
            </c:numRef>
          </c:val>
          <c:extLst>
            <c:ext xmlns:c16="http://schemas.microsoft.com/office/drawing/2014/chart" uri="{C3380CC4-5D6E-409C-BE32-E72D297353CC}">
              <c16:uniqueId val="{00000006-86EA-43C8-9AB0-F10FA9893979}"/>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0.92</c:v>
                </c:pt>
                <c:pt idx="2">
                  <c:v>#N/A</c:v>
                </c:pt>
                <c:pt idx="3">
                  <c:v>0.77</c:v>
                </c:pt>
                <c:pt idx="4">
                  <c:v>#N/A</c:v>
                </c:pt>
                <c:pt idx="5">
                  <c:v>1.08</c:v>
                </c:pt>
                <c:pt idx="6">
                  <c:v>#N/A</c:v>
                </c:pt>
                <c:pt idx="7">
                  <c:v>1.32</c:v>
                </c:pt>
                <c:pt idx="8">
                  <c:v>#N/A</c:v>
                </c:pt>
                <c:pt idx="9">
                  <c:v>1.67</c:v>
                </c:pt>
              </c:numCache>
            </c:numRef>
          </c:val>
          <c:extLst>
            <c:ext xmlns:c16="http://schemas.microsoft.com/office/drawing/2014/chart" uri="{C3380CC4-5D6E-409C-BE32-E72D297353CC}">
              <c16:uniqueId val="{00000007-86EA-43C8-9AB0-F10FA9893979}"/>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8.42</c:v>
                </c:pt>
                <c:pt idx="2">
                  <c:v>#N/A</c:v>
                </c:pt>
                <c:pt idx="3">
                  <c:v>8.52</c:v>
                </c:pt>
                <c:pt idx="4">
                  <c:v>#N/A</c:v>
                </c:pt>
                <c:pt idx="5">
                  <c:v>8.42</c:v>
                </c:pt>
                <c:pt idx="6">
                  <c:v>#N/A</c:v>
                </c:pt>
                <c:pt idx="7">
                  <c:v>8.15</c:v>
                </c:pt>
                <c:pt idx="8">
                  <c:v>#N/A</c:v>
                </c:pt>
                <c:pt idx="9">
                  <c:v>8.1999999999999993</c:v>
                </c:pt>
              </c:numCache>
            </c:numRef>
          </c:val>
          <c:extLst>
            <c:ext xmlns:c16="http://schemas.microsoft.com/office/drawing/2014/chart" uri="{C3380CC4-5D6E-409C-BE32-E72D297353CC}">
              <c16:uniqueId val="{00000008-86EA-43C8-9AB0-F10FA989397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6.64</c:v>
                </c:pt>
                <c:pt idx="2">
                  <c:v>#N/A</c:v>
                </c:pt>
                <c:pt idx="3">
                  <c:v>8.75</c:v>
                </c:pt>
                <c:pt idx="4">
                  <c:v>#N/A</c:v>
                </c:pt>
                <c:pt idx="5">
                  <c:v>10.67</c:v>
                </c:pt>
                <c:pt idx="6">
                  <c:v>#N/A</c:v>
                </c:pt>
                <c:pt idx="7">
                  <c:v>9.83</c:v>
                </c:pt>
                <c:pt idx="8">
                  <c:v>#N/A</c:v>
                </c:pt>
                <c:pt idx="9">
                  <c:v>11.41</c:v>
                </c:pt>
              </c:numCache>
            </c:numRef>
          </c:val>
          <c:extLst>
            <c:ext xmlns:c16="http://schemas.microsoft.com/office/drawing/2014/chart" uri="{C3380CC4-5D6E-409C-BE32-E72D297353CC}">
              <c16:uniqueId val="{00000009-86EA-43C8-9AB0-F10FA989397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4189</c:v>
                </c:pt>
                <c:pt idx="5">
                  <c:v>4114</c:v>
                </c:pt>
                <c:pt idx="8">
                  <c:v>4151</c:v>
                </c:pt>
                <c:pt idx="11">
                  <c:v>4108</c:v>
                </c:pt>
                <c:pt idx="14">
                  <c:v>3960</c:v>
                </c:pt>
              </c:numCache>
            </c:numRef>
          </c:val>
          <c:extLst>
            <c:ext xmlns:c16="http://schemas.microsoft.com/office/drawing/2014/chart" uri="{C3380CC4-5D6E-409C-BE32-E72D297353CC}">
              <c16:uniqueId val="{00000000-6F95-423C-972D-5E1139CC689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F95-423C-972D-5E1139CC689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6F95-423C-972D-5E1139CC689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101</c:v>
                </c:pt>
                <c:pt idx="3">
                  <c:v>43</c:v>
                </c:pt>
                <c:pt idx="6">
                  <c:v>33</c:v>
                </c:pt>
                <c:pt idx="9">
                  <c:v>36</c:v>
                </c:pt>
                <c:pt idx="12">
                  <c:v>37</c:v>
                </c:pt>
              </c:numCache>
            </c:numRef>
          </c:val>
          <c:extLst>
            <c:ext xmlns:c16="http://schemas.microsoft.com/office/drawing/2014/chart" uri="{C3380CC4-5D6E-409C-BE32-E72D297353CC}">
              <c16:uniqueId val="{00000003-6F95-423C-972D-5E1139CC689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737</c:v>
                </c:pt>
                <c:pt idx="3">
                  <c:v>722</c:v>
                </c:pt>
                <c:pt idx="6">
                  <c:v>636</c:v>
                </c:pt>
                <c:pt idx="9">
                  <c:v>622</c:v>
                </c:pt>
                <c:pt idx="12">
                  <c:v>562</c:v>
                </c:pt>
              </c:numCache>
            </c:numRef>
          </c:val>
          <c:extLst>
            <c:ext xmlns:c16="http://schemas.microsoft.com/office/drawing/2014/chart" uri="{C3380CC4-5D6E-409C-BE32-E72D297353CC}">
              <c16:uniqueId val="{00000004-6F95-423C-972D-5E1139CC689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F95-423C-972D-5E1139CC689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F95-423C-972D-5E1139CC689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5057</c:v>
                </c:pt>
                <c:pt idx="3">
                  <c:v>4993</c:v>
                </c:pt>
                <c:pt idx="6">
                  <c:v>5041</c:v>
                </c:pt>
                <c:pt idx="9">
                  <c:v>5182</c:v>
                </c:pt>
                <c:pt idx="12">
                  <c:v>5002</c:v>
                </c:pt>
              </c:numCache>
            </c:numRef>
          </c:val>
          <c:extLst>
            <c:ext xmlns:c16="http://schemas.microsoft.com/office/drawing/2014/chart" uri="{C3380CC4-5D6E-409C-BE32-E72D297353CC}">
              <c16:uniqueId val="{00000007-6F95-423C-972D-5E1139CC689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1706</c:v>
                </c:pt>
                <c:pt idx="2">
                  <c:v>#N/A</c:v>
                </c:pt>
                <c:pt idx="3">
                  <c:v>#N/A</c:v>
                </c:pt>
                <c:pt idx="4">
                  <c:v>1644</c:v>
                </c:pt>
                <c:pt idx="5">
                  <c:v>#N/A</c:v>
                </c:pt>
                <c:pt idx="6">
                  <c:v>#N/A</c:v>
                </c:pt>
                <c:pt idx="7">
                  <c:v>1559</c:v>
                </c:pt>
                <c:pt idx="8">
                  <c:v>#N/A</c:v>
                </c:pt>
                <c:pt idx="9">
                  <c:v>#N/A</c:v>
                </c:pt>
                <c:pt idx="10">
                  <c:v>1732</c:v>
                </c:pt>
                <c:pt idx="11">
                  <c:v>#N/A</c:v>
                </c:pt>
                <c:pt idx="12">
                  <c:v>#N/A</c:v>
                </c:pt>
                <c:pt idx="13">
                  <c:v>1641</c:v>
                </c:pt>
                <c:pt idx="14">
                  <c:v>#N/A</c:v>
                </c:pt>
              </c:numCache>
            </c:numRef>
          </c:val>
          <c:smooth val="0"/>
          <c:extLst>
            <c:ext xmlns:c16="http://schemas.microsoft.com/office/drawing/2014/chart" uri="{C3380CC4-5D6E-409C-BE32-E72D297353CC}">
              <c16:uniqueId val="{00000008-6F95-423C-972D-5E1139CC689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44575</c:v>
                </c:pt>
                <c:pt idx="5">
                  <c:v>43963</c:v>
                </c:pt>
                <c:pt idx="8">
                  <c:v>43232</c:v>
                </c:pt>
                <c:pt idx="11">
                  <c:v>41922</c:v>
                </c:pt>
                <c:pt idx="14">
                  <c:v>39495</c:v>
                </c:pt>
              </c:numCache>
            </c:numRef>
          </c:val>
          <c:extLst>
            <c:ext xmlns:c16="http://schemas.microsoft.com/office/drawing/2014/chart" uri="{C3380CC4-5D6E-409C-BE32-E72D297353CC}">
              <c16:uniqueId val="{00000000-6F7D-4351-B738-957D579D3ED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1456</c:v>
                </c:pt>
                <c:pt idx="5">
                  <c:v>1416</c:v>
                </c:pt>
                <c:pt idx="8">
                  <c:v>1300</c:v>
                </c:pt>
                <c:pt idx="11">
                  <c:v>1269</c:v>
                </c:pt>
                <c:pt idx="14">
                  <c:v>1288</c:v>
                </c:pt>
              </c:numCache>
            </c:numRef>
          </c:val>
          <c:extLst>
            <c:ext xmlns:c16="http://schemas.microsoft.com/office/drawing/2014/chart" uri="{C3380CC4-5D6E-409C-BE32-E72D297353CC}">
              <c16:uniqueId val="{00000001-6F7D-4351-B738-957D579D3ED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16300</c:v>
                </c:pt>
                <c:pt idx="5">
                  <c:v>15477</c:v>
                </c:pt>
                <c:pt idx="8">
                  <c:v>15475</c:v>
                </c:pt>
                <c:pt idx="11">
                  <c:v>16626</c:v>
                </c:pt>
                <c:pt idx="14">
                  <c:v>16964</c:v>
                </c:pt>
              </c:numCache>
            </c:numRef>
          </c:val>
          <c:extLst>
            <c:ext xmlns:c16="http://schemas.microsoft.com/office/drawing/2014/chart" uri="{C3380CC4-5D6E-409C-BE32-E72D297353CC}">
              <c16:uniqueId val="{00000002-6F7D-4351-B738-957D579D3ED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F7D-4351-B738-957D579D3ED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F7D-4351-B738-957D579D3ED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158</c:v>
                </c:pt>
                <c:pt idx="12">
                  <c:v>69</c:v>
                </c:pt>
              </c:numCache>
            </c:numRef>
          </c:val>
          <c:extLst>
            <c:ext xmlns:c16="http://schemas.microsoft.com/office/drawing/2014/chart" uri="{C3380CC4-5D6E-409C-BE32-E72D297353CC}">
              <c16:uniqueId val="{00000005-6F7D-4351-B738-957D579D3ED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2306</c:v>
                </c:pt>
                <c:pt idx="3">
                  <c:v>2104</c:v>
                </c:pt>
                <c:pt idx="6">
                  <c:v>2092</c:v>
                </c:pt>
                <c:pt idx="9">
                  <c:v>1696</c:v>
                </c:pt>
                <c:pt idx="12">
                  <c:v>1435</c:v>
                </c:pt>
              </c:numCache>
            </c:numRef>
          </c:val>
          <c:extLst>
            <c:ext xmlns:c16="http://schemas.microsoft.com/office/drawing/2014/chart" uri="{C3380CC4-5D6E-409C-BE32-E72D297353CC}">
              <c16:uniqueId val="{00000006-6F7D-4351-B738-957D579D3ED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371</c:v>
                </c:pt>
                <c:pt idx="3">
                  <c:v>326</c:v>
                </c:pt>
                <c:pt idx="6">
                  <c:v>294</c:v>
                </c:pt>
                <c:pt idx="9">
                  <c:v>255</c:v>
                </c:pt>
                <c:pt idx="12">
                  <c:v>217</c:v>
                </c:pt>
              </c:numCache>
            </c:numRef>
          </c:val>
          <c:extLst>
            <c:ext xmlns:c16="http://schemas.microsoft.com/office/drawing/2014/chart" uri="{C3380CC4-5D6E-409C-BE32-E72D297353CC}">
              <c16:uniqueId val="{00000007-6F7D-4351-B738-957D579D3ED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9574</c:v>
                </c:pt>
                <c:pt idx="3">
                  <c:v>9110</c:v>
                </c:pt>
                <c:pt idx="6">
                  <c:v>8406</c:v>
                </c:pt>
                <c:pt idx="9">
                  <c:v>7685</c:v>
                </c:pt>
                <c:pt idx="12">
                  <c:v>6931</c:v>
                </c:pt>
              </c:numCache>
            </c:numRef>
          </c:val>
          <c:extLst>
            <c:ext xmlns:c16="http://schemas.microsoft.com/office/drawing/2014/chart" uri="{C3380CC4-5D6E-409C-BE32-E72D297353CC}">
              <c16:uniqueId val="{00000008-6F7D-4351-B738-957D579D3ED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176</c:v>
                </c:pt>
                <c:pt idx="6">
                  <c:v>102</c:v>
                </c:pt>
                <c:pt idx="9">
                  <c:v>209</c:v>
                </c:pt>
                <c:pt idx="12">
                  <c:v>165</c:v>
                </c:pt>
              </c:numCache>
            </c:numRef>
          </c:val>
          <c:extLst>
            <c:ext xmlns:c16="http://schemas.microsoft.com/office/drawing/2014/chart" uri="{C3380CC4-5D6E-409C-BE32-E72D297353CC}">
              <c16:uniqueId val="{00000009-6F7D-4351-B738-957D579D3ED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49492</c:v>
                </c:pt>
                <c:pt idx="3">
                  <c:v>49348</c:v>
                </c:pt>
                <c:pt idx="6">
                  <c:v>48600</c:v>
                </c:pt>
                <c:pt idx="9">
                  <c:v>47779</c:v>
                </c:pt>
                <c:pt idx="12">
                  <c:v>45976</c:v>
                </c:pt>
              </c:numCache>
            </c:numRef>
          </c:val>
          <c:extLst>
            <c:ext xmlns:c16="http://schemas.microsoft.com/office/drawing/2014/chart" uri="{C3380CC4-5D6E-409C-BE32-E72D297353CC}">
              <c16:uniqueId val="{0000000A-6F7D-4351-B738-957D579D3ED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209</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6F7D-4351-B738-957D579D3ED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5789</c:v>
                </c:pt>
                <c:pt idx="1">
                  <c:v>6837</c:v>
                </c:pt>
                <c:pt idx="2">
                  <c:v>6357</c:v>
                </c:pt>
              </c:numCache>
            </c:numRef>
          </c:val>
          <c:extLst>
            <c:ext xmlns:c16="http://schemas.microsoft.com/office/drawing/2014/chart" uri="{C3380CC4-5D6E-409C-BE32-E72D297353CC}">
              <c16:uniqueId val="{00000000-7FB4-4E13-A56A-E1AE496C5E6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5422</c:v>
                </c:pt>
                <c:pt idx="1">
                  <c:v>5094</c:v>
                </c:pt>
                <c:pt idx="2">
                  <c:v>5099</c:v>
                </c:pt>
              </c:numCache>
            </c:numRef>
          </c:val>
          <c:extLst>
            <c:ext xmlns:c16="http://schemas.microsoft.com/office/drawing/2014/chart" uri="{C3380CC4-5D6E-409C-BE32-E72D297353CC}">
              <c16:uniqueId val="{00000001-7FB4-4E13-A56A-E1AE496C5E6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5503</c:v>
                </c:pt>
                <c:pt idx="1">
                  <c:v>5866</c:v>
                </c:pt>
                <c:pt idx="2">
                  <c:v>6288</c:v>
                </c:pt>
              </c:numCache>
            </c:numRef>
          </c:val>
          <c:extLst>
            <c:ext xmlns:c16="http://schemas.microsoft.com/office/drawing/2014/chart" uri="{C3380CC4-5D6E-409C-BE32-E72D297353CC}">
              <c16:uniqueId val="{00000002-7FB4-4E13-A56A-E1AE496C5E6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{5BBDAEFC-8FAA-4EC8-B6B7-DD47E7339322}</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46D9-4274-B01B-7FD4600A5B9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{83482EF8-9730-4E75-9ED0-6D1AA7D4B09E}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6D9-4274-B01B-7FD4600A5B9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{EF2E3C4B-C24A-44EA-9FE2-42D8C8AD42C0}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6D9-4274-B01B-7FD4600A5B9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{B344A972-8FA3-40D9-AFA6-DF9C9DA891CF}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6D9-4274-B01B-7FD4600A5B9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{3532913D-F5DD-4FDF-AA40-B186CB9EE7A6}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6D9-4274-B01B-7FD4600A5B9C}"/>
                </c:ext>
              </c:extLst>
            </c:dLbl>
            <c:dLbl>
              <c:idx val="8"/>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{62394DA7-E806-4393-A1D1-9F4AFAA7D4DC}</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46D9-4274-B01B-7FD4600A5B9C}"/>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{8DF726A2-AB25-4281-8D8E-62DC032DC5BB}</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46D9-4274-B01B-7FD4600A5B9C}"/>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{62DF465A-8717-4821-9BD6-5A86E2BDEE83}</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46D9-4274-B01B-7FD4600A5B9C}"/>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{D60F4138-4487-464F-9030-52516627559D}</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46D9-4274-B01B-7FD4600A5B9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48.7</c:v>
                </c:pt>
                <c:pt idx="8">
                  <c:v>49.2</c:v>
                </c:pt>
                <c:pt idx="16">
                  <c:v>50.7</c:v>
                </c:pt>
                <c:pt idx="24">
                  <c:v>51.9</c:v>
                </c:pt>
                <c:pt idx="32">
                  <c:v>52.9</c:v>
                </c:pt>
              </c:numCache>
            </c:numRef>
          </c:xVal>
          <c:yVal>
            <c:numRef>
              <c:f>公会計指標分析・財政指標組合せ分析表!$BP$51:$DC$51</c:f>
              <c:numCache>
                <c:formatCode>#,##0.0;"▲ "#,##0.0</c:formatCode>
                <c:ptCount val="40"/>
                <c:pt idx="8">
                  <c:v>0.8</c:v>
                </c:pt>
              </c:numCache>
            </c:numRef>
          </c:yVal>
          <c:smooth val="0"/>
          <c:extLst>
            <c:ext xmlns:c16="http://schemas.microsoft.com/office/drawing/2014/chart" uri="{C3380CC4-5D6E-409C-BE32-E72D297353CC}">
              <c16:uniqueId val="{00000009-46D9-4274-B01B-7FD4600A5B9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{817A1C2B-02A0-45FA-873A-5F0F7BC08572}</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46D9-4274-B01B-7FD4600A5B9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{B929C3EA-2A87-4E9D-BA8C-C2DA4C654411}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6D9-4274-B01B-7FD4600A5B9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{8530BC34-EA50-4D01-8E30-CFB758350D78}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6D9-4274-B01B-7FD4600A5B9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{90096F89-651C-4708-9CAD-EA49BC7C05DA}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6D9-4274-B01B-7FD4600A5B9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{B8E2989C-8F7E-4FFD-AEFD-A91FAB0F6D0C}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6D9-4274-B01B-7FD4600A5B9C}"/>
                </c:ext>
              </c:extLst>
            </c:dLbl>
            <c:dLbl>
              <c:idx val="8"/>
              <c:layout>
                <c:manualLayout>
                  <c:x val="0"/>
                  <c:y val="6.9566629047722066E-3"/>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{B28E8427-2D35-47C8-97C1-E44B4F091DE5}</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46D9-4274-B01B-7FD4600A5B9C}"/>
                </c:ext>
              </c:extLst>
            </c:dLbl>
            <c:dLbl>
              <c:idx val="16"/>
              <c:layout>
                <c:manualLayout>
                  <c:x val="0"/>
                  <c:y val="-6.9566629047722889E-3"/>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{DBAF268F-FDB6-49A1-92B3-C8B182DB6DEE}</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46D9-4274-B01B-7FD4600A5B9C}"/>
                </c:ext>
              </c:extLst>
            </c:dLbl>
            <c:dLbl>
              <c:idx val="24"/>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{6765441F-1CDE-448A-A73C-0C53AC37F290}</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46D9-4274-B01B-7FD4600A5B9C}"/>
                </c:ext>
              </c:extLst>
            </c:dLbl>
            <c:dLbl>
              <c:idx val="32"/>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{3103EF5A-FAFD-47AD-BE2C-C90A3217D3DE}</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46D9-4274-B01B-7FD4600A5B9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59.8</c:v>
                </c:pt>
                <c:pt idx="8">
                  <c:v>60.9</c:v>
                </c:pt>
                <c:pt idx="16">
                  <c:v>61.2</c:v>
                </c:pt>
                <c:pt idx="24">
                  <c:v>63.2</c:v>
                </c:pt>
                <c:pt idx="32">
                  <c:v>64.2</c:v>
                </c:pt>
              </c:numCache>
            </c:numRef>
          </c:xVal>
          <c:yVal>
            <c:numRef>
              <c:f>公会計指標分析・財政指標組合せ分析表!$BP$55:$DC$55</c:f>
              <c:numCache>
                <c:formatCode>#,##0.0;"▲ "#,##0.0</c:formatCode>
                <c:ptCount val="40"/>
                <c:pt idx="0">
                  <c:v>47.2</c:v>
                </c:pt>
                <c:pt idx="8">
                  <c:v>49.5</c:v>
                </c:pt>
                <c:pt idx="16">
                  <c:v>46.9</c:v>
                </c:pt>
                <c:pt idx="24">
                  <c:v>0</c:v>
                </c:pt>
                <c:pt idx="32">
                  <c:v>0</c:v>
                </c:pt>
              </c:numCache>
            </c:numRef>
          </c:yVal>
          <c:smooth val="0"/>
          <c:extLst>
            <c:ext xmlns:c16="http://schemas.microsoft.com/office/drawing/2014/chart" uri="{C3380CC4-5D6E-409C-BE32-E72D297353CC}">
              <c16:uniqueId val="{00000013-46D9-4274-B01B-7FD4600A5B9C}"/>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{4546229B-FEEC-4B85-9346-DE745A9F272B}</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6EB3-4FE5-AB9E-8CF3E2C7156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{B46FC2E7-9F8F-49E2-94FC-47E0C9292521}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EB3-4FE5-AB9E-8CF3E2C7156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{C9A7EDEF-FEDB-43C6-8295-9A9AD0836DDC}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EB3-4FE5-AB9E-8CF3E2C7156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{9BBF55FB-FAE6-4B45-974C-59ED21796161}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EB3-4FE5-AB9E-8CF3E2C7156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{D4F23C4C-812D-4755-8B5D-5E3461551118}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EB3-4FE5-AB9E-8CF3E2C71562}"/>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{AB84A559-44FD-4F6C-AEE8-025D483395C7}</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6EB3-4FE5-AB9E-8CF3E2C71562}"/>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{C36A755F-F573-43FD-84E6-D5232EDABF8E}</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6EB3-4FE5-AB9E-8CF3E2C71562}"/>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{D64B07F3-F5A0-4FBD-AD48-8F9EE9CAFDC8}</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6EB3-4FE5-AB9E-8CF3E2C71562}"/>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{241361CA-6B48-4C6B-B42D-7698F559E98B}</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6EB3-4FE5-AB9E-8CF3E2C7156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7.7</c:v>
                </c:pt>
                <c:pt idx="8">
                  <c:v>7.3</c:v>
                </c:pt>
                <c:pt idx="16">
                  <c:v>6.7</c:v>
                </c:pt>
                <c:pt idx="24">
                  <c:v>6.5</c:v>
                </c:pt>
                <c:pt idx="32">
                  <c:v>6.3</c:v>
                </c:pt>
              </c:numCache>
            </c:numRef>
          </c:xVal>
          <c:yVal>
            <c:numRef>
              <c:f>公会計指標分析・財政指標組合せ分析表!$BP$73:$DC$73</c:f>
              <c:numCache>
                <c:formatCode>#,##0.0;"▲ "#,##0.0</c:formatCode>
                <c:ptCount val="40"/>
                <c:pt idx="8">
                  <c:v>0.8</c:v>
                </c:pt>
              </c:numCache>
            </c:numRef>
          </c:yVal>
          <c:smooth val="0"/>
          <c:extLst>
            <c:ext xmlns:c16="http://schemas.microsoft.com/office/drawing/2014/chart" uri="{C3380CC4-5D6E-409C-BE32-E72D297353CC}">
              <c16:uniqueId val="{00000009-6EB3-4FE5-AB9E-8CF3E2C7156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{674E50A0-CA2D-49A3-8571-9A06AD66111F}</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6EB3-4FE5-AB9E-8CF3E2C7156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{A1408957-18FA-42B6-BC5B-8351ACE96289}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EB3-4FE5-AB9E-8CF3E2C7156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{B0C9C312-0489-4B74-8D18-FC967B225735}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EB3-4FE5-AB9E-8CF3E2C7156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{5D0C46F5-2DDC-4717-A270-AF19BE68BD8E}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EB3-4FE5-AB9E-8CF3E2C7156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{8C605048-BEA5-42A6-8A53-2257FDD76570}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EB3-4FE5-AB9E-8CF3E2C71562}"/>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{C6A93BAC-6C2B-4B8E-BF73-B2AA7D2C94EA}</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6EB3-4FE5-AB9E-8CF3E2C71562}"/>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{71C20717-2448-48C7-81FA-EFE67FF90659}</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6EB3-4FE5-AB9E-8CF3E2C71562}"/>
                </c:ext>
              </c:extLst>
            </c:dLbl>
            <c:dLbl>
              <c:idx val="24"/>
              <c:layout>
                <c:manualLayout>
                  <c:x val="-2.8829840147400865E-2"/>
                  <c:y val="-4.3495921315535854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{F2CDDA25-9BCE-4ACB-BC08-4AE1F381B0C0}</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6EB3-4FE5-AB9E-8CF3E2C71562}"/>
                </c:ext>
              </c:extLst>
            </c:dLbl>
            <c:dLbl>
              <c:idx val="32"/>
              <c:layout>
                <c:manualLayout>
                  <c:x val="-3.4310845302750435E-2"/>
                  <c:y val="-8.1337372860052048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{CBD2814D-5DE6-42B9-9F22-CB13CA6A07DC}</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6EB3-4FE5-AB9E-8CF3E2C7156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7.6</c:v>
                </c:pt>
                <c:pt idx="16">
                  <c:v>7.2</c:v>
                </c:pt>
                <c:pt idx="24">
                  <c:v>4.5</c:v>
                </c:pt>
                <c:pt idx="32">
                  <c:v>4.5999999999999996</c:v>
                </c:pt>
              </c:numCache>
            </c:numRef>
          </c:xVal>
          <c:yVal>
            <c:numRef>
              <c:f>公会計指標分析・財政指標組合せ分析表!$BP$77:$DC$77</c:f>
              <c:numCache>
                <c:formatCode>#,##0.0;"▲ "#,##0.0</c:formatCode>
                <c:ptCount val="40"/>
                <c:pt idx="0">
                  <c:v>47.2</c:v>
                </c:pt>
                <c:pt idx="8">
                  <c:v>49.5</c:v>
                </c:pt>
                <c:pt idx="16">
                  <c:v>46.9</c:v>
                </c:pt>
                <c:pt idx="24">
                  <c:v>0</c:v>
                </c:pt>
                <c:pt idx="32">
                  <c:v>0</c:v>
                </c:pt>
              </c:numCache>
            </c:numRef>
          </c:yVal>
          <c:smooth val="0"/>
          <c:extLst>
            <c:ext xmlns:c16="http://schemas.microsoft.com/office/drawing/2014/chart" uri="{C3380CC4-5D6E-409C-BE32-E72D297353CC}">
              <c16:uniqueId val="{00000013-6EB3-4FE5-AB9E-8CF3E2C71562}"/>
            </c:ext>
          </c:extLst>
        </c:ser>
        <c:dLbls>
          <c:showLegendKey val="0"/>
          <c:showVal val="1"/>
          <c:showCatName val="0"/>
          <c:showSerName val="0"/>
          <c:showPercent val="0"/>
          <c:showBubbleSize val="0"/>
        </c:dLbls>
        <c:axId val="84219776"/>
        <c:axId val="84234240"/>
      </c:scatterChart>
      <c:valAx>
        <c:axId val="84219776"/>
        <c:scaling>
          <c:orientation val="maxMin"/>
          <c:max val="8"/>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C4CC6CAF-0277-4DEB-8035-F6EB87429CE3}"/>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21C4A771-9BAF-4F09-AC7A-7DAC16E2CA2A}"/>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C55A8853-4659-430C-90A2-226DBC9AAF0E}"/>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6EF58F40-4793-47EC-B174-090B0553A9AC}"/>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沖縄県うるま市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D97E4D2F-BF1B-4DF0-B837-1BEAF99B5989}"/>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68622711-0FF3-47E3-A401-7697EB391B4F}"/>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34367A4A-535E-4E61-B482-8552F6E72A3E}"/>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653D8377-6CFA-46DB-9303-C57051A0BE1D}"/>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A5E70CF7-7EC3-464D-B550-EB2EA47EFA2F}"/>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E51512EE-87BF-4B38-8268-88480DFC8D9D}"/>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125,973
124,516
87.02
76,045,763
72,086,687
3,451,211
30,228,819
45,976,493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74CA33A-D9E2-4CBA-B51A-EE2B2F5DF0F1}"/>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36E91BEE-09C5-4AB0-92CF-87430F13E3A6}"/>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9A62350F-E621-4861-ABE9-992C2D194624}"/>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2ACAD55A-320A-458D-B2E2-962FBF9BC0C3}"/>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539415B7-0C2C-4D0B-B867-36AF2BA5F769}"/>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D61ADB3C-C13D-40FE-A3F0-C891606B593B}"/>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3EB986F9-56B7-486E-8926-0493E12FE156}"/>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83174D28-EF43-4E6C-A796-CBB845A2C277}"/>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8D1CBD83-3804-4595-A669-CF36AE9915C2}"/>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97E1386E-A8BC-4214-89F9-1EAD3C1B262A}"/>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F54967D3-8565-44B3-9D6A-998E8255F3EA}"/>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77FB2B49-4AFA-4B39-B017-9ECBEDE6A65F}"/>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EF87C8C1-4355-4265-A034-EEB8F4D969FB}"/>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14FD62C0-60AC-45BB-8C91-93BEB1F7312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D7925CF7-9850-41A6-B72C-FB986AD72FCD}"/>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AAE4A862-8794-4876-83C6-81E64E9BC4E7}"/>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15A974E-A28D-4123-992F-497BED038E26}"/>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52B87047-35E5-433D-8685-31D1C184076D}"/>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E4EC1D17-5D2E-4D65-86AC-DE67D464DB16}"/>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90CD1B6-2342-4788-8E19-90EC6C4B0406}"/>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E6CE95F6-673C-41C4-8196-DF22A3CA4FF2}"/>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345A0F03-A162-4D91-B03D-374522272AD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BFDE09EB-9A8B-47A5-BBE6-A0D617767C37}"/>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39AF05FC-3C6A-4F05-A6FA-177EEED850E5}"/>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75B17157-67BB-47F7-9DF6-38271C272805}"/>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C36565A3-5330-4999-B96F-9B4519FD1D4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3604860D-AEF1-4E3E-8871-3FB14D7446E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AE8A5C00-A85B-4938-8B70-90B0444BEEF9}"/>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2F468CE8-8030-48C0-B9FA-98FAB948971F}"/>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9A4B83E4-D6F8-40EA-A287-E3A61760D1AA}"/>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A8BF6AD4-4328-4AE6-9D76-31A12A708AF8}"/>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961629C-8524-47CC-8AAA-2AEC625FB19B}"/>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ADF33146-E5CA-4948-8BB2-E63A423369C4}"/>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E437F703-99C4-4D3B-A478-4D7E42C471B3}"/>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68AA41A7-D3C4-477D-AF28-BE5EAA7853E5}"/>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D95BC688-4785-46D8-AF81-7961F6B3166C}"/>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82AB8E5B-FA90-4AAD-BB38-E3A2D1AB34C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基準財政需要額及び基準財政収入額の双方増加しており、前年度と同じ</a:t>
          </a:r>
          <a:r>
            <a:rPr kumimoji="1" lang="en-US" altLang="ja-JP" sz="1300">
              <a:latin typeface="ＭＳ Ｐゴシック" panose="020B0600070205080204" pitchFamily="50" charset="-128"/>
              <a:ea typeface="ＭＳ Ｐゴシック" panose="020B0600070205080204" pitchFamily="50" charset="-128"/>
            </a:rPr>
            <a:t>0.48</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分母である基準財政需要額は</a:t>
          </a:r>
          <a:r>
            <a:rPr kumimoji="1" lang="en-US" altLang="ja-JP" sz="1300">
              <a:latin typeface="ＭＳ Ｐゴシック" panose="020B0600070205080204" pitchFamily="50" charset="-128"/>
              <a:ea typeface="ＭＳ Ｐゴシック" panose="020B0600070205080204" pitchFamily="50" charset="-128"/>
            </a:rPr>
            <a:t>564,522</a:t>
          </a:r>
          <a:r>
            <a:rPr kumimoji="1" lang="ja-JP" altLang="en-US" sz="1300">
              <a:latin typeface="ＭＳ Ｐゴシック" panose="020B0600070205080204" pitchFamily="50" charset="-128"/>
              <a:ea typeface="ＭＳ Ｐゴシック" panose="020B0600070205080204" pitchFamily="50" charset="-128"/>
            </a:rPr>
            <a:t>千円増（</a:t>
          </a:r>
          <a:r>
            <a:rPr kumimoji="1" lang="en-US" altLang="ja-JP" sz="1300">
              <a:latin typeface="ＭＳ Ｐゴシック" panose="020B0600070205080204" pitchFamily="50" charset="-128"/>
              <a:ea typeface="ＭＳ Ｐゴシック" panose="020B0600070205080204" pitchFamily="50" charset="-128"/>
            </a:rPr>
            <a:t>25,969,123→26,533,645</a:t>
          </a:r>
          <a:r>
            <a:rPr kumimoji="1" lang="ja-JP" altLang="en-US" sz="1300">
              <a:latin typeface="ＭＳ Ｐゴシック" panose="020B0600070205080204" pitchFamily="50" charset="-128"/>
              <a:ea typeface="ＭＳ Ｐゴシック" panose="020B0600070205080204" pitchFamily="50" charset="-128"/>
            </a:rPr>
            <a:t>）となっており、主に社会福祉費等の社会保障経費の増額が要因となっている。</a:t>
          </a:r>
        </a:p>
        <a:p>
          <a:r>
            <a:rPr kumimoji="1" lang="ja-JP" altLang="en-US" sz="1300">
              <a:latin typeface="ＭＳ Ｐゴシック" panose="020B0600070205080204" pitchFamily="50" charset="-128"/>
              <a:ea typeface="ＭＳ Ｐゴシック" panose="020B0600070205080204" pitchFamily="50" charset="-128"/>
            </a:rPr>
            <a:t>　分子である基準財政収入額は</a:t>
          </a:r>
          <a:r>
            <a:rPr kumimoji="1" lang="en-US" altLang="ja-JP" sz="1300">
              <a:latin typeface="ＭＳ Ｐゴシック" panose="020B0600070205080204" pitchFamily="50" charset="-128"/>
              <a:ea typeface="ＭＳ Ｐゴシック" panose="020B0600070205080204" pitchFamily="50" charset="-128"/>
            </a:rPr>
            <a:t>866,394</a:t>
          </a:r>
          <a:r>
            <a:rPr kumimoji="1" lang="ja-JP" altLang="en-US" sz="1300">
              <a:latin typeface="ＭＳ Ｐゴシック" panose="020B0600070205080204" pitchFamily="50" charset="-128"/>
              <a:ea typeface="ＭＳ Ｐゴシック" panose="020B0600070205080204" pitchFamily="50" charset="-128"/>
            </a:rPr>
            <a:t>千円増（</a:t>
          </a:r>
          <a:r>
            <a:rPr kumimoji="1" lang="en-US" altLang="ja-JP" sz="1300">
              <a:latin typeface="ＭＳ Ｐゴシック" panose="020B0600070205080204" pitchFamily="50" charset="-128"/>
              <a:ea typeface="ＭＳ Ｐゴシック" panose="020B0600070205080204" pitchFamily="50" charset="-128"/>
            </a:rPr>
            <a:t>11,777,103→12,643,497</a:t>
          </a:r>
          <a:r>
            <a:rPr kumimoji="1" lang="ja-JP" altLang="en-US" sz="1300">
              <a:latin typeface="ＭＳ Ｐゴシック" panose="020B0600070205080204" pitchFamily="50" charset="-128"/>
              <a:ea typeface="ＭＳ Ｐゴシック" panose="020B0600070205080204" pitchFamily="50" charset="-128"/>
            </a:rPr>
            <a:t>）となっており、主に地方税の増額が要因となっている。</a:t>
          </a:r>
        </a:p>
        <a:p>
          <a:r>
            <a:rPr kumimoji="1" lang="ja-JP" altLang="en-US" sz="1300">
              <a:latin typeface="ＭＳ Ｐゴシック" panose="020B0600070205080204" pitchFamily="50" charset="-128"/>
              <a:ea typeface="ＭＳ Ｐゴシック" panose="020B0600070205080204" pitchFamily="50" charset="-128"/>
            </a:rPr>
            <a:t>　類似団体平均値を</a:t>
          </a:r>
          <a:r>
            <a:rPr kumimoji="1" lang="en-US" altLang="ja-JP" sz="1300">
              <a:latin typeface="ＭＳ Ｐゴシック" panose="020B0600070205080204" pitchFamily="50" charset="-128"/>
              <a:ea typeface="ＭＳ Ｐゴシック" panose="020B0600070205080204" pitchFamily="50" charset="-128"/>
            </a:rPr>
            <a:t>0.27</a:t>
          </a:r>
          <a:r>
            <a:rPr kumimoji="1" lang="ja-JP" altLang="en-US" sz="1300">
              <a:latin typeface="ＭＳ Ｐゴシック" panose="020B0600070205080204" pitchFamily="50" charset="-128"/>
              <a:ea typeface="ＭＳ Ｐゴシック" panose="020B0600070205080204" pitchFamily="50" charset="-128"/>
            </a:rPr>
            <a:t>ポイント下回っていることから、今後も自主財源の確保と歳出削減に取り組み、財政基盤の強化に努める。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798F6FE9-905A-4D64-AC8A-2C39AD93908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6762ABD2-104F-4AB1-8CFD-E4B32AE521B6}"/>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F459A37B-1C2E-4D0B-A165-48B7F039C6B9}"/>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D406FEC9-76E1-4D8E-BE5A-EB424EAA8F41}"/>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57B20B74-35A7-4839-86B9-6CA1FD47B9C2}"/>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76A2B72-8449-430D-B6E9-92387E3C0DF8}"/>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863B23A5-EC39-40CC-BD64-681C03F802F5}"/>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498AA868-D83E-4F19-875B-F258A6FC8B18}"/>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8A64AE6-1A71-4FB4-99F3-AB89157132A1}"/>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95AD8F18-9F13-4A43-9328-346805D5322E}"/>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A3EDC943-2B69-468B-B0E7-3E60EE7D722C}"/>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54B122E3-EEEE-459E-88D5-E6A7BA7C729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A8BDA373-A3CB-42BB-B139-33AB05FF82C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CD5ABE8A-1CD2-44CA-9BF2-5DA49932D414}"/>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807EF3BF-9995-4AF4-9B06-295E6486A5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5E176605-C2BF-465F-A1D3-62B11C07B703}"/>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E1CB566-4CCF-46C1-9C0C-54311AB1391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140607</xdr:rowOff>
    </xdr:from>
    <xdr:to>
      <xdr:col>23</xdr:col>
      <xdr:colOff>133350</xdr:colOff>
      <xdr:row>45</xdr:row>
      <xdr:rowOff>10885</xdr:rowOff>
    </xdr:to>
    <xdr:cxnSp macro="">
      <xdr:nvCxnSpPr>
        <xdr:cNvPr id="66" name="直線コネクタ 65">
          <a:extLst>
            <a:ext uri="{FF2B5EF4-FFF2-40B4-BE49-F238E27FC236}">
              <a16:creationId xmlns:a16="http://schemas.microsoft.com/office/drawing/2014/main" id="{53EFCDB5-8BCF-4D1D-B10E-E569863DFCF7}"/>
            </a:ext>
          </a:extLst>
        </xdr:cNvPr>
        <xdr:cNvCxnSpPr/>
      </xdr:nvCxnSpPr>
      <xdr:spPr>
        <a:xfrm flipV="1">
          <a:off x="4953000" y="6312807"/>
          <a:ext cx="0" cy="1413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154412</xdr:rowOff>
    </xdr:from>
    <xdr:ext cx="762000" cy="259045"/>
    <xdr:sp macro="" textlink="">
      <xdr:nvSpPr>
        <xdr:cNvPr id="67" name="財政力最小値テキスト">
          <a:extLst>
            <a:ext uri="{FF2B5EF4-FFF2-40B4-BE49-F238E27FC236}">
              <a16:creationId xmlns:a16="http://schemas.microsoft.com/office/drawing/2014/main" id="{A3C8F4AE-0CE3-46C2-BC95-1705B10A317C}"/>
            </a:ext>
          </a:extLst>
        </xdr:cNvPr>
        <xdr:cNvSpPr txBox="1"/>
      </xdr:nvSpPr>
      <xdr:spPr>
        <a:xfrm>
          <a:off x="5041900" y="769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10885</xdr:rowOff>
    </xdr:from>
    <xdr:to>
      <xdr:col>24</xdr:col>
      <xdr:colOff>12700</xdr:colOff>
      <xdr:row>45</xdr:row>
      <xdr:rowOff>10885</xdr:rowOff>
    </xdr:to>
    <xdr:cxnSp macro="">
      <xdr:nvCxnSpPr>
        <xdr:cNvPr id="68" name="直線コネクタ 67">
          <a:extLst>
            <a:ext uri="{FF2B5EF4-FFF2-40B4-BE49-F238E27FC236}">
              <a16:creationId xmlns:a16="http://schemas.microsoft.com/office/drawing/2014/main" id="{4DC6B196-D86A-41EC-B8E1-E9D355A27219}"/>
            </a:ext>
          </a:extLst>
        </xdr:cNvPr>
        <xdr:cNvCxnSpPr/>
      </xdr:nvCxnSpPr>
      <xdr:spPr>
        <a:xfrm>
          <a:off x="4864100" y="772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55534</xdr:rowOff>
    </xdr:from>
    <xdr:ext cx="762000" cy="259045"/>
    <xdr:sp macro="" textlink="">
      <xdr:nvSpPr>
        <xdr:cNvPr id="69" name="財政力最大値テキスト">
          <a:extLst>
            <a:ext uri="{FF2B5EF4-FFF2-40B4-BE49-F238E27FC236}">
              <a16:creationId xmlns:a16="http://schemas.microsoft.com/office/drawing/2014/main" id="{DAF7F03D-CB35-4E30-A94B-E48313CAEB0B}"/>
            </a:ext>
          </a:extLst>
        </xdr:cNvPr>
        <xdr:cNvSpPr txBox="1"/>
      </xdr:nvSpPr>
      <xdr:spPr>
        <a:xfrm>
          <a:off x="5041900" y="605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140607</xdr:rowOff>
    </xdr:from>
    <xdr:to>
      <xdr:col>24</xdr:col>
      <xdr:colOff>12700</xdr:colOff>
      <xdr:row>36</xdr:row>
      <xdr:rowOff>140607</xdr:rowOff>
    </xdr:to>
    <xdr:cxnSp macro="">
      <xdr:nvCxnSpPr>
        <xdr:cNvPr id="70" name="直線コネクタ 69">
          <a:extLst>
            <a:ext uri="{FF2B5EF4-FFF2-40B4-BE49-F238E27FC236}">
              <a16:creationId xmlns:a16="http://schemas.microsoft.com/office/drawing/2014/main" id="{7EEC6205-4BC2-494B-8AA0-BB6D27127780}"/>
            </a:ext>
          </a:extLst>
        </xdr:cNvPr>
        <xdr:cNvCxnSpPr/>
      </xdr:nvCxnSpPr>
      <xdr:spPr>
        <a:xfrm>
          <a:off x="4864100" y="631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165100</xdr:rowOff>
    </xdr:from>
    <xdr:to>
      <xdr:col>23</xdr:col>
      <xdr:colOff>133350</xdr:colOff>
      <xdr:row>44</xdr:row>
      <xdr:rowOff>165100</xdr:rowOff>
    </xdr:to>
    <xdr:cxnSp macro="">
      <xdr:nvCxnSpPr>
        <xdr:cNvPr id="71" name="直線コネクタ 70">
          <a:extLst>
            <a:ext uri="{FF2B5EF4-FFF2-40B4-BE49-F238E27FC236}">
              <a16:creationId xmlns:a16="http://schemas.microsoft.com/office/drawing/2014/main" id="{61FC6094-E429-434B-8C69-D90A7FA00BA7}"/>
            </a:ext>
          </a:extLst>
        </xdr:cNvPr>
        <xdr:cNvCxnSpPr/>
      </xdr:nvCxnSpPr>
      <xdr:spPr>
        <a:xfrm>
          <a:off x="4114800" y="7708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8362</xdr:rowOff>
    </xdr:from>
    <xdr:ext cx="762000" cy="259045"/>
    <xdr:sp macro="" textlink="">
      <xdr:nvSpPr>
        <xdr:cNvPr id="72" name="財政力平均値テキスト">
          <a:extLst>
            <a:ext uri="{FF2B5EF4-FFF2-40B4-BE49-F238E27FC236}">
              <a16:creationId xmlns:a16="http://schemas.microsoft.com/office/drawing/2014/main" id="{2798933B-AA33-4155-A53D-601DE0387D04}"/>
            </a:ext>
          </a:extLst>
        </xdr:cNvPr>
        <xdr:cNvSpPr txBox="1"/>
      </xdr:nvSpPr>
      <xdr:spPr>
        <a:xfrm>
          <a:off x="5041900" y="70378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163285</xdr:rowOff>
    </xdr:from>
    <xdr:to>
      <xdr:col>23</xdr:col>
      <xdr:colOff>184150</xdr:colOff>
      <xdr:row>42</xdr:row>
      <xdr:rowOff>93435</xdr:rowOff>
    </xdr:to>
    <xdr:sp macro="" textlink="">
      <xdr:nvSpPr>
        <xdr:cNvPr id="73" name="フローチャート: 判断 72">
          <a:extLst>
            <a:ext uri="{FF2B5EF4-FFF2-40B4-BE49-F238E27FC236}">
              <a16:creationId xmlns:a16="http://schemas.microsoft.com/office/drawing/2014/main" id="{47C94B10-25A7-457D-8C0B-67B1AE6FA495}"/>
            </a:ext>
          </a:extLst>
        </xdr:cNvPr>
        <xdr:cNvSpPr/>
      </xdr:nvSpPr>
      <xdr:spPr>
        <a:xfrm>
          <a:off x="4902200" y="719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147865</xdr:rowOff>
    </xdr:from>
    <xdr:to>
      <xdr:col>19</xdr:col>
      <xdr:colOff>133350</xdr:colOff>
      <xdr:row>44</xdr:row>
      <xdr:rowOff>165100</xdr:rowOff>
    </xdr:to>
    <xdr:cxnSp macro="">
      <xdr:nvCxnSpPr>
        <xdr:cNvPr id="74" name="直線コネクタ 73">
          <a:extLst>
            <a:ext uri="{FF2B5EF4-FFF2-40B4-BE49-F238E27FC236}">
              <a16:creationId xmlns:a16="http://schemas.microsoft.com/office/drawing/2014/main" id="{EF6F0BDC-C415-4323-AF45-38A3A6E48855}"/>
            </a:ext>
          </a:extLst>
        </xdr:cNvPr>
        <xdr:cNvCxnSpPr/>
      </xdr:nvCxnSpPr>
      <xdr:spPr>
        <a:xfrm>
          <a:off x="3225800" y="769166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128815</xdr:rowOff>
    </xdr:from>
    <xdr:to>
      <xdr:col>19</xdr:col>
      <xdr:colOff>184150</xdr:colOff>
      <xdr:row>42</xdr:row>
      <xdr:rowOff>58965</xdr:rowOff>
    </xdr:to>
    <xdr:sp macro="" textlink="">
      <xdr:nvSpPr>
        <xdr:cNvPr id="75" name="フローチャート: 判断 74">
          <a:extLst>
            <a:ext uri="{FF2B5EF4-FFF2-40B4-BE49-F238E27FC236}">
              <a16:creationId xmlns:a16="http://schemas.microsoft.com/office/drawing/2014/main" id="{F782F649-4C53-45D5-88FA-D249A898E270}"/>
            </a:ext>
          </a:extLst>
        </xdr:cNvPr>
        <xdr:cNvSpPr/>
      </xdr:nvSpPr>
      <xdr:spPr>
        <a:xfrm>
          <a:off x="4064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69142</xdr:rowOff>
    </xdr:from>
    <xdr:ext cx="736600" cy="259045"/>
    <xdr:sp macro="" textlink="">
      <xdr:nvSpPr>
        <xdr:cNvPr id="76" name="テキスト ボックス 75">
          <a:extLst>
            <a:ext uri="{FF2B5EF4-FFF2-40B4-BE49-F238E27FC236}">
              <a16:creationId xmlns:a16="http://schemas.microsoft.com/office/drawing/2014/main" id="{032D94C3-78A7-4D63-BA95-09D87BA9783A}"/>
            </a:ext>
          </a:extLst>
        </xdr:cNvPr>
        <xdr:cNvSpPr txBox="1"/>
      </xdr:nvSpPr>
      <xdr:spPr>
        <a:xfrm>
          <a:off x="3733800" y="69271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147865</xdr:rowOff>
    </xdr:from>
    <xdr:to>
      <xdr:col>15</xdr:col>
      <xdr:colOff>82550</xdr:colOff>
      <xdr:row>44</xdr:row>
      <xdr:rowOff>165100</xdr:rowOff>
    </xdr:to>
    <xdr:cxnSp macro="">
      <xdr:nvCxnSpPr>
        <xdr:cNvPr id="77" name="直線コネクタ 76">
          <a:extLst>
            <a:ext uri="{FF2B5EF4-FFF2-40B4-BE49-F238E27FC236}">
              <a16:creationId xmlns:a16="http://schemas.microsoft.com/office/drawing/2014/main" id="{18CCDD18-5B01-41BF-A50C-D961BA2A8D1D}"/>
            </a:ext>
          </a:extLst>
        </xdr:cNvPr>
        <xdr:cNvCxnSpPr/>
      </xdr:nvCxnSpPr>
      <xdr:spPr>
        <a:xfrm flipV="1">
          <a:off x="2336800" y="769166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9978</xdr:rowOff>
    </xdr:from>
    <xdr:to>
      <xdr:col>15</xdr:col>
      <xdr:colOff>133350</xdr:colOff>
      <xdr:row>43</xdr:row>
      <xdr:rowOff>111578</xdr:rowOff>
    </xdr:to>
    <xdr:sp macro="" textlink="">
      <xdr:nvSpPr>
        <xdr:cNvPr id="78" name="フローチャート: 判断 77">
          <a:extLst>
            <a:ext uri="{FF2B5EF4-FFF2-40B4-BE49-F238E27FC236}">
              <a16:creationId xmlns:a16="http://schemas.microsoft.com/office/drawing/2014/main" id="{048E3D75-54BE-4F98-8FDD-0D129F3FF319}"/>
            </a:ext>
          </a:extLst>
        </xdr:cNvPr>
        <xdr:cNvSpPr/>
      </xdr:nvSpPr>
      <xdr:spPr>
        <a:xfrm>
          <a:off x="3175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121755</xdr:rowOff>
    </xdr:from>
    <xdr:ext cx="762000" cy="259045"/>
    <xdr:sp macro="" textlink="">
      <xdr:nvSpPr>
        <xdr:cNvPr id="79" name="テキスト ボックス 78">
          <a:extLst>
            <a:ext uri="{FF2B5EF4-FFF2-40B4-BE49-F238E27FC236}">
              <a16:creationId xmlns:a16="http://schemas.microsoft.com/office/drawing/2014/main" id="{5CCE736C-AC24-4613-A27D-7A6FF1EDB08D}"/>
            </a:ext>
          </a:extLst>
        </xdr:cNvPr>
        <xdr:cNvSpPr txBox="1"/>
      </xdr:nvSpPr>
      <xdr:spPr>
        <a:xfrm>
          <a:off x="2844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165100</xdr:rowOff>
    </xdr:from>
    <xdr:to>
      <xdr:col>11</xdr:col>
      <xdr:colOff>31750</xdr:colOff>
      <xdr:row>45</xdr:row>
      <xdr:rowOff>10885</xdr:rowOff>
    </xdr:to>
    <xdr:cxnSp macro="">
      <xdr:nvCxnSpPr>
        <xdr:cNvPr id="80" name="直線コネクタ 79">
          <a:extLst>
            <a:ext uri="{FF2B5EF4-FFF2-40B4-BE49-F238E27FC236}">
              <a16:creationId xmlns:a16="http://schemas.microsoft.com/office/drawing/2014/main" id="{7D3EF0E6-08A8-499C-8AD0-C59D7EE74D12}"/>
            </a:ext>
          </a:extLst>
        </xdr:cNvPr>
        <xdr:cNvCxnSpPr/>
      </xdr:nvCxnSpPr>
      <xdr:spPr>
        <a:xfrm flipV="1">
          <a:off x="1447800" y="770890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44450</xdr:rowOff>
    </xdr:from>
    <xdr:to>
      <xdr:col>11</xdr:col>
      <xdr:colOff>82550</xdr:colOff>
      <xdr:row>43</xdr:row>
      <xdr:rowOff>146050</xdr:rowOff>
    </xdr:to>
    <xdr:sp macro="" textlink="">
      <xdr:nvSpPr>
        <xdr:cNvPr id="81" name="フローチャート: 判断 80">
          <a:extLst>
            <a:ext uri="{FF2B5EF4-FFF2-40B4-BE49-F238E27FC236}">
              <a16:creationId xmlns:a16="http://schemas.microsoft.com/office/drawing/2014/main" id="{D9EFE1C0-4D31-47A0-900F-F55E8A1DBF7F}"/>
            </a:ext>
          </a:extLst>
        </xdr:cNvPr>
        <xdr:cNvSpPr/>
      </xdr:nvSpPr>
      <xdr:spPr>
        <a:xfrm>
          <a:off x="2286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156227</xdr:rowOff>
    </xdr:from>
    <xdr:ext cx="762000" cy="259045"/>
    <xdr:sp macro="" textlink="">
      <xdr:nvSpPr>
        <xdr:cNvPr id="82" name="テキスト ボックス 81">
          <a:extLst>
            <a:ext uri="{FF2B5EF4-FFF2-40B4-BE49-F238E27FC236}">
              <a16:creationId xmlns:a16="http://schemas.microsoft.com/office/drawing/2014/main" id="{5A032D3C-94B7-4AC6-BB1C-FF11AFC393FE}"/>
            </a:ext>
          </a:extLst>
        </xdr:cNvPr>
        <xdr:cNvSpPr txBox="1"/>
      </xdr:nvSpPr>
      <xdr:spPr>
        <a:xfrm>
          <a:off x="1955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83" name="フローチャート: 判断 82">
          <a:extLst>
            <a:ext uri="{FF2B5EF4-FFF2-40B4-BE49-F238E27FC236}">
              <a16:creationId xmlns:a16="http://schemas.microsoft.com/office/drawing/2014/main" id="{F9527B9E-0740-441F-A9D4-52A7B17E7646}"/>
            </a:ext>
          </a:extLst>
        </xdr:cNvPr>
        <xdr:cNvSpPr/>
      </xdr:nvSpPr>
      <xdr:spPr>
        <a:xfrm>
          <a:off x="1397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156227</xdr:rowOff>
    </xdr:from>
    <xdr:ext cx="762000" cy="259045"/>
    <xdr:sp macro="" textlink="">
      <xdr:nvSpPr>
        <xdr:cNvPr id="84" name="テキスト ボックス 83">
          <a:extLst>
            <a:ext uri="{FF2B5EF4-FFF2-40B4-BE49-F238E27FC236}">
              <a16:creationId xmlns:a16="http://schemas.microsoft.com/office/drawing/2014/main" id="{59A53830-005F-4BCD-9AAC-ED58A76978F9}"/>
            </a:ext>
          </a:extLst>
        </xdr:cNvPr>
        <xdr:cNvSpPr txBox="1"/>
      </xdr:nvSpPr>
      <xdr:spPr>
        <a:xfrm>
          <a:off x="1066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ED3DD8EC-5218-4D28-BE5B-B83AECF27141}"/>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80A820E-3C71-4FEE-A659-1562F267D3C8}"/>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F46EE159-5876-4990-84E7-0A5830E5C1B1}"/>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C21C165F-C5EE-4FE7-9D7C-273B976E1788}"/>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69D3B493-79AA-43C7-A43A-4E63D6F72C6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114300</xdr:rowOff>
    </xdr:from>
    <xdr:to>
      <xdr:col>23</xdr:col>
      <xdr:colOff>184150</xdr:colOff>
      <xdr:row>45</xdr:row>
      <xdr:rowOff>44450</xdr:rowOff>
    </xdr:to>
    <xdr:sp macro="" textlink="">
      <xdr:nvSpPr>
        <xdr:cNvPr id="90" name="楕円 89">
          <a:extLst>
            <a:ext uri="{FF2B5EF4-FFF2-40B4-BE49-F238E27FC236}">
              <a16:creationId xmlns:a16="http://schemas.microsoft.com/office/drawing/2014/main" id="{7BADC235-49E4-4C44-841F-AA6E167AB51A}"/>
            </a:ext>
          </a:extLst>
        </xdr:cNvPr>
        <xdr:cNvSpPr/>
      </xdr:nvSpPr>
      <xdr:spPr>
        <a:xfrm>
          <a:off x="49022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10177</xdr:rowOff>
    </xdr:from>
    <xdr:ext cx="762000" cy="259045"/>
    <xdr:sp macro="" textlink="">
      <xdr:nvSpPr>
        <xdr:cNvPr id="91" name="財政力該当値テキスト">
          <a:extLst>
            <a:ext uri="{FF2B5EF4-FFF2-40B4-BE49-F238E27FC236}">
              <a16:creationId xmlns:a16="http://schemas.microsoft.com/office/drawing/2014/main" id="{AA2C9722-6FE1-43E3-BBC7-821F0F6D2149}"/>
            </a:ext>
          </a:extLst>
        </xdr:cNvPr>
        <xdr:cNvSpPr txBox="1"/>
      </xdr:nvSpPr>
      <xdr:spPr>
        <a:xfrm>
          <a:off x="504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114300</xdr:rowOff>
    </xdr:from>
    <xdr:to>
      <xdr:col>19</xdr:col>
      <xdr:colOff>184150</xdr:colOff>
      <xdr:row>45</xdr:row>
      <xdr:rowOff>44450</xdr:rowOff>
    </xdr:to>
    <xdr:sp macro="" textlink="">
      <xdr:nvSpPr>
        <xdr:cNvPr id="92" name="楕円 91">
          <a:extLst>
            <a:ext uri="{FF2B5EF4-FFF2-40B4-BE49-F238E27FC236}">
              <a16:creationId xmlns:a16="http://schemas.microsoft.com/office/drawing/2014/main" id="{DE61E854-AE98-4231-942A-0FC0B799F58B}"/>
            </a:ext>
          </a:extLst>
        </xdr:cNvPr>
        <xdr:cNvSpPr/>
      </xdr:nvSpPr>
      <xdr:spPr>
        <a:xfrm>
          <a:off x="4064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29227</xdr:rowOff>
    </xdr:from>
    <xdr:ext cx="736600" cy="259045"/>
    <xdr:sp macro="" textlink="">
      <xdr:nvSpPr>
        <xdr:cNvPr id="93" name="テキスト ボックス 92">
          <a:extLst>
            <a:ext uri="{FF2B5EF4-FFF2-40B4-BE49-F238E27FC236}">
              <a16:creationId xmlns:a16="http://schemas.microsoft.com/office/drawing/2014/main" id="{FA1A67AE-832B-4CF3-92FF-09889CC06E3C}"/>
            </a:ext>
          </a:extLst>
        </xdr:cNvPr>
        <xdr:cNvSpPr txBox="1"/>
      </xdr:nvSpPr>
      <xdr:spPr>
        <a:xfrm>
          <a:off x="3733800" y="774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97065</xdr:rowOff>
    </xdr:from>
    <xdr:to>
      <xdr:col>15</xdr:col>
      <xdr:colOff>133350</xdr:colOff>
      <xdr:row>45</xdr:row>
      <xdr:rowOff>27215</xdr:rowOff>
    </xdr:to>
    <xdr:sp macro="" textlink="">
      <xdr:nvSpPr>
        <xdr:cNvPr id="94" name="楕円 93">
          <a:extLst>
            <a:ext uri="{FF2B5EF4-FFF2-40B4-BE49-F238E27FC236}">
              <a16:creationId xmlns:a16="http://schemas.microsoft.com/office/drawing/2014/main" id="{D749BD57-E189-4675-BE2F-675E1391AAC0}"/>
            </a:ext>
          </a:extLst>
        </xdr:cNvPr>
        <xdr:cNvSpPr/>
      </xdr:nvSpPr>
      <xdr:spPr>
        <a:xfrm>
          <a:off x="3175000" y="764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11992</xdr:rowOff>
    </xdr:from>
    <xdr:ext cx="762000" cy="259045"/>
    <xdr:sp macro="" textlink="">
      <xdr:nvSpPr>
        <xdr:cNvPr id="95" name="テキスト ボックス 94">
          <a:extLst>
            <a:ext uri="{FF2B5EF4-FFF2-40B4-BE49-F238E27FC236}">
              <a16:creationId xmlns:a16="http://schemas.microsoft.com/office/drawing/2014/main" id="{364B0A81-3168-4F07-9B1E-09E47A7F0C9B}"/>
            </a:ext>
          </a:extLst>
        </xdr:cNvPr>
        <xdr:cNvSpPr txBox="1"/>
      </xdr:nvSpPr>
      <xdr:spPr>
        <a:xfrm>
          <a:off x="2844800" y="7727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114300</xdr:rowOff>
    </xdr:from>
    <xdr:to>
      <xdr:col>11</xdr:col>
      <xdr:colOff>82550</xdr:colOff>
      <xdr:row>45</xdr:row>
      <xdr:rowOff>44450</xdr:rowOff>
    </xdr:to>
    <xdr:sp macro="" textlink="">
      <xdr:nvSpPr>
        <xdr:cNvPr id="96" name="楕円 95">
          <a:extLst>
            <a:ext uri="{FF2B5EF4-FFF2-40B4-BE49-F238E27FC236}">
              <a16:creationId xmlns:a16="http://schemas.microsoft.com/office/drawing/2014/main" id="{E04FF6D6-E8CB-47E9-A3C8-D2101678CCD1}"/>
            </a:ext>
          </a:extLst>
        </xdr:cNvPr>
        <xdr:cNvSpPr/>
      </xdr:nvSpPr>
      <xdr:spPr>
        <a:xfrm>
          <a:off x="2286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29227</xdr:rowOff>
    </xdr:from>
    <xdr:ext cx="762000" cy="259045"/>
    <xdr:sp macro="" textlink="">
      <xdr:nvSpPr>
        <xdr:cNvPr id="97" name="テキスト ボックス 96">
          <a:extLst>
            <a:ext uri="{FF2B5EF4-FFF2-40B4-BE49-F238E27FC236}">
              <a16:creationId xmlns:a16="http://schemas.microsoft.com/office/drawing/2014/main" id="{114D2609-1497-435E-A358-E4A40485D562}"/>
            </a:ext>
          </a:extLst>
        </xdr:cNvPr>
        <xdr:cNvSpPr txBox="1"/>
      </xdr:nvSpPr>
      <xdr:spPr>
        <a:xfrm>
          <a:off x="1955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131535</xdr:rowOff>
    </xdr:from>
    <xdr:to>
      <xdr:col>7</xdr:col>
      <xdr:colOff>31750</xdr:colOff>
      <xdr:row>45</xdr:row>
      <xdr:rowOff>61685</xdr:rowOff>
    </xdr:to>
    <xdr:sp macro="" textlink="">
      <xdr:nvSpPr>
        <xdr:cNvPr id="98" name="楕円 97">
          <a:extLst>
            <a:ext uri="{FF2B5EF4-FFF2-40B4-BE49-F238E27FC236}">
              <a16:creationId xmlns:a16="http://schemas.microsoft.com/office/drawing/2014/main" id="{D45D7A8B-BD98-4F19-8DD7-063A7F984F25}"/>
            </a:ext>
          </a:extLst>
        </xdr:cNvPr>
        <xdr:cNvSpPr/>
      </xdr:nvSpPr>
      <xdr:spPr>
        <a:xfrm>
          <a:off x="1397000" y="767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46462</xdr:rowOff>
    </xdr:from>
    <xdr:ext cx="762000" cy="259045"/>
    <xdr:sp macro="" textlink="">
      <xdr:nvSpPr>
        <xdr:cNvPr id="99" name="テキスト ボックス 98">
          <a:extLst>
            <a:ext uri="{FF2B5EF4-FFF2-40B4-BE49-F238E27FC236}">
              <a16:creationId xmlns:a16="http://schemas.microsoft.com/office/drawing/2014/main" id="{ABE48E07-31D1-43BD-81AC-7F152D682961}"/>
            </a:ext>
          </a:extLst>
        </xdr:cNvPr>
        <xdr:cNvSpPr txBox="1"/>
      </xdr:nvSpPr>
      <xdr:spPr>
        <a:xfrm>
          <a:off x="1066800" y="7761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AF50DFA4-AFE3-4ECA-B23E-9E80E0EF8FE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448090C-E2E7-4572-B37D-C2C5BED26161}"/>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B943C0D3-8F98-4899-A6B3-2DE3F97C77E8}"/>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EA031EAF-8790-454A-AB86-E57920A80AA9}"/>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4FD006D2-7A80-4142-83D1-40F29C4F8949}"/>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6069529D-808A-48F4-AAC0-4123145355AE}"/>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3F518A74-C335-47B7-95C4-1AA48D96AFCA}"/>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CC6C7F5A-047B-4324-ADF9-769699E75D6D}"/>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5E0B3A9E-7CFC-4A2E-A569-208FBC018F9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D316EB64-D74E-4B63-8897-2B698D8D8BDB}"/>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1E566726-63CA-4608-BD36-A7A4E3BE41E3}"/>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D6F406B6-0DF3-49CF-A9C2-7BDB047A22BE}"/>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8E66BF14-335B-42DC-B09B-30552EFEF1FF}"/>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経常一般財源が減少したことに対して、一般財源等充当経常経費が増加していることから、</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ポイント悪化している。　</a:t>
          </a:r>
        </a:p>
        <a:p>
          <a:r>
            <a:rPr kumimoji="1" lang="ja-JP" altLang="en-US" sz="1300">
              <a:latin typeface="ＭＳ Ｐゴシック" panose="020B0600070205080204" pitchFamily="50" charset="-128"/>
              <a:ea typeface="ＭＳ Ｐゴシック" panose="020B0600070205080204" pitchFamily="50" charset="-128"/>
            </a:rPr>
            <a:t>　分母である経常一般財源については、地方税は伸びたものの地方交付税及び臨時財政対策債の減額となっている。</a:t>
          </a:r>
        </a:p>
        <a:p>
          <a:r>
            <a:rPr kumimoji="1" lang="ja-JP" altLang="en-US" sz="1300">
              <a:latin typeface="ＭＳ Ｐゴシック" panose="020B0600070205080204" pitchFamily="50" charset="-128"/>
              <a:ea typeface="ＭＳ Ｐゴシック" panose="020B0600070205080204" pitchFamily="50" charset="-128"/>
            </a:rPr>
            <a:t>　分子である一般財源等充当経常経費は扶助費及び人件費等が増額となっている。</a:t>
          </a:r>
        </a:p>
        <a:p>
          <a:r>
            <a:rPr kumimoji="1" lang="ja-JP" altLang="en-US" sz="1300">
              <a:latin typeface="ＭＳ Ｐゴシック" panose="020B0600070205080204" pitchFamily="50" charset="-128"/>
              <a:ea typeface="ＭＳ Ｐゴシック" panose="020B0600070205080204" pitchFamily="50" charset="-128"/>
            </a:rPr>
            <a:t>　歳入対策（市民税の調定増等）による経常一般財源の増加と、経常経費の見直しや内部管理経費の点検等、歳出の効率化、削減に努める。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8CE2B4AC-434F-4A88-B2BB-0EF27E9EAE02}"/>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B69D46BA-D934-40C2-BDBA-2A8CF02A7B7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811B12C1-D136-445B-AC99-7FB9776E9544}"/>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DCFB3B23-4148-4035-A0C8-2BA07729BAB4}"/>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52B24DD9-048E-4B41-8983-8374FDABC347}"/>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A4B74A5D-88EE-4F40-884E-F3CAB089E9C8}"/>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7B27AA93-9844-4DCD-B77B-2351C04348EB}"/>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A67DE80C-D262-451F-931C-4A9DE27B79DC}"/>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92BF4AFD-993B-4362-AE6C-0D3BC00E9AC9}"/>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B9F8B436-A9EA-493C-B664-27A8BD42DE35}"/>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46721E37-132D-4FB9-AE45-D9F79A7F1769}"/>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23D7DBF1-A9AE-419A-B9FD-E55EE2CEEB2B}"/>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C680C323-7709-470A-8FEB-C3305C99A191}"/>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F01AA00D-CB3E-4510-B0FE-E40E18E4B21C}"/>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BE31801E-05CD-46EC-AE1B-31393F3A2194}"/>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6DE139B7-9A12-4A4E-BDF5-DBD8462BE91E}"/>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38523</xdr:rowOff>
    </xdr:from>
    <xdr:to>
      <xdr:col>23</xdr:col>
      <xdr:colOff>133350</xdr:colOff>
      <xdr:row>67</xdr:row>
      <xdr:rowOff>63923</xdr:rowOff>
    </xdr:to>
    <xdr:cxnSp macro="">
      <xdr:nvCxnSpPr>
        <xdr:cNvPr id="129" name="直線コネクタ 128">
          <a:extLst>
            <a:ext uri="{FF2B5EF4-FFF2-40B4-BE49-F238E27FC236}">
              <a16:creationId xmlns:a16="http://schemas.microsoft.com/office/drawing/2014/main" id="{9FBD494E-21A7-4769-A059-2BF93BFDAAE6}"/>
            </a:ext>
          </a:extLst>
        </xdr:cNvPr>
        <xdr:cNvCxnSpPr/>
      </xdr:nvCxnSpPr>
      <xdr:spPr>
        <a:xfrm flipV="1">
          <a:off x="4953000" y="998262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30" name="財政構造の弾力性最小値テキスト">
          <a:extLst>
            <a:ext uri="{FF2B5EF4-FFF2-40B4-BE49-F238E27FC236}">
              <a16:creationId xmlns:a16="http://schemas.microsoft.com/office/drawing/2014/main" id="{C3483AF2-255A-4B30-AF80-839B8093174D}"/>
            </a:ext>
          </a:extLst>
        </xdr:cNvPr>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31" name="直線コネクタ 130">
          <a:extLst>
            <a:ext uri="{FF2B5EF4-FFF2-40B4-BE49-F238E27FC236}">
              <a16:creationId xmlns:a16="http://schemas.microsoft.com/office/drawing/2014/main" id="{A71D28D9-34A5-4E3C-BA2D-5EB4EAB82AB7}"/>
            </a:ext>
          </a:extLst>
        </xdr:cNvPr>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124900</xdr:rowOff>
    </xdr:from>
    <xdr:ext cx="762000" cy="259045"/>
    <xdr:sp macro="" textlink="">
      <xdr:nvSpPr>
        <xdr:cNvPr id="132" name="財政構造の弾力性最大値テキスト">
          <a:extLst>
            <a:ext uri="{FF2B5EF4-FFF2-40B4-BE49-F238E27FC236}">
              <a16:creationId xmlns:a16="http://schemas.microsoft.com/office/drawing/2014/main" id="{4F34CB77-86AF-4572-8BAB-311FF496B6FB}"/>
            </a:ext>
          </a:extLst>
        </xdr:cNvPr>
        <xdr:cNvSpPr txBox="1"/>
      </xdr:nvSpPr>
      <xdr:spPr>
        <a:xfrm>
          <a:off x="5041900" y="972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38523</xdr:rowOff>
    </xdr:from>
    <xdr:to>
      <xdr:col>24</xdr:col>
      <xdr:colOff>12700</xdr:colOff>
      <xdr:row>58</xdr:row>
      <xdr:rowOff>38523</xdr:rowOff>
    </xdr:to>
    <xdr:cxnSp macro="">
      <xdr:nvCxnSpPr>
        <xdr:cNvPr id="133" name="直線コネクタ 132">
          <a:extLst>
            <a:ext uri="{FF2B5EF4-FFF2-40B4-BE49-F238E27FC236}">
              <a16:creationId xmlns:a16="http://schemas.microsoft.com/office/drawing/2014/main" id="{D264F20F-4CA0-4487-82A1-02D4118DCB29}"/>
            </a:ext>
          </a:extLst>
        </xdr:cNvPr>
        <xdr:cNvCxnSpPr/>
      </xdr:nvCxnSpPr>
      <xdr:spPr>
        <a:xfrm>
          <a:off x="4864100" y="998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38946</xdr:rowOff>
    </xdr:from>
    <xdr:to>
      <xdr:col>23</xdr:col>
      <xdr:colOff>133350</xdr:colOff>
      <xdr:row>61</xdr:row>
      <xdr:rowOff>111337</xdr:rowOff>
    </xdr:to>
    <xdr:cxnSp macro="">
      <xdr:nvCxnSpPr>
        <xdr:cNvPr id="134" name="直線コネクタ 133">
          <a:extLst>
            <a:ext uri="{FF2B5EF4-FFF2-40B4-BE49-F238E27FC236}">
              <a16:creationId xmlns:a16="http://schemas.microsoft.com/office/drawing/2014/main" id="{57F8EA2A-B657-45C8-9F00-49CEFBFA677D}"/>
            </a:ext>
          </a:extLst>
        </xdr:cNvPr>
        <xdr:cNvCxnSpPr/>
      </xdr:nvCxnSpPr>
      <xdr:spPr>
        <a:xfrm>
          <a:off x="4114800" y="10497396"/>
          <a:ext cx="8382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72831</xdr:rowOff>
    </xdr:from>
    <xdr:ext cx="762000" cy="259045"/>
    <xdr:sp macro="" textlink="">
      <xdr:nvSpPr>
        <xdr:cNvPr id="135" name="財政構造の弾力性平均値テキスト">
          <a:extLst>
            <a:ext uri="{FF2B5EF4-FFF2-40B4-BE49-F238E27FC236}">
              <a16:creationId xmlns:a16="http://schemas.microsoft.com/office/drawing/2014/main" id="{DD4AA4C4-B649-43F0-8CB9-D168C814FC6D}"/>
            </a:ext>
          </a:extLst>
        </xdr:cNvPr>
        <xdr:cNvSpPr txBox="1"/>
      </xdr:nvSpPr>
      <xdr:spPr>
        <a:xfrm>
          <a:off x="5041900" y="105312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100754</xdr:rowOff>
    </xdr:from>
    <xdr:to>
      <xdr:col>23</xdr:col>
      <xdr:colOff>184150</xdr:colOff>
      <xdr:row>62</xdr:row>
      <xdr:rowOff>30904</xdr:rowOff>
    </xdr:to>
    <xdr:sp macro="" textlink="">
      <xdr:nvSpPr>
        <xdr:cNvPr id="136" name="フローチャート: 判断 135">
          <a:extLst>
            <a:ext uri="{FF2B5EF4-FFF2-40B4-BE49-F238E27FC236}">
              <a16:creationId xmlns:a16="http://schemas.microsoft.com/office/drawing/2014/main" id="{8FB1C2B8-25FE-46B2-9E68-9B753BAC21EB}"/>
            </a:ext>
          </a:extLst>
        </xdr:cNvPr>
        <xdr:cNvSpPr/>
      </xdr:nvSpPr>
      <xdr:spPr>
        <a:xfrm>
          <a:off x="4902200" y="1055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38946</xdr:rowOff>
    </xdr:from>
    <xdr:to>
      <xdr:col>19</xdr:col>
      <xdr:colOff>133350</xdr:colOff>
      <xdr:row>62</xdr:row>
      <xdr:rowOff>68580</xdr:rowOff>
    </xdr:to>
    <xdr:cxnSp macro="">
      <xdr:nvCxnSpPr>
        <xdr:cNvPr id="137" name="直線コネクタ 136">
          <a:extLst>
            <a:ext uri="{FF2B5EF4-FFF2-40B4-BE49-F238E27FC236}">
              <a16:creationId xmlns:a16="http://schemas.microsoft.com/office/drawing/2014/main" id="{31C0BBF4-7B94-4A94-AA2E-FB009F31B415}"/>
            </a:ext>
          </a:extLst>
        </xdr:cNvPr>
        <xdr:cNvCxnSpPr/>
      </xdr:nvCxnSpPr>
      <xdr:spPr>
        <a:xfrm flipV="1">
          <a:off x="3225800" y="10497396"/>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22860</xdr:rowOff>
    </xdr:from>
    <xdr:to>
      <xdr:col>19</xdr:col>
      <xdr:colOff>184150</xdr:colOff>
      <xdr:row>60</xdr:row>
      <xdr:rowOff>124460</xdr:rowOff>
    </xdr:to>
    <xdr:sp macro="" textlink="">
      <xdr:nvSpPr>
        <xdr:cNvPr id="138" name="フローチャート: 判断 137">
          <a:extLst>
            <a:ext uri="{FF2B5EF4-FFF2-40B4-BE49-F238E27FC236}">
              <a16:creationId xmlns:a16="http://schemas.microsoft.com/office/drawing/2014/main" id="{7B623811-0884-40A7-B77A-FAD91E7CFD7D}"/>
            </a:ext>
          </a:extLst>
        </xdr:cNvPr>
        <xdr:cNvSpPr/>
      </xdr:nvSpPr>
      <xdr:spPr>
        <a:xfrm>
          <a:off x="4064000" y="1030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134637</xdr:rowOff>
    </xdr:from>
    <xdr:ext cx="736600" cy="259045"/>
    <xdr:sp macro="" textlink="">
      <xdr:nvSpPr>
        <xdr:cNvPr id="139" name="テキスト ボックス 138">
          <a:extLst>
            <a:ext uri="{FF2B5EF4-FFF2-40B4-BE49-F238E27FC236}">
              <a16:creationId xmlns:a16="http://schemas.microsoft.com/office/drawing/2014/main" id="{C5934EE0-E82E-4CE2-9FFA-4BD172F98478}"/>
            </a:ext>
          </a:extLst>
        </xdr:cNvPr>
        <xdr:cNvSpPr txBox="1"/>
      </xdr:nvSpPr>
      <xdr:spPr>
        <a:xfrm>
          <a:off x="3733800" y="1007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143510</xdr:rowOff>
    </xdr:from>
    <xdr:to>
      <xdr:col>15</xdr:col>
      <xdr:colOff>82550</xdr:colOff>
      <xdr:row>62</xdr:row>
      <xdr:rowOff>68580</xdr:rowOff>
    </xdr:to>
    <xdr:cxnSp macro="">
      <xdr:nvCxnSpPr>
        <xdr:cNvPr id="140" name="直線コネクタ 139">
          <a:extLst>
            <a:ext uri="{FF2B5EF4-FFF2-40B4-BE49-F238E27FC236}">
              <a16:creationId xmlns:a16="http://schemas.microsoft.com/office/drawing/2014/main" id="{D653AEBA-CBB1-4962-8D67-008276994665}"/>
            </a:ext>
          </a:extLst>
        </xdr:cNvPr>
        <xdr:cNvCxnSpPr/>
      </xdr:nvCxnSpPr>
      <xdr:spPr>
        <a:xfrm>
          <a:off x="2336800" y="1060196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116840</xdr:rowOff>
    </xdr:from>
    <xdr:to>
      <xdr:col>15</xdr:col>
      <xdr:colOff>133350</xdr:colOff>
      <xdr:row>62</xdr:row>
      <xdr:rowOff>46990</xdr:rowOff>
    </xdr:to>
    <xdr:sp macro="" textlink="">
      <xdr:nvSpPr>
        <xdr:cNvPr id="141" name="フローチャート: 判断 140">
          <a:extLst>
            <a:ext uri="{FF2B5EF4-FFF2-40B4-BE49-F238E27FC236}">
              <a16:creationId xmlns:a16="http://schemas.microsoft.com/office/drawing/2014/main" id="{AC2315F9-5B89-4D09-BD02-760B3C0EC9E0}"/>
            </a:ext>
          </a:extLst>
        </xdr:cNvPr>
        <xdr:cNvSpPr/>
      </xdr:nvSpPr>
      <xdr:spPr>
        <a:xfrm>
          <a:off x="3175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57167</xdr:rowOff>
    </xdr:from>
    <xdr:ext cx="762000" cy="259045"/>
    <xdr:sp macro="" textlink="">
      <xdr:nvSpPr>
        <xdr:cNvPr id="142" name="テキスト ボックス 141">
          <a:extLst>
            <a:ext uri="{FF2B5EF4-FFF2-40B4-BE49-F238E27FC236}">
              <a16:creationId xmlns:a16="http://schemas.microsoft.com/office/drawing/2014/main" id="{376BEC1C-5DB5-4794-86CA-96EF341B523A}"/>
            </a:ext>
          </a:extLst>
        </xdr:cNvPr>
        <xdr:cNvSpPr txBox="1"/>
      </xdr:nvSpPr>
      <xdr:spPr>
        <a:xfrm>
          <a:off x="2844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87206</xdr:rowOff>
    </xdr:from>
    <xdr:to>
      <xdr:col>11</xdr:col>
      <xdr:colOff>31750</xdr:colOff>
      <xdr:row>61</xdr:row>
      <xdr:rowOff>143510</xdr:rowOff>
    </xdr:to>
    <xdr:cxnSp macro="">
      <xdr:nvCxnSpPr>
        <xdr:cNvPr id="143" name="直線コネクタ 142">
          <a:extLst>
            <a:ext uri="{FF2B5EF4-FFF2-40B4-BE49-F238E27FC236}">
              <a16:creationId xmlns:a16="http://schemas.microsoft.com/office/drawing/2014/main" id="{A426267A-B743-425C-A687-BFBA8FA18527}"/>
            </a:ext>
          </a:extLst>
        </xdr:cNvPr>
        <xdr:cNvCxnSpPr/>
      </xdr:nvCxnSpPr>
      <xdr:spPr>
        <a:xfrm>
          <a:off x="1447800" y="10545656"/>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157056</xdr:rowOff>
    </xdr:from>
    <xdr:to>
      <xdr:col>11</xdr:col>
      <xdr:colOff>82550</xdr:colOff>
      <xdr:row>62</xdr:row>
      <xdr:rowOff>87206</xdr:rowOff>
    </xdr:to>
    <xdr:sp macro="" textlink="">
      <xdr:nvSpPr>
        <xdr:cNvPr id="144" name="フローチャート: 判断 143">
          <a:extLst>
            <a:ext uri="{FF2B5EF4-FFF2-40B4-BE49-F238E27FC236}">
              <a16:creationId xmlns:a16="http://schemas.microsoft.com/office/drawing/2014/main" id="{B0735A18-F73E-4D0B-9846-919C7BBE858E}"/>
            </a:ext>
          </a:extLst>
        </xdr:cNvPr>
        <xdr:cNvSpPr/>
      </xdr:nvSpPr>
      <xdr:spPr>
        <a:xfrm>
          <a:off x="2286000" y="1061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71983</xdr:rowOff>
    </xdr:from>
    <xdr:ext cx="762000" cy="259045"/>
    <xdr:sp macro="" textlink="">
      <xdr:nvSpPr>
        <xdr:cNvPr id="145" name="テキスト ボックス 144">
          <a:extLst>
            <a:ext uri="{FF2B5EF4-FFF2-40B4-BE49-F238E27FC236}">
              <a16:creationId xmlns:a16="http://schemas.microsoft.com/office/drawing/2014/main" id="{A095ADA1-67F7-4DA2-AC12-EB1DEC1C166D}"/>
            </a:ext>
          </a:extLst>
        </xdr:cNvPr>
        <xdr:cNvSpPr txBox="1"/>
      </xdr:nvSpPr>
      <xdr:spPr>
        <a:xfrm>
          <a:off x="1955800" y="10701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20320</xdr:rowOff>
    </xdr:from>
    <xdr:to>
      <xdr:col>7</xdr:col>
      <xdr:colOff>31750</xdr:colOff>
      <xdr:row>61</xdr:row>
      <xdr:rowOff>121920</xdr:rowOff>
    </xdr:to>
    <xdr:sp macro="" textlink="">
      <xdr:nvSpPr>
        <xdr:cNvPr id="146" name="フローチャート: 判断 145">
          <a:extLst>
            <a:ext uri="{FF2B5EF4-FFF2-40B4-BE49-F238E27FC236}">
              <a16:creationId xmlns:a16="http://schemas.microsoft.com/office/drawing/2014/main" id="{4DAB1EDC-6AF1-4F15-A5D5-A3564157C7E1}"/>
            </a:ext>
          </a:extLst>
        </xdr:cNvPr>
        <xdr:cNvSpPr/>
      </xdr:nvSpPr>
      <xdr:spPr>
        <a:xfrm>
          <a:off x="1397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132097</xdr:rowOff>
    </xdr:from>
    <xdr:ext cx="762000" cy="259045"/>
    <xdr:sp macro="" textlink="">
      <xdr:nvSpPr>
        <xdr:cNvPr id="147" name="テキスト ボックス 146">
          <a:extLst>
            <a:ext uri="{FF2B5EF4-FFF2-40B4-BE49-F238E27FC236}">
              <a16:creationId xmlns:a16="http://schemas.microsoft.com/office/drawing/2014/main" id="{79644BAD-8A10-4AE2-9937-771CD3395445}"/>
            </a:ext>
          </a:extLst>
        </xdr:cNvPr>
        <xdr:cNvSpPr txBox="1"/>
      </xdr:nvSpPr>
      <xdr:spPr>
        <a:xfrm>
          <a:off x="1066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A061BC41-64BA-4EF4-B41A-EF8A77EA7737}"/>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FD5766C8-8D6B-4224-AFFF-98BD1E793686}"/>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8965BB2E-2C81-4E89-8D40-31251F1BB29B}"/>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204E16C0-8C63-4B3D-8353-94AE7A56158A}"/>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FDE96F15-F423-44CD-83C5-A3D5FBFA5459}"/>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60537</xdr:rowOff>
    </xdr:from>
    <xdr:to>
      <xdr:col>23</xdr:col>
      <xdr:colOff>184150</xdr:colOff>
      <xdr:row>61</xdr:row>
      <xdr:rowOff>162137</xdr:rowOff>
    </xdr:to>
    <xdr:sp macro="" textlink="">
      <xdr:nvSpPr>
        <xdr:cNvPr id="153" name="楕円 152">
          <a:extLst>
            <a:ext uri="{FF2B5EF4-FFF2-40B4-BE49-F238E27FC236}">
              <a16:creationId xmlns:a16="http://schemas.microsoft.com/office/drawing/2014/main" id="{B5E32E52-1AE4-47AE-BA03-8272FAA3B3D4}"/>
            </a:ext>
          </a:extLst>
        </xdr:cNvPr>
        <xdr:cNvSpPr/>
      </xdr:nvSpPr>
      <xdr:spPr>
        <a:xfrm>
          <a:off x="49022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77064</xdr:rowOff>
    </xdr:from>
    <xdr:ext cx="762000" cy="259045"/>
    <xdr:sp macro="" textlink="">
      <xdr:nvSpPr>
        <xdr:cNvPr id="154" name="財政構造の弾力性該当値テキスト">
          <a:extLst>
            <a:ext uri="{FF2B5EF4-FFF2-40B4-BE49-F238E27FC236}">
              <a16:creationId xmlns:a16="http://schemas.microsoft.com/office/drawing/2014/main" id="{DDA73DF3-1B70-496A-BAF1-EFB783066395}"/>
            </a:ext>
          </a:extLst>
        </xdr:cNvPr>
        <xdr:cNvSpPr txBox="1"/>
      </xdr:nvSpPr>
      <xdr:spPr>
        <a:xfrm>
          <a:off x="5041900" y="10364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159596</xdr:rowOff>
    </xdr:from>
    <xdr:to>
      <xdr:col>19</xdr:col>
      <xdr:colOff>184150</xdr:colOff>
      <xdr:row>61</xdr:row>
      <xdr:rowOff>89746</xdr:rowOff>
    </xdr:to>
    <xdr:sp macro="" textlink="">
      <xdr:nvSpPr>
        <xdr:cNvPr id="155" name="楕円 154">
          <a:extLst>
            <a:ext uri="{FF2B5EF4-FFF2-40B4-BE49-F238E27FC236}">
              <a16:creationId xmlns:a16="http://schemas.microsoft.com/office/drawing/2014/main" id="{1D300AC4-9249-47C6-B9B5-495ADBD8988E}"/>
            </a:ext>
          </a:extLst>
        </xdr:cNvPr>
        <xdr:cNvSpPr/>
      </xdr:nvSpPr>
      <xdr:spPr>
        <a:xfrm>
          <a:off x="4064000" y="1044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74523</xdr:rowOff>
    </xdr:from>
    <xdr:ext cx="736600" cy="259045"/>
    <xdr:sp macro="" textlink="">
      <xdr:nvSpPr>
        <xdr:cNvPr id="156" name="テキスト ボックス 155">
          <a:extLst>
            <a:ext uri="{FF2B5EF4-FFF2-40B4-BE49-F238E27FC236}">
              <a16:creationId xmlns:a16="http://schemas.microsoft.com/office/drawing/2014/main" id="{B79908D6-A5AF-4B50-8CF1-966F10702FA1}"/>
            </a:ext>
          </a:extLst>
        </xdr:cNvPr>
        <xdr:cNvSpPr txBox="1"/>
      </xdr:nvSpPr>
      <xdr:spPr>
        <a:xfrm>
          <a:off x="3733800" y="10532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17780</xdr:rowOff>
    </xdr:from>
    <xdr:to>
      <xdr:col>15</xdr:col>
      <xdr:colOff>133350</xdr:colOff>
      <xdr:row>62</xdr:row>
      <xdr:rowOff>119380</xdr:rowOff>
    </xdr:to>
    <xdr:sp macro="" textlink="">
      <xdr:nvSpPr>
        <xdr:cNvPr id="157" name="楕円 156">
          <a:extLst>
            <a:ext uri="{FF2B5EF4-FFF2-40B4-BE49-F238E27FC236}">
              <a16:creationId xmlns:a16="http://schemas.microsoft.com/office/drawing/2014/main" id="{DADA2C49-32CD-42AE-A46F-54926E2584FC}"/>
            </a:ext>
          </a:extLst>
        </xdr:cNvPr>
        <xdr:cNvSpPr/>
      </xdr:nvSpPr>
      <xdr:spPr>
        <a:xfrm>
          <a:off x="3175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104157</xdr:rowOff>
    </xdr:from>
    <xdr:ext cx="762000" cy="259045"/>
    <xdr:sp macro="" textlink="">
      <xdr:nvSpPr>
        <xdr:cNvPr id="158" name="テキスト ボックス 157">
          <a:extLst>
            <a:ext uri="{FF2B5EF4-FFF2-40B4-BE49-F238E27FC236}">
              <a16:creationId xmlns:a16="http://schemas.microsoft.com/office/drawing/2014/main" id="{00135AA5-6ED3-4323-8CE3-2D7ABDD793C3}"/>
            </a:ext>
          </a:extLst>
        </xdr:cNvPr>
        <xdr:cNvSpPr txBox="1"/>
      </xdr:nvSpPr>
      <xdr:spPr>
        <a:xfrm>
          <a:off x="2844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92710</xdr:rowOff>
    </xdr:from>
    <xdr:to>
      <xdr:col>11</xdr:col>
      <xdr:colOff>82550</xdr:colOff>
      <xdr:row>62</xdr:row>
      <xdr:rowOff>22860</xdr:rowOff>
    </xdr:to>
    <xdr:sp macro="" textlink="">
      <xdr:nvSpPr>
        <xdr:cNvPr id="159" name="楕円 158">
          <a:extLst>
            <a:ext uri="{FF2B5EF4-FFF2-40B4-BE49-F238E27FC236}">
              <a16:creationId xmlns:a16="http://schemas.microsoft.com/office/drawing/2014/main" id="{79E88146-58C8-4D3C-97C9-663090AFE428}"/>
            </a:ext>
          </a:extLst>
        </xdr:cNvPr>
        <xdr:cNvSpPr/>
      </xdr:nvSpPr>
      <xdr:spPr>
        <a:xfrm>
          <a:off x="2286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33037</xdr:rowOff>
    </xdr:from>
    <xdr:ext cx="762000" cy="259045"/>
    <xdr:sp macro="" textlink="">
      <xdr:nvSpPr>
        <xdr:cNvPr id="160" name="テキスト ボックス 159">
          <a:extLst>
            <a:ext uri="{FF2B5EF4-FFF2-40B4-BE49-F238E27FC236}">
              <a16:creationId xmlns:a16="http://schemas.microsoft.com/office/drawing/2014/main" id="{DE348EEE-EB69-4180-B926-490206823EE0}"/>
            </a:ext>
          </a:extLst>
        </xdr:cNvPr>
        <xdr:cNvSpPr txBox="1"/>
      </xdr:nvSpPr>
      <xdr:spPr>
        <a:xfrm>
          <a:off x="1955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36406</xdr:rowOff>
    </xdr:from>
    <xdr:to>
      <xdr:col>7</xdr:col>
      <xdr:colOff>31750</xdr:colOff>
      <xdr:row>61</xdr:row>
      <xdr:rowOff>138006</xdr:rowOff>
    </xdr:to>
    <xdr:sp macro="" textlink="">
      <xdr:nvSpPr>
        <xdr:cNvPr id="161" name="楕円 160">
          <a:extLst>
            <a:ext uri="{FF2B5EF4-FFF2-40B4-BE49-F238E27FC236}">
              <a16:creationId xmlns:a16="http://schemas.microsoft.com/office/drawing/2014/main" id="{8243ADEB-7E97-47B2-83CD-F4ED01388D4B}"/>
            </a:ext>
          </a:extLst>
        </xdr:cNvPr>
        <xdr:cNvSpPr/>
      </xdr:nvSpPr>
      <xdr:spPr>
        <a:xfrm>
          <a:off x="1397000" y="104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122783</xdr:rowOff>
    </xdr:from>
    <xdr:ext cx="762000" cy="259045"/>
    <xdr:sp macro="" textlink="">
      <xdr:nvSpPr>
        <xdr:cNvPr id="162" name="テキスト ボックス 161">
          <a:extLst>
            <a:ext uri="{FF2B5EF4-FFF2-40B4-BE49-F238E27FC236}">
              <a16:creationId xmlns:a16="http://schemas.microsoft.com/office/drawing/2014/main" id="{4175606C-9A6F-4C5B-9D6B-5BEB667B4741}"/>
            </a:ext>
          </a:extLst>
        </xdr:cNvPr>
        <xdr:cNvSpPr txBox="1"/>
      </xdr:nvSpPr>
      <xdr:spPr>
        <a:xfrm>
          <a:off x="1066800" y="10581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7D751BDB-2BB4-4D2E-8176-15508959E7B7}"/>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87E2D1B0-325D-4F01-BF2D-F44B04C48AAF}"/>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960B9FF4-27FB-4D7A-B91C-73EC0D614574}"/>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[135,842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330EEEAB-9F82-4093-8B34-3B644B8DB9F3}"/>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60EE97FF-9A8D-435C-B4E8-7581D87937F7}"/>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1956E16E-5292-44E4-BB2F-93F3817A1BAA}"/>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9606E024-3630-4C5B-A887-EB3B3014362A}"/>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EE36912-750D-43CE-9B9C-D262FD718652}"/>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6564896E-88D0-485B-A21B-69E333F232E6}"/>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28802615-D3D6-4C78-ACA9-8B62EE88A6C9}"/>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7E60C24C-302F-4D9E-AE92-08927998C61F}"/>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D5ACFE64-843C-4251-A620-6F5237F7E6E2}"/>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52691312-C9C0-49EE-B23E-DB6EFE0D1184}"/>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人あたりの人件費・物件費等は、前年比</a:t>
          </a:r>
          <a:r>
            <a:rPr kumimoji="1" lang="en-US" altLang="ja-JP" sz="1300">
              <a:latin typeface="ＭＳ Ｐゴシック" panose="020B0600070205080204" pitchFamily="50" charset="-128"/>
              <a:ea typeface="ＭＳ Ｐゴシック" panose="020B0600070205080204" pitchFamily="50" charset="-128"/>
            </a:rPr>
            <a:t>6,828</a:t>
          </a:r>
          <a:r>
            <a:rPr kumimoji="1" lang="ja-JP" altLang="en-US" sz="1300">
              <a:latin typeface="ＭＳ Ｐゴシック" panose="020B0600070205080204" pitchFamily="50" charset="-128"/>
              <a:ea typeface="ＭＳ Ｐゴシック" panose="020B0600070205080204" pitchFamily="50" charset="-128"/>
            </a:rPr>
            <a:t>円の増で、類似団体の平均に比べ</a:t>
          </a:r>
          <a:r>
            <a:rPr kumimoji="1" lang="en-US" altLang="ja-JP" sz="1300">
              <a:latin typeface="ＭＳ Ｐゴシック" panose="020B0600070205080204" pitchFamily="50" charset="-128"/>
              <a:ea typeface="ＭＳ Ｐゴシック" panose="020B0600070205080204" pitchFamily="50" charset="-128"/>
            </a:rPr>
            <a:t>3,845</a:t>
          </a:r>
          <a:r>
            <a:rPr kumimoji="1" lang="ja-JP" altLang="en-US" sz="1300">
              <a:latin typeface="ＭＳ Ｐゴシック" panose="020B0600070205080204" pitchFamily="50" charset="-128"/>
              <a:ea typeface="ＭＳ Ｐゴシック" panose="020B0600070205080204" pitchFamily="50" charset="-128"/>
            </a:rPr>
            <a:t>円上回っている。決算額では前年度と比較して、人件費が</a:t>
          </a:r>
          <a:r>
            <a:rPr kumimoji="1" lang="en-US" altLang="ja-JP" sz="1300">
              <a:latin typeface="ＭＳ Ｐゴシック" panose="020B0600070205080204" pitchFamily="50" charset="-128"/>
              <a:ea typeface="ＭＳ Ｐゴシック" panose="020B0600070205080204" pitchFamily="50" charset="-128"/>
            </a:rPr>
            <a:t>274,416</a:t>
          </a:r>
          <a:r>
            <a:rPr kumimoji="1" lang="ja-JP" altLang="en-US" sz="1300">
              <a:latin typeface="ＭＳ Ｐゴシック" panose="020B0600070205080204" pitchFamily="50" charset="-128"/>
              <a:ea typeface="ＭＳ Ｐゴシック" panose="020B0600070205080204" pitchFamily="50" charset="-128"/>
            </a:rPr>
            <a:t>千円増、物件費が</a:t>
          </a:r>
          <a:r>
            <a:rPr kumimoji="1" lang="en-US" altLang="ja-JP" sz="1300">
              <a:latin typeface="ＭＳ Ｐゴシック" panose="020B0600070205080204" pitchFamily="50" charset="-128"/>
              <a:ea typeface="ＭＳ Ｐゴシック" panose="020B0600070205080204" pitchFamily="50" charset="-128"/>
            </a:rPr>
            <a:t>437,964</a:t>
          </a:r>
          <a:r>
            <a:rPr kumimoji="1" lang="ja-JP" altLang="en-US" sz="1300">
              <a:latin typeface="ＭＳ Ｐゴシック" panose="020B0600070205080204" pitchFamily="50" charset="-128"/>
              <a:ea typeface="ＭＳ Ｐゴシック" panose="020B0600070205080204" pitchFamily="50" charset="-128"/>
            </a:rPr>
            <a:t>千円増となっている。　近年の人件費の増加要因としては、</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年度より制度がスタートした会計年度任用職員報酬の増が主な要因となっている。また、</a:t>
          </a:r>
          <a:r>
            <a:rPr kumimoji="1" lang="en-US" altLang="ja-JP" sz="1300">
              <a:latin typeface="ＭＳ Ｐゴシック" panose="020B0600070205080204" pitchFamily="50" charset="-128"/>
              <a:ea typeface="ＭＳ Ｐゴシック" panose="020B0600070205080204" pitchFamily="50" charset="-128"/>
            </a:rPr>
            <a:t>R4</a:t>
          </a:r>
          <a:r>
            <a:rPr kumimoji="1" lang="ja-JP" altLang="en-US" sz="1300">
              <a:latin typeface="ＭＳ Ｐゴシック" panose="020B0600070205080204" pitchFamily="50" charset="-128"/>
              <a:ea typeface="ＭＳ Ｐゴシック" panose="020B0600070205080204" pitchFamily="50" charset="-128"/>
            </a:rPr>
            <a:t>年度については、会計年度職員の期末手当引上げがあり、約</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億円程度支出額が伸びている。</a:t>
          </a:r>
          <a:r>
            <a:rPr kumimoji="1" lang="en-US" altLang="ja-JP" sz="1300">
              <a:latin typeface="ＭＳ Ｐゴシック" panose="020B0600070205080204" pitchFamily="50" charset="-128"/>
              <a:ea typeface="ＭＳ Ｐゴシック" panose="020B0600070205080204" pitchFamily="50" charset="-128"/>
            </a:rPr>
            <a:t>R6</a:t>
          </a:r>
          <a:r>
            <a:rPr kumimoji="1" lang="ja-JP" altLang="en-US" sz="1300">
              <a:latin typeface="ＭＳ Ｐゴシック" panose="020B0600070205080204" pitchFamily="50" charset="-128"/>
              <a:ea typeface="ＭＳ Ｐゴシック" panose="020B0600070205080204" pitchFamily="50" charset="-128"/>
            </a:rPr>
            <a:t>年度については、会計年度職員への勤勉手当支給を開始することから、人件費の増加が見込まれており、人員整理等を計画的に進める必要がある。</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C3977AD1-A12E-437D-87C8-1C94C5ECB21C}"/>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98D46988-2456-4F84-97E4-C2DABBD720D7}"/>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7C29E8B2-A8F0-422E-A8C3-1A89BAB8226C}"/>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531E1A0C-EB0D-48FE-9776-EA9E536F8DE3}"/>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E63D1DA9-5A59-4B7B-B4A6-C7BD01A103FE}"/>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4A47D2B2-E99B-429B-A3E7-470EB89E1CAF}"/>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50BCE0BA-5F43-4D72-819D-D8F39596F074}"/>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FC6EE5B4-04CC-48F1-877B-889C83865B6B}"/>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2A41397E-64E5-4A61-884A-5AB52D450F5E}"/>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79DB7648-3F5C-4A01-9131-9EAFCBCFDFFD}"/>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557E8233-A692-434C-84E1-6BC96E322935}"/>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9558C824-8AA9-4FB4-9DA1-67A6B38AB3BC}"/>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23F18FBD-C929-4B88-B2D2-02A3BD12E0B9}"/>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505839A-8895-4210-80F6-0F876DA25AC9}"/>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7FC853D2-7CF2-4706-94B0-5956BF51D83C}"/>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C7DDDFA2-4B2F-4B1C-82A0-03ACF4FDB72F}"/>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54625</xdr:rowOff>
    </xdr:from>
    <xdr:to>
      <xdr:col>23</xdr:col>
      <xdr:colOff>133350</xdr:colOff>
      <xdr:row>88</xdr:row>
      <xdr:rowOff>84576</xdr:rowOff>
    </xdr:to>
    <xdr:cxnSp macro="">
      <xdr:nvCxnSpPr>
        <xdr:cNvPr id="192" name="直線コネクタ 191">
          <a:extLst>
            <a:ext uri="{FF2B5EF4-FFF2-40B4-BE49-F238E27FC236}">
              <a16:creationId xmlns:a16="http://schemas.microsoft.com/office/drawing/2014/main" id="{0617F426-4354-48F3-A1A3-6EFF2DFEAB93}"/>
            </a:ext>
          </a:extLst>
        </xdr:cNvPr>
        <xdr:cNvCxnSpPr/>
      </xdr:nvCxnSpPr>
      <xdr:spPr>
        <a:xfrm flipV="1">
          <a:off x="4953000" y="13770625"/>
          <a:ext cx="0" cy="14015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56653</xdr:rowOff>
    </xdr:from>
    <xdr:ext cx="762000" cy="259045"/>
    <xdr:sp macro="" textlink="">
      <xdr:nvSpPr>
        <xdr:cNvPr id="193" name="人件費・物件費等の状況最小値テキスト">
          <a:extLst>
            <a:ext uri="{FF2B5EF4-FFF2-40B4-BE49-F238E27FC236}">
              <a16:creationId xmlns:a16="http://schemas.microsoft.com/office/drawing/2014/main" id="{1912EC66-F21A-4590-A9F5-DB0E88E43CAD}"/>
            </a:ext>
          </a:extLst>
        </xdr:cNvPr>
        <xdr:cNvSpPr txBox="1"/>
      </xdr:nvSpPr>
      <xdr:spPr>
        <a:xfrm>
          <a:off x="5041900" y="15144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84576</xdr:rowOff>
    </xdr:from>
    <xdr:to>
      <xdr:col>24</xdr:col>
      <xdr:colOff>12700</xdr:colOff>
      <xdr:row>88</xdr:row>
      <xdr:rowOff>84576</xdr:rowOff>
    </xdr:to>
    <xdr:cxnSp macro="">
      <xdr:nvCxnSpPr>
        <xdr:cNvPr id="194" name="直線コネクタ 193">
          <a:extLst>
            <a:ext uri="{FF2B5EF4-FFF2-40B4-BE49-F238E27FC236}">
              <a16:creationId xmlns:a16="http://schemas.microsoft.com/office/drawing/2014/main" id="{710E426F-2580-43A2-9E40-3B83A6CDF383}"/>
            </a:ext>
          </a:extLst>
        </xdr:cNvPr>
        <xdr:cNvCxnSpPr/>
      </xdr:nvCxnSpPr>
      <xdr:spPr>
        <a:xfrm>
          <a:off x="4864100" y="15172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141002</xdr:rowOff>
    </xdr:from>
    <xdr:ext cx="762000" cy="259045"/>
    <xdr:sp macro="" textlink="">
      <xdr:nvSpPr>
        <xdr:cNvPr id="195" name="人件費・物件費等の状況最大値テキスト">
          <a:extLst>
            <a:ext uri="{FF2B5EF4-FFF2-40B4-BE49-F238E27FC236}">
              <a16:creationId xmlns:a16="http://schemas.microsoft.com/office/drawing/2014/main" id="{8247E2D3-C052-4FAD-8A2F-4EF4174D819E}"/>
            </a:ext>
          </a:extLst>
        </xdr:cNvPr>
        <xdr:cNvSpPr txBox="1"/>
      </xdr:nvSpPr>
      <xdr:spPr>
        <a:xfrm>
          <a:off x="5041900" y="13514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54625</xdr:rowOff>
    </xdr:from>
    <xdr:to>
      <xdr:col>24</xdr:col>
      <xdr:colOff>12700</xdr:colOff>
      <xdr:row>80</xdr:row>
      <xdr:rowOff>54625</xdr:rowOff>
    </xdr:to>
    <xdr:cxnSp macro="">
      <xdr:nvCxnSpPr>
        <xdr:cNvPr id="196" name="直線コネクタ 195">
          <a:extLst>
            <a:ext uri="{FF2B5EF4-FFF2-40B4-BE49-F238E27FC236}">
              <a16:creationId xmlns:a16="http://schemas.microsoft.com/office/drawing/2014/main" id="{B7BDDA0F-050A-4D12-8C48-01F480E6FE84}"/>
            </a:ext>
          </a:extLst>
        </xdr:cNvPr>
        <xdr:cNvCxnSpPr/>
      </xdr:nvCxnSpPr>
      <xdr:spPr>
        <a:xfrm>
          <a:off x="4864100" y="13770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93321</xdr:rowOff>
    </xdr:from>
    <xdr:to>
      <xdr:col>23</xdr:col>
      <xdr:colOff>133350</xdr:colOff>
      <xdr:row>84</xdr:row>
      <xdr:rowOff>13404</xdr:rowOff>
    </xdr:to>
    <xdr:cxnSp macro="">
      <xdr:nvCxnSpPr>
        <xdr:cNvPr id="197" name="直線コネクタ 196">
          <a:extLst>
            <a:ext uri="{FF2B5EF4-FFF2-40B4-BE49-F238E27FC236}">
              <a16:creationId xmlns:a16="http://schemas.microsoft.com/office/drawing/2014/main" id="{BC7CAC4C-07AA-4D36-88BD-EDD5320FF093}"/>
            </a:ext>
          </a:extLst>
        </xdr:cNvPr>
        <xdr:cNvCxnSpPr/>
      </xdr:nvCxnSpPr>
      <xdr:spPr>
        <a:xfrm>
          <a:off x="4114800" y="14323671"/>
          <a:ext cx="838200" cy="91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99037</xdr:rowOff>
    </xdr:from>
    <xdr:ext cx="762000" cy="259045"/>
    <xdr:sp macro="" textlink="">
      <xdr:nvSpPr>
        <xdr:cNvPr id="198" name="人件費・物件費等の状況平均値テキスト">
          <a:extLst>
            <a:ext uri="{FF2B5EF4-FFF2-40B4-BE49-F238E27FC236}">
              <a16:creationId xmlns:a16="http://schemas.microsoft.com/office/drawing/2014/main" id="{E4664D9F-CE16-4425-9EE2-1E90668D91F7}"/>
            </a:ext>
          </a:extLst>
        </xdr:cNvPr>
        <xdr:cNvSpPr txBox="1"/>
      </xdr:nvSpPr>
      <xdr:spPr>
        <a:xfrm>
          <a:off x="5041900" y="14157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82510</xdr:rowOff>
    </xdr:from>
    <xdr:to>
      <xdr:col>23</xdr:col>
      <xdr:colOff>184150</xdr:colOff>
      <xdr:row>84</xdr:row>
      <xdr:rowOff>12660</xdr:rowOff>
    </xdr:to>
    <xdr:sp macro="" textlink="">
      <xdr:nvSpPr>
        <xdr:cNvPr id="199" name="フローチャート: 判断 198">
          <a:extLst>
            <a:ext uri="{FF2B5EF4-FFF2-40B4-BE49-F238E27FC236}">
              <a16:creationId xmlns:a16="http://schemas.microsoft.com/office/drawing/2014/main" id="{317D03FC-CA98-4F22-A38C-CFB4A676CE31}"/>
            </a:ext>
          </a:extLst>
        </xdr:cNvPr>
        <xdr:cNvSpPr/>
      </xdr:nvSpPr>
      <xdr:spPr>
        <a:xfrm>
          <a:off x="4902200" y="1431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141292</xdr:rowOff>
    </xdr:from>
    <xdr:to>
      <xdr:col>19</xdr:col>
      <xdr:colOff>133350</xdr:colOff>
      <xdr:row>83</xdr:row>
      <xdr:rowOff>93321</xdr:rowOff>
    </xdr:to>
    <xdr:cxnSp macro="">
      <xdr:nvCxnSpPr>
        <xdr:cNvPr id="200" name="直線コネクタ 199">
          <a:extLst>
            <a:ext uri="{FF2B5EF4-FFF2-40B4-BE49-F238E27FC236}">
              <a16:creationId xmlns:a16="http://schemas.microsoft.com/office/drawing/2014/main" id="{5F00A810-462C-47DD-9D5B-936AE3028623}"/>
            </a:ext>
          </a:extLst>
        </xdr:cNvPr>
        <xdr:cNvCxnSpPr/>
      </xdr:nvCxnSpPr>
      <xdr:spPr>
        <a:xfrm>
          <a:off x="3225800" y="14200192"/>
          <a:ext cx="889000" cy="12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20307</xdr:rowOff>
    </xdr:from>
    <xdr:to>
      <xdr:col>19</xdr:col>
      <xdr:colOff>184150</xdr:colOff>
      <xdr:row>83</xdr:row>
      <xdr:rowOff>121907</xdr:rowOff>
    </xdr:to>
    <xdr:sp macro="" textlink="">
      <xdr:nvSpPr>
        <xdr:cNvPr id="201" name="フローチャート: 判断 200">
          <a:extLst>
            <a:ext uri="{FF2B5EF4-FFF2-40B4-BE49-F238E27FC236}">
              <a16:creationId xmlns:a16="http://schemas.microsoft.com/office/drawing/2014/main" id="{B2FC4D4D-7A02-4A4A-A5BA-87AB9F42E14A}"/>
            </a:ext>
          </a:extLst>
        </xdr:cNvPr>
        <xdr:cNvSpPr/>
      </xdr:nvSpPr>
      <xdr:spPr>
        <a:xfrm>
          <a:off x="4064000" y="1425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132084</xdr:rowOff>
    </xdr:from>
    <xdr:ext cx="736600" cy="259045"/>
    <xdr:sp macro="" textlink="">
      <xdr:nvSpPr>
        <xdr:cNvPr id="202" name="テキスト ボックス 201">
          <a:extLst>
            <a:ext uri="{FF2B5EF4-FFF2-40B4-BE49-F238E27FC236}">
              <a16:creationId xmlns:a16="http://schemas.microsoft.com/office/drawing/2014/main" id="{AE58B87B-5242-4D39-889B-6CF255C2F49B}"/>
            </a:ext>
          </a:extLst>
        </xdr:cNvPr>
        <xdr:cNvSpPr txBox="1"/>
      </xdr:nvSpPr>
      <xdr:spPr>
        <a:xfrm>
          <a:off x="3733800" y="14019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21580</xdr:rowOff>
    </xdr:from>
    <xdr:to>
      <xdr:col>15</xdr:col>
      <xdr:colOff>82550</xdr:colOff>
      <xdr:row>82</xdr:row>
      <xdr:rowOff>141292</xdr:rowOff>
    </xdr:to>
    <xdr:cxnSp macro="">
      <xdr:nvCxnSpPr>
        <xdr:cNvPr id="203" name="直線コネクタ 202">
          <a:extLst>
            <a:ext uri="{FF2B5EF4-FFF2-40B4-BE49-F238E27FC236}">
              <a16:creationId xmlns:a16="http://schemas.microsoft.com/office/drawing/2014/main" id="{58693F9C-A914-4386-BC21-92980D31EF61}"/>
            </a:ext>
          </a:extLst>
        </xdr:cNvPr>
        <xdr:cNvCxnSpPr/>
      </xdr:nvCxnSpPr>
      <xdr:spPr>
        <a:xfrm>
          <a:off x="2336800" y="14080480"/>
          <a:ext cx="889000" cy="119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33493</xdr:rowOff>
    </xdr:from>
    <xdr:to>
      <xdr:col>15</xdr:col>
      <xdr:colOff>133350</xdr:colOff>
      <xdr:row>84</xdr:row>
      <xdr:rowOff>135093</xdr:rowOff>
    </xdr:to>
    <xdr:sp macro="" textlink="">
      <xdr:nvSpPr>
        <xdr:cNvPr id="204" name="フローチャート: 判断 203">
          <a:extLst>
            <a:ext uri="{FF2B5EF4-FFF2-40B4-BE49-F238E27FC236}">
              <a16:creationId xmlns:a16="http://schemas.microsoft.com/office/drawing/2014/main" id="{2C4DE66E-C5B2-44B0-86BE-6139FE80F3D2}"/>
            </a:ext>
          </a:extLst>
        </xdr:cNvPr>
        <xdr:cNvSpPr/>
      </xdr:nvSpPr>
      <xdr:spPr>
        <a:xfrm>
          <a:off x="3175000" y="14435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119870</xdr:rowOff>
    </xdr:from>
    <xdr:ext cx="762000" cy="259045"/>
    <xdr:sp macro="" textlink="">
      <xdr:nvSpPr>
        <xdr:cNvPr id="205" name="テキスト ボックス 204">
          <a:extLst>
            <a:ext uri="{FF2B5EF4-FFF2-40B4-BE49-F238E27FC236}">
              <a16:creationId xmlns:a16="http://schemas.microsoft.com/office/drawing/2014/main" id="{A41C06BD-71A8-4C9A-A122-55615717F07F}"/>
            </a:ext>
          </a:extLst>
        </xdr:cNvPr>
        <xdr:cNvSpPr txBox="1"/>
      </xdr:nvSpPr>
      <xdr:spPr>
        <a:xfrm>
          <a:off x="2844800" y="14521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129515</xdr:rowOff>
    </xdr:from>
    <xdr:to>
      <xdr:col>11</xdr:col>
      <xdr:colOff>31750</xdr:colOff>
      <xdr:row>82</xdr:row>
      <xdr:rowOff>21580</xdr:rowOff>
    </xdr:to>
    <xdr:cxnSp macro="">
      <xdr:nvCxnSpPr>
        <xdr:cNvPr id="206" name="直線コネクタ 205">
          <a:extLst>
            <a:ext uri="{FF2B5EF4-FFF2-40B4-BE49-F238E27FC236}">
              <a16:creationId xmlns:a16="http://schemas.microsoft.com/office/drawing/2014/main" id="{7AA9C37B-51D4-4972-B679-5FA45EDF68DF}"/>
            </a:ext>
          </a:extLst>
        </xdr:cNvPr>
        <xdr:cNvCxnSpPr/>
      </xdr:nvCxnSpPr>
      <xdr:spPr>
        <a:xfrm>
          <a:off x="1447800" y="14016965"/>
          <a:ext cx="889000" cy="63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32454</xdr:rowOff>
    </xdr:from>
    <xdr:to>
      <xdr:col>11</xdr:col>
      <xdr:colOff>82550</xdr:colOff>
      <xdr:row>83</xdr:row>
      <xdr:rowOff>134054</xdr:rowOff>
    </xdr:to>
    <xdr:sp macro="" textlink="">
      <xdr:nvSpPr>
        <xdr:cNvPr id="207" name="フローチャート: 判断 206">
          <a:extLst>
            <a:ext uri="{FF2B5EF4-FFF2-40B4-BE49-F238E27FC236}">
              <a16:creationId xmlns:a16="http://schemas.microsoft.com/office/drawing/2014/main" id="{DC04BD87-5C5F-4FAE-AFFC-1F44B2605C5E}"/>
            </a:ext>
          </a:extLst>
        </xdr:cNvPr>
        <xdr:cNvSpPr/>
      </xdr:nvSpPr>
      <xdr:spPr>
        <a:xfrm>
          <a:off x="2286000" y="14262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118831</xdr:rowOff>
    </xdr:from>
    <xdr:ext cx="762000" cy="259045"/>
    <xdr:sp macro="" textlink="">
      <xdr:nvSpPr>
        <xdr:cNvPr id="208" name="テキスト ボックス 207">
          <a:extLst>
            <a:ext uri="{FF2B5EF4-FFF2-40B4-BE49-F238E27FC236}">
              <a16:creationId xmlns:a16="http://schemas.microsoft.com/office/drawing/2014/main" id="{C62308E4-EAB5-4161-A8F9-1D63C7B63C77}"/>
            </a:ext>
          </a:extLst>
        </xdr:cNvPr>
        <xdr:cNvSpPr txBox="1"/>
      </xdr:nvSpPr>
      <xdr:spPr>
        <a:xfrm>
          <a:off x="1955800" y="14349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149758</xdr:rowOff>
    </xdr:from>
    <xdr:to>
      <xdr:col>7</xdr:col>
      <xdr:colOff>31750</xdr:colOff>
      <xdr:row>83</xdr:row>
      <xdr:rowOff>79908</xdr:rowOff>
    </xdr:to>
    <xdr:sp macro="" textlink="">
      <xdr:nvSpPr>
        <xdr:cNvPr id="209" name="フローチャート: 判断 208">
          <a:extLst>
            <a:ext uri="{FF2B5EF4-FFF2-40B4-BE49-F238E27FC236}">
              <a16:creationId xmlns:a16="http://schemas.microsoft.com/office/drawing/2014/main" id="{0897DFF4-1040-478F-9E73-0971A9EAEC9A}"/>
            </a:ext>
          </a:extLst>
        </xdr:cNvPr>
        <xdr:cNvSpPr/>
      </xdr:nvSpPr>
      <xdr:spPr>
        <a:xfrm>
          <a:off x="1397000" y="1420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64685</xdr:rowOff>
    </xdr:from>
    <xdr:ext cx="762000" cy="259045"/>
    <xdr:sp macro="" textlink="">
      <xdr:nvSpPr>
        <xdr:cNvPr id="210" name="テキスト ボックス 209">
          <a:extLst>
            <a:ext uri="{FF2B5EF4-FFF2-40B4-BE49-F238E27FC236}">
              <a16:creationId xmlns:a16="http://schemas.microsoft.com/office/drawing/2014/main" id="{C1B3069D-1A11-449C-92A8-441511168736}"/>
            </a:ext>
          </a:extLst>
        </xdr:cNvPr>
        <xdr:cNvSpPr txBox="1"/>
      </xdr:nvSpPr>
      <xdr:spPr>
        <a:xfrm>
          <a:off x="1066800" y="14295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205A6444-9A12-4530-9596-D638F1D7FC68}"/>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F1D557B7-A627-4A1A-82A8-C8B596BDC74E}"/>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FDD75B9E-2047-463F-B9FF-A2C63DC8080C}"/>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47AA6C27-6F60-42E0-B79B-7792E75AC923}"/>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1549DAB4-35FC-4597-8D0F-6A39AD1BAE67}"/>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134054</xdr:rowOff>
    </xdr:from>
    <xdr:to>
      <xdr:col>23</xdr:col>
      <xdr:colOff>184150</xdr:colOff>
      <xdr:row>84</xdr:row>
      <xdr:rowOff>64204</xdr:rowOff>
    </xdr:to>
    <xdr:sp macro="" textlink="">
      <xdr:nvSpPr>
        <xdr:cNvPr id="216" name="楕円 215">
          <a:extLst>
            <a:ext uri="{FF2B5EF4-FFF2-40B4-BE49-F238E27FC236}">
              <a16:creationId xmlns:a16="http://schemas.microsoft.com/office/drawing/2014/main" id="{4C75CC52-3ABF-4B5F-8CAD-EEB140815A36}"/>
            </a:ext>
          </a:extLst>
        </xdr:cNvPr>
        <xdr:cNvSpPr/>
      </xdr:nvSpPr>
      <xdr:spPr>
        <a:xfrm>
          <a:off x="4902200" y="1436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106131</xdr:rowOff>
    </xdr:from>
    <xdr:ext cx="762000" cy="259045"/>
    <xdr:sp macro="" textlink="">
      <xdr:nvSpPr>
        <xdr:cNvPr id="217" name="人件費・物件費等の状況該当値テキスト">
          <a:extLst>
            <a:ext uri="{FF2B5EF4-FFF2-40B4-BE49-F238E27FC236}">
              <a16:creationId xmlns:a16="http://schemas.microsoft.com/office/drawing/2014/main" id="{BBB6B5DA-69B5-488B-BBEE-DBB35FD2FFEA}"/>
            </a:ext>
          </a:extLst>
        </xdr:cNvPr>
        <xdr:cNvSpPr txBox="1"/>
      </xdr:nvSpPr>
      <xdr:spPr>
        <a:xfrm>
          <a:off x="5041900" y="14336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42521</xdr:rowOff>
    </xdr:from>
    <xdr:to>
      <xdr:col>19</xdr:col>
      <xdr:colOff>184150</xdr:colOff>
      <xdr:row>83</xdr:row>
      <xdr:rowOff>144121</xdr:rowOff>
    </xdr:to>
    <xdr:sp macro="" textlink="">
      <xdr:nvSpPr>
        <xdr:cNvPr id="218" name="楕円 217">
          <a:extLst>
            <a:ext uri="{FF2B5EF4-FFF2-40B4-BE49-F238E27FC236}">
              <a16:creationId xmlns:a16="http://schemas.microsoft.com/office/drawing/2014/main" id="{FD66E718-D9FB-416F-ABDC-A1C218A697AB}"/>
            </a:ext>
          </a:extLst>
        </xdr:cNvPr>
        <xdr:cNvSpPr/>
      </xdr:nvSpPr>
      <xdr:spPr>
        <a:xfrm>
          <a:off x="4064000" y="14272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128898</xdr:rowOff>
    </xdr:from>
    <xdr:ext cx="736600" cy="259045"/>
    <xdr:sp macro="" textlink="">
      <xdr:nvSpPr>
        <xdr:cNvPr id="219" name="テキスト ボックス 218">
          <a:extLst>
            <a:ext uri="{FF2B5EF4-FFF2-40B4-BE49-F238E27FC236}">
              <a16:creationId xmlns:a16="http://schemas.microsoft.com/office/drawing/2014/main" id="{83C9AD58-6176-45CC-B4F6-9533B345CC00}"/>
            </a:ext>
          </a:extLst>
        </xdr:cNvPr>
        <xdr:cNvSpPr txBox="1"/>
      </xdr:nvSpPr>
      <xdr:spPr>
        <a:xfrm>
          <a:off x="3733800" y="14359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90492</xdr:rowOff>
    </xdr:from>
    <xdr:to>
      <xdr:col>15</xdr:col>
      <xdr:colOff>133350</xdr:colOff>
      <xdr:row>83</xdr:row>
      <xdr:rowOff>20642</xdr:rowOff>
    </xdr:to>
    <xdr:sp macro="" textlink="">
      <xdr:nvSpPr>
        <xdr:cNvPr id="220" name="楕円 219">
          <a:extLst>
            <a:ext uri="{FF2B5EF4-FFF2-40B4-BE49-F238E27FC236}">
              <a16:creationId xmlns:a16="http://schemas.microsoft.com/office/drawing/2014/main" id="{C62D1C48-F6E1-4618-A7F6-57F81E4E8B25}"/>
            </a:ext>
          </a:extLst>
        </xdr:cNvPr>
        <xdr:cNvSpPr/>
      </xdr:nvSpPr>
      <xdr:spPr>
        <a:xfrm>
          <a:off x="3175000" y="1414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30819</xdr:rowOff>
    </xdr:from>
    <xdr:ext cx="762000" cy="259045"/>
    <xdr:sp macro="" textlink="">
      <xdr:nvSpPr>
        <xdr:cNvPr id="221" name="テキスト ボックス 220">
          <a:extLst>
            <a:ext uri="{FF2B5EF4-FFF2-40B4-BE49-F238E27FC236}">
              <a16:creationId xmlns:a16="http://schemas.microsoft.com/office/drawing/2014/main" id="{B9731A66-266A-4C12-9EA9-3F93F4201072}"/>
            </a:ext>
          </a:extLst>
        </xdr:cNvPr>
        <xdr:cNvSpPr txBox="1"/>
      </xdr:nvSpPr>
      <xdr:spPr>
        <a:xfrm>
          <a:off x="2844800" y="13918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142230</xdr:rowOff>
    </xdr:from>
    <xdr:to>
      <xdr:col>11</xdr:col>
      <xdr:colOff>82550</xdr:colOff>
      <xdr:row>82</xdr:row>
      <xdr:rowOff>72380</xdr:rowOff>
    </xdr:to>
    <xdr:sp macro="" textlink="">
      <xdr:nvSpPr>
        <xdr:cNvPr id="222" name="楕円 221">
          <a:extLst>
            <a:ext uri="{FF2B5EF4-FFF2-40B4-BE49-F238E27FC236}">
              <a16:creationId xmlns:a16="http://schemas.microsoft.com/office/drawing/2014/main" id="{745DBF4C-5335-4496-B184-6E3EFF565C62}"/>
            </a:ext>
          </a:extLst>
        </xdr:cNvPr>
        <xdr:cNvSpPr/>
      </xdr:nvSpPr>
      <xdr:spPr>
        <a:xfrm>
          <a:off x="2286000" y="1402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82557</xdr:rowOff>
    </xdr:from>
    <xdr:ext cx="762000" cy="259045"/>
    <xdr:sp macro="" textlink="">
      <xdr:nvSpPr>
        <xdr:cNvPr id="223" name="テキスト ボックス 222">
          <a:extLst>
            <a:ext uri="{FF2B5EF4-FFF2-40B4-BE49-F238E27FC236}">
              <a16:creationId xmlns:a16="http://schemas.microsoft.com/office/drawing/2014/main" id="{2490188B-FCFF-4E9D-8434-61F8D1185BC0}"/>
            </a:ext>
          </a:extLst>
        </xdr:cNvPr>
        <xdr:cNvSpPr txBox="1"/>
      </xdr:nvSpPr>
      <xdr:spPr>
        <a:xfrm>
          <a:off x="1955800" y="1379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78715</xdr:rowOff>
    </xdr:from>
    <xdr:to>
      <xdr:col>7</xdr:col>
      <xdr:colOff>31750</xdr:colOff>
      <xdr:row>82</xdr:row>
      <xdr:rowOff>8865</xdr:rowOff>
    </xdr:to>
    <xdr:sp macro="" textlink="">
      <xdr:nvSpPr>
        <xdr:cNvPr id="224" name="楕円 223">
          <a:extLst>
            <a:ext uri="{FF2B5EF4-FFF2-40B4-BE49-F238E27FC236}">
              <a16:creationId xmlns:a16="http://schemas.microsoft.com/office/drawing/2014/main" id="{703799B7-EE03-405D-9E8F-CA1498770E5F}"/>
            </a:ext>
          </a:extLst>
        </xdr:cNvPr>
        <xdr:cNvSpPr/>
      </xdr:nvSpPr>
      <xdr:spPr>
        <a:xfrm>
          <a:off x="1397000" y="1396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19042</xdr:rowOff>
    </xdr:from>
    <xdr:ext cx="762000" cy="259045"/>
    <xdr:sp macro="" textlink="">
      <xdr:nvSpPr>
        <xdr:cNvPr id="225" name="テキスト ボックス 224">
          <a:extLst>
            <a:ext uri="{FF2B5EF4-FFF2-40B4-BE49-F238E27FC236}">
              <a16:creationId xmlns:a16="http://schemas.microsoft.com/office/drawing/2014/main" id="{35C87BC4-290A-4559-AF7E-EC53447EED3E}"/>
            </a:ext>
          </a:extLst>
        </xdr:cNvPr>
        <xdr:cNvSpPr txBox="1"/>
      </xdr:nvSpPr>
      <xdr:spPr>
        <a:xfrm>
          <a:off x="1066800" y="13735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C4675D5E-55CE-4D91-B586-D865FE97E934}"/>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857D497C-A00B-466F-99C9-52AC98CD1FC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3BD7F14B-2029-4FF5-9A3D-F59E0AC4B338}"/>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E5286806-FE1B-4871-B9FF-74AE3C482E25}"/>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7911069E-C181-46CE-8CE5-F1878A0CAE9C}"/>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DE0F07BE-D15C-4E2D-A1E7-34EF35DF4AE8}"/>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52F53796-6C60-4019-8586-1BBF690A10A3}"/>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D5162D25-AFED-4EDF-B411-77FC88A7B6CC}"/>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D5FB9C4D-5693-4C1A-BF63-A86EF5A84CAF}"/>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BDC32099-0577-4627-86C4-B989B2915ECF}"/>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FFFC4A2D-2EB0-469F-8BEC-96B0FDC6EB91}"/>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B8B28ABE-4876-4349-9D2E-2513C853EC5C}"/>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E0FBBDE3-B17D-44B3-9D95-027A601366E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本市は、類似団体平均より</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ポイント下回っており、類似団体でも低い水準となっている。今後も引き続き給与水準の適正化に努める。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7EDF505B-C0A7-491E-B302-E7629E965ED1}"/>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D88873FF-DB17-4093-96DC-6865DFBF8346}"/>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E47DD180-7D6A-473E-86D9-BA03AB6C91EF}"/>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E5DD01CF-2315-4BE2-8B92-5796B8B6F233}"/>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7AEE0AB9-0D7B-47A1-84C8-FF16D83EEC02}"/>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E00BAEF-9EB6-4497-80B2-CCDDD35297A7}"/>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9EAD13BC-D581-47E3-9CD2-C3C78FF9FD34}"/>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2FA7F22B-A7E8-493D-AA1D-8149094FA3EF}"/>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37D3C0D8-F4FF-4BF5-B6B3-E1A94375C4CD}"/>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458C1ED8-2C42-4BB0-9AB9-EF10CF40E55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2F119152-D093-403B-9FAF-6E5E7F638496}"/>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A89D4885-C4CE-4011-8DE9-6F73A912CEDB}"/>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C3CE155E-4404-475E-BE87-5CD112EDB9AB}"/>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E9ABA444-B552-4779-B76C-248E2C5B8A1D}"/>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CED58A2D-262D-4B96-896A-D547FF1EEA19}"/>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B28F2ED2-DDF6-41B7-9DA4-0450A9621B43}"/>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24882AFC-FFDA-42ED-A1C8-7CAA94283101}"/>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78921</xdr:rowOff>
    </xdr:from>
    <xdr:to>
      <xdr:col>81</xdr:col>
      <xdr:colOff>44450</xdr:colOff>
      <xdr:row>89</xdr:row>
      <xdr:rowOff>35379</xdr:rowOff>
    </xdr:to>
    <xdr:cxnSp macro="">
      <xdr:nvCxnSpPr>
        <xdr:cNvPr id="256" name="直線コネクタ 255">
          <a:extLst>
            <a:ext uri="{FF2B5EF4-FFF2-40B4-BE49-F238E27FC236}">
              <a16:creationId xmlns:a16="http://schemas.microsoft.com/office/drawing/2014/main" id="{87D7C6B7-5117-4FEE-B2D0-B395A33B20AF}"/>
            </a:ext>
          </a:extLst>
        </xdr:cNvPr>
        <xdr:cNvCxnSpPr/>
      </xdr:nvCxnSpPr>
      <xdr:spPr>
        <a:xfrm flipV="1">
          <a:off x="17018000" y="13794921"/>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7" name="給与水準   （国との比較）最小値テキスト">
          <a:extLst>
            <a:ext uri="{FF2B5EF4-FFF2-40B4-BE49-F238E27FC236}">
              <a16:creationId xmlns:a16="http://schemas.microsoft.com/office/drawing/2014/main" id="{478FDE20-F700-4826-908C-5BF865C64BBA}"/>
            </a:ext>
          </a:extLst>
        </xdr:cNvPr>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8" name="直線コネクタ 257">
          <a:extLst>
            <a:ext uri="{FF2B5EF4-FFF2-40B4-BE49-F238E27FC236}">
              <a16:creationId xmlns:a16="http://schemas.microsoft.com/office/drawing/2014/main" id="{D6641F89-AAE6-4D80-B759-7DE90CDA17FD}"/>
            </a:ext>
          </a:extLst>
        </xdr:cNvPr>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165298</xdr:rowOff>
    </xdr:from>
    <xdr:ext cx="762000" cy="259045"/>
    <xdr:sp macro="" textlink="">
      <xdr:nvSpPr>
        <xdr:cNvPr id="259" name="給与水準   （国との比較）最大値テキスト">
          <a:extLst>
            <a:ext uri="{FF2B5EF4-FFF2-40B4-BE49-F238E27FC236}">
              <a16:creationId xmlns:a16="http://schemas.microsoft.com/office/drawing/2014/main" id="{A6833682-FF3D-442C-9300-2D57627B76A6}"/>
            </a:ext>
          </a:extLst>
        </xdr:cNvPr>
        <xdr:cNvSpPr txBox="1"/>
      </xdr:nvSpPr>
      <xdr:spPr>
        <a:xfrm>
          <a:off x="17106900" y="1353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78921</xdr:rowOff>
    </xdr:from>
    <xdr:to>
      <xdr:col>81</xdr:col>
      <xdr:colOff>133350</xdr:colOff>
      <xdr:row>80</xdr:row>
      <xdr:rowOff>78921</xdr:rowOff>
    </xdr:to>
    <xdr:cxnSp macro="">
      <xdr:nvCxnSpPr>
        <xdr:cNvPr id="260" name="直線コネクタ 259">
          <a:extLst>
            <a:ext uri="{FF2B5EF4-FFF2-40B4-BE49-F238E27FC236}">
              <a16:creationId xmlns:a16="http://schemas.microsoft.com/office/drawing/2014/main" id="{05EEC9EE-3032-4DDB-B269-EC8E887D7BE8}"/>
            </a:ext>
          </a:extLst>
        </xdr:cNvPr>
        <xdr:cNvCxnSpPr/>
      </xdr:nvCxnSpPr>
      <xdr:spPr>
        <a:xfrm>
          <a:off x="16929100" y="1379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11793</xdr:rowOff>
    </xdr:from>
    <xdr:to>
      <xdr:col>81</xdr:col>
      <xdr:colOff>44450</xdr:colOff>
      <xdr:row>82</xdr:row>
      <xdr:rowOff>29029</xdr:rowOff>
    </xdr:to>
    <xdr:cxnSp macro="">
      <xdr:nvCxnSpPr>
        <xdr:cNvPr id="261" name="直線コネクタ 260">
          <a:extLst>
            <a:ext uri="{FF2B5EF4-FFF2-40B4-BE49-F238E27FC236}">
              <a16:creationId xmlns:a16="http://schemas.microsoft.com/office/drawing/2014/main" id="{22E7622F-DD87-4ECC-9908-98648A038C83}"/>
            </a:ext>
          </a:extLst>
        </xdr:cNvPr>
        <xdr:cNvCxnSpPr/>
      </xdr:nvCxnSpPr>
      <xdr:spPr>
        <a:xfrm flipV="1">
          <a:off x="16179800" y="14070693"/>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107241</xdr:rowOff>
    </xdr:from>
    <xdr:ext cx="762000" cy="259045"/>
    <xdr:sp macro="" textlink="">
      <xdr:nvSpPr>
        <xdr:cNvPr id="262" name="給与水準   （国との比較）平均値テキスト">
          <a:extLst>
            <a:ext uri="{FF2B5EF4-FFF2-40B4-BE49-F238E27FC236}">
              <a16:creationId xmlns:a16="http://schemas.microsoft.com/office/drawing/2014/main" id="{783DD86E-1705-476C-ABED-5262B5C9702C}"/>
            </a:ext>
          </a:extLst>
        </xdr:cNvPr>
        <xdr:cNvSpPr txBox="1"/>
      </xdr:nvSpPr>
      <xdr:spPr>
        <a:xfrm>
          <a:off x="17106900" y="14509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135164</xdr:rowOff>
    </xdr:from>
    <xdr:to>
      <xdr:col>81</xdr:col>
      <xdr:colOff>95250</xdr:colOff>
      <xdr:row>85</xdr:row>
      <xdr:rowOff>65314</xdr:rowOff>
    </xdr:to>
    <xdr:sp macro="" textlink="">
      <xdr:nvSpPr>
        <xdr:cNvPr id="263" name="フローチャート: 判断 262">
          <a:extLst>
            <a:ext uri="{FF2B5EF4-FFF2-40B4-BE49-F238E27FC236}">
              <a16:creationId xmlns:a16="http://schemas.microsoft.com/office/drawing/2014/main" id="{ED05B4CC-EC19-40CF-9B06-1FA0FB9FAEB6}"/>
            </a:ext>
          </a:extLst>
        </xdr:cNvPr>
        <xdr:cNvSpPr/>
      </xdr:nvSpPr>
      <xdr:spPr>
        <a:xfrm>
          <a:off x="169672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29029</xdr:rowOff>
    </xdr:from>
    <xdr:to>
      <xdr:col>77</xdr:col>
      <xdr:colOff>44450</xdr:colOff>
      <xdr:row>82</xdr:row>
      <xdr:rowOff>29029</xdr:rowOff>
    </xdr:to>
    <xdr:cxnSp macro="">
      <xdr:nvCxnSpPr>
        <xdr:cNvPr id="264" name="直線コネクタ 263">
          <a:extLst>
            <a:ext uri="{FF2B5EF4-FFF2-40B4-BE49-F238E27FC236}">
              <a16:creationId xmlns:a16="http://schemas.microsoft.com/office/drawing/2014/main" id="{E246A2A5-388D-4EF2-BA06-F53890BA1569}"/>
            </a:ext>
          </a:extLst>
        </xdr:cNvPr>
        <xdr:cNvCxnSpPr/>
      </xdr:nvCxnSpPr>
      <xdr:spPr>
        <a:xfrm>
          <a:off x="15290800" y="140879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65" name="フローチャート: 判断 264">
          <a:extLst>
            <a:ext uri="{FF2B5EF4-FFF2-40B4-BE49-F238E27FC236}">
              <a16:creationId xmlns:a16="http://schemas.microsoft.com/office/drawing/2014/main" id="{D738ADE5-4A6B-4790-B705-F245FBE4E491}"/>
            </a:ext>
          </a:extLst>
        </xdr:cNvPr>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67327</xdr:rowOff>
    </xdr:from>
    <xdr:ext cx="736600" cy="259045"/>
    <xdr:sp macro="" textlink="">
      <xdr:nvSpPr>
        <xdr:cNvPr id="266" name="テキスト ボックス 265">
          <a:extLst>
            <a:ext uri="{FF2B5EF4-FFF2-40B4-BE49-F238E27FC236}">
              <a16:creationId xmlns:a16="http://schemas.microsoft.com/office/drawing/2014/main" id="{585F717C-63AA-4FB6-B9FE-8F43AD653730}"/>
            </a:ext>
          </a:extLst>
        </xdr:cNvPr>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114300</xdr:rowOff>
    </xdr:from>
    <xdr:to>
      <xdr:col>72</xdr:col>
      <xdr:colOff>203200</xdr:colOff>
      <xdr:row>82</xdr:row>
      <xdr:rowOff>29029</xdr:rowOff>
    </xdr:to>
    <xdr:cxnSp macro="">
      <xdr:nvCxnSpPr>
        <xdr:cNvPr id="267" name="直線コネクタ 266">
          <a:extLst>
            <a:ext uri="{FF2B5EF4-FFF2-40B4-BE49-F238E27FC236}">
              <a16:creationId xmlns:a16="http://schemas.microsoft.com/office/drawing/2014/main" id="{AE0093C9-5999-47C6-BFBD-8ED9A132B43D}"/>
            </a:ext>
          </a:extLst>
        </xdr:cNvPr>
        <xdr:cNvCxnSpPr/>
      </xdr:nvCxnSpPr>
      <xdr:spPr>
        <a:xfrm>
          <a:off x="14401800" y="14001750"/>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14514</xdr:rowOff>
    </xdr:from>
    <xdr:to>
      <xdr:col>73</xdr:col>
      <xdr:colOff>44450</xdr:colOff>
      <xdr:row>84</xdr:row>
      <xdr:rowOff>116114</xdr:rowOff>
    </xdr:to>
    <xdr:sp macro="" textlink="">
      <xdr:nvSpPr>
        <xdr:cNvPr id="268" name="フローチャート: 判断 267">
          <a:extLst>
            <a:ext uri="{FF2B5EF4-FFF2-40B4-BE49-F238E27FC236}">
              <a16:creationId xmlns:a16="http://schemas.microsoft.com/office/drawing/2014/main" id="{EC8F3DF1-A3ED-4F36-8A1B-2DD4CBC0CD46}"/>
            </a:ext>
          </a:extLst>
        </xdr:cNvPr>
        <xdr:cNvSpPr/>
      </xdr:nvSpPr>
      <xdr:spPr>
        <a:xfrm>
          <a:off x="15240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100891</xdr:rowOff>
    </xdr:from>
    <xdr:ext cx="762000" cy="259045"/>
    <xdr:sp macro="" textlink="">
      <xdr:nvSpPr>
        <xdr:cNvPr id="269" name="テキスト ボックス 268">
          <a:extLst>
            <a:ext uri="{FF2B5EF4-FFF2-40B4-BE49-F238E27FC236}">
              <a16:creationId xmlns:a16="http://schemas.microsoft.com/office/drawing/2014/main" id="{5377DC7E-4753-4AA5-9E69-BDCAC5E6EEDB}"/>
            </a:ext>
          </a:extLst>
        </xdr:cNvPr>
        <xdr:cNvSpPr txBox="1"/>
      </xdr:nvSpPr>
      <xdr:spPr>
        <a:xfrm>
          <a:off x="14909800" y="1450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114300</xdr:rowOff>
    </xdr:from>
    <xdr:to>
      <xdr:col>68</xdr:col>
      <xdr:colOff>152400</xdr:colOff>
      <xdr:row>81</xdr:row>
      <xdr:rowOff>131536</xdr:rowOff>
    </xdr:to>
    <xdr:cxnSp macro="">
      <xdr:nvCxnSpPr>
        <xdr:cNvPr id="270" name="直線コネクタ 269">
          <a:extLst>
            <a:ext uri="{FF2B5EF4-FFF2-40B4-BE49-F238E27FC236}">
              <a16:creationId xmlns:a16="http://schemas.microsoft.com/office/drawing/2014/main" id="{EA59E897-4558-4D57-8C4B-619AEFA5B369}"/>
            </a:ext>
          </a:extLst>
        </xdr:cNvPr>
        <xdr:cNvCxnSpPr/>
      </xdr:nvCxnSpPr>
      <xdr:spPr>
        <a:xfrm flipV="1">
          <a:off x="13512800" y="1400175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14514</xdr:rowOff>
    </xdr:from>
    <xdr:to>
      <xdr:col>68</xdr:col>
      <xdr:colOff>203200</xdr:colOff>
      <xdr:row>84</xdr:row>
      <xdr:rowOff>116114</xdr:rowOff>
    </xdr:to>
    <xdr:sp macro="" textlink="">
      <xdr:nvSpPr>
        <xdr:cNvPr id="271" name="フローチャート: 判断 270">
          <a:extLst>
            <a:ext uri="{FF2B5EF4-FFF2-40B4-BE49-F238E27FC236}">
              <a16:creationId xmlns:a16="http://schemas.microsoft.com/office/drawing/2014/main" id="{B771C5B2-9A3E-4F53-A154-C5CA9037B0E5}"/>
            </a:ext>
          </a:extLst>
        </xdr:cNvPr>
        <xdr:cNvSpPr/>
      </xdr:nvSpPr>
      <xdr:spPr>
        <a:xfrm>
          <a:off x="14351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100891</xdr:rowOff>
    </xdr:from>
    <xdr:ext cx="762000" cy="259045"/>
    <xdr:sp macro="" textlink="">
      <xdr:nvSpPr>
        <xdr:cNvPr id="272" name="テキスト ボックス 271">
          <a:extLst>
            <a:ext uri="{FF2B5EF4-FFF2-40B4-BE49-F238E27FC236}">
              <a16:creationId xmlns:a16="http://schemas.microsoft.com/office/drawing/2014/main" id="{C14CEA69-E397-4CFC-BFE9-D6F42EDF68DD}"/>
            </a:ext>
          </a:extLst>
        </xdr:cNvPr>
        <xdr:cNvSpPr txBox="1"/>
      </xdr:nvSpPr>
      <xdr:spPr>
        <a:xfrm>
          <a:off x="14020800" y="1450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14514</xdr:rowOff>
    </xdr:from>
    <xdr:to>
      <xdr:col>64</xdr:col>
      <xdr:colOff>152400</xdr:colOff>
      <xdr:row>84</xdr:row>
      <xdr:rowOff>116114</xdr:rowOff>
    </xdr:to>
    <xdr:sp macro="" textlink="">
      <xdr:nvSpPr>
        <xdr:cNvPr id="273" name="フローチャート: 判断 272">
          <a:extLst>
            <a:ext uri="{FF2B5EF4-FFF2-40B4-BE49-F238E27FC236}">
              <a16:creationId xmlns:a16="http://schemas.microsoft.com/office/drawing/2014/main" id="{AB2EC019-2186-487C-AB41-C095B208523A}"/>
            </a:ext>
          </a:extLst>
        </xdr:cNvPr>
        <xdr:cNvSpPr/>
      </xdr:nvSpPr>
      <xdr:spPr>
        <a:xfrm>
          <a:off x="13462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100891</xdr:rowOff>
    </xdr:from>
    <xdr:ext cx="762000" cy="259045"/>
    <xdr:sp macro="" textlink="">
      <xdr:nvSpPr>
        <xdr:cNvPr id="274" name="テキスト ボックス 273">
          <a:extLst>
            <a:ext uri="{FF2B5EF4-FFF2-40B4-BE49-F238E27FC236}">
              <a16:creationId xmlns:a16="http://schemas.microsoft.com/office/drawing/2014/main" id="{A8134BFA-8E36-490B-B851-FDBB68636752}"/>
            </a:ext>
          </a:extLst>
        </xdr:cNvPr>
        <xdr:cNvSpPr txBox="1"/>
      </xdr:nvSpPr>
      <xdr:spPr>
        <a:xfrm>
          <a:off x="13131800" y="1450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9285FCBB-87E7-4740-B34E-937E290F4EA2}"/>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52E84B56-27EC-4CB4-AE69-60E6F047CE36}"/>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8FE00D54-B532-45CB-9282-97F5885DB108}"/>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DBBC720D-F46D-400B-99C1-D33EBF853E9E}"/>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20A3C3FA-3A6C-49A0-878D-047774F72E9C}"/>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132443</xdr:rowOff>
    </xdr:from>
    <xdr:to>
      <xdr:col>81</xdr:col>
      <xdr:colOff>95250</xdr:colOff>
      <xdr:row>82</xdr:row>
      <xdr:rowOff>62593</xdr:rowOff>
    </xdr:to>
    <xdr:sp macro="" textlink="">
      <xdr:nvSpPr>
        <xdr:cNvPr id="280" name="楕円 279">
          <a:extLst>
            <a:ext uri="{FF2B5EF4-FFF2-40B4-BE49-F238E27FC236}">
              <a16:creationId xmlns:a16="http://schemas.microsoft.com/office/drawing/2014/main" id="{7741E179-895D-4A3A-9568-782EA68ABA9B}"/>
            </a:ext>
          </a:extLst>
        </xdr:cNvPr>
        <xdr:cNvSpPr/>
      </xdr:nvSpPr>
      <xdr:spPr>
        <a:xfrm>
          <a:off x="16967200" y="1401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148970</xdr:rowOff>
    </xdr:from>
    <xdr:ext cx="762000" cy="259045"/>
    <xdr:sp macro="" textlink="">
      <xdr:nvSpPr>
        <xdr:cNvPr id="281" name="給与水準   （国との比較）該当値テキスト">
          <a:extLst>
            <a:ext uri="{FF2B5EF4-FFF2-40B4-BE49-F238E27FC236}">
              <a16:creationId xmlns:a16="http://schemas.microsoft.com/office/drawing/2014/main" id="{C0FBD257-D83D-4E9D-A0E5-779A40DED649}"/>
            </a:ext>
          </a:extLst>
        </xdr:cNvPr>
        <xdr:cNvSpPr txBox="1"/>
      </xdr:nvSpPr>
      <xdr:spPr>
        <a:xfrm>
          <a:off x="17106900" y="13864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149679</xdr:rowOff>
    </xdr:from>
    <xdr:to>
      <xdr:col>77</xdr:col>
      <xdr:colOff>95250</xdr:colOff>
      <xdr:row>82</xdr:row>
      <xdr:rowOff>79829</xdr:rowOff>
    </xdr:to>
    <xdr:sp macro="" textlink="">
      <xdr:nvSpPr>
        <xdr:cNvPr id="282" name="楕円 281">
          <a:extLst>
            <a:ext uri="{FF2B5EF4-FFF2-40B4-BE49-F238E27FC236}">
              <a16:creationId xmlns:a16="http://schemas.microsoft.com/office/drawing/2014/main" id="{A1A147AE-4517-4806-A18E-1C031D25DB36}"/>
            </a:ext>
          </a:extLst>
        </xdr:cNvPr>
        <xdr:cNvSpPr/>
      </xdr:nvSpPr>
      <xdr:spPr>
        <a:xfrm>
          <a:off x="16129000" y="1403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90006</xdr:rowOff>
    </xdr:from>
    <xdr:ext cx="736600" cy="259045"/>
    <xdr:sp macro="" textlink="">
      <xdr:nvSpPr>
        <xdr:cNvPr id="283" name="テキスト ボックス 282">
          <a:extLst>
            <a:ext uri="{FF2B5EF4-FFF2-40B4-BE49-F238E27FC236}">
              <a16:creationId xmlns:a16="http://schemas.microsoft.com/office/drawing/2014/main" id="{D1E37CA3-2947-4A53-97FE-7F4B664924F7}"/>
            </a:ext>
          </a:extLst>
        </xdr:cNvPr>
        <xdr:cNvSpPr txBox="1"/>
      </xdr:nvSpPr>
      <xdr:spPr>
        <a:xfrm>
          <a:off x="15798800" y="13806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149679</xdr:rowOff>
    </xdr:from>
    <xdr:to>
      <xdr:col>73</xdr:col>
      <xdr:colOff>44450</xdr:colOff>
      <xdr:row>82</xdr:row>
      <xdr:rowOff>79829</xdr:rowOff>
    </xdr:to>
    <xdr:sp macro="" textlink="">
      <xdr:nvSpPr>
        <xdr:cNvPr id="284" name="楕円 283">
          <a:extLst>
            <a:ext uri="{FF2B5EF4-FFF2-40B4-BE49-F238E27FC236}">
              <a16:creationId xmlns:a16="http://schemas.microsoft.com/office/drawing/2014/main" id="{981F24E3-B311-47E3-B0E9-0404969F143D}"/>
            </a:ext>
          </a:extLst>
        </xdr:cNvPr>
        <xdr:cNvSpPr/>
      </xdr:nvSpPr>
      <xdr:spPr>
        <a:xfrm>
          <a:off x="15240000" y="1403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90006</xdr:rowOff>
    </xdr:from>
    <xdr:ext cx="762000" cy="259045"/>
    <xdr:sp macro="" textlink="">
      <xdr:nvSpPr>
        <xdr:cNvPr id="285" name="テキスト ボックス 284">
          <a:extLst>
            <a:ext uri="{FF2B5EF4-FFF2-40B4-BE49-F238E27FC236}">
              <a16:creationId xmlns:a16="http://schemas.microsoft.com/office/drawing/2014/main" id="{4D4CA27A-E318-4D02-8624-E247426C912B}"/>
            </a:ext>
          </a:extLst>
        </xdr:cNvPr>
        <xdr:cNvSpPr txBox="1"/>
      </xdr:nvSpPr>
      <xdr:spPr>
        <a:xfrm>
          <a:off x="14909800" y="1380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63500</xdr:rowOff>
    </xdr:from>
    <xdr:to>
      <xdr:col>68</xdr:col>
      <xdr:colOff>203200</xdr:colOff>
      <xdr:row>81</xdr:row>
      <xdr:rowOff>165100</xdr:rowOff>
    </xdr:to>
    <xdr:sp macro="" textlink="">
      <xdr:nvSpPr>
        <xdr:cNvPr id="286" name="楕円 285">
          <a:extLst>
            <a:ext uri="{FF2B5EF4-FFF2-40B4-BE49-F238E27FC236}">
              <a16:creationId xmlns:a16="http://schemas.microsoft.com/office/drawing/2014/main" id="{CD48F08E-ABA9-46C3-8944-2B0A3A44D341}"/>
            </a:ext>
          </a:extLst>
        </xdr:cNvPr>
        <xdr:cNvSpPr/>
      </xdr:nvSpPr>
      <xdr:spPr>
        <a:xfrm>
          <a:off x="143510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3827</xdr:rowOff>
    </xdr:from>
    <xdr:ext cx="762000" cy="259045"/>
    <xdr:sp macro="" textlink="">
      <xdr:nvSpPr>
        <xdr:cNvPr id="287" name="テキスト ボックス 286">
          <a:extLst>
            <a:ext uri="{FF2B5EF4-FFF2-40B4-BE49-F238E27FC236}">
              <a16:creationId xmlns:a16="http://schemas.microsoft.com/office/drawing/2014/main" id="{EB8FC39B-1AB5-498F-A65C-B1BA61877FA5}"/>
            </a:ext>
          </a:extLst>
        </xdr:cNvPr>
        <xdr:cNvSpPr txBox="1"/>
      </xdr:nvSpPr>
      <xdr:spPr>
        <a:xfrm>
          <a:off x="14020800" y="1371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80736</xdr:rowOff>
    </xdr:from>
    <xdr:to>
      <xdr:col>64</xdr:col>
      <xdr:colOff>152400</xdr:colOff>
      <xdr:row>82</xdr:row>
      <xdr:rowOff>10886</xdr:rowOff>
    </xdr:to>
    <xdr:sp macro="" textlink="">
      <xdr:nvSpPr>
        <xdr:cNvPr id="288" name="楕円 287">
          <a:extLst>
            <a:ext uri="{FF2B5EF4-FFF2-40B4-BE49-F238E27FC236}">
              <a16:creationId xmlns:a16="http://schemas.microsoft.com/office/drawing/2014/main" id="{EAEC0A47-EDC2-4482-9E8C-F91F3725C68E}"/>
            </a:ext>
          </a:extLst>
        </xdr:cNvPr>
        <xdr:cNvSpPr/>
      </xdr:nvSpPr>
      <xdr:spPr>
        <a:xfrm>
          <a:off x="13462000" y="1396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21063</xdr:rowOff>
    </xdr:from>
    <xdr:ext cx="762000" cy="259045"/>
    <xdr:sp macro="" textlink="">
      <xdr:nvSpPr>
        <xdr:cNvPr id="289" name="テキスト ボックス 288">
          <a:extLst>
            <a:ext uri="{FF2B5EF4-FFF2-40B4-BE49-F238E27FC236}">
              <a16:creationId xmlns:a16="http://schemas.microsoft.com/office/drawing/2014/main" id="{222E39B1-63EB-4184-8F34-A105EA129E43}"/>
            </a:ext>
          </a:extLst>
        </xdr:cNvPr>
        <xdr:cNvSpPr txBox="1"/>
      </xdr:nvSpPr>
      <xdr:spPr>
        <a:xfrm>
          <a:off x="13131800" y="1373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AED14ED8-5BC2-4913-B43B-5F49AEC907B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3D199601-0757-4BB3-9896-DED0189E4CAE}"/>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51506EFB-53AB-4530-A40C-0A60FFB4EBDA}"/>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E257287F-0C56-4F54-9ED7-7C08064696CF}"/>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E4C910F4-8360-4920-8CA6-0971749E19F6}"/>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2AE39870-98AD-46C2-AE0E-A2A5EBD5152A}"/>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3F6C0490-A6D4-4F40-90A7-246772AE8F82}"/>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1DA41B6D-6D24-49A3-8343-F3E1B37F07F2}"/>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CD0B40C3-8487-4B8E-AAB4-0149843325E5}"/>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1A174CDD-A389-43DC-AEC4-1A15C0DFBD1F}"/>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DC5E6C35-A5A4-4316-9CA5-54C959AD4AFE}"/>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AD1581EE-400D-43F8-BC64-46EED5E110FD}"/>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262F77D5-40AB-42D2-B8DC-005926B9CBC2}"/>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定員適正化計画（</a:t>
          </a:r>
          <a:r>
            <a:rPr kumimoji="1" lang="en-US" altLang="ja-JP" sz="1300">
              <a:latin typeface="ＭＳ Ｐゴシック" panose="020B0600070205080204" pitchFamily="50" charset="-128"/>
              <a:ea typeface="ＭＳ Ｐゴシック" panose="020B0600070205080204" pitchFamily="50" charset="-128"/>
            </a:rPr>
            <a:t>H</a:t>
          </a:r>
          <a:r>
            <a:rPr kumimoji="1" lang="ja-JP" altLang="en-US" sz="1300">
              <a:latin typeface="ＭＳ Ｐゴシック" panose="020B0600070205080204" pitchFamily="50" charset="-128"/>
              <a:ea typeface="ＭＳ Ｐゴシック" panose="020B0600070205080204" pitchFamily="50" charset="-128"/>
            </a:rPr>
            <a:t>１７年度～</a:t>
          </a:r>
          <a:r>
            <a:rPr kumimoji="1" lang="en-US" altLang="ja-JP" sz="1300">
              <a:latin typeface="ＭＳ Ｐゴシック" panose="020B0600070205080204" pitchFamily="50" charset="-128"/>
              <a:ea typeface="ＭＳ Ｐゴシック" panose="020B0600070205080204" pitchFamily="50" charset="-128"/>
            </a:rPr>
            <a:t>H</a:t>
          </a:r>
          <a:r>
            <a:rPr kumimoji="1" lang="ja-JP" altLang="en-US" sz="1300">
              <a:latin typeface="ＭＳ Ｐゴシック" panose="020B0600070205080204" pitchFamily="50" charset="-128"/>
              <a:ea typeface="ＭＳ Ｐゴシック" panose="020B0600070205080204" pitchFamily="50" charset="-128"/>
            </a:rPr>
            <a:t>２９年度、職員数：２５．３％削減）の推進により、全国平均及び沖縄県平均を下回っている。引き続き、Ｒ３年度策定の「第３次うるま市定員適正化計画」（Ｒ５年度～</a:t>
          </a:r>
          <a:r>
            <a:rPr kumimoji="1" lang="en-US" altLang="ja-JP" sz="1300">
              <a:latin typeface="ＭＳ Ｐゴシック" panose="020B0600070205080204" pitchFamily="50" charset="-128"/>
              <a:ea typeface="ＭＳ Ｐゴシック" panose="020B0600070205080204" pitchFamily="50" charset="-128"/>
            </a:rPr>
            <a:t>R</a:t>
          </a:r>
          <a:r>
            <a:rPr kumimoji="1" lang="ja-JP" altLang="en-US" sz="1300">
              <a:latin typeface="ＭＳ Ｐゴシック" panose="020B0600070205080204" pitchFamily="50" charset="-128"/>
              <a:ea typeface="ＭＳ Ｐゴシック" panose="020B0600070205080204" pitchFamily="50" charset="-128"/>
            </a:rPr>
            <a:t>７年度）の方針のもと、将来にわたり安定的・継続的に適切な行政サービスを提供できるよう、組織体制や事務事業の見直し、人材の育成と意識改革、民間能力の積極的活用等に取り組み、行政運営の効率化と適切な定員管理を推進する。</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465113B1-F96E-40C7-86BC-84212F452DB1}"/>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96F2CB79-32AC-48FA-8DE3-4DB6A1B02BE7}"/>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8FEB8385-ECC0-4C36-9B27-22EF0278035C}"/>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a:extLst>
            <a:ext uri="{FF2B5EF4-FFF2-40B4-BE49-F238E27FC236}">
              <a16:creationId xmlns:a16="http://schemas.microsoft.com/office/drawing/2014/main" id="{EB8E8F81-F5FA-4023-BF1E-5CBA99DEA992}"/>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a:extLst>
            <a:ext uri="{FF2B5EF4-FFF2-40B4-BE49-F238E27FC236}">
              <a16:creationId xmlns:a16="http://schemas.microsoft.com/office/drawing/2014/main" id="{B28A54D0-0470-4222-9D78-2E647C58A567}"/>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a:extLst>
            <a:ext uri="{FF2B5EF4-FFF2-40B4-BE49-F238E27FC236}">
              <a16:creationId xmlns:a16="http://schemas.microsoft.com/office/drawing/2014/main" id="{3C8CEA80-D7F8-4195-80E3-07668BF04081}"/>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a:extLst>
            <a:ext uri="{FF2B5EF4-FFF2-40B4-BE49-F238E27FC236}">
              <a16:creationId xmlns:a16="http://schemas.microsoft.com/office/drawing/2014/main" id="{C3E94DBF-6A8A-481C-84A8-717C089E6874}"/>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E506D9D8-905E-40F6-9CD2-983574845ED9}"/>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a:extLst>
            <a:ext uri="{FF2B5EF4-FFF2-40B4-BE49-F238E27FC236}">
              <a16:creationId xmlns:a16="http://schemas.microsoft.com/office/drawing/2014/main" id="{F2FE7415-1F9D-44AE-8F80-606EE6C22445}"/>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a:extLst>
            <a:ext uri="{FF2B5EF4-FFF2-40B4-BE49-F238E27FC236}">
              <a16:creationId xmlns:a16="http://schemas.microsoft.com/office/drawing/2014/main" id="{72AE5766-893E-4CB7-873F-6C747231A31C}"/>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a:extLst>
            <a:ext uri="{FF2B5EF4-FFF2-40B4-BE49-F238E27FC236}">
              <a16:creationId xmlns:a16="http://schemas.microsoft.com/office/drawing/2014/main" id="{796BCAC3-FF46-4236-B6F5-68D6821DBDFE}"/>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a:extLst>
            <a:ext uri="{FF2B5EF4-FFF2-40B4-BE49-F238E27FC236}">
              <a16:creationId xmlns:a16="http://schemas.microsoft.com/office/drawing/2014/main" id="{19DDE32D-A3BB-414E-A13A-24B9C492103E}"/>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a:extLst>
            <a:ext uri="{FF2B5EF4-FFF2-40B4-BE49-F238E27FC236}">
              <a16:creationId xmlns:a16="http://schemas.microsoft.com/office/drawing/2014/main" id="{392F1A66-46C1-4F26-9D69-5EE4E1D56F93}"/>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F5E4EFE3-22B3-456D-80EC-C0B64510951E}"/>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90DEBA8F-FFFD-4BCD-A9E9-B53BB0107A69}"/>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123F5C82-1C30-413F-A500-7F7F70B680E4}"/>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108373</xdr:rowOff>
    </xdr:from>
    <xdr:to>
      <xdr:col>81</xdr:col>
      <xdr:colOff>44450</xdr:colOff>
      <xdr:row>67</xdr:row>
      <xdr:rowOff>13653</xdr:rowOff>
    </xdr:to>
    <xdr:cxnSp macro="">
      <xdr:nvCxnSpPr>
        <xdr:cNvPr id="319" name="直線コネクタ 318">
          <a:extLst>
            <a:ext uri="{FF2B5EF4-FFF2-40B4-BE49-F238E27FC236}">
              <a16:creationId xmlns:a16="http://schemas.microsoft.com/office/drawing/2014/main" id="{5FCF23F0-4412-447F-A63E-EAD536DB0220}"/>
            </a:ext>
          </a:extLst>
        </xdr:cNvPr>
        <xdr:cNvCxnSpPr/>
      </xdr:nvCxnSpPr>
      <xdr:spPr>
        <a:xfrm flipV="1">
          <a:off x="17018000" y="10223923"/>
          <a:ext cx="0" cy="12768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157180</xdr:rowOff>
    </xdr:from>
    <xdr:ext cx="762000" cy="259045"/>
    <xdr:sp macro="" textlink="">
      <xdr:nvSpPr>
        <xdr:cNvPr id="320" name="定員管理の状況最小値テキスト">
          <a:extLst>
            <a:ext uri="{FF2B5EF4-FFF2-40B4-BE49-F238E27FC236}">
              <a16:creationId xmlns:a16="http://schemas.microsoft.com/office/drawing/2014/main" id="{397204B1-612E-49F8-BD25-B164C1EB8D18}"/>
            </a:ext>
          </a:extLst>
        </xdr:cNvPr>
        <xdr:cNvSpPr txBox="1"/>
      </xdr:nvSpPr>
      <xdr:spPr>
        <a:xfrm>
          <a:off x="17106900" y="11472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13653</xdr:rowOff>
    </xdr:from>
    <xdr:to>
      <xdr:col>81</xdr:col>
      <xdr:colOff>133350</xdr:colOff>
      <xdr:row>67</xdr:row>
      <xdr:rowOff>13653</xdr:rowOff>
    </xdr:to>
    <xdr:cxnSp macro="">
      <xdr:nvCxnSpPr>
        <xdr:cNvPr id="321" name="直線コネクタ 320">
          <a:extLst>
            <a:ext uri="{FF2B5EF4-FFF2-40B4-BE49-F238E27FC236}">
              <a16:creationId xmlns:a16="http://schemas.microsoft.com/office/drawing/2014/main" id="{F028DD2E-AD01-4A3F-829D-E5DB33356FB6}"/>
            </a:ext>
          </a:extLst>
        </xdr:cNvPr>
        <xdr:cNvCxnSpPr/>
      </xdr:nvCxnSpPr>
      <xdr:spPr>
        <a:xfrm>
          <a:off x="16929100" y="11500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23300</xdr:rowOff>
    </xdr:from>
    <xdr:ext cx="762000" cy="259045"/>
    <xdr:sp macro="" textlink="">
      <xdr:nvSpPr>
        <xdr:cNvPr id="322" name="定員管理の状況最大値テキスト">
          <a:extLst>
            <a:ext uri="{FF2B5EF4-FFF2-40B4-BE49-F238E27FC236}">
              <a16:creationId xmlns:a16="http://schemas.microsoft.com/office/drawing/2014/main" id="{F7B7314D-9673-4CA6-940D-B45B875687D9}"/>
            </a:ext>
          </a:extLst>
        </xdr:cNvPr>
        <xdr:cNvSpPr txBox="1"/>
      </xdr:nvSpPr>
      <xdr:spPr>
        <a:xfrm>
          <a:off x="17106900" y="996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108373</xdr:rowOff>
    </xdr:from>
    <xdr:to>
      <xdr:col>81</xdr:col>
      <xdr:colOff>133350</xdr:colOff>
      <xdr:row>59</xdr:row>
      <xdr:rowOff>108373</xdr:rowOff>
    </xdr:to>
    <xdr:cxnSp macro="">
      <xdr:nvCxnSpPr>
        <xdr:cNvPr id="323" name="直線コネクタ 322">
          <a:extLst>
            <a:ext uri="{FF2B5EF4-FFF2-40B4-BE49-F238E27FC236}">
              <a16:creationId xmlns:a16="http://schemas.microsoft.com/office/drawing/2014/main" id="{3FC8FFB9-43D6-42BF-9145-9DEF41D8B7C8}"/>
            </a:ext>
          </a:extLst>
        </xdr:cNvPr>
        <xdr:cNvCxnSpPr/>
      </xdr:nvCxnSpPr>
      <xdr:spPr>
        <a:xfrm>
          <a:off x="16929100" y="1022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35878</xdr:rowOff>
    </xdr:from>
    <xdr:to>
      <xdr:col>81</xdr:col>
      <xdr:colOff>44450</xdr:colOff>
      <xdr:row>63</xdr:row>
      <xdr:rowOff>76094</xdr:rowOff>
    </xdr:to>
    <xdr:cxnSp macro="">
      <xdr:nvCxnSpPr>
        <xdr:cNvPr id="324" name="直線コネクタ 323">
          <a:extLst>
            <a:ext uri="{FF2B5EF4-FFF2-40B4-BE49-F238E27FC236}">
              <a16:creationId xmlns:a16="http://schemas.microsoft.com/office/drawing/2014/main" id="{A16695E9-8CC4-4400-B132-A71B80CCD6E2}"/>
            </a:ext>
          </a:extLst>
        </xdr:cNvPr>
        <xdr:cNvCxnSpPr/>
      </xdr:nvCxnSpPr>
      <xdr:spPr>
        <a:xfrm>
          <a:off x="16179800" y="10837228"/>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163000</xdr:rowOff>
    </xdr:from>
    <xdr:ext cx="762000" cy="259045"/>
    <xdr:sp macro="" textlink="">
      <xdr:nvSpPr>
        <xdr:cNvPr id="325" name="定員管理の状況平均値テキスト">
          <a:extLst>
            <a:ext uri="{FF2B5EF4-FFF2-40B4-BE49-F238E27FC236}">
              <a16:creationId xmlns:a16="http://schemas.microsoft.com/office/drawing/2014/main" id="{1143546D-B9D6-461A-8D63-9DC40013DAA9}"/>
            </a:ext>
          </a:extLst>
        </xdr:cNvPr>
        <xdr:cNvSpPr txBox="1"/>
      </xdr:nvSpPr>
      <xdr:spPr>
        <a:xfrm>
          <a:off x="17106900" y="10621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146473</xdr:rowOff>
    </xdr:from>
    <xdr:to>
      <xdr:col>81</xdr:col>
      <xdr:colOff>95250</xdr:colOff>
      <xdr:row>63</xdr:row>
      <xdr:rowOff>76623</xdr:rowOff>
    </xdr:to>
    <xdr:sp macro="" textlink="">
      <xdr:nvSpPr>
        <xdr:cNvPr id="326" name="フローチャート: 判断 325">
          <a:extLst>
            <a:ext uri="{FF2B5EF4-FFF2-40B4-BE49-F238E27FC236}">
              <a16:creationId xmlns:a16="http://schemas.microsoft.com/office/drawing/2014/main" id="{086425C9-88C0-4701-91EA-0D26DC753F08}"/>
            </a:ext>
          </a:extLst>
        </xdr:cNvPr>
        <xdr:cNvSpPr/>
      </xdr:nvSpPr>
      <xdr:spPr>
        <a:xfrm>
          <a:off x="169672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35878</xdr:rowOff>
    </xdr:from>
    <xdr:to>
      <xdr:col>77</xdr:col>
      <xdr:colOff>44450</xdr:colOff>
      <xdr:row>63</xdr:row>
      <xdr:rowOff>37888</xdr:rowOff>
    </xdr:to>
    <xdr:cxnSp macro="">
      <xdr:nvCxnSpPr>
        <xdr:cNvPr id="327" name="直線コネクタ 326">
          <a:extLst>
            <a:ext uri="{FF2B5EF4-FFF2-40B4-BE49-F238E27FC236}">
              <a16:creationId xmlns:a16="http://schemas.microsoft.com/office/drawing/2014/main" id="{3C505910-FC3F-45DE-9A84-0DEAD96524DD}"/>
            </a:ext>
          </a:extLst>
        </xdr:cNvPr>
        <xdr:cNvCxnSpPr/>
      </xdr:nvCxnSpPr>
      <xdr:spPr>
        <a:xfrm flipV="1">
          <a:off x="15290800" y="10837228"/>
          <a:ext cx="8890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134408</xdr:rowOff>
    </xdr:from>
    <xdr:to>
      <xdr:col>77</xdr:col>
      <xdr:colOff>95250</xdr:colOff>
      <xdr:row>63</xdr:row>
      <xdr:rowOff>64558</xdr:rowOff>
    </xdr:to>
    <xdr:sp macro="" textlink="">
      <xdr:nvSpPr>
        <xdr:cNvPr id="328" name="フローチャート: 判断 327">
          <a:extLst>
            <a:ext uri="{FF2B5EF4-FFF2-40B4-BE49-F238E27FC236}">
              <a16:creationId xmlns:a16="http://schemas.microsoft.com/office/drawing/2014/main" id="{D6A2B39F-5F47-45E7-8CD3-1BC091BF47AC}"/>
            </a:ext>
          </a:extLst>
        </xdr:cNvPr>
        <xdr:cNvSpPr/>
      </xdr:nvSpPr>
      <xdr:spPr>
        <a:xfrm>
          <a:off x="16129000" y="1076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74735</xdr:rowOff>
    </xdr:from>
    <xdr:ext cx="736600" cy="259045"/>
    <xdr:sp macro="" textlink="">
      <xdr:nvSpPr>
        <xdr:cNvPr id="329" name="テキスト ボックス 328">
          <a:extLst>
            <a:ext uri="{FF2B5EF4-FFF2-40B4-BE49-F238E27FC236}">
              <a16:creationId xmlns:a16="http://schemas.microsoft.com/office/drawing/2014/main" id="{5EB3A1F2-F2B6-4A71-A97D-79C86839E58A}"/>
            </a:ext>
          </a:extLst>
        </xdr:cNvPr>
        <xdr:cNvSpPr txBox="1"/>
      </xdr:nvSpPr>
      <xdr:spPr>
        <a:xfrm>
          <a:off x="15798800" y="10533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37888</xdr:rowOff>
    </xdr:from>
    <xdr:to>
      <xdr:col>72</xdr:col>
      <xdr:colOff>203200</xdr:colOff>
      <xdr:row>63</xdr:row>
      <xdr:rowOff>41910</xdr:rowOff>
    </xdr:to>
    <xdr:cxnSp macro="">
      <xdr:nvCxnSpPr>
        <xdr:cNvPr id="330" name="直線コネクタ 329">
          <a:extLst>
            <a:ext uri="{FF2B5EF4-FFF2-40B4-BE49-F238E27FC236}">
              <a16:creationId xmlns:a16="http://schemas.microsoft.com/office/drawing/2014/main" id="{9F65B58B-AAF1-4041-A572-7C194C8A3000}"/>
            </a:ext>
          </a:extLst>
        </xdr:cNvPr>
        <xdr:cNvCxnSpPr/>
      </xdr:nvCxnSpPr>
      <xdr:spPr>
        <a:xfrm flipV="1">
          <a:off x="14401800" y="10839238"/>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64</xdr:row>
      <xdr:rowOff>10689</xdr:rowOff>
    </xdr:from>
    <xdr:to>
      <xdr:col>73</xdr:col>
      <xdr:colOff>44450</xdr:colOff>
      <xdr:row>64</xdr:row>
      <xdr:rowOff>112289</xdr:rowOff>
    </xdr:to>
    <xdr:sp macro="" textlink="">
      <xdr:nvSpPr>
        <xdr:cNvPr id="331" name="フローチャート: 判断 330">
          <a:extLst>
            <a:ext uri="{FF2B5EF4-FFF2-40B4-BE49-F238E27FC236}">
              <a16:creationId xmlns:a16="http://schemas.microsoft.com/office/drawing/2014/main" id="{78B5727E-645C-40CC-AE06-047A009CDC3B}"/>
            </a:ext>
          </a:extLst>
        </xdr:cNvPr>
        <xdr:cNvSpPr/>
      </xdr:nvSpPr>
      <xdr:spPr>
        <a:xfrm>
          <a:off x="15240000" y="1098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97066</xdr:rowOff>
    </xdr:from>
    <xdr:ext cx="762000" cy="259045"/>
    <xdr:sp macro="" textlink="">
      <xdr:nvSpPr>
        <xdr:cNvPr id="332" name="テキスト ボックス 331">
          <a:extLst>
            <a:ext uri="{FF2B5EF4-FFF2-40B4-BE49-F238E27FC236}">
              <a16:creationId xmlns:a16="http://schemas.microsoft.com/office/drawing/2014/main" id="{1104596B-C62E-4159-ADA8-F50A9B67A70B}"/>
            </a:ext>
          </a:extLst>
        </xdr:cNvPr>
        <xdr:cNvSpPr txBox="1"/>
      </xdr:nvSpPr>
      <xdr:spPr>
        <a:xfrm>
          <a:off x="14909800" y="11069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37888</xdr:rowOff>
    </xdr:from>
    <xdr:to>
      <xdr:col>68</xdr:col>
      <xdr:colOff>152400</xdr:colOff>
      <xdr:row>63</xdr:row>
      <xdr:rowOff>41910</xdr:rowOff>
    </xdr:to>
    <xdr:cxnSp macro="">
      <xdr:nvCxnSpPr>
        <xdr:cNvPr id="333" name="直線コネクタ 332">
          <a:extLst>
            <a:ext uri="{FF2B5EF4-FFF2-40B4-BE49-F238E27FC236}">
              <a16:creationId xmlns:a16="http://schemas.microsoft.com/office/drawing/2014/main" id="{F18E7F79-0732-4C7F-AFA8-58C79CB878A7}"/>
            </a:ext>
          </a:extLst>
        </xdr:cNvPr>
        <xdr:cNvCxnSpPr/>
      </xdr:nvCxnSpPr>
      <xdr:spPr>
        <a:xfrm>
          <a:off x="13512800" y="10839238"/>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64</xdr:row>
      <xdr:rowOff>12700</xdr:rowOff>
    </xdr:from>
    <xdr:to>
      <xdr:col>68</xdr:col>
      <xdr:colOff>203200</xdr:colOff>
      <xdr:row>64</xdr:row>
      <xdr:rowOff>114300</xdr:rowOff>
    </xdr:to>
    <xdr:sp macro="" textlink="">
      <xdr:nvSpPr>
        <xdr:cNvPr id="334" name="フローチャート: 判断 333">
          <a:extLst>
            <a:ext uri="{FF2B5EF4-FFF2-40B4-BE49-F238E27FC236}">
              <a16:creationId xmlns:a16="http://schemas.microsoft.com/office/drawing/2014/main" id="{4E4829D6-DA36-46FE-B917-55573C5D0030}"/>
            </a:ext>
          </a:extLst>
        </xdr:cNvPr>
        <xdr:cNvSpPr/>
      </xdr:nvSpPr>
      <xdr:spPr>
        <a:xfrm>
          <a:off x="14351000" y="1098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99077</xdr:rowOff>
    </xdr:from>
    <xdr:ext cx="762000" cy="259045"/>
    <xdr:sp macro="" textlink="">
      <xdr:nvSpPr>
        <xdr:cNvPr id="335" name="テキスト ボックス 334">
          <a:extLst>
            <a:ext uri="{FF2B5EF4-FFF2-40B4-BE49-F238E27FC236}">
              <a16:creationId xmlns:a16="http://schemas.microsoft.com/office/drawing/2014/main" id="{A07B23CF-8B62-47E1-BCAB-E398A0265925}"/>
            </a:ext>
          </a:extLst>
        </xdr:cNvPr>
        <xdr:cNvSpPr txBox="1"/>
      </xdr:nvSpPr>
      <xdr:spPr>
        <a:xfrm>
          <a:off x="14020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4656</xdr:rowOff>
    </xdr:from>
    <xdr:to>
      <xdr:col>64</xdr:col>
      <xdr:colOff>152400</xdr:colOff>
      <xdr:row>64</xdr:row>
      <xdr:rowOff>106256</xdr:rowOff>
    </xdr:to>
    <xdr:sp macro="" textlink="">
      <xdr:nvSpPr>
        <xdr:cNvPr id="336" name="フローチャート: 判断 335">
          <a:extLst>
            <a:ext uri="{FF2B5EF4-FFF2-40B4-BE49-F238E27FC236}">
              <a16:creationId xmlns:a16="http://schemas.microsoft.com/office/drawing/2014/main" id="{8D3F38DB-65C2-4522-B1F5-6B3B059502F2}"/>
            </a:ext>
          </a:extLst>
        </xdr:cNvPr>
        <xdr:cNvSpPr/>
      </xdr:nvSpPr>
      <xdr:spPr>
        <a:xfrm>
          <a:off x="13462000" y="109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91033</xdr:rowOff>
    </xdr:from>
    <xdr:ext cx="762000" cy="259045"/>
    <xdr:sp macro="" textlink="">
      <xdr:nvSpPr>
        <xdr:cNvPr id="337" name="テキスト ボックス 336">
          <a:extLst>
            <a:ext uri="{FF2B5EF4-FFF2-40B4-BE49-F238E27FC236}">
              <a16:creationId xmlns:a16="http://schemas.microsoft.com/office/drawing/2014/main" id="{CF54AE93-0374-4C0C-A965-2DCBD1474E96}"/>
            </a:ext>
          </a:extLst>
        </xdr:cNvPr>
        <xdr:cNvSpPr txBox="1"/>
      </xdr:nvSpPr>
      <xdr:spPr>
        <a:xfrm>
          <a:off x="13131800" y="1106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5A6B504-16DE-4CB5-8553-256DFAA93F33}"/>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D528A082-3929-4E99-A4C8-B8483A3459C7}"/>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632D8E98-614A-40E7-A731-3E39C5DFC747}"/>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894F73F2-FB66-4D90-B0D6-B1F59E99921D}"/>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61F07B41-8D8E-4739-B117-06965D75446B}"/>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25294</xdr:rowOff>
    </xdr:from>
    <xdr:to>
      <xdr:col>81</xdr:col>
      <xdr:colOff>95250</xdr:colOff>
      <xdr:row>63</xdr:row>
      <xdr:rowOff>126894</xdr:rowOff>
    </xdr:to>
    <xdr:sp macro="" textlink="">
      <xdr:nvSpPr>
        <xdr:cNvPr id="343" name="楕円 342">
          <a:extLst>
            <a:ext uri="{FF2B5EF4-FFF2-40B4-BE49-F238E27FC236}">
              <a16:creationId xmlns:a16="http://schemas.microsoft.com/office/drawing/2014/main" id="{428FD60B-ADF1-4F54-A660-0496762CCCAF}"/>
            </a:ext>
          </a:extLst>
        </xdr:cNvPr>
        <xdr:cNvSpPr/>
      </xdr:nvSpPr>
      <xdr:spPr>
        <a:xfrm>
          <a:off x="16967200" y="10826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168821</xdr:rowOff>
    </xdr:from>
    <xdr:ext cx="762000" cy="259045"/>
    <xdr:sp macro="" textlink="">
      <xdr:nvSpPr>
        <xdr:cNvPr id="344" name="定員管理の状況該当値テキスト">
          <a:extLst>
            <a:ext uri="{FF2B5EF4-FFF2-40B4-BE49-F238E27FC236}">
              <a16:creationId xmlns:a16="http://schemas.microsoft.com/office/drawing/2014/main" id="{09B807D6-46F1-4A93-A7E5-485644EA6F1C}"/>
            </a:ext>
          </a:extLst>
        </xdr:cNvPr>
        <xdr:cNvSpPr txBox="1"/>
      </xdr:nvSpPr>
      <xdr:spPr>
        <a:xfrm>
          <a:off x="17106900" y="107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156528</xdr:rowOff>
    </xdr:from>
    <xdr:to>
      <xdr:col>77</xdr:col>
      <xdr:colOff>95250</xdr:colOff>
      <xdr:row>63</xdr:row>
      <xdr:rowOff>86678</xdr:rowOff>
    </xdr:to>
    <xdr:sp macro="" textlink="">
      <xdr:nvSpPr>
        <xdr:cNvPr id="345" name="楕円 344">
          <a:extLst>
            <a:ext uri="{FF2B5EF4-FFF2-40B4-BE49-F238E27FC236}">
              <a16:creationId xmlns:a16="http://schemas.microsoft.com/office/drawing/2014/main" id="{DDA98E04-AAF5-4988-8A02-3A5AEB7A20D8}"/>
            </a:ext>
          </a:extLst>
        </xdr:cNvPr>
        <xdr:cNvSpPr/>
      </xdr:nvSpPr>
      <xdr:spPr>
        <a:xfrm>
          <a:off x="16129000" y="1078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71455</xdr:rowOff>
    </xdr:from>
    <xdr:ext cx="736600" cy="259045"/>
    <xdr:sp macro="" textlink="">
      <xdr:nvSpPr>
        <xdr:cNvPr id="346" name="テキスト ボックス 345">
          <a:extLst>
            <a:ext uri="{FF2B5EF4-FFF2-40B4-BE49-F238E27FC236}">
              <a16:creationId xmlns:a16="http://schemas.microsoft.com/office/drawing/2014/main" id="{587FAB7F-1AD4-4717-A4CE-5DEF37B49917}"/>
            </a:ext>
          </a:extLst>
        </xdr:cNvPr>
        <xdr:cNvSpPr txBox="1"/>
      </xdr:nvSpPr>
      <xdr:spPr>
        <a:xfrm>
          <a:off x="15798800" y="10872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158538</xdr:rowOff>
    </xdr:from>
    <xdr:to>
      <xdr:col>73</xdr:col>
      <xdr:colOff>44450</xdr:colOff>
      <xdr:row>63</xdr:row>
      <xdr:rowOff>88688</xdr:rowOff>
    </xdr:to>
    <xdr:sp macro="" textlink="">
      <xdr:nvSpPr>
        <xdr:cNvPr id="347" name="楕円 346">
          <a:extLst>
            <a:ext uri="{FF2B5EF4-FFF2-40B4-BE49-F238E27FC236}">
              <a16:creationId xmlns:a16="http://schemas.microsoft.com/office/drawing/2014/main" id="{42E1EB12-F0A2-47CF-BFF4-C984258FC394}"/>
            </a:ext>
          </a:extLst>
        </xdr:cNvPr>
        <xdr:cNvSpPr/>
      </xdr:nvSpPr>
      <xdr:spPr>
        <a:xfrm>
          <a:off x="15240000" y="1078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98865</xdr:rowOff>
    </xdr:from>
    <xdr:ext cx="762000" cy="259045"/>
    <xdr:sp macro="" textlink="">
      <xdr:nvSpPr>
        <xdr:cNvPr id="348" name="テキスト ボックス 347">
          <a:extLst>
            <a:ext uri="{FF2B5EF4-FFF2-40B4-BE49-F238E27FC236}">
              <a16:creationId xmlns:a16="http://schemas.microsoft.com/office/drawing/2014/main" id="{B2B38696-77A8-4604-90B0-FB607FA7855F}"/>
            </a:ext>
          </a:extLst>
        </xdr:cNvPr>
        <xdr:cNvSpPr txBox="1"/>
      </xdr:nvSpPr>
      <xdr:spPr>
        <a:xfrm>
          <a:off x="14909800" y="10557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162560</xdr:rowOff>
    </xdr:from>
    <xdr:to>
      <xdr:col>68</xdr:col>
      <xdr:colOff>203200</xdr:colOff>
      <xdr:row>63</xdr:row>
      <xdr:rowOff>92710</xdr:rowOff>
    </xdr:to>
    <xdr:sp macro="" textlink="">
      <xdr:nvSpPr>
        <xdr:cNvPr id="349" name="楕円 348">
          <a:extLst>
            <a:ext uri="{FF2B5EF4-FFF2-40B4-BE49-F238E27FC236}">
              <a16:creationId xmlns:a16="http://schemas.microsoft.com/office/drawing/2014/main" id="{65BBDB76-9047-4423-9026-94CE30691F85}"/>
            </a:ext>
          </a:extLst>
        </xdr:cNvPr>
        <xdr:cNvSpPr/>
      </xdr:nvSpPr>
      <xdr:spPr>
        <a:xfrm>
          <a:off x="14351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102887</xdr:rowOff>
    </xdr:from>
    <xdr:ext cx="762000" cy="259045"/>
    <xdr:sp macro="" textlink="">
      <xdr:nvSpPr>
        <xdr:cNvPr id="350" name="テキスト ボックス 349">
          <a:extLst>
            <a:ext uri="{FF2B5EF4-FFF2-40B4-BE49-F238E27FC236}">
              <a16:creationId xmlns:a16="http://schemas.microsoft.com/office/drawing/2014/main" id="{0CD4EA81-4265-4F06-803A-23C7222F1387}"/>
            </a:ext>
          </a:extLst>
        </xdr:cNvPr>
        <xdr:cNvSpPr txBox="1"/>
      </xdr:nvSpPr>
      <xdr:spPr>
        <a:xfrm>
          <a:off x="14020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158538</xdr:rowOff>
    </xdr:from>
    <xdr:to>
      <xdr:col>64</xdr:col>
      <xdr:colOff>152400</xdr:colOff>
      <xdr:row>63</xdr:row>
      <xdr:rowOff>88688</xdr:rowOff>
    </xdr:to>
    <xdr:sp macro="" textlink="">
      <xdr:nvSpPr>
        <xdr:cNvPr id="351" name="楕円 350">
          <a:extLst>
            <a:ext uri="{FF2B5EF4-FFF2-40B4-BE49-F238E27FC236}">
              <a16:creationId xmlns:a16="http://schemas.microsoft.com/office/drawing/2014/main" id="{5BA747CE-B2FB-42CC-9E84-C97903A8FF11}"/>
            </a:ext>
          </a:extLst>
        </xdr:cNvPr>
        <xdr:cNvSpPr/>
      </xdr:nvSpPr>
      <xdr:spPr>
        <a:xfrm>
          <a:off x="13462000" y="1078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98865</xdr:rowOff>
    </xdr:from>
    <xdr:ext cx="762000" cy="259045"/>
    <xdr:sp macro="" textlink="">
      <xdr:nvSpPr>
        <xdr:cNvPr id="352" name="テキスト ボックス 351">
          <a:extLst>
            <a:ext uri="{FF2B5EF4-FFF2-40B4-BE49-F238E27FC236}">
              <a16:creationId xmlns:a16="http://schemas.microsoft.com/office/drawing/2014/main" id="{2822B1ED-DE6E-4C11-A6A7-B42E35C20E5B}"/>
            </a:ext>
          </a:extLst>
        </xdr:cNvPr>
        <xdr:cNvSpPr txBox="1"/>
      </xdr:nvSpPr>
      <xdr:spPr>
        <a:xfrm>
          <a:off x="13131800" y="10557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B8E744C0-6754-4CA7-9CCA-F9D6223A23DA}"/>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BB6F7AC9-9BFF-4F7D-8569-6BF0D50BF703}"/>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A8115E9D-61F4-4ADA-9F8F-7693E92B7A66}"/>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ECD40D77-AE19-4A18-9891-F6999D6EFC13}"/>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283625C6-1AD9-4F82-9763-2AFC67798FF1}"/>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FA3E06AA-B389-4895-A3BC-A658C86B3FED}"/>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2C60111A-80E1-43BB-B827-4980602C6201}"/>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1C49FC9A-3807-4867-90E2-09719CC5601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13C4D45A-9C26-4145-A87D-32C7848D90D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F547BE8-8FF5-4E6A-ACBD-A204E6A87148}"/>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B3E0C932-3A56-4492-AA8C-A6519BCFF548}"/>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6D4008CD-B78E-4048-90B9-8127632468CE}"/>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8BD72492-9C55-476F-84FF-16C99CDAA8C3}"/>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標準財政規模及び元利償還金が減少している。（</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　</a:t>
          </a:r>
        </a:p>
        <a:p>
          <a:r>
            <a:rPr kumimoji="1" lang="ja-JP" altLang="en-US" sz="1300">
              <a:latin typeface="ＭＳ Ｐゴシック" panose="020B0600070205080204" pitchFamily="50" charset="-128"/>
              <a:ea typeface="ＭＳ Ｐゴシック" panose="020B0600070205080204" pitchFamily="50" charset="-128"/>
            </a:rPr>
            <a:t>　分母である標準財政規模は</a:t>
          </a:r>
          <a:r>
            <a:rPr kumimoji="1" lang="en-US" altLang="ja-JP" sz="1300">
              <a:latin typeface="ＭＳ Ｐゴシック" panose="020B0600070205080204" pitchFamily="50" charset="-128"/>
              <a:ea typeface="ＭＳ Ｐゴシック" panose="020B0600070205080204" pitchFamily="50" charset="-128"/>
            </a:rPr>
            <a:t>360,124</a:t>
          </a:r>
          <a:r>
            <a:rPr kumimoji="1" lang="ja-JP" altLang="en-US" sz="1300">
              <a:latin typeface="ＭＳ Ｐゴシック" panose="020B0600070205080204" pitchFamily="50" charset="-128"/>
              <a:ea typeface="ＭＳ Ｐゴシック" panose="020B0600070205080204" pitchFamily="50" charset="-128"/>
            </a:rPr>
            <a:t>千円減、分子である元利償還金額は</a:t>
          </a:r>
          <a:r>
            <a:rPr kumimoji="1" lang="en-US" altLang="ja-JP" sz="1300">
              <a:latin typeface="ＭＳ Ｐゴシック" panose="020B0600070205080204" pitchFamily="50" charset="-128"/>
              <a:ea typeface="ＭＳ Ｐゴシック" panose="020B0600070205080204" pitchFamily="50" charset="-128"/>
            </a:rPr>
            <a:t>239,552</a:t>
          </a:r>
          <a:r>
            <a:rPr kumimoji="1" lang="ja-JP" altLang="en-US" sz="1300">
              <a:latin typeface="ＭＳ Ｐゴシック" panose="020B0600070205080204" pitchFamily="50" charset="-128"/>
              <a:ea typeface="ＭＳ Ｐゴシック" panose="020B0600070205080204" pitchFamily="50" charset="-128"/>
            </a:rPr>
            <a:t>千円減となっており、分母の減少幅が大きいことが数値改善の要因となっている。本市においては合併特例債の活用可能額の終盤を迎えることから、普通建設事業に係る財源について、他の起債メニューへの移行が必要であり実質公債費率の上昇が見込まれることから、市債の計画的発行を行い、健全な財政運営に努める。</a:t>
          </a: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B6CFCB65-9DBB-4E51-A4A7-6C773ED0BA7F}"/>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69DB4983-F24F-4067-9CEA-B0AC65BD9504}"/>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73E42FCD-FA92-4389-9B14-CF0C8CCD002F}"/>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a:extLst>
            <a:ext uri="{FF2B5EF4-FFF2-40B4-BE49-F238E27FC236}">
              <a16:creationId xmlns:a16="http://schemas.microsoft.com/office/drawing/2014/main" id="{1734F915-DDE4-47B9-8A0E-2A85CB219CDB}"/>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a:extLst>
            <a:ext uri="{FF2B5EF4-FFF2-40B4-BE49-F238E27FC236}">
              <a16:creationId xmlns:a16="http://schemas.microsoft.com/office/drawing/2014/main" id="{B1F40E60-741E-41BB-8852-07545667C6A2}"/>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a:extLst>
            <a:ext uri="{FF2B5EF4-FFF2-40B4-BE49-F238E27FC236}">
              <a16:creationId xmlns:a16="http://schemas.microsoft.com/office/drawing/2014/main" id="{8693BCDE-DCFF-4786-A6BF-51F97CD47D1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a:extLst>
            <a:ext uri="{FF2B5EF4-FFF2-40B4-BE49-F238E27FC236}">
              <a16:creationId xmlns:a16="http://schemas.microsoft.com/office/drawing/2014/main" id="{0F30B3BB-6A03-4C98-B26C-553ABA036B64}"/>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a:extLst>
            <a:ext uri="{FF2B5EF4-FFF2-40B4-BE49-F238E27FC236}">
              <a16:creationId xmlns:a16="http://schemas.microsoft.com/office/drawing/2014/main" id="{81FB3C5D-FE6D-4365-AE02-E99CD6174F5F}"/>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a:extLst>
            <a:ext uri="{FF2B5EF4-FFF2-40B4-BE49-F238E27FC236}">
              <a16:creationId xmlns:a16="http://schemas.microsoft.com/office/drawing/2014/main" id="{08039D13-E546-4732-B377-3C6E96132FDD}"/>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a:extLst>
            <a:ext uri="{FF2B5EF4-FFF2-40B4-BE49-F238E27FC236}">
              <a16:creationId xmlns:a16="http://schemas.microsoft.com/office/drawing/2014/main" id="{12A2C586-D756-4BE0-96C6-1191789438F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a:extLst>
            <a:ext uri="{FF2B5EF4-FFF2-40B4-BE49-F238E27FC236}">
              <a16:creationId xmlns:a16="http://schemas.microsoft.com/office/drawing/2014/main" id="{259D640D-EE26-4BFD-8793-AF2E4F393CD8}"/>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a:extLst>
            <a:ext uri="{FF2B5EF4-FFF2-40B4-BE49-F238E27FC236}">
              <a16:creationId xmlns:a16="http://schemas.microsoft.com/office/drawing/2014/main" id="{BEA46F2B-D796-4941-A2C8-580B1F88BB32}"/>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a:extLst>
            <a:ext uri="{FF2B5EF4-FFF2-40B4-BE49-F238E27FC236}">
              <a16:creationId xmlns:a16="http://schemas.microsoft.com/office/drawing/2014/main" id="{ECA61B17-E8CA-43F1-8E70-7D10CC588C59}"/>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a:extLst>
            <a:ext uri="{FF2B5EF4-FFF2-40B4-BE49-F238E27FC236}">
              <a16:creationId xmlns:a16="http://schemas.microsoft.com/office/drawing/2014/main" id="{103DC2E3-C422-49BC-8BEC-FFE004CF1289}"/>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a:extLst>
            <a:ext uri="{FF2B5EF4-FFF2-40B4-BE49-F238E27FC236}">
              <a16:creationId xmlns:a16="http://schemas.microsoft.com/office/drawing/2014/main" id="{C17A4C52-B9E8-4AF4-BBF8-47FB9759B40F}"/>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a:extLst>
            <a:ext uri="{FF2B5EF4-FFF2-40B4-BE49-F238E27FC236}">
              <a16:creationId xmlns:a16="http://schemas.microsoft.com/office/drawing/2014/main" id="{89B28EB5-0906-4DEC-B7AB-20F5F864E21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53522</xdr:rowOff>
    </xdr:from>
    <xdr:to>
      <xdr:col>81</xdr:col>
      <xdr:colOff>44450</xdr:colOff>
      <xdr:row>44</xdr:row>
      <xdr:rowOff>73176</xdr:rowOff>
    </xdr:to>
    <xdr:cxnSp macro="">
      <xdr:nvCxnSpPr>
        <xdr:cNvPr id="382" name="直線コネクタ 381">
          <a:extLst>
            <a:ext uri="{FF2B5EF4-FFF2-40B4-BE49-F238E27FC236}">
              <a16:creationId xmlns:a16="http://schemas.microsoft.com/office/drawing/2014/main" id="{C79EDC63-1F4E-40CC-97F9-01E3480A3B42}"/>
            </a:ext>
          </a:extLst>
        </xdr:cNvPr>
        <xdr:cNvCxnSpPr/>
      </xdr:nvCxnSpPr>
      <xdr:spPr>
        <a:xfrm flipV="1">
          <a:off x="17018000" y="6054272"/>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45253</xdr:rowOff>
    </xdr:from>
    <xdr:ext cx="762000" cy="259045"/>
    <xdr:sp macro="" textlink="">
      <xdr:nvSpPr>
        <xdr:cNvPr id="383" name="公債費負担の状況最小値テキスト">
          <a:extLst>
            <a:ext uri="{FF2B5EF4-FFF2-40B4-BE49-F238E27FC236}">
              <a16:creationId xmlns:a16="http://schemas.microsoft.com/office/drawing/2014/main" id="{199D802B-3883-4009-B153-C95331256D6C}"/>
            </a:ext>
          </a:extLst>
        </xdr:cNvPr>
        <xdr:cNvSpPr txBox="1"/>
      </xdr:nvSpPr>
      <xdr:spPr>
        <a:xfrm>
          <a:off x="17106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73176</xdr:rowOff>
    </xdr:from>
    <xdr:to>
      <xdr:col>81</xdr:col>
      <xdr:colOff>133350</xdr:colOff>
      <xdr:row>44</xdr:row>
      <xdr:rowOff>73176</xdr:rowOff>
    </xdr:to>
    <xdr:cxnSp macro="">
      <xdr:nvCxnSpPr>
        <xdr:cNvPr id="384" name="直線コネクタ 383">
          <a:extLst>
            <a:ext uri="{FF2B5EF4-FFF2-40B4-BE49-F238E27FC236}">
              <a16:creationId xmlns:a16="http://schemas.microsoft.com/office/drawing/2014/main" id="{0873A5B7-5046-452A-B0B0-4CF20BEA26A1}"/>
            </a:ext>
          </a:extLst>
        </xdr:cNvPr>
        <xdr:cNvCxnSpPr/>
      </xdr:nvCxnSpPr>
      <xdr:spPr>
        <a:xfrm>
          <a:off x="16929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139899</xdr:rowOff>
    </xdr:from>
    <xdr:ext cx="762000" cy="259045"/>
    <xdr:sp macro="" textlink="">
      <xdr:nvSpPr>
        <xdr:cNvPr id="385" name="公債費負担の状況最大値テキスト">
          <a:extLst>
            <a:ext uri="{FF2B5EF4-FFF2-40B4-BE49-F238E27FC236}">
              <a16:creationId xmlns:a16="http://schemas.microsoft.com/office/drawing/2014/main" id="{6CB5F6BA-4081-4619-A52A-AD72C72EAB1F}"/>
            </a:ext>
          </a:extLst>
        </xdr:cNvPr>
        <xdr:cNvSpPr txBox="1"/>
      </xdr:nvSpPr>
      <xdr:spPr>
        <a:xfrm>
          <a:off x="17106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53522</xdr:rowOff>
    </xdr:from>
    <xdr:to>
      <xdr:col>81</xdr:col>
      <xdr:colOff>133350</xdr:colOff>
      <xdr:row>35</xdr:row>
      <xdr:rowOff>53522</xdr:rowOff>
    </xdr:to>
    <xdr:cxnSp macro="">
      <xdr:nvCxnSpPr>
        <xdr:cNvPr id="386" name="直線コネクタ 385">
          <a:extLst>
            <a:ext uri="{FF2B5EF4-FFF2-40B4-BE49-F238E27FC236}">
              <a16:creationId xmlns:a16="http://schemas.microsoft.com/office/drawing/2014/main" id="{EE75BC39-D13C-4959-B1A4-5C2E38C731DC}"/>
            </a:ext>
          </a:extLst>
        </xdr:cNvPr>
        <xdr:cNvCxnSpPr/>
      </xdr:nvCxnSpPr>
      <xdr:spPr>
        <a:xfrm>
          <a:off x="16929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162378</xdr:rowOff>
    </xdr:from>
    <xdr:to>
      <xdr:col>81</xdr:col>
      <xdr:colOff>44450</xdr:colOff>
      <xdr:row>42</xdr:row>
      <xdr:rowOff>13909</xdr:rowOff>
    </xdr:to>
    <xdr:cxnSp macro="">
      <xdr:nvCxnSpPr>
        <xdr:cNvPr id="387" name="直線コネクタ 386">
          <a:extLst>
            <a:ext uri="{FF2B5EF4-FFF2-40B4-BE49-F238E27FC236}">
              <a16:creationId xmlns:a16="http://schemas.microsoft.com/office/drawing/2014/main" id="{D2091463-7874-4C9E-B4F9-BA9EF18D9F42}"/>
            </a:ext>
          </a:extLst>
        </xdr:cNvPr>
        <xdr:cNvCxnSpPr/>
      </xdr:nvCxnSpPr>
      <xdr:spPr>
        <a:xfrm flipV="1">
          <a:off x="16179800" y="7191828"/>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104218</xdr:rowOff>
    </xdr:from>
    <xdr:ext cx="762000" cy="259045"/>
    <xdr:sp macro="" textlink="">
      <xdr:nvSpPr>
        <xdr:cNvPr id="388" name="公債費負担の状況平均値テキスト">
          <a:extLst>
            <a:ext uri="{FF2B5EF4-FFF2-40B4-BE49-F238E27FC236}">
              <a16:creationId xmlns:a16="http://schemas.microsoft.com/office/drawing/2014/main" id="{6E3B4ADA-E8B6-48E0-AD18-308076B94882}"/>
            </a:ext>
          </a:extLst>
        </xdr:cNvPr>
        <xdr:cNvSpPr txBox="1"/>
      </xdr:nvSpPr>
      <xdr:spPr>
        <a:xfrm>
          <a:off x="17106900" y="6790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87691</xdr:rowOff>
    </xdr:from>
    <xdr:to>
      <xdr:col>81</xdr:col>
      <xdr:colOff>95250</xdr:colOff>
      <xdr:row>41</xdr:row>
      <xdr:rowOff>17841</xdr:rowOff>
    </xdr:to>
    <xdr:sp macro="" textlink="">
      <xdr:nvSpPr>
        <xdr:cNvPr id="389" name="フローチャート: 判断 388">
          <a:extLst>
            <a:ext uri="{FF2B5EF4-FFF2-40B4-BE49-F238E27FC236}">
              <a16:creationId xmlns:a16="http://schemas.microsoft.com/office/drawing/2014/main" id="{CBBD8B39-FAA7-4DDA-BF94-D6B3A120EA43}"/>
            </a:ext>
          </a:extLst>
        </xdr:cNvPr>
        <xdr:cNvSpPr/>
      </xdr:nvSpPr>
      <xdr:spPr>
        <a:xfrm>
          <a:off x="16967200" y="694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13909</xdr:rowOff>
    </xdr:from>
    <xdr:to>
      <xdr:col>77</xdr:col>
      <xdr:colOff>44450</xdr:colOff>
      <xdr:row>42</xdr:row>
      <xdr:rowOff>36891</xdr:rowOff>
    </xdr:to>
    <xdr:cxnSp macro="">
      <xdr:nvCxnSpPr>
        <xdr:cNvPr id="390" name="直線コネクタ 389">
          <a:extLst>
            <a:ext uri="{FF2B5EF4-FFF2-40B4-BE49-F238E27FC236}">
              <a16:creationId xmlns:a16="http://schemas.microsoft.com/office/drawing/2014/main" id="{049830D3-0EAA-420A-8CDE-2BC3CA9F416B}"/>
            </a:ext>
          </a:extLst>
        </xdr:cNvPr>
        <xdr:cNvCxnSpPr/>
      </xdr:nvCxnSpPr>
      <xdr:spPr>
        <a:xfrm flipV="1">
          <a:off x="15290800" y="7214809"/>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91" name="フローチャート: 判断 390">
          <a:extLst>
            <a:ext uri="{FF2B5EF4-FFF2-40B4-BE49-F238E27FC236}">
              <a16:creationId xmlns:a16="http://schemas.microsoft.com/office/drawing/2014/main" id="{82DB814A-24D0-48DA-B821-C960196FE859}"/>
            </a:ext>
          </a:extLst>
        </xdr:cNvPr>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16527</xdr:rowOff>
    </xdr:from>
    <xdr:ext cx="736600" cy="259045"/>
    <xdr:sp macro="" textlink="">
      <xdr:nvSpPr>
        <xdr:cNvPr id="392" name="テキスト ボックス 391">
          <a:extLst>
            <a:ext uri="{FF2B5EF4-FFF2-40B4-BE49-F238E27FC236}">
              <a16:creationId xmlns:a16="http://schemas.microsoft.com/office/drawing/2014/main" id="{2C840174-9790-4CE6-A7E5-5A4E715EF15E}"/>
            </a:ext>
          </a:extLst>
        </xdr:cNvPr>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36891</xdr:rowOff>
    </xdr:from>
    <xdr:to>
      <xdr:col>72</xdr:col>
      <xdr:colOff>203200</xdr:colOff>
      <xdr:row>42</xdr:row>
      <xdr:rowOff>105833</xdr:rowOff>
    </xdr:to>
    <xdr:cxnSp macro="">
      <xdr:nvCxnSpPr>
        <xdr:cNvPr id="393" name="直線コネクタ 392">
          <a:extLst>
            <a:ext uri="{FF2B5EF4-FFF2-40B4-BE49-F238E27FC236}">
              <a16:creationId xmlns:a16="http://schemas.microsoft.com/office/drawing/2014/main" id="{9353AE1C-2568-493C-91BD-6F798356D9F9}"/>
            </a:ext>
          </a:extLst>
        </xdr:cNvPr>
        <xdr:cNvCxnSpPr/>
      </xdr:nvCxnSpPr>
      <xdr:spPr>
        <a:xfrm flipV="1">
          <a:off x="14401800" y="7237791"/>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43543</xdr:rowOff>
    </xdr:from>
    <xdr:to>
      <xdr:col>73</xdr:col>
      <xdr:colOff>44450</xdr:colOff>
      <xdr:row>42</xdr:row>
      <xdr:rowOff>145143</xdr:rowOff>
    </xdr:to>
    <xdr:sp macro="" textlink="">
      <xdr:nvSpPr>
        <xdr:cNvPr id="394" name="フローチャート: 判断 393">
          <a:extLst>
            <a:ext uri="{FF2B5EF4-FFF2-40B4-BE49-F238E27FC236}">
              <a16:creationId xmlns:a16="http://schemas.microsoft.com/office/drawing/2014/main" id="{C1AB82BE-FDA4-43CA-B26B-001D39BE47CB}"/>
            </a:ext>
          </a:extLst>
        </xdr:cNvPr>
        <xdr:cNvSpPr/>
      </xdr:nvSpPr>
      <xdr:spPr>
        <a:xfrm>
          <a:off x="15240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129920</xdr:rowOff>
    </xdr:from>
    <xdr:ext cx="762000" cy="259045"/>
    <xdr:sp macro="" textlink="">
      <xdr:nvSpPr>
        <xdr:cNvPr id="395" name="テキスト ボックス 394">
          <a:extLst>
            <a:ext uri="{FF2B5EF4-FFF2-40B4-BE49-F238E27FC236}">
              <a16:creationId xmlns:a16="http://schemas.microsoft.com/office/drawing/2014/main" id="{86D9CD25-3AEB-4FE6-A8BC-B59577D82496}"/>
            </a:ext>
          </a:extLst>
        </xdr:cNvPr>
        <xdr:cNvSpPr txBox="1"/>
      </xdr:nvSpPr>
      <xdr:spPr>
        <a:xfrm>
          <a:off x="14909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105833</xdr:rowOff>
    </xdr:from>
    <xdr:to>
      <xdr:col>68</xdr:col>
      <xdr:colOff>152400</xdr:colOff>
      <xdr:row>42</xdr:row>
      <xdr:rowOff>151795</xdr:rowOff>
    </xdr:to>
    <xdr:cxnSp macro="">
      <xdr:nvCxnSpPr>
        <xdr:cNvPr id="396" name="直線コネクタ 395">
          <a:extLst>
            <a:ext uri="{FF2B5EF4-FFF2-40B4-BE49-F238E27FC236}">
              <a16:creationId xmlns:a16="http://schemas.microsoft.com/office/drawing/2014/main" id="{6B0136D3-C4F9-49B3-A78B-BCAFC10C9B7F}"/>
            </a:ext>
          </a:extLst>
        </xdr:cNvPr>
        <xdr:cNvCxnSpPr/>
      </xdr:nvCxnSpPr>
      <xdr:spPr>
        <a:xfrm flipV="1">
          <a:off x="13512800" y="7306733"/>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89505</xdr:rowOff>
    </xdr:from>
    <xdr:to>
      <xdr:col>68</xdr:col>
      <xdr:colOff>203200</xdr:colOff>
      <xdr:row>43</xdr:row>
      <xdr:rowOff>19655</xdr:rowOff>
    </xdr:to>
    <xdr:sp macro="" textlink="">
      <xdr:nvSpPr>
        <xdr:cNvPr id="397" name="フローチャート: 判断 396">
          <a:extLst>
            <a:ext uri="{FF2B5EF4-FFF2-40B4-BE49-F238E27FC236}">
              <a16:creationId xmlns:a16="http://schemas.microsoft.com/office/drawing/2014/main" id="{41334C7B-0D23-4006-8029-D3FE26640C01}"/>
            </a:ext>
          </a:extLst>
        </xdr:cNvPr>
        <xdr:cNvSpPr/>
      </xdr:nvSpPr>
      <xdr:spPr>
        <a:xfrm>
          <a:off x="14351000" y="72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4432</xdr:rowOff>
    </xdr:from>
    <xdr:ext cx="762000" cy="259045"/>
    <xdr:sp macro="" textlink="">
      <xdr:nvSpPr>
        <xdr:cNvPr id="398" name="テキスト ボックス 397">
          <a:extLst>
            <a:ext uri="{FF2B5EF4-FFF2-40B4-BE49-F238E27FC236}">
              <a16:creationId xmlns:a16="http://schemas.microsoft.com/office/drawing/2014/main" id="{E14E9D64-89EE-474B-83A9-5EFCC0D8EBB0}"/>
            </a:ext>
          </a:extLst>
        </xdr:cNvPr>
        <xdr:cNvSpPr txBox="1"/>
      </xdr:nvSpPr>
      <xdr:spPr>
        <a:xfrm>
          <a:off x="14020800" y="737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112485</xdr:rowOff>
    </xdr:from>
    <xdr:to>
      <xdr:col>64</xdr:col>
      <xdr:colOff>152400</xdr:colOff>
      <xdr:row>43</xdr:row>
      <xdr:rowOff>42635</xdr:rowOff>
    </xdr:to>
    <xdr:sp macro="" textlink="">
      <xdr:nvSpPr>
        <xdr:cNvPr id="399" name="フローチャート: 判断 398">
          <a:extLst>
            <a:ext uri="{FF2B5EF4-FFF2-40B4-BE49-F238E27FC236}">
              <a16:creationId xmlns:a16="http://schemas.microsoft.com/office/drawing/2014/main" id="{574234E8-F427-4AEB-A036-C3D99A3B398F}"/>
            </a:ext>
          </a:extLst>
        </xdr:cNvPr>
        <xdr:cNvSpPr/>
      </xdr:nvSpPr>
      <xdr:spPr>
        <a:xfrm>
          <a:off x="13462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27412</xdr:rowOff>
    </xdr:from>
    <xdr:ext cx="762000" cy="259045"/>
    <xdr:sp macro="" textlink="">
      <xdr:nvSpPr>
        <xdr:cNvPr id="400" name="テキスト ボックス 399">
          <a:extLst>
            <a:ext uri="{FF2B5EF4-FFF2-40B4-BE49-F238E27FC236}">
              <a16:creationId xmlns:a16="http://schemas.microsoft.com/office/drawing/2014/main" id="{6850B079-5797-4B71-A377-200A32E1F12E}"/>
            </a:ext>
          </a:extLst>
        </xdr:cNvPr>
        <xdr:cNvSpPr txBox="1"/>
      </xdr:nvSpPr>
      <xdr:spPr>
        <a:xfrm>
          <a:off x="13131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32D956AE-5012-422F-927B-E68233E119E8}"/>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8F2C9D46-1116-403D-BD82-A7A262EE083E}"/>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3E934A45-AB39-4DE7-84CE-E7802041F17B}"/>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2CE69E26-0D11-46D2-9BB5-80D794438E76}"/>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BE30183E-792B-4851-A01E-A437DB153B6A}"/>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111578</xdr:rowOff>
    </xdr:from>
    <xdr:to>
      <xdr:col>81</xdr:col>
      <xdr:colOff>95250</xdr:colOff>
      <xdr:row>42</xdr:row>
      <xdr:rowOff>41728</xdr:rowOff>
    </xdr:to>
    <xdr:sp macro="" textlink="">
      <xdr:nvSpPr>
        <xdr:cNvPr id="406" name="楕円 405">
          <a:extLst>
            <a:ext uri="{FF2B5EF4-FFF2-40B4-BE49-F238E27FC236}">
              <a16:creationId xmlns:a16="http://schemas.microsoft.com/office/drawing/2014/main" id="{FE7D9B73-B263-4EFA-A079-89E956690349}"/>
            </a:ext>
          </a:extLst>
        </xdr:cNvPr>
        <xdr:cNvSpPr/>
      </xdr:nvSpPr>
      <xdr:spPr>
        <a:xfrm>
          <a:off x="169672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83655</xdr:rowOff>
    </xdr:from>
    <xdr:ext cx="762000" cy="259045"/>
    <xdr:sp macro="" textlink="">
      <xdr:nvSpPr>
        <xdr:cNvPr id="407" name="公債費負担の状況該当値テキスト">
          <a:extLst>
            <a:ext uri="{FF2B5EF4-FFF2-40B4-BE49-F238E27FC236}">
              <a16:creationId xmlns:a16="http://schemas.microsoft.com/office/drawing/2014/main" id="{C5D6B4D8-0444-4755-94F2-16613DF07165}"/>
            </a:ext>
          </a:extLst>
        </xdr:cNvPr>
        <xdr:cNvSpPr txBox="1"/>
      </xdr:nvSpPr>
      <xdr:spPr>
        <a:xfrm>
          <a:off x="17106900" y="711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134559</xdr:rowOff>
    </xdr:from>
    <xdr:to>
      <xdr:col>77</xdr:col>
      <xdr:colOff>95250</xdr:colOff>
      <xdr:row>42</xdr:row>
      <xdr:rowOff>64709</xdr:rowOff>
    </xdr:to>
    <xdr:sp macro="" textlink="">
      <xdr:nvSpPr>
        <xdr:cNvPr id="408" name="楕円 407">
          <a:extLst>
            <a:ext uri="{FF2B5EF4-FFF2-40B4-BE49-F238E27FC236}">
              <a16:creationId xmlns:a16="http://schemas.microsoft.com/office/drawing/2014/main" id="{0A8F7D1B-E274-4DCD-8113-C680E0674EFD}"/>
            </a:ext>
          </a:extLst>
        </xdr:cNvPr>
        <xdr:cNvSpPr/>
      </xdr:nvSpPr>
      <xdr:spPr>
        <a:xfrm>
          <a:off x="16129000" y="71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49486</xdr:rowOff>
    </xdr:from>
    <xdr:ext cx="736600" cy="259045"/>
    <xdr:sp macro="" textlink="">
      <xdr:nvSpPr>
        <xdr:cNvPr id="409" name="テキスト ボックス 408">
          <a:extLst>
            <a:ext uri="{FF2B5EF4-FFF2-40B4-BE49-F238E27FC236}">
              <a16:creationId xmlns:a16="http://schemas.microsoft.com/office/drawing/2014/main" id="{B9D7914A-474C-4373-8B8C-CC846B19EEB0}"/>
            </a:ext>
          </a:extLst>
        </xdr:cNvPr>
        <xdr:cNvSpPr txBox="1"/>
      </xdr:nvSpPr>
      <xdr:spPr>
        <a:xfrm>
          <a:off x="15798800" y="7250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157541</xdr:rowOff>
    </xdr:from>
    <xdr:to>
      <xdr:col>73</xdr:col>
      <xdr:colOff>44450</xdr:colOff>
      <xdr:row>42</xdr:row>
      <xdr:rowOff>87691</xdr:rowOff>
    </xdr:to>
    <xdr:sp macro="" textlink="">
      <xdr:nvSpPr>
        <xdr:cNvPr id="410" name="楕円 409">
          <a:extLst>
            <a:ext uri="{FF2B5EF4-FFF2-40B4-BE49-F238E27FC236}">
              <a16:creationId xmlns:a16="http://schemas.microsoft.com/office/drawing/2014/main" id="{B7D48D0D-98BF-45F7-B3F1-3A62E690186D}"/>
            </a:ext>
          </a:extLst>
        </xdr:cNvPr>
        <xdr:cNvSpPr/>
      </xdr:nvSpPr>
      <xdr:spPr>
        <a:xfrm>
          <a:off x="15240000" y="718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97868</xdr:rowOff>
    </xdr:from>
    <xdr:ext cx="762000" cy="259045"/>
    <xdr:sp macro="" textlink="">
      <xdr:nvSpPr>
        <xdr:cNvPr id="411" name="テキスト ボックス 410">
          <a:extLst>
            <a:ext uri="{FF2B5EF4-FFF2-40B4-BE49-F238E27FC236}">
              <a16:creationId xmlns:a16="http://schemas.microsoft.com/office/drawing/2014/main" id="{907D4460-C86B-4FA6-BC46-08FEB06FBA00}"/>
            </a:ext>
          </a:extLst>
        </xdr:cNvPr>
        <xdr:cNvSpPr txBox="1"/>
      </xdr:nvSpPr>
      <xdr:spPr>
        <a:xfrm>
          <a:off x="14909800" y="695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55033</xdr:rowOff>
    </xdr:from>
    <xdr:to>
      <xdr:col>68</xdr:col>
      <xdr:colOff>203200</xdr:colOff>
      <xdr:row>42</xdr:row>
      <xdr:rowOff>156633</xdr:rowOff>
    </xdr:to>
    <xdr:sp macro="" textlink="">
      <xdr:nvSpPr>
        <xdr:cNvPr id="412" name="楕円 411">
          <a:extLst>
            <a:ext uri="{FF2B5EF4-FFF2-40B4-BE49-F238E27FC236}">
              <a16:creationId xmlns:a16="http://schemas.microsoft.com/office/drawing/2014/main" id="{ED41C906-412B-4D94-A10B-78623B116B72}"/>
            </a:ext>
          </a:extLst>
        </xdr:cNvPr>
        <xdr:cNvSpPr/>
      </xdr:nvSpPr>
      <xdr:spPr>
        <a:xfrm>
          <a:off x="14351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166810</xdr:rowOff>
    </xdr:from>
    <xdr:ext cx="762000" cy="259045"/>
    <xdr:sp macro="" textlink="">
      <xdr:nvSpPr>
        <xdr:cNvPr id="413" name="テキスト ボックス 412">
          <a:extLst>
            <a:ext uri="{FF2B5EF4-FFF2-40B4-BE49-F238E27FC236}">
              <a16:creationId xmlns:a16="http://schemas.microsoft.com/office/drawing/2014/main" id="{B9A17024-FACE-4890-9B5C-70BD03286A20}"/>
            </a:ext>
          </a:extLst>
        </xdr:cNvPr>
        <xdr:cNvSpPr txBox="1"/>
      </xdr:nvSpPr>
      <xdr:spPr>
        <a:xfrm>
          <a:off x="14020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100995</xdr:rowOff>
    </xdr:from>
    <xdr:to>
      <xdr:col>64</xdr:col>
      <xdr:colOff>152400</xdr:colOff>
      <xdr:row>43</xdr:row>
      <xdr:rowOff>31145</xdr:rowOff>
    </xdr:to>
    <xdr:sp macro="" textlink="">
      <xdr:nvSpPr>
        <xdr:cNvPr id="414" name="楕円 413">
          <a:extLst>
            <a:ext uri="{FF2B5EF4-FFF2-40B4-BE49-F238E27FC236}">
              <a16:creationId xmlns:a16="http://schemas.microsoft.com/office/drawing/2014/main" id="{0EC161D7-5B8B-4215-9A11-10E4DE748D59}"/>
            </a:ext>
          </a:extLst>
        </xdr:cNvPr>
        <xdr:cNvSpPr/>
      </xdr:nvSpPr>
      <xdr:spPr>
        <a:xfrm>
          <a:off x="13462000" y="73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41322</xdr:rowOff>
    </xdr:from>
    <xdr:ext cx="762000" cy="259045"/>
    <xdr:sp macro="" textlink="">
      <xdr:nvSpPr>
        <xdr:cNvPr id="415" name="テキスト ボックス 414">
          <a:extLst>
            <a:ext uri="{FF2B5EF4-FFF2-40B4-BE49-F238E27FC236}">
              <a16:creationId xmlns:a16="http://schemas.microsoft.com/office/drawing/2014/main" id="{3F45C199-5400-4ABF-AC64-181338260C6E}"/>
            </a:ext>
          </a:extLst>
        </xdr:cNvPr>
        <xdr:cNvSpPr txBox="1"/>
      </xdr:nvSpPr>
      <xdr:spPr>
        <a:xfrm>
          <a:off x="13131800" y="707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a:extLst>
            <a:ext uri="{FF2B5EF4-FFF2-40B4-BE49-F238E27FC236}">
              <a16:creationId xmlns:a16="http://schemas.microsoft.com/office/drawing/2014/main" id="{CFFB6CBF-A508-460C-AA25-C094BBC070AA}"/>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a:extLst>
            <a:ext uri="{FF2B5EF4-FFF2-40B4-BE49-F238E27FC236}">
              <a16:creationId xmlns:a16="http://schemas.microsoft.com/office/drawing/2014/main" id="{742B0D29-F838-4066-B2E0-EE0C4227AFF4}"/>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a:extLst>
            <a:ext uri="{FF2B5EF4-FFF2-40B4-BE49-F238E27FC236}">
              <a16:creationId xmlns:a16="http://schemas.microsoft.com/office/drawing/2014/main" id="{3FB28EF5-9CA2-4807-8783-9522E18EA41E}"/>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a:extLst>
            <a:ext uri="{FF2B5EF4-FFF2-40B4-BE49-F238E27FC236}">
              <a16:creationId xmlns:a16="http://schemas.microsoft.com/office/drawing/2014/main" id="{255D6DB1-6902-42C3-8BB4-58FBC7DB8E0F}"/>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a:extLst>
            <a:ext uri="{FF2B5EF4-FFF2-40B4-BE49-F238E27FC236}">
              <a16:creationId xmlns:a16="http://schemas.microsoft.com/office/drawing/2014/main" id="{91975644-5473-4CA1-B86C-89A82B1BE731}"/>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a:extLst>
            <a:ext uri="{FF2B5EF4-FFF2-40B4-BE49-F238E27FC236}">
              <a16:creationId xmlns:a16="http://schemas.microsoft.com/office/drawing/2014/main" id="{7CD2AC85-B498-4A6E-B17A-665A5594745D}"/>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a:extLst>
            <a:ext uri="{FF2B5EF4-FFF2-40B4-BE49-F238E27FC236}">
              <a16:creationId xmlns:a16="http://schemas.microsoft.com/office/drawing/2014/main" id="{43903F30-70CC-4828-948B-192364DBBBBD}"/>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a:extLst>
            <a:ext uri="{FF2B5EF4-FFF2-40B4-BE49-F238E27FC236}">
              <a16:creationId xmlns:a16="http://schemas.microsoft.com/office/drawing/2014/main" id="{E2E7886F-99EC-442C-AE45-4118D6FEE26F}"/>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a:extLst>
            <a:ext uri="{FF2B5EF4-FFF2-40B4-BE49-F238E27FC236}">
              <a16:creationId xmlns:a16="http://schemas.microsoft.com/office/drawing/2014/main" id="{4D7E7116-88DA-408E-92BC-470C93E289E5}"/>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a:extLst>
            <a:ext uri="{FF2B5EF4-FFF2-40B4-BE49-F238E27FC236}">
              <a16:creationId xmlns:a16="http://schemas.microsoft.com/office/drawing/2014/main" id="{1B95A486-E6C8-446F-9639-040914A53C8A}"/>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a:extLst>
            <a:ext uri="{FF2B5EF4-FFF2-40B4-BE49-F238E27FC236}">
              <a16:creationId xmlns:a16="http://schemas.microsoft.com/office/drawing/2014/main" id="{F951ADA5-5915-4BCE-BC7B-99EAA621BF83}"/>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a:extLst>
            <a:ext uri="{FF2B5EF4-FFF2-40B4-BE49-F238E27FC236}">
              <a16:creationId xmlns:a16="http://schemas.microsoft.com/office/drawing/2014/main" id="{BFEB5180-5434-4914-966E-03F2972D9C58}"/>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a:extLst>
            <a:ext uri="{FF2B5EF4-FFF2-40B4-BE49-F238E27FC236}">
              <a16:creationId xmlns:a16="http://schemas.microsoft.com/office/drawing/2014/main" id="{44D9D843-620E-40C5-A13C-C21FD4C926EA}"/>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将来負担比率については、</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年度では△</a:t>
          </a:r>
          <a:r>
            <a:rPr kumimoji="1" lang="en-US" altLang="ja-JP" sz="1300">
              <a:latin typeface="ＭＳ Ｐゴシック" panose="020B0600070205080204" pitchFamily="50" charset="-128"/>
              <a:ea typeface="ＭＳ Ｐゴシック" panose="020B0600070205080204" pitchFamily="50" charset="-128"/>
            </a:rPr>
            <a:t>7.6</a:t>
          </a:r>
          <a:r>
            <a:rPr kumimoji="1" lang="ja-JP" altLang="en-US" sz="1300">
              <a:latin typeface="ＭＳ Ｐゴシック" panose="020B0600070205080204" pitchFamily="50" charset="-128"/>
              <a:ea typeface="ＭＳ Ｐゴシック" panose="020B0600070205080204" pitchFamily="50" charset="-128"/>
            </a:rPr>
            <a:t>となっていたが、</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11.1</a:t>
          </a:r>
          <a:r>
            <a:rPr kumimoji="1" lang="ja-JP" altLang="en-US" sz="1300">
              <a:latin typeface="ＭＳ Ｐゴシック" panose="020B0600070205080204" pitchFamily="50" charset="-128"/>
              <a:ea typeface="ＭＳ Ｐゴシック" panose="020B0600070205080204" pitchFamily="50" charset="-128"/>
            </a:rPr>
            <a:t>となり、</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ポイントの減少となった。主な要因は、将来負担額を構成する地方債残高、債務負担行為残高、組合負担等見込額及び退職手当負担見込額が対前年度比で減少した。</a:t>
          </a:r>
        </a:p>
        <a:p>
          <a:r>
            <a:rPr kumimoji="1" lang="ja-JP" altLang="en-US" sz="1300">
              <a:latin typeface="ＭＳ Ｐゴシック" panose="020B0600070205080204" pitchFamily="50" charset="-128"/>
              <a:ea typeface="ＭＳ Ｐゴシック" panose="020B0600070205080204" pitchFamily="50" charset="-128"/>
            </a:rPr>
            <a:t>本市においては、合併により公共施設等が多いことから、老朽化施設の更新及び改修等が必要となる施設が多く見込まれるなど、今後も多大な需要が見込まれるため、インフラ及び公共施設の維持管理コストも十分に把握し、財政の健全化に努める。</a:t>
          </a:r>
        </a:p>
      </xdr:txBody>
    </xdr:sp>
    <xdr:clientData/>
  </xdr:twoCellAnchor>
  <xdr:oneCellAnchor>
    <xdr:from>
      <xdr:col>61</xdr:col>
      <xdr:colOff>6350</xdr:colOff>
      <xdr:row>10</xdr:row>
      <xdr:rowOff>63500</xdr:rowOff>
    </xdr:from>
    <xdr:ext cx="298543" cy="225703"/>
    <xdr:sp macro="" textlink="">
      <xdr:nvSpPr>
        <xdr:cNvPr id="429" name="テキスト ボックス 428">
          <a:extLst>
            <a:ext uri="{FF2B5EF4-FFF2-40B4-BE49-F238E27FC236}">
              <a16:creationId xmlns:a16="http://schemas.microsoft.com/office/drawing/2014/main" id="{67232B37-52B0-4A05-AE4C-B6912B2146D8}"/>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a:extLst>
            <a:ext uri="{FF2B5EF4-FFF2-40B4-BE49-F238E27FC236}">
              <a16:creationId xmlns:a16="http://schemas.microsoft.com/office/drawing/2014/main" id="{11881889-823B-45C7-B4A9-0EAD92CF8C7D}"/>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a:extLst>
            <a:ext uri="{FF2B5EF4-FFF2-40B4-BE49-F238E27FC236}">
              <a16:creationId xmlns:a16="http://schemas.microsoft.com/office/drawing/2014/main" id="{71187041-D0FE-4698-8AC1-27BCE69BFBEE}"/>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2" name="直線コネクタ 431">
          <a:extLst>
            <a:ext uri="{FF2B5EF4-FFF2-40B4-BE49-F238E27FC236}">
              <a16:creationId xmlns:a16="http://schemas.microsoft.com/office/drawing/2014/main" id="{41F5CFAA-988B-4546-B099-2BA817803D77}"/>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3" name="テキスト ボックス 432">
          <a:extLst>
            <a:ext uri="{FF2B5EF4-FFF2-40B4-BE49-F238E27FC236}">
              <a16:creationId xmlns:a16="http://schemas.microsoft.com/office/drawing/2014/main" id="{EAB10ADE-6833-4D0A-A1BA-F9E0FB4540A6}"/>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4" name="直線コネクタ 433">
          <a:extLst>
            <a:ext uri="{FF2B5EF4-FFF2-40B4-BE49-F238E27FC236}">
              <a16:creationId xmlns:a16="http://schemas.microsoft.com/office/drawing/2014/main" id="{610227D3-5209-4516-B9C0-51BB05DA11CE}"/>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5" name="テキスト ボックス 434">
          <a:extLst>
            <a:ext uri="{FF2B5EF4-FFF2-40B4-BE49-F238E27FC236}">
              <a16:creationId xmlns:a16="http://schemas.microsoft.com/office/drawing/2014/main" id="{D1204D91-8321-40AE-A641-E509A80A25BC}"/>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6" name="直線コネクタ 435">
          <a:extLst>
            <a:ext uri="{FF2B5EF4-FFF2-40B4-BE49-F238E27FC236}">
              <a16:creationId xmlns:a16="http://schemas.microsoft.com/office/drawing/2014/main" id="{5BE90730-BFB3-4FA9-B3BC-D754DC1DA70C}"/>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7" name="テキスト ボックス 436">
          <a:extLst>
            <a:ext uri="{FF2B5EF4-FFF2-40B4-BE49-F238E27FC236}">
              <a16:creationId xmlns:a16="http://schemas.microsoft.com/office/drawing/2014/main" id="{9BCF2EAC-216C-4661-B6CA-271452440993}"/>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8" name="直線コネクタ 437">
          <a:extLst>
            <a:ext uri="{FF2B5EF4-FFF2-40B4-BE49-F238E27FC236}">
              <a16:creationId xmlns:a16="http://schemas.microsoft.com/office/drawing/2014/main" id="{32C0B79B-EC6D-49B4-84EE-841FF3C7EC09}"/>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9" name="テキスト ボックス 438">
          <a:extLst>
            <a:ext uri="{FF2B5EF4-FFF2-40B4-BE49-F238E27FC236}">
              <a16:creationId xmlns:a16="http://schemas.microsoft.com/office/drawing/2014/main" id="{CA18ACB4-37C0-4F70-A8A4-32AFF29881EF}"/>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0" name="直線コネクタ 439">
          <a:extLst>
            <a:ext uri="{FF2B5EF4-FFF2-40B4-BE49-F238E27FC236}">
              <a16:creationId xmlns:a16="http://schemas.microsoft.com/office/drawing/2014/main" id="{5ED05A3D-5D8F-42F4-99A9-9CAD28CED58B}"/>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1" name="テキスト ボックス 440">
          <a:extLst>
            <a:ext uri="{FF2B5EF4-FFF2-40B4-BE49-F238E27FC236}">
              <a16:creationId xmlns:a16="http://schemas.microsoft.com/office/drawing/2014/main" id="{C419FB99-7287-4BFB-9158-3E6155FFE298}"/>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2" name="直線コネクタ 441">
          <a:extLst>
            <a:ext uri="{FF2B5EF4-FFF2-40B4-BE49-F238E27FC236}">
              <a16:creationId xmlns:a16="http://schemas.microsoft.com/office/drawing/2014/main" id="{50919F86-8386-47C8-9F8D-BAEA63E873B1}"/>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3" name="テキスト ボックス 442">
          <a:extLst>
            <a:ext uri="{FF2B5EF4-FFF2-40B4-BE49-F238E27FC236}">
              <a16:creationId xmlns:a16="http://schemas.microsoft.com/office/drawing/2014/main" id="{43EFD186-4632-42A6-BF3A-06D7E4320993}"/>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a:extLst>
            <a:ext uri="{FF2B5EF4-FFF2-40B4-BE49-F238E27FC236}">
              <a16:creationId xmlns:a16="http://schemas.microsoft.com/office/drawing/2014/main" id="{8239C24A-F6B5-4D8F-B848-B6EB76EEBC1D}"/>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a:extLst>
            <a:ext uri="{FF2B5EF4-FFF2-40B4-BE49-F238E27FC236}">
              <a16:creationId xmlns:a16="http://schemas.microsoft.com/office/drawing/2014/main" id="{469190C5-57F8-493A-BEDB-7ECC0ADFC6F1}"/>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94252</xdr:rowOff>
    </xdr:to>
    <xdr:cxnSp macro="">
      <xdr:nvCxnSpPr>
        <xdr:cNvPr id="446" name="直線コネクタ 445">
          <a:extLst>
            <a:ext uri="{FF2B5EF4-FFF2-40B4-BE49-F238E27FC236}">
              <a16:creationId xmlns:a16="http://schemas.microsoft.com/office/drawing/2014/main" id="{ABFF17D3-E6D2-4EE6-8693-FBFB792E7FB4}"/>
            </a:ext>
          </a:extLst>
        </xdr:cNvPr>
        <xdr:cNvCxnSpPr/>
      </xdr:nvCxnSpPr>
      <xdr:spPr>
        <a:xfrm flipV="1">
          <a:off x="17018000" y="2313214"/>
          <a:ext cx="0" cy="15529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66329</xdr:rowOff>
    </xdr:from>
    <xdr:ext cx="762000" cy="259045"/>
    <xdr:sp macro="" textlink="">
      <xdr:nvSpPr>
        <xdr:cNvPr id="447" name="将来負担の状況最小値テキスト">
          <a:extLst>
            <a:ext uri="{FF2B5EF4-FFF2-40B4-BE49-F238E27FC236}">
              <a16:creationId xmlns:a16="http://schemas.microsoft.com/office/drawing/2014/main" id="{750EB3DD-9F36-4E07-82B4-3287E61219CB}"/>
            </a:ext>
          </a:extLst>
        </xdr:cNvPr>
        <xdr:cNvSpPr txBox="1"/>
      </xdr:nvSpPr>
      <xdr:spPr>
        <a:xfrm>
          <a:off x="17106900" y="3838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94252</xdr:rowOff>
    </xdr:from>
    <xdr:to>
      <xdr:col>81</xdr:col>
      <xdr:colOff>133350</xdr:colOff>
      <xdr:row>22</xdr:row>
      <xdr:rowOff>94252</xdr:rowOff>
    </xdr:to>
    <xdr:cxnSp macro="">
      <xdr:nvCxnSpPr>
        <xdr:cNvPr id="448" name="直線コネクタ 447">
          <a:extLst>
            <a:ext uri="{FF2B5EF4-FFF2-40B4-BE49-F238E27FC236}">
              <a16:creationId xmlns:a16="http://schemas.microsoft.com/office/drawing/2014/main" id="{EC173A98-AB6A-4CAB-8441-AB83FE969E92}"/>
            </a:ext>
          </a:extLst>
        </xdr:cNvPr>
        <xdr:cNvCxnSpPr/>
      </xdr:nvCxnSpPr>
      <xdr:spPr>
        <a:xfrm>
          <a:off x="16929100" y="386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9" name="将来負担の状況最大値テキスト">
          <a:extLst>
            <a:ext uri="{FF2B5EF4-FFF2-40B4-BE49-F238E27FC236}">
              <a16:creationId xmlns:a16="http://schemas.microsoft.com/office/drawing/2014/main" id="{7E508032-3D44-4352-B819-A8C93FC7A086}"/>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0" name="直線コネクタ 449">
          <a:extLst>
            <a:ext uri="{FF2B5EF4-FFF2-40B4-BE49-F238E27FC236}">
              <a16:creationId xmlns:a16="http://schemas.microsoft.com/office/drawing/2014/main" id="{B44E4C04-0AA3-414B-82F4-5D615F5399CF}"/>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51" name="将来負担の状況平均値テキスト">
          <a:extLst>
            <a:ext uri="{FF2B5EF4-FFF2-40B4-BE49-F238E27FC236}">
              <a16:creationId xmlns:a16="http://schemas.microsoft.com/office/drawing/2014/main" id="{74A2BAED-F66F-4DE0-A208-41160E6FA46D}"/>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52" name="フローチャート: 判断 451">
          <a:extLst>
            <a:ext uri="{FF2B5EF4-FFF2-40B4-BE49-F238E27FC236}">
              <a16:creationId xmlns:a16="http://schemas.microsoft.com/office/drawing/2014/main" id="{C435CC29-B2EE-483A-BB9E-C9838813E045}"/>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53" name="フローチャート: 判断 452">
          <a:extLst>
            <a:ext uri="{FF2B5EF4-FFF2-40B4-BE49-F238E27FC236}">
              <a16:creationId xmlns:a16="http://schemas.microsoft.com/office/drawing/2014/main" id="{19726E64-20FC-479A-BAAA-4E7DC1C8CF15}"/>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54" name="テキスト ボックス 453">
          <a:extLst>
            <a:ext uri="{FF2B5EF4-FFF2-40B4-BE49-F238E27FC236}">
              <a16:creationId xmlns:a16="http://schemas.microsoft.com/office/drawing/2014/main" id="{DB6E0136-0D3B-4A78-938D-E9E8E3EA3863}"/>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156119</xdr:rowOff>
    </xdr:from>
    <xdr:to>
      <xdr:col>73</xdr:col>
      <xdr:colOff>44450</xdr:colOff>
      <xdr:row>18</xdr:row>
      <xdr:rowOff>86269</xdr:rowOff>
    </xdr:to>
    <xdr:sp macro="" textlink="">
      <xdr:nvSpPr>
        <xdr:cNvPr id="455" name="フローチャート: 判断 454">
          <a:extLst>
            <a:ext uri="{FF2B5EF4-FFF2-40B4-BE49-F238E27FC236}">
              <a16:creationId xmlns:a16="http://schemas.microsoft.com/office/drawing/2014/main" id="{C0063358-E0F1-4C24-A3BF-69BF5D01DC2F}"/>
            </a:ext>
          </a:extLst>
        </xdr:cNvPr>
        <xdr:cNvSpPr/>
      </xdr:nvSpPr>
      <xdr:spPr>
        <a:xfrm>
          <a:off x="15240000" y="307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96446</xdr:rowOff>
    </xdr:from>
    <xdr:ext cx="762000" cy="259045"/>
    <xdr:sp macro="" textlink="">
      <xdr:nvSpPr>
        <xdr:cNvPr id="456" name="テキスト ボックス 455">
          <a:extLst>
            <a:ext uri="{FF2B5EF4-FFF2-40B4-BE49-F238E27FC236}">
              <a16:creationId xmlns:a16="http://schemas.microsoft.com/office/drawing/2014/main" id="{0972ECD0-2D30-40FE-8026-848438A6EB8A}"/>
            </a:ext>
          </a:extLst>
        </xdr:cNvPr>
        <xdr:cNvSpPr txBox="1"/>
      </xdr:nvSpPr>
      <xdr:spPr>
        <a:xfrm>
          <a:off x="14909800" y="2839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29482</xdr:rowOff>
    </xdr:from>
    <xdr:to>
      <xdr:col>68</xdr:col>
      <xdr:colOff>203200</xdr:colOff>
      <xdr:row>18</xdr:row>
      <xdr:rowOff>131082</xdr:rowOff>
    </xdr:to>
    <xdr:sp macro="" textlink="">
      <xdr:nvSpPr>
        <xdr:cNvPr id="457" name="フローチャート: 判断 456">
          <a:extLst>
            <a:ext uri="{FF2B5EF4-FFF2-40B4-BE49-F238E27FC236}">
              <a16:creationId xmlns:a16="http://schemas.microsoft.com/office/drawing/2014/main" id="{A68AA865-A174-4932-AB46-8525D22374F3}"/>
            </a:ext>
          </a:extLst>
        </xdr:cNvPr>
        <xdr:cNvSpPr/>
      </xdr:nvSpPr>
      <xdr:spPr>
        <a:xfrm>
          <a:off x="14351000" y="311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115859</xdr:rowOff>
    </xdr:from>
    <xdr:ext cx="762000" cy="259045"/>
    <xdr:sp macro="" textlink="">
      <xdr:nvSpPr>
        <xdr:cNvPr id="458" name="テキスト ボックス 457">
          <a:extLst>
            <a:ext uri="{FF2B5EF4-FFF2-40B4-BE49-F238E27FC236}">
              <a16:creationId xmlns:a16="http://schemas.microsoft.com/office/drawing/2014/main" id="{02FE1B1A-8B05-410F-B73A-757B9965026D}"/>
            </a:ext>
          </a:extLst>
        </xdr:cNvPr>
        <xdr:cNvSpPr txBox="1"/>
      </xdr:nvSpPr>
      <xdr:spPr>
        <a:xfrm>
          <a:off x="14020800" y="3201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161290</xdr:rowOff>
    </xdr:from>
    <xdr:to>
      <xdr:col>64</xdr:col>
      <xdr:colOff>152400</xdr:colOff>
      <xdr:row>18</xdr:row>
      <xdr:rowOff>91440</xdr:rowOff>
    </xdr:to>
    <xdr:sp macro="" textlink="">
      <xdr:nvSpPr>
        <xdr:cNvPr id="459" name="フローチャート: 判断 458">
          <a:extLst>
            <a:ext uri="{FF2B5EF4-FFF2-40B4-BE49-F238E27FC236}">
              <a16:creationId xmlns:a16="http://schemas.microsoft.com/office/drawing/2014/main" id="{26F3FECE-313B-4EED-9E99-8C0D800BC633}"/>
            </a:ext>
          </a:extLst>
        </xdr:cNvPr>
        <xdr:cNvSpPr/>
      </xdr:nvSpPr>
      <xdr:spPr>
        <a:xfrm>
          <a:off x="13462000" y="307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101617</xdr:rowOff>
    </xdr:from>
    <xdr:ext cx="762000" cy="259045"/>
    <xdr:sp macro="" textlink="">
      <xdr:nvSpPr>
        <xdr:cNvPr id="460" name="テキスト ボックス 459">
          <a:extLst>
            <a:ext uri="{FF2B5EF4-FFF2-40B4-BE49-F238E27FC236}">
              <a16:creationId xmlns:a16="http://schemas.microsoft.com/office/drawing/2014/main" id="{94890E12-5F51-4023-A56A-7E0357DE34D3}"/>
            </a:ext>
          </a:extLst>
        </xdr:cNvPr>
        <xdr:cNvSpPr txBox="1"/>
      </xdr:nvSpPr>
      <xdr:spPr>
        <a:xfrm>
          <a:off x="131318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F381750-3359-473D-9942-39B35ADC628D}"/>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30FEB81A-3DAB-4045-8190-5649CFA26ADA}"/>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5F807C2D-816C-4464-8A1A-C1065DB7C5C3}"/>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769681A8-7E4B-48D5-B4E6-23F990C10E73}"/>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F4EA8607-3BA1-418B-94A3-F1853957BED6}"/>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47353</xdr:rowOff>
    </xdr:from>
    <xdr:to>
      <xdr:col>68</xdr:col>
      <xdr:colOff>203200</xdr:colOff>
      <xdr:row>13</xdr:row>
      <xdr:rowOff>148953</xdr:rowOff>
    </xdr:to>
    <xdr:sp macro="" textlink="">
      <xdr:nvSpPr>
        <xdr:cNvPr id="466" name="楕円 465">
          <a:extLst>
            <a:ext uri="{FF2B5EF4-FFF2-40B4-BE49-F238E27FC236}">
              <a16:creationId xmlns:a16="http://schemas.microsoft.com/office/drawing/2014/main" id="{B336D98A-FA18-4492-85ED-FBF796369F22}"/>
            </a:ext>
          </a:extLst>
        </xdr:cNvPr>
        <xdr:cNvSpPr/>
      </xdr:nvSpPr>
      <xdr:spPr>
        <a:xfrm>
          <a:off x="14351000" y="227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159130</xdr:rowOff>
    </xdr:from>
    <xdr:ext cx="762000" cy="259045"/>
    <xdr:sp macro="" textlink="">
      <xdr:nvSpPr>
        <xdr:cNvPr id="467" name="テキスト ボックス 466">
          <a:extLst>
            <a:ext uri="{FF2B5EF4-FFF2-40B4-BE49-F238E27FC236}">
              <a16:creationId xmlns:a16="http://schemas.microsoft.com/office/drawing/2014/main" id="{D04AF08E-D13E-441C-BE8A-E15BAFC6BC2D}"/>
            </a:ext>
          </a:extLst>
        </xdr:cNvPr>
        <xdr:cNvSpPr txBox="1"/>
      </xdr:nvSpPr>
      <xdr:spPr>
        <a:xfrm>
          <a:off x="14020800" y="2045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沖縄県うるま市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125,973
124,516
87.02
76,045,763
72,086,687
3,451,211
30,228,819
45,976,493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対前年比で</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ポイントの増となり、類似団体および全国平均を下回っている。</a:t>
          </a:r>
          <a:r>
            <a:rPr kumimoji="1" lang="en-US" altLang="ja-JP" sz="1300">
              <a:latin typeface="ＭＳ Ｐゴシック" panose="020B0600070205080204" pitchFamily="50" charset="-128"/>
              <a:ea typeface="ＭＳ Ｐゴシック" panose="020B0600070205080204" pitchFamily="50" charset="-128"/>
            </a:rPr>
            <a:t>R</a:t>
          </a:r>
          <a:r>
            <a:rPr kumimoji="1" lang="ja-JP" altLang="en-US" sz="1300">
              <a:latin typeface="ＭＳ Ｐゴシック" panose="020B0600070205080204" pitchFamily="50" charset="-128"/>
              <a:ea typeface="ＭＳ Ｐゴシック" panose="020B0600070205080204" pitchFamily="50" charset="-128"/>
            </a:rPr>
            <a:t>２年度より導入された会計年度任用職員制度を踏まえ、「第３次うるま市定員適正化計画」（</a:t>
          </a:r>
          <a:r>
            <a:rPr kumimoji="1" lang="en-US" altLang="ja-JP" sz="1300">
              <a:latin typeface="ＭＳ Ｐゴシック" panose="020B0600070205080204" pitchFamily="50" charset="-128"/>
              <a:ea typeface="ＭＳ Ｐゴシック" panose="020B0600070205080204" pitchFamily="50" charset="-128"/>
            </a:rPr>
            <a:t>R</a:t>
          </a:r>
          <a:r>
            <a:rPr kumimoji="1" lang="ja-JP" altLang="en-US" sz="1300">
              <a:latin typeface="ＭＳ Ｐゴシック" panose="020B0600070205080204" pitchFamily="50" charset="-128"/>
              <a:ea typeface="ＭＳ Ｐゴシック" panose="020B0600070205080204" pitchFamily="50" charset="-128"/>
            </a:rPr>
            <a:t>５～</a:t>
          </a:r>
          <a:r>
            <a:rPr kumimoji="1" lang="en-US" altLang="ja-JP" sz="1300">
              <a:latin typeface="ＭＳ Ｐゴシック" panose="020B0600070205080204" pitchFamily="50" charset="-128"/>
              <a:ea typeface="ＭＳ Ｐゴシック" panose="020B0600070205080204" pitchFamily="50" charset="-128"/>
            </a:rPr>
            <a:t>R</a:t>
          </a:r>
          <a:r>
            <a:rPr kumimoji="1" lang="ja-JP" altLang="en-US" sz="1300">
              <a:latin typeface="ＭＳ Ｐゴシック" panose="020B0600070205080204" pitchFamily="50" charset="-128"/>
              <a:ea typeface="ＭＳ Ｐゴシック" panose="020B0600070205080204" pitchFamily="50" charset="-128"/>
            </a:rPr>
            <a:t>７年度）の方針のもと、将来にわたり安定的・継続的に適切な行政サービスを提供できるよう、組織体制や事務事業の見直し、人材の育成と意識改革、民間能力の積極的活用等に取り組み、行政運営の効率化と適切な定員管理を推進し、人件費の適正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24130</xdr:rowOff>
    </xdr:from>
    <xdr:to>
      <xdr:col>24</xdr:col>
      <xdr:colOff>25400</xdr:colOff>
      <xdr:row>41</xdr:row>
      <xdr:rowOff>124714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681980"/>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96791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124714</xdr:rowOff>
    </xdr:from>
    <xdr:to>
      <xdr:col>24</xdr:col>
      <xdr:colOff>114300</xdr:colOff>
      <xdr:row>41</xdr:row>
      <xdr:rowOff>124714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110507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2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24130</xdr:rowOff>
    </xdr:from>
    <xdr:to>
      <xdr:col>24</xdr:col>
      <xdr:colOff>114300</xdr:colOff>
      <xdr:row>33</xdr:row>
      <xdr:rowOff>24130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681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106426</xdr:rowOff>
    </xdr:from>
    <xdr:to>
      <xdr:col>24</xdr:col>
      <xdr:colOff>25400</xdr:colOff>
      <xdr:row>37</xdr:row>
      <xdr:rowOff>161290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45007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119143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4627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147066</xdr:rowOff>
    </xdr:from>
    <xdr:to>
      <xdr:col>24</xdr:col>
      <xdr:colOff>76200</xdr:colOff>
      <xdr:row>38</xdr:row>
      <xdr:rowOff>77215</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106426</xdr:rowOff>
    </xdr:from>
    <xdr:to>
      <xdr:col>19</xdr:col>
      <xdr:colOff>187325</xdr:colOff>
      <xdr:row>38</xdr:row>
      <xdr:rowOff>35560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45007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110490</xdr:rowOff>
    </xdr:from>
    <xdr:to>
      <xdr:col>20</xdr:col>
      <xdr:colOff>38100</xdr:colOff>
      <xdr:row>38</xdr:row>
      <xdr:rowOff>40640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25417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5842</xdr:rowOff>
    </xdr:from>
    <xdr:to>
      <xdr:col>15</xdr:col>
      <xdr:colOff>98425</xdr:colOff>
      <xdr:row>38</xdr:row>
      <xdr:rowOff>35560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349492"/>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156210</xdr:rowOff>
    </xdr:from>
    <xdr:to>
      <xdr:col>15</xdr:col>
      <xdr:colOff>149225</xdr:colOff>
      <xdr:row>38</xdr:row>
      <xdr:rowOff>86360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96537</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140716</xdr:rowOff>
    </xdr:from>
    <xdr:to>
      <xdr:col>11</xdr:col>
      <xdr:colOff>9525</xdr:colOff>
      <xdr:row>37</xdr:row>
      <xdr:rowOff>5842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31291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19050</xdr:rowOff>
    </xdr:from>
    <xdr:to>
      <xdr:col>11</xdr:col>
      <xdr:colOff>60325</xdr:colOff>
      <xdr:row>37</xdr:row>
      <xdr:rowOff>120650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105427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9906</xdr:rowOff>
    </xdr:from>
    <xdr:to>
      <xdr:col>6</xdr:col>
      <xdr:colOff>171450</xdr:colOff>
      <xdr:row>37</xdr:row>
      <xdr:rowOff>111506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96283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110490</xdr:rowOff>
    </xdr:from>
    <xdr:to>
      <xdr:col>24</xdr:col>
      <xdr:colOff>76200</xdr:colOff>
      <xdr:row>38</xdr:row>
      <xdr:rowOff>40640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127017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29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55626</xdr:rowOff>
    </xdr:from>
    <xdr:to>
      <xdr:col>20</xdr:col>
      <xdr:colOff>38100</xdr:colOff>
      <xdr:row>37</xdr:row>
      <xdr:rowOff>157226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167403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168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156210</xdr:rowOff>
    </xdr:from>
    <xdr:to>
      <xdr:col>15</xdr:col>
      <xdr:colOff>149225</xdr:colOff>
      <xdr:row>38</xdr:row>
      <xdr:rowOff>86360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71137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126492</xdr:rowOff>
    </xdr:from>
    <xdr:to>
      <xdr:col>11</xdr:col>
      <xdr:colOff>60325</xdr:colOff>
      <xdr:row>37</xdr:row>
      <xdr:rowOff>56642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66819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30243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物件費については、対前年度比で</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ポイントの増となり、類似団体平均と比較すると</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ポイント低くなっている。</a:t>
          </a:r>
        </a:p>
        <a:p>
          <a:r>
            <a:rPr kumimoji="1" lang="ja-JP" altLang="en-US" sz="1300">
              <a:latin typeface="ＭＳ Ｐゴシック" panose="020B0600070205080204" pitchFamily="50" charset="-128"/>
              <a:ea typeface="ＭＳ Ｐゴシック" panose="020B0600070205080204" pitchFamily="50" charset="-128"/>
            </a:rPr>
            <a:t>　物件費の中では委託費の割合が大きく、特に施設維持管理委託料や指定管理委託料が際立っている。今後、施設の経年劣化等に伴う経費の増加も見込まれることから、公共施設総合管理計画の着実な推進を図るとともに、経費節減・事務事業の効率化等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26307</xdr:rowOff>
    </xdr:from>
    <xdr:to>
      <xdr:col>82</xdr:col>
      <xdr:colOff>107950</xdr:colOff>
      <xdr:row>22</xdr:row>
      <xdr:rowOff>72572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55157"/>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44649</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81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72572</xdr:rowOff>
    </xdr:from>
    <xdr:to>
      <xdr:col>82</xdr:col>
      <xdr:colOff>196850</xdr:colOff>
      <xdr:row>22</xdr:row>
      <xdr:rowOff>72572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844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112684</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26307</xdr:rowOff>
    </xdr:from>
    <xdr:to>
      <xdr:col>82</xdr:col>
      <xdr:colOff>196850</xdr:colOff>
      <xdr:row>13</xdr:row>
      <xdr:rowOff>26307</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55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118836</xdr:rowOff>
    </xdr:from>
    <xdr:to>
      <xdr:col>82</xdr:col>
      <xdr:colOff>107950</xdr:colOff>
      <xdr:row>16</xdr:row>
      <xdr:rowOff>1814</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690586"/>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34670</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94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118836</xdr:rowOff>
    </xdr:from>
    <xdr:to>
      <xdr:col>78</xdr:col>
      <xdr:colOff>69850</xdr:colOff>
      <xdr:row>15</xdr:row>
      <xdr:rowOff>140607</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6905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114300</xdr:rowOff>
    </xdr:from>
    <xdr:to>
      <xdr:col>78</xdr:col>
      <xdr:colOff>120650</xdr:colOff>
      <xdr:row>17</xdr:row>
      <xdr:rowOff>44450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29227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4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140607</xdr:rowOff>
    </xdr:from>
    <xdr:to>
      <xdr:col>73</xdr:col>
      <xdr:colOff>180975</xdr:colOff>
      <xdr:row>16</xdr:row>
      <xdr:rowOff>121557</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712357"/>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155121</xdr:rowOff>
    </xdr:from>
    <xdr:to>
      <xdr:col>74</xdr:col>
      <xdr:colOff>31750</xdr:colOff>
      <xdr:row>16</xdr:row>
      <xdr:rowOff>85271</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70048</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813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121557</xdr:rowOff>
    </xdr:from>
    <xdr:to>
      <xdr:col>69</xdr:col>
      <xdr:colOff>92075</xdr:colOff>
      <xdr:row>16</xdr:row>
      <xdr:rowOff>143329</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864757"/>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48986</xdr:rowOff>
    </xdr:from>
    <xdr:to>
      <xdr:col>69</xdr:col>
      <xdr:colOff>142875</xdr:colOff>
      <xdr:row>16</xdr:row>
      <xdr:rowOff>150586</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160763</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16329</xdr:rowOff>
    </xdr:from>
    <xdr:to>
      <xdr:col>65</xdr:col>
      <xdr:colOff>53975</xdr:colOff>
      <xdr:row>16</xdr:row>
      <xdr:rowOff>117929</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128106</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52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122464</xdr:rowOff>
    </xdr:from>
    <xdr:to>
      <xdr:col>82</xdr:col>
      <xdr:colOff>158750</xdr:colOff>
      <xdr:row>16</xdr:row>
      <xdr:rowOff>52614</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138991</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53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68036</xdr:rowOff>
    </xdr:from>
    <xdr:to>
      <xdr:col>78</xdr:col>
      <xdr:colOff>120650</xdr:colOff>
      <xdr:row>15</xdr:row>
      <xdr:rowOff>169636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8363</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408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89807</xdr:rowOff>
    </xdr:from>
    <xdr:to>
      <xdr:col>74</xdr:col>
      <xdr:colOff>31750</xdr:colOff>
      <xdr:row>16</xdr:row>
      <xdr:rowOff>19957</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66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30134</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43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70757</xdr:rowOff>
    </xdr:from>
    <xdr:to>
      <xdr:col>69</xdr:col>
      <xdr:colOff>142875</xdr:colOff>
      <xdr:row>17</xdr:row>
      <xdr:rowOff>907</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81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157134</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92529</xdr:rowOff>
    </xdr:from>
    <xdr:to>
      <xdr:col>65</xdr:col>
      <xdr:colOff>53975</xdr:colOff>
      <xdr:row>17</xdr:row>
      <xdr:rowOff>22679</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7456</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922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対前年度比で</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ポイント増となり、全国平均および類似団体平均に比べ高い状況となっている。</a:t>
          </a:r>
        </a:p>
        <a:p>
          <a:r>
            <a:rPr kumimoji="1" lang="ja-JP" altLang="en-US" sz="1300">
              <a:latin typeface="ＭＳ Ｐゴシック" panose="020B0600070205080204" pitchFamily="50" charset="-128"/>
              <a:ea typeface="ＭＳ Ｐゴシック" panose="020B0600070205080204" pitchFamily="50" charset="-128"/>
            </a:rPr>
            <a:t>　本市においては、生活保護扶助費や障害者自立支援給付費、法人保育所運営費等に占める割合が大きく、今後も、幼児教育・保育の無償化、少子高齢化に伴う社会保障経費が増加するものと見込まれるため、適正な制度運営に取り組み経常的な管理経費の節減等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92710</xdr:rowOff>
    </xdr:from>
    <xdr:to>
      <xdr:col>24</xdr:col>
      <xdr:colOff>25400</xdr:colOff>
      <xdr:row>61</xdr:row>
      <xdr:rowOff>115570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7956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7637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92710</xdr:rowOff>
    </xdr:from>
    <xdr:to>
      <xdr:col>24</xdr:col>
      <xdr:colOff>114300</xdr:colOff>
      <xdr:row>53</xdr:row>
      <xdr:rowOff>92710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1270</xdr:rowOff>
    </xdr:from>
    <xdr:to>
      <xdr:col>24</xdr:col>
      <xdr:colOff>25400</xdr:colOff>
      <xdr:row>59</xdr:row>
      <xdr:rowOff>161290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1011682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146067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75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129540</xdr:rowOff>
    </xdr:from>
    <xdr:to>
      <xdr:col>24</xdr:col>
      <xdr:colOff>76200</xdr:colOff>
      <xdr:row>57</xdr:row>
      <xdr:rowOff>59690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1270</xdr:rowOff>
    </xdr:from>
    <xdr:to>
      <xdr:col>19</xdr:col>
      <xdr:colOff>187325</xdr:colOff>
      <xdr:row>59</xdr:row>
      <xdr:rowOff>115570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101168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91440</xdr:rowOff>
    </xdr:from>
    <xdr:to>
      <xdr:col>20</xdr:col>
      <xdr:colOff>38100</xdr:colOff>
      <xdr:row>57</xdr:row>
      <xdr:rowOff>21590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31767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6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39370</xdr:rowOff>
    </xdr:from>
    <xdr:to>
      <xdr:col>15</xdr:col>
      <xdr:colOff>98425</xdr:colOff>
      <xdr:row>59</xdr:row>
      <xdr:rowOff>115570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101549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16527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39370</xdr:rowOff>
    </xdr:from>
    <xdr:to>
      <xdr:col>11</xdr:col>
      <xdr:colOff>9525</xdr:colOff>
      <xdr:row>59</xdr:row>
      <xdr:rowOff>54610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101549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137160</xdr:rowOff>
    </xdr:from>
    <xdr:to>
      <xdr:col>11</xdr:col>
      <xdr:colOff>60325</xdr:colOff>
      <xdr:row>57</xdr:row>
      <xdr:rowOff>67310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77487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68580</xdr:rowOff>
    </xdr:from>
    <xdr:to>
      <xdr:col>6</xdr:col>
      <xdr:colOff>171450</xdr:colOff>
      <xdr:row>56</xdr:row>
      <xdr:rowOff>170180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8907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110490</xdr:rowOff>
    </xdr:from>
    <xdr:to>
      <xdr:col>24</xdr:col>
      <xdr:colOff>76200</xdr:colOff>
      <xdr:row>60</xdr:row>
      <xdr:rowOff>40640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1022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82567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1019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121920</xdr:rowOff>
    </xdr:from>
    <xdr:to>
      <xdr:col>20</xdr:col>
      <xdr:colOff>38100</xdr:colOff>
      <xdr:row>59</xdr:row>
      <xdr:rowOff>52070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36847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15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64770</xdr:rowOff>
    </xdr:from>
    <xdr:to>
      <xdr:col>15</xdr:col>
      <xdr:colOff>149225</xdr:colOff>
      <xdr:row>59</xdr:row>
      <xdr:rowOff>166370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1018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151147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26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160020</xdr:rowOff>
    </xdr:from>
    <xdr:to>
      <xdr:col>11</xdr:col>
      <xdr:colOff>60325</xdr:colOff>
      <xdr:row>59</xdr:row>
      <xdr:rowOff>90170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10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74947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19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3810</xdr:rowOff>
    </xdr:from>
    <xdr:to>
      <xdr:col>6</xdr:col>
      <xdr:colOff>171450</xdr:colOff>
      <xdr:row>59</xdr:row>
      <xdr:rowOff>105410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11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90187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20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対前年度比</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ポイント増となり、類似団体と比較すると、</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ポイント低くなっている。主に介護保険事業特別会計及び後期高齢者医療特別会計への繰出金の増額が主な要因となっている。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社会保障関係においては保険料等の徴収強化や適正給付及び予防対策を図り、公共施設については、総合管理計画の着実な推進と計画的な長寿命化を図り、健全経営の推進と効率化に努める。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23585</xdr:rowOff>
    </xdr:from>
    <xdr:to>
      <xdr:col>82</xdr:col>
      <xdr:colOff>107950</xdr:colOff>
      <xdr:row>61</xdr:row>
      <xdr:rowOff>4535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8938985"/>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109962</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23585</xdr:rowOff>
    </xdr:from>
    <xdr:to>
      <xdr:col>82</xdr:col>
      <xdr:colOff>196850</xdr:colOff>
      <xdr:row>52</xdr:row>
      <xdr:rowOff>23585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53522</xdr:rowOff>
    </xdr:from>
    <xdr:to>
      <xdr:col>82</xdr:col>
      <xdr:colOff>107950</xdr:colOff>
      <xdr:row>55</xdr:row>
      <xdr:rowOff>140607</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483272"/>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129920</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731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53522</xdr:rowOff>
    </xdr:from>
    <xdr:to>
      <xdr:col>78</xdr:col>
      <xdr:colOff>69850</xdr:colOff>
      <xdr:row>56</xdr:row>
      <xdr:rowOff>23585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483272"/>
          <a:ext cx="889000" cy="14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81643</xdr:rowOff>
    </xdr:from>
    <xdr:to>
      <xdr:col>78</xdr:col>
      <xdr:colOff>120650</xdr:colOff>
      <xdr:row>57</xdr:row>
      <xdr:rowOff>11793</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168020</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69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23585</xdr:rowOff>
    </xdr:from>
    <xdr:to>
      <xdr:col>73</xdr:col>
      <xdr:colOff>180975</xdr:colOff>
      <xdr:row>57</xdr:row>
      <xdr:rowOff>37193</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624785"/>
          <a:ext cx="889000" cy="185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27215</xdr:rowOff>
    </xdr:from>
    <xdr:to>
      <xdr:col>74</xdr:col>
      <xdr:colOff>31750</xdr:colOff>
      <xdr:row>56</xdr:row>
      <xdr:rowOff>128815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113592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37193</xdr:rowOff>
    </xdr:from>
    <xdr:to>
      <xdr:col>69</xdr:col>
      <xdr:colOff>92075</xdr:colOff>
      <xdr:row>57</xdr:row>
      <xdr:rowOff>69850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8098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157843</xdr:rowOff>
    </xdr:from>
    <xdr:to>
      <xdr:col>69</xdr:col>
      <xdr:colOff>142875</xdr:colOff>
      <xdr:row>57</xdr:row>
      <xdr:rowOff>87993</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98170</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8165</xdr:rowOff>
    </xdr:from>
    <xdr:to>
      <xdr:col>65</xdr:col>
      <xdr:colOff>53975</xdr:colOff>
      <xdr:row>57</xdr:row>
      <xdr:rowOff>109765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119942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89807</xdr:rowOff>
    </xdr:from>
    <xdr:to>
      <xdr:col>82</xdr:col>
      <xdr:colOff>158750</xdr:colOff>
      <xdr:row>56</xdr:row>
      <xdr:rowOff>19957</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106334</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2722</xdr:rowOff>
    </xdr:from>
    <xdr:to>
      <xdr:col>78</xdr:col>
      <xdr:colOff>120650</xdr:colOff>
      <xdr:row>55</xdr:row>
      <xdr:rowOff>104322</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114499</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201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144235</xdr:rowOff>
    </xdr:from>
    <xdr:to>
      <xdr:col>74</xdr:col>
      <xdr:colOff>31750</xdr:colOff>
      <xdr:row>56</xdr:row>
      <xdr:rowOff>74385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84562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157843</xdr:rowOff>
    </xdr:from>
    <xdr:to>
      <xdr:col>69</xdr:col>
      <xdr:colOff>142875</xdr:colOff>
      <xdr:row>57</xdr:row>
      <xdr:rowOff>87993</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72770</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105427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対前年度比</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ポイント減となり、類似団体と比較すると、</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ポイント低くなっている。　主な要因としては、一部事務組合負担金や下水道事業会計負担金が減少したことが挙げられる。今後も少子高齢化に伴う社会保障の充実により伸びると見込まれる補助金もあるが、各種団体等に対する補助金等については、外部評価等も踏まえながら引き続き必要性、公平性、また公益性等を勘案し、経費の節減・見直し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149860</xdr:rowOff>
    </xdr:from>
    <xdr:to>
      <xdr:col>82</xdr:col>
      <xdr:colOff>107950</xdr:colOff>
      <xdr:row>41</xdr:row>
      <xdr:rowOff>97282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636260"/>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69359</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09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97282</xdr:rowOff>
    </xdr:from>
    <xdr:to>
      <xdr:col>82</xdr:col>
      <xdr:colOff>196850</xdr:colOff>
      <xdr:row>41</xdr:row>
      <xdr:rowOff>97282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26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64787</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149860</xdr:rowOff>
    </xdr:from>
    <xdr:to>
      <xdr:col>82</xdr:col>
      <xdr:colOff>196850</xdr:colOff>
      <xdr:row>32</xdr:row>
      <xdr:rowOff>149860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127000</xdr:rowOff>
    </xdr:from>
    <xdr:to>
      <xdr:col>82</xdr:col>
      <xdr:colOff>107950</xdr:colOff>
      <xdr:row>36</xdr:row>
      <xdr:rowOff>21844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5671800" y="5956300"/>
          <a:ext cx="838200" cy="23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142003</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142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169926</xdr:rowOff>
    </xdr:from>
    <xdr:to>
      <xdr:col>82</xdr:col>
      <xdr:colOff>158750</xdr:colOff>
      <xdr:row>36</xdr:row>
      <xdr:rowOff>100076</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154432</xdr:rowOff>
    </xdr:from>
    <xdr:to>
      <xdr:col>78</xdr:col>
      <xdr:colOff>69850</xdr:colOff>
      <xdr:row>36</xdr:row>
      <xdr:rowOff>21844</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4782800" y="5983732"/>
          <a:ext cx="8890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160782</xdr:rowOff>
    </xdr:from>
    <xdr:to>
      <xdr:col>78</xdr:col>
      <xdr:colOff>120650</xdr:colOff>
      <xdr:row>36</xdr:row>
      <xdr:rowOff>90932</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75709</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6247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35560</xdr:rowOff>
    </xdr:from>
    <xdr:to>
      <xdr:col>73</xdr:col>
      <xdr:colOff>180975</xdr:colOff>
      <xdr:row>34</xdr:row>
      <xdr:rowOff>154432</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893800" y="5864860"/>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153924</xdr:rowOff>
    </xdr:from>
    <xdr:to>
      <xdr:col>74</xdr:col>
      <xdr:colOff>31750</xdr:colOff>
      <xdr:row>37</xdr:row>
      <xdr:rowOff>84074</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68851</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97282</xdr:rowOff>
    </xdr:from>
    <xdr:to>
      <xdr:col>69</xdr:col>
      <xdr:colOff>92075</xdr:colOff>
      <xdr:row>34</xdr:row>
      <xdr:rowOff>35560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004800" y="575513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71628</xdr:rowOff>
    </xdr:from>
    <xdr:to>
      <xdr:col>69</xdr:col>
      <xdr:colOff>142875</xdr:colOff>
      <xdr:row>37</xdr:row>
      <xdr:rowOff>1778</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158005</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103141</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76200</xdr:rowOff>
    </xdr:from>
    <xdr:to>
      <xdr:col>82</xdr:col>
      <xdr:colOff>158750</xdr:colOff>
      <xdr:row>35</xdr:row>
      <xdr:rowOff>6350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92727</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142494</xdr:rowOff>
    </xdr:from>
    <xdr:to>
      <xdr:col>78</xdr:col>
      <xdr:colOff>120650</xdr:colOff>
      <xdr:row>36</xdr:row>
      <xdr:rowOff>72644</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82821</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5912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103632</xdr:rowOff>
    </xdr:from>
    <xdr:to>
      <xdr:col>74</xdr:col>
      <xdr:colOff>31750</xdr:colOff>
      <xdr:row>35</xdr:row>
      <xdr:rowOff>33782</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59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43959</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570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156210</xdr:rowOff>
    </xdr:from>
    <xdr:to>
      <xdr:col>69</xdr:col>
      <xdr:colOff>142875</xdr:colOff>
      <xdr:row>34</xdr:row>
      <xdr:rowOff>86360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96537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46482</xdr:rowOff>
    </xdr:from>
    <xdr:to>
      <xdr:col>65</xdr:col>
      <xdr:colOff>53975</xdr:colOff>
      <xdr:row>33</xdr:row>
      <xdr:rowOff>148082</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5704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158259</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5473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前年度比で</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の減となり、類似団体平均は上回っているものの全国平均以下となっている。合併特例債の活用可能残額は、令和５年度の活用見込み額を除き約２３億円となっており、今後その他地方債へ移行していくことが想定され、地方交付税算入率が低くなることで市債の借入額によっては将来の財政負担につながることから、財源確保を図り、健全財政を基盤にした行政運営に努める。</a:t>
          </a: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85090</xdr:rowOff>
    </xdr:from>
    <xdr:to>
      <xdr:col>24</xdr:col>
      <xdr:colOff>25400</xdr:colOff>
      <xdr:row>80</xdr:row>
      <xdr:rowOff>149861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600940"/>
          <a:ext cx="0" cy="1264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34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85090</xdr:rowOff>
    </xdr:from>
    <xdr:to>
      <xdr:col>24</xdr:col>
      <xdr:colOff>114300</xdr:colOff>
      <xdr:row>73</xdr:row>
      <xdr:rowOff>85090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600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85089</xdr:rowOff>
    </xdr:from>
    <xdr:to>
      <xdr:col>24</xdr:col>
      <xdr:colOff>25400</xdr:colOff>
      <xdr:row>77</xdr:row>
      <xdr:rowOff>123189</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3286739"/>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138447</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121920</xdr:rowOff>
    </xdr:from>
    <xdr:to>
      <xdr:col>24</xdr:col>
      <xdr:colOff>76200</xdr:colOff>
      <xdr:row>77</xdr:row>
      <xdr:rowOff>52070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123189</xdr:rowOff>
    </xdr:from>
    <xdr:to>
      <xdr:col>19</xdr:col>
      <xdr:colOff>187325</xdr:colOff>
      <xdr:row>78</xdr:row>
      <xdr:rowOff>5080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098800" y="1332483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99061</xdr:rowOff>
    </xdr:from>
    <xdr:to>
      <xdr:col>20</xdr:col>
      <xdr:colOff>38100</xdr:colOff>
      <xdr:row>77</xdr:row>
      <xdr:rowOff>29211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39387</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5080</xdr:rowOff>
    </xdr:from>
    <xdr:to>
      <xdr:col>15</xdr:col>
      <xdr:colOff>98425</xdr:colOff>
      <xdr:row>78</xdr:row>
      <xdr:rowOff>20320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33781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148589</xdr:rowOff>
    </xdr:from>
    <xdr:to>
      <xdr:col>15</xdr:col>
      <xdr:colOff>149225</xdr:colOff>
      <xdr:row>78</xdr:row>
      <xdr:rowOff>78739</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63516</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20320</xdr:rowOff>
    </xdr:from>
    <xdr:to>
      <xdr:col>11</xdr:col>
      <xdr:colOff>9525</xdr:colOff>
      <xdr:row>78</xdr:row>
      <xdr:rowOff>35561</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33934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0</xdr:rowOff>
    </xdr:from>
    <xdr:to>
      <xdr:col>11</xdr:col>
      <xdr:colOff>60325</xdr:colOff>
      <xdr:row>78</xdr:row>
      <xdr:rowOff>101600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86377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0</xdr:rowOff>
    </xdr:from>
    <xdr:to>
      <xdr:col>6</xdr:col>
      <xdr:colOff>171450</xdr:colOff>
      <xdr:row>78</xdr:row>
      <xdr:rowOff>101600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86377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34289</xdr:rowOff>
    </xdr:from>
    <xdr:to>
      <xdr:col>24</xdr:col>
      <xdr:colOff>76200</xdr:colOff>
      <xdr:row>77</xdr:row>
      <xdr:rowOff>135889</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6366</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72389</xdr:rowOff>
    </xdr:from>
    <xdr:to>
      <xdr:col>20</xdr:col>
      <xdr:colOff>38100</xdr:colOff>
      <xdr:row>78</xdr:row>
      <xdr:rowOff>2539</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158766</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3360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125730</xdr:rowOff>
    </xdr:from>
    <xdr:to>
      <xdr:col>15</xdr:col>
      <xdr:colOff>149225</xdr:colOff>
      <xdr:row>78</xdr:row>
      <xdr:rowOff>55880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66057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309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140970</xdr:rowOff>
    </xdr:from>
    <xdr:to>
      <xdr:col>11</xdr:col>
      <xdr:colOff>60325</xdr:colOff>
      <xdr:row>78</xdr:row>
      <xdr:rowOff>71120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81297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311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156211</xdr:rowOff>
    </xdr:from>
    <xdr:to>
      <xdr:col>6</xdr:col>
      <xdr:colOff>171450</xdr:colOff>
      <xdr:row>78</xdr:row>
      <xdr:rowOff>86361</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96538</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ポイントの増となり、類似団体平均を</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下回っている。要因としては経常経費充当一般財源では人件費や扶助費が増となっていることが挙げられる。今後、市税の伸びは見込まれるものの、子育て支援等の社会保障経費や公共施設等の維持補修費の増も想定されることから、事務事業の効率化や管理経費の点検等、歳出の効率化・節減に努める。</a:t>
          </a: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81280</xdr:rowOff>
    </xdr:from>
    <xdr:to>
      <xdr:col>82</xdr:col>
      <xdr:colOff>107950</xdr:colOff>
      <xdr:row>81</xdr:row>
      <xdr:rowOff>54611</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425680"/>
          <a:ext cx="0" cy="1516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26688</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54611</xdr:rowOff>
    </xdr:from>
    <xdr:to>
      <xdr:col>82</xdr:col>
      <xdr:colOff>196850</xdr:colOff>
      <xdr:row>81</xdr:row>
      <xdr:rowOff>54611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167657</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16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81280</xdr:rowOff>
    </xdr:from>
    <xdr:to>
      <xdr:col>82</xdr:col>
      <xdr:colOff>196850</xdr:colOff>
      <xdr:row>72</xdr:row>
      <xdr:rowOff>81280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42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77470</xdr:rowOff>
    </xdr:from>
    <xdr:to>
      <xdr:col>82</xdr:col>
      <xdr:colOff>107950</xdr:colOff>
      <xdr:row>76</xdr:row>
      <xdr:rowOff>12700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293622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55897</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3086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83820</xdr:rowOff>
    </xdr:from>
    <xdr:to>
      <xdr:col>82</xdr:col>
      <xdr:colOff>158750</xdr:colOff>
      <xdr:row>77</xdr:row>
      <xdr:rowOff>13970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77470</xdr:rowOff>
    </xdr:from>
    <xdr:to>
      <xdr:col>78</xdr:col>
      <xdr:colOff>69850</xdr:colOff>
      <xdr:row>76</xdr:row>
      <xdr:rowOff>43180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4782800" y="129362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41910</xdr:rowOff>
    </xdr:from>
    <xdr:to>
      <xdr:col>78</xdr:col>
      <xdr:colOff>120650</xdr:colOff>
      <xdr:row>75</xdr:row>
      <xdr:rowOff>143510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128288</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2987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107950</xdr:rowOff>
    </xdr:from>
    <xdr:to>
      <xdr:col>73</xdr:col>
      <xdr:colOff>180975</xdr:colOff>
      <xdr:row>76</xdr:row>
      <xdr:rowOff>43180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893800" y="129667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72390</xdr:rowOff>
    </xdr:from>
    <xdr:to>
      <xdr:col>74</xdr:col>
      <xdr:colOff>31750</xdr:colOff>
      <xdr:row>76</xdr:row>
      <xdr:rowOff>2539</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12717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39370</xdr:rowOff>
    </xdr:from>
    <xdr:to>
      <xdr:col>69</xdr:col>
      <xdr:colOff>92075</xdr:colOff>
      <xdr:row>75</xdr:row>
      <xdr:rowOff>107950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004800" y="128981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87630</xdr:rowOff>
    </xdr:from>
    <xdr:to>
      <xdr:col>69</xdr:col>
      <xdr:colOff>142875</xdr:colOff>
      <xdr:row>76</xdr:row>
      <xdr:rowOff>17780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2557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03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129540</xdr:rowOff>
    </xdr:from>
    <xdr:to>
      <xdr:col>65</xdr:col>
      <xdr:colOff>53975</xdr:colOff>
      <xdr:row>75</xdr:row>
      <xdr:rowOff>59690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281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69867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258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133350</xdr:rowOff>
    </xdr:from>
    <xdr:to>
      <xdr:col>82</xdr:col>
      <xdr:colOff>158750</xdr:colOff>
      <xdr:row>76</xdr:row>
      <xdr:rowOff>63500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149877</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26670</xdr:rowOff>
    </xdr:from>
    <xdr:to>
      <xdr:col>78</xdr:col>
      <xdr:colOff>120650</xdr:colOff>
      <xdr:row>75</xdr:row>
      <xdr:rowOff>128270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138447</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2654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163830</xdr:rowOff>
    </xdr:from>
    <xdr:to>
      <xdr:col>74</xdr:col>
      <xdr:colOff>31750</xdr:colOff>
      <xdr:row>76</xdr:row>
      <xdr:rowOff>93980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78757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310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57150</xdr:rowOff>
    </xdr:from>
    <xdr:to>
      <xdr:col>69</xdr:col>
      <xdr:colOff>142875</xdr:colOff>
      <xdr:row>75</xdr:row>
      <xdr:rowOff>158750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168927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160020</xdr:rowOff>
    </xdr:from>
    <xdr:to>
      <xdr:col>65</xdr:col>
      <xdr:colOff>53975</xdr:colOff>
      <xdr:row>75</xdr:row>
      <xdr:rowOff>90170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74947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293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沖縄県うるま市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78087</xdr:rowOff>
    </xdr:from>
    <xdr:to>
      <xdr:col>29</xdr:col>
      <xdr:colOff>127000</xdr:colOff>
      <xdr:row>19</xdr:row>
      <xdr:rowOff>50267</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183112"/>
          <a:ext cx="0" cy="117233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22344</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327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50267</xdr:rowOff>
    </xdr:from>
    <xdr:to>
      <xdr:col>30</xdr:col>
      <xdr:colOff>25400</xdr:colOff>
      <xdr:row>19</xdr:row>
      <xdr:rowOff>50267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3554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164464</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926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78087</xdr:rowOff>
    </xdr:from>
    <xdr:to>
      <xdr:col>30</xdr:col>
      <xdr:colOff>25400</xdr:colOff>
      <xdr:row>12</xdr:row>
      <xdr:rowOff>78087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1831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41831</xdr:rowOff>
    </xdr:from>
    <xdr:to>
      <xdr:col>29</xdr:col>
      <xdr:colOff>127000</xdr:colOff>
      <xdr:row>16</xdr:row>
      <xdr:rowOff>75436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832656"/>
          <a:ext cx="647700" cy="336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26609</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817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23150</xdr:rowOff>
    </xdr:from>
    <xdr:to>
      <xdr:col>29</xdr:col>
      <xdr:colOff>177800</xdr:colOff>
      <xdr:row>16</xdr:row>
      <xdr:rowOff>124750</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813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75436</xdr:rowOff>
    </xdr:from>
    <xdr:to>
      <xdr:col>26</xdr:col>
      <xdr:colOff>50800</xdr:colOff>
      <xdr:row>16</xdr:row>
      <xdr:rowOff>102136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866261"/>
          <a:ext cx="698500" cy="267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33780</xdr:rowOff>
    </xdr:from>
    <xdr:to>
      <xdr:col>26</xdr:col>
      <xdr:colOff>101600</xdr:colOff>
      <xdr:row>16</xdr:row>
      <xdr:rowOff>135380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824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120157</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910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102136</xdr:rowOff>
    </xdr:from>
    <xdr:to>
      <xdr:col>22</xdr:col>
      <xdr:colOff>114300</xdr:colOff>
      <xdr:row>17</xdr:row>
      <xdr:rowOff>13393</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892961"/>
          <a:ext cx="698500" cy="827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14</xdr:row>
      <xdr:rowOff>151851</xdr:rowOff>
    </xdr:from>
    <xdr:to>
      <xdr:col>22</xdr:col>
      <xdr:colOff>165100</xdr:colOff>
      <xdr:row>15</xdr:row>
      <xdr:rowOff>82001</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5997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92178</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36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13393</xdr:rowOff>
    </xdr:from>
    <xdr:to>
      <xdr:col>18</xdr:col>
      <xdr:colOff>177800</xdr:colOff>
      <xdr:row>17</xdr:row>
      <xdr:rowOff>41717</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975668"/>
          <a:ext cx="698500" cy="283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14</xdr:row>
      <xdr:rowOff>167579</xdr:rowOff>
    </xdr:from>
    <xdr:to>
      <xdr:col>19</xdr:col>
      <xdr:colOff>38100</xdr:colOff>
      <xdr:row>15</xdr:row>
      <xdr:rowOff>97729</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6155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107906</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384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32225</xdr:rowOff>
    </xdr:from>
    <xdr:to>
      <xdr:col>15</xdr:col>
      <xdr:colOff>101600</xdr:colOff>
      <xdr:row>15</xdr:row>
      <xdr:rowOff>133825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6516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144002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4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162481</xdr:rowOff>
    </xdr:from>
    <xdr:to>
      <xdr:col>29</xdr:col>
      <xdr:colOff>177800</xdr:colOff>
      <xdr:row>16</xdr:row>
      <xdr:rowOff>92631</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7818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7558</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626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24636</xdr:rowOff>
    </xdr:from>
    <xdr:to>
      <xdr:col>26</xdr:col>
      <xdr:colOff>101600</xdr:colOff>
      <xdr:row>16</xdr:row>
      <xdr:rowOff>126236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8154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136413</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584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51336</xdr:rowOff>
    </xdr:from>
    <xdr:to>
      <xdr:col>22</xdr:col>
      <xdr:colOff>165100</xdr:colOff>
      <xdr:row>16</xdr:row>
      <xdr:rowOff>152936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8421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137713</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92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134043</xdr:rowOff>
    </xdr:from>
    <xdr:to>
      <xdr:col>19</xdr:col>
      <xdr:colOff>38100</xdr:colOff>
      <xdr:row>17</xdr:row>
      <xdr:rowOff>64193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9248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48970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01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162367</xdr:rowOff>
    </xdr:from>
    <xdr:to>
      <xdr:col>15</xdr:col>
      <xdr:colOff>101600</xdr:colOff>
      <xdr:row>17</xdr:row>
      <xdr:rowOff>92517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9531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77294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039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195351</xdr:rowOff>
    </xdr:from>
    <xdr:to>
      <xdr:col>29</xdr:col>
      <xdr:colOff>127000</xdr:colOff>
      <xdr:row>37</xdr:row>
      <xdr:rowOff>223507</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119901"/>
          <a:ext cx="0" cy="1228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195584</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320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223507</xdr:rowOff>
    </xdr:from>
    <xdr:to>
      <xdr:col>30</xdr:col>
      <xdr:colOff>25400</xdr:colOff>
      <xdr:row>37</xdr:row>
      <xdr:rowOff>223507</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3482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110278</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63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195351</xdr:rowOff>
    </xdr:from>
    <xdr:to>
      <xdr:col>30</xdr:col>
      <xdr:colOff>25400</xdr:colOff>
      <xdr:row>33</xdr:row>
      <xdr:rowOff>195351</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1199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40170</xdr:rowOff>
    </xdr:from>
    <xdr:to>
      <xdr:col>29</xdr:col>
      <xdr:colOff>127000</xdr:colOff>
      <xdr:row>35</xdr:row>
      <xdr:rowOff>68211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003800" y="6650520"/>
          <a:ext cx="647700" cy="280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120514</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7308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148437</xdr:rowOff>
    </xdr:from>
    <xdr:to>
      <xdr:col>29</xdr:col>
      <xdr:colOff>177800</xdr:colOff>
      <xdr:row>35</xdr:row>
      <xdr:rowOff>250037</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758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40170</xdr:rowOff>
    </xdr:from>
    <xdr:to>
      <xdr:col>26</xdr:col>
      <xdr:colOff>50800</xdr:colOff>
      <xdr:row>35</xdr:row>
      <xdr:rowOff>91377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6650520"/>
          <a:ext cx="698500" cy="512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166574</xdr:rowOff>
    </xdr:from>
    <xdr:to>
      <xdr:col>26</xdr:col>
      <xdr:colOff>101600</xdr:colOff>
      <xdr:row>35</xdr:row>
      <xdr:rowOff>268174</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7769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252951</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863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62078</xdr:rowOff>
    </xdr:from>
    <xdr:to>
      <xdr:col>22</xdr:col>
      <xdr:colOff>114300</xdr:colOff>
      <xdr:row>35</xdr:row>
      <xdr:rowOff>91377</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3606800" y="6672428"/>
          <a:ext cx="698500" cy="292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273024</xdr:rowOff>
    </xdr:from>
    <xdr:to>
      <xdr:col>22</xdr:col>
      <xdr:colOff>165100</xdr:colOff>
      <xdr:row>35</xdr:row>
      <xdr:rowOff>31724</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5404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41901</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309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40856</xdr:rowOff>
    </xdr:from>
    <xdr:to>
      <xdr:col>18</xdr:col>
      <xdr:colOff>177800</xdr:colOff>
      <xdr:row>35</xdr:row>
      <xdr:rowOff>62078</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2908300" y="6651206"/>
          <a:ext cx="698500" cy="212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245973</xdr:rowOff>
    </xdr:from>
    <xdr:to>
      <xdr:col>19</xdr:col>
      <xdr:colOff>38100</xdr:colOff>
      <xdr:row>35</xdr:row>
      <xdr:rowOff>4673</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5134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14851</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282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248107</xdr:rowOff>
    </xdr:from>
    <xdr:to>
      <xdr:col>15</xdr:col>
      <xdr:colOff>101600</xdr:colOff>
      <xdr:row>35</xdr:row>
      <xdr:rowOff>6807</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515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16984</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284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17411</xdr:rowOff>
    </xdr:from>
    <xdr:to>
      <xdr:col>29</xdr:col>
      <xdr:colOff>177800</xdr:colOff>
      <xdr:row>35</xdr:row>
      <xdr:rowOff>119011</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6277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205388</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4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332270</xdr:rowOff>
    </xdr:from>
    <xdr:to>
      <xdr:col>26</xdr:col>
      <xdr:colOff>101600</xdr:colOff>
      <xdr:row>35</xdr:row>
      <xdr:rowOff>90970</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5997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101147</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36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40577</xdr:rowOff>
    </xdr:from>
    <xdr:to>
      <xdr:col>22</xdr:col>
      <xdr:colOff>165100</xdr:colOff>
      <xdr:row>35</xdr:row>
      <xdr:rowOff>142177</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6509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126954</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737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11278</xdr:rowOff>
    </xdr:from>
    <xdr:to>
      <xdr:col>19</xdr:col>
      <xdr:colOff>38100</xdr:colOff>
      <xdr:row>35</xdr:row>
      <xdr:rowOff>112878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6216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97655</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70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332956</xdr:rowOff>
    </xdr:from>
    <xdr:to>
      <xdr:col>15</xdr:col>
      <xdr:colOff>101600</xdr:colOff>
      <xdr:row>35</xdr:row>
      <xdr:rowOff>91656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6004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76433</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686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沖縄県うるま市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125,973
124,516
87.02
76,045,763
72,086,687
3,451,211
30,228,819
45,976,493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160937</xdr:rowOff>
    </xdr:from>
    <xdr:to>
      <xdr:col>24</xdr:col>
      <xdr:colOff>62865</xdr:colOff>
      <xdr:row>38</xdr:row>
      <xdr:rowOff>163292</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304437"/>
          <a:ext cx="1270" cy="1373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167119</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68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163292</xdr:rowOff>
    </xdr:from>
    <xdr:to>
      <xdr:col>24</xdr:col>
      <xdr:colOff>152400</xdr:colOff>
      <xdr:row>38</xdr:row>
      <xdr:rowOff>163292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678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107614</xdr:rowOff>
    </xdr:from>
    <xdr:ext cx="534377"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7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160937</xdr:rowOff>
    </xdr:from>
    <xdr:to>
      <xdr:col>24</xdr:col>
      <xdr:colOff>152400</xdr:colOff>
      <xdr:row>30</xdr:row>
      <xdr:rowOff>160937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30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60467</xdr:rowOff>
    </xdr:from>
    <xdr:to>
      <xdr:col>24</xdr:col>
      <xdr:colOff>63500</xdr:colOff>
      <xdr:row>35</xdr:row>
      <xdr:rowOff>107102</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061217"/>
          <a:ext cx="838200" cy="46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70207</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070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91780</xdr:rowOff>
    </xdr:from>
    <xdr:to>
      <xdr:col>24</xdr:col>
      <xdr:colOff>114300</xdr:colOff>
      <xdr:row>36</xdr:row>
      <xdr:rowOff>21930</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09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107102</xdr:rowOff>
    </xdr:from>
    <xdr:to>
      <xdr:col>19</xdr:col>
      <xdr:colOff>177800</xdr:colOff>
      <xdr:row>35</xdr:row>
      <xdr:rowOff>143906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107852"/>
          <a:ext cx="889000" cy="36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99850</xdr:rowOff>
    </xdr:from>
    <xdr:to>
      <xdr:col>20</xdr:col>
      <xdr:colOff>38100</xdr:colOff>
      <xdr:row>36</xdr:row>
      <xdr:rowOff>30000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21127</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619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143906</xdr:rowOff>
    </xdr:from>
    <xdr:to>
      <xdr:col>15</xdr:col>
      <xdr:colOff>50800</xdr:colOff>
      <xdr:row>36</xdr:row>
      <xdr:rowOff>100129</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144656"/>
          <a:ext cx="889000" cy="127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107919</xdr:rowOff>
    </xdr:from>
    <xdr:to>
      <xdr:col>15</xdr:col>
      <xdr:colOff>101600</xdr:colOff>
      <xdr:row>35</xdr:row>
      <xdr:rowOff>38069</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5937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54596</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5712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100129</xdr:rowOff>
    </xdr:from>
    <xdr:to>
      <xdr:col>10</xdr:col>
      <xdr:colOff>114300</xdr:colOff>
      <xdr:row>36</xdr:row>
      <xdr:rowOff>121206</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272329"/>
          <a:ext cx="889000" cy="2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58268</xdr:rowOff>
    </xdr:from>
    <xdr:to>
      <xdr:col>10</xdr:col>
      <xdr:colOff>165100</xdr:colOff>
      <xdr:row>35</xdr:row>
      <xdr:rowOff>159868</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059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4945</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5834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69721</xdr:rowOff>
    </xdr:from>
    <xdr:to>
      <xdr:col>6</xdr:col>
      <xdr:colOff>38100</xdr:colOff>
      <xdr:row>35</xdr:row>
      <xdr:rowOff>171321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07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16398</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584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9667</xdr:rowOff>
    </xdr:from>
    <xdr:to>
      <xdr:col>24</xdr:col>
      <xdr:colOff>114300</xdr:colOff>
      <xdr:row>35</xdr:row>
      <xdr:rowOff>111267</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01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32544</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861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56302</xdr:rowOff>
    </xdr:from>
    <xdr:to>
      <xdr:col>20</xdr:col>
      <xdr:colOff>38100</xdr:colOff>
      <xdr:row>35</xdr:row>
      <xdr:rowOff>157902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057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2979</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5832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93106</xdr:rowOff>
    </xdr:from>
    <xdr:to>
      <xdr:col>15</xdr:col>
      <xdr:colOff>101600</xdr:colOff>
      <xdr:row>36</xdr:row>
      <xdr:rowOff>23256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093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14383</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6186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49329</xdr:rowOff>
    </xdr:from>
    <xdr:to>
      <xdr:col>10</xdr:col>
      <xdr:colOff>165100</xdr:colOff>
      <xdr:row>36</xdr:row>
      <xdr:rowOff>150929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221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142056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314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70406</xdr:rowOff>
    </xdr:from>
    <xdr:to>
      <xdr:col>6</xdr:col>
      <xdr:colOff>38100</xdr:colOff>
      <xdr:row>37</xdr:row>
      <xdr:rowOff>556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242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163133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335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129446</xdr:rowOff>
    </xdr:from>
    <xdr:to>
      <xdr:col>24</xdr:col>
      <xdr:colOff>62865</xdr:colOff>
      <xdr:row>59</xdr:row>
      <xdr:rowOff>22102</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01946"/>
          <a:ext cx="1270" cy="143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25929</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4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22102</xdr:rowOff>
    </xdr:from>
    <xdr:to>
      <xdr:col>24</xdr:col>
      <xdr:colOff>152400</xdr:colOff>
      <xdr:row>59</xdr:row>
      <xdr:rowOff>22102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37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76123</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77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129446</xdr:rowOff>
    </xdr:from>
    <xdr:to>
      <xdr:col>24</xdr:col>
      <xdr:colOff>152400</xdr:colOff>
      <xdr:row>50</xdr:row>
      <xdr:rowOff>129446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0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160780</xdr:rowOff>
    </xdr:from>
    <xdr:to>
      <xdr:col>24</xdr:col>
      <xdr:colOff>63500</xdr:colOff>
      <xdr:row>57</xdr:row>
      <xdr:rowOff>43835</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761980"/>
          <a:ext cx="838200" cy="54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119288</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49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96411</xdr:rowOff>
    </xdr:from>
    <xdr:to>
      <xdr:col>24</xdr:col>
      <xdr:colOff>114300</xdr:colOff>
      <xdr:row>57</xdr:row>
      <xdr:rowOff>26561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43835</xdr:rowOff>
    </xdr:from>
    <xdr:to>
      <xdr:col>19</xdr:col>
      <xdr:colOff>177800</xdr:colOff>
      <xdr:row>58</xdr:row>
      <xdr:rowOff>16763</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816485"/>
          <a:ext cx="889000" cy="144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162966</xdr:rowOff>
    </xdr:from>
    <xdr:to>
      <xdr:col>20</xdr:col>
      <xdr:colOff>38100</xdr:colOff>
      <xdr:row>57</xdr:row>
      <xdr:rowOff>93116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6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109643</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53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16763</xdr:rowOff>
    </xdr:from>
    <xdr:to>
      <xdr:col>15</xdr:col>
      <xdr:colOff>50800</xdr:colOff>
      <xdr:row>58</xdr:row>
      <xdr:rowOff>27653</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960863"/>
          <a:ext cx="889000" cy="10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108576</xdr:rowOff>
    </xdr:from>
    <xdr:to>
      <xdr:col>15</xdr:col>
      <xdr:colOff>101600</xdr:colOff>
      <xdr:row>57</xdr:row>
      <xdr:rowOff>38726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09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55253</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48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27653</xdr:rowOff>
    </xdr:from>
    <xdr:to>
      <xdr:col>10</xdr:col>
      <xdr:colOff>114300</xdr:colOff>
      <xdr:row>58</xdr:row>
      <xdr:rowOff>104463</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971753"/>
          <a:ext cx="889000" cy="7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21153</xdr:rowOff>
    </xdr:from>
    <xdr:to>
      <xdr:col>10</xdr:col>
      <xdr:colOff>165100</xdr:colOff>
      <xdr:row>57</xdr:row>
      <xdr:rowOff>122753</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93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139280</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569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79266</xdr:rowOff>
    </xdr:from>
    <xdr:to>
      <xdr:col>6</xdr:col>
      <xdr:colOff>38100</xdr:colOff>
      <xdr:row>58</xdr:row>
      <xdr:rowOff>9416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51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25943</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627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109980</xdr:rowOff>
    </xdr:from>
    <xdr:to>
      <xdr:col>24</xdr:col>
      <xdr:colOff>114300</xdr:colOff>
      <xdr:row>57</xdr:row>
      <xdr:rowOff>40130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71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88407</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689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164485</xdr:rowOff>
    </xdr:from>
    <xdr:to>
      <xdr:col>20</xdr:col>
      <xdr:colOff>38100</xdr:colOff>
      <xdr:row>57</xdr:row>
      <xdr:rowOff>94635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76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85762</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85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137413</xdr:rowOff>
    </xdr:from>
    <xdr:to>
      <xdr:col>15</xdr:col>
      <xdr:colOff>101600</xdr:colOff>
      <xdr:row>58</xdr:row>
      <xdr:rowOff>67563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91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58690</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10002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148303</xdr:rowOff>
    </xdr:from>
    <xdr:to>
      <xdr:col>10</xdr:col>
      <xdr:colOff>165100</xdr:colOff>
      <xdr:row>58</xdr:row>
      <xdr:rowOff>78453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2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69580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01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53663</xdr:rowOff>
    </xdr:from>
    <xdr:to>
      <xdr:col>6</xdr:col>
      <xdr:colOff>38100</xdr:colOff>
      <xdr:row>58</xdr:row>
      <xdr:rowOff>155263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9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146390</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090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104313</xdr:rowOff>
    </xdr:from>
    <xdr:to>
      <xdr:col>24</xdr:col>
      <xdr:colOff>62865</xdr:colOff>
      <xdr:row>78</xdr:row>
      <xdr:rowOff>96814</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448713"/>
          <a:ext cx="1270" cy="1021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100641</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4737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96814</xdr:rowOff>
    </xdr:from>
    <xdr:to>
      <xdr:col>24</xdr:col>
      <xdr:colOff>152400</xdr:colOff>
      <xdr:row>78</xdr:row>
      <xdr:rowOff>96814</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469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50990</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22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104313</xdr:rowOff>
    </xdr:from>
    <xdr:to>
      <xdr:col>24</xdr:col>
      <xdr:colOff>152400</xdr:colOff>
      <xdr:row>72</xdr:row>
      <xdr:rowOff>104313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448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59644</xdr:rowOff>
    </xdr:from>
    <xdr:to>
      <xdr:col>24</xdr:col>
      <xdr:colOff>63500</xdr:colOff>
      <xdr:row>77</xdr:row>
      <xdr:rowOff>157942</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261294"/>
          <a:ext cx="8382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57909</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2595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79482</xdr:rowOff>
    </xdr:from>
    <xdr:to>
      <xdr:col>24</xdr:col>
      <xdr:colOff>114300</xdr:colOff>
      <xdr:row>78</xdr:row>
      <xdr:rowOff>9632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8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109844</xdr:rowOff>
    </xdr:from>
    <xdr:to>
      <xdr:col>19</xdr:col>
      <xdr:colOff>177800</xdr:colOff>
      <xdr:row>77</xdr:row>
      <xdr:rowOff>157942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311494"/>
          <a:ext cx="889000" cy="4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82545</xdr:rowOff>
    </xdr:from>
    <xdr:to>
      <xdr:col>20</xdr:col>
      <xdr:colOff>38100</xdr:colOff>
      <xdr:row>78</xdr:row>
      <xdr:rowOff>12695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8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29222</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059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109844</xdr:rowOff>
    </xdr:from>
    <xdr:to>
      <xdr:col>15</xdr:col>
      <xdr:colOff>50800</xdr:colOff>
      <xdr:row>77</xdr:row>
      <xdr:rowOff>164801</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311494"/>
          <a:ext cx="889000" cy="54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128219</xdr:rowOff>
    </xdr:from>
    <xdr:to>
      <xdr:col>15</xdr:col>
      <xdr:colOff>101600</xdr:colOff>
      <xdr:row>77</xdr:row>
      <xdr:rowOff>58369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15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74896</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2933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130144</xdr:rowOff>
    </xdr:from>
    <xdr:to>
      <xdr:col>10</xdr:col>
      <xdr:colOff>114300</xdr:colOff>
      <xdr:row>77</xdr:row>
      <xdr:rowOff>164801</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331794"/>
          <a:ext cx="889000" cy="34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29144</xdr:rowOff>
    </xdr:from>
    <xdr:to>
      <xdr:col>10</xdr:col>
      <xdr:colOff>165100</xdr:colOff>
      <xdr:row>77</xdr:row>
      <xdr:rowOff>130744</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3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147271</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00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12365</xdr:rowOff>
    </xdr:from>
    <xdr:to>
      <xdr:col>6</xdr:col>
      <xdr:colOff>38100</xdr:colOff>
      <xdr:row>77</xdr:row>
      <xdr:rowOff>113965</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21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130492</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2989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8844</xdr:rowOff>
    </xdr:from>
    <xdr:to>
      <xdr:col>24</xdr:col>
      <xdr:colOff>114300</xdr:colOff>
      <xdr:row>77</xdr:row>
      <xdr:rowOff>110444</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210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31721</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061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107142</xdr:rowOff>
    </xdr:from>
    <xdr:to>
      <xdr:col>20</xdr:col>
      <xdr:colOff>38100</xdr:colOff>
      <xdr:row>78</xdr:row>
      <xdr:rowOff>37292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08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28419</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401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59044</xdr:rowOff>
    </xdr:from>
    <xdr:to>
      <xdr:col>15</xdr:col>
      <xdr:colOff>101600</xdr:colOff>
      <xdr:row>77</xdr:row>
      <xdr:rowOff>160644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26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151771</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353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114001</xdr:rowOff>
    </xdr:from>
    <xdr:to>
      <xdr:col>10</xdr:col>
      <xdr:colOff>165100</xdr:colOff>
      <xdr:row>78</xdr:row>
      <xdr:rowOff>44151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1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35278</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408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79344</xdr:rowOff>
    </xdr:from>
    <xdr:to>
      <xdr:col>6</xdr:col>
      <xdr:colOff>38100</xdr:colOff>
      <xdr:row>78</xdr:row>
      <xdr:rowOff>9494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280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621</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373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12385</xdr:rowOff>
    </xdr:from>
    <xdr:to>
      <xdr:col>24</xdr:col>
      <xdr:colOff>62865</xdr:colOff>
      <xdr:row>97</xdr:row>
      <xdr:rowOff>169585</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614335"/>
          <a:ext cx="1270" cy="11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1962</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680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169585</xdr:rowOff>
    </xdr:from>
    <xdr:to>
      <xdr:col>24</xdr:col>
      <xdr:colOff>152400</xdr:colOff>
      <xdr:row>97</xdr:row>
      <xdr:rowOff>169585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6800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130512</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89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12385</xdr:rowOff>
    </xdr:from>
    <xdr:to>
      <xdr:col>24</xdr:col>
      <xdr:colOff>152400</xdr:colOff>
      <xdr:row>91</xdr:row>
      <xdr:rowOff>12385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614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4353</xdr:rowOff>
    </xdr:from>
    <xdr:to>
      <xdr:col>24</xdr:col>
      <xdr:colOff>63500</xdr:colOff>
      <xdr:row>92</xdr:row>
      <xdr:rowOff>54973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3797300" y="15777753"/>
          <a:ext cx="838200" cy="50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61634</xdr:rowOff>
    </xdr:from>
    <xdr:ext cx="599010"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349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83207</xdr:rowOff>
    </xdr:from>
    <xdr:to>
      <xdr:col>24</xdr:col>
      <xdr:colOff>114300</xdr:colOff>
      <xdr:row>96</xdr:row>
      <xdr:rowOff>13357</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37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4353</xdr:rowOff>
    </xdr:from>
    <xdr:to>
      <xdr:col>19</xdr:col>
      <xdr:colOff>177800</xdr:colOff>
      <xdr:row>93</xdr:row>
      <xdr:rowOff>104732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5777753"/>
          <a:ext cx="889000" cy="27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3130</xdr:rowOff>
    </xdr:from>
    <xdr:to>
      <xdr:col>20</xdr:col>
      <xdr:colOff>38100</xdr:colOff>
      <xdr:row>95</xdr:row>
      <xdr:rowOff>104730</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2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95857</xdr:rowOff>
    </xdr:from>
    <xdr:ext cx="599010"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497795" y="16383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104732</xdr:rowOff>
    </xdr:from>
    <xdr:to>
      <xdr:col>15</xdr:col>
      <xdr:colOff>50800</xdr:colOff>
      <xdr:row>93</xdr:row>
      <xdr:rowOff>150809</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049582"/>
          <a:ext cx="889000" cy="46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113102</xdr:rowOff>
    </xdr:from>
    <xdr:to>
      <xdr:col>15</xdr:col>
      <xdr:colOff>101600</xdr:colOff>
      <xdr:row>96</xdr:row>
      <xdr:rowOff>43252</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40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34379</xdr:rowOff>
    </xdr:from>
    <xdr:ext cx="59901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08795" y="16493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150809</xdr:rowOff>
    </xdr:from>
    <xdr:to>
      <xdr:col>10</xdr:col>
      <xdr:colOff>114300</xdr:colOff>
      <xdr:row>94</xdr:row>
      <xdr:rowOff>68537</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095659"/>
          <a:ext cx="889000" cy="89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168025</xdr:rowOff>
    </xdr:from>
    <xdr:to>
      <xdr:col>10</xdr:col>
      <xdr:colOff>165100</xdr:colOff>
      <xdr:row>96</xdr:row>
      <xdr:rowOff>98175</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45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89302</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19795" y="16548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40689</xdr:rowOff>
    </xdr:from>
    <xdr:to>
      <xdr:col>6</xdr:col>
      <xdr:colOff>38100</xdr:colOff>
      <xdr:row>96</xdr:row>
      <xdr:rowOff>142289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49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133416</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30795" y="16592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4173</xdr:rowOff>
    </xdr:from>
    <xdr:to>
      <xdr:col>24</xdr:col>
      <xdr:colOff>114300</xdr:colOff>
      <xdr:row>92</xdr:row>
      <xdr:rowOff>105773</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5777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27050</xdr:rowOff>
    </xdr:from>
    <xdr:ext cx="599010"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5629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125003</xdr:rowOff>
    </xdr:from>
    <xdr:to>
      <xdr:col>20</xdr:col>
      <xdr:colOff>38100</xdr:colOff>
      <xdr:row>92</xdr:row>
      <xdr:rowOff>55153</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572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71680</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497795" y="15502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53932</xdr:rowOff>
    </xdr:from>
    <xdr:to>
      <xdr:col>15</xdr:col>
      <xdr:colOff>101600</xdr:colOff>
      <xdr:row>93</xdr:row>
      <xdr:rowOff>155532</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5998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609</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08795" y="15774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100009</xdr:rowOff>
    </xdr:from>
    <xdr:to>
      <xdr:col>10</xdr:col>
      <xdr:colOff>165100</xdr:colOff>
      <xdr:row>94</xdr:row>
      <xdr:rowOff>30159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044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46686</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19795" y="15820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17737</xdr:rowOff>
    </xdr:from>
    <xdr:to>
      <xdr:col>6</xdr:col>
      <xdr:colOff>38100</xdr:colOff>
      <xdr:row>94</xdr:row>
      <xdr:rowOff>119337</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134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135864</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30795" y="15909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71587</xdr:rowOff>
    </xdr:from>
    <xdr:to>
      <xdr:col>54</xdr:col>
      <xdr:colOff>189865</xdr:colOff>
      <xdr:row>38</xdr:row>
      <xdr:rowOff>119097</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557987"/>
          <a:ext cx="1270" cy="1076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122924</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638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119097</xdr:rowOff>
    </xdr:from>
    <xdr:to>
      <xdr:col>55</xdr:col>
      <xdr:colOff>88900</xdr:colOff>
      <xdr:row>38</xdr:row>
      <xdr:rowOff>119097</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634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18264</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333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71587</xdr:rowOff>
    </xdr:from>
    <xdr:to>
      <xdr:col>55</xdr:col>
      <xdr:colOff>88900</xdr:colOff>
      <xdr:row>32</xdr:row>
      <xdr:rowOff>71587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557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125793</xdr:rowOff>
    </xdr:from>
    <xdr:to>
      <xdr:col>55</xdr:col>
      <xdr:colOff>0</xdr:colOff>
      <xdr:row>37</xdr:row>
      <xdr:rowOff>38345</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9639300" y="6297993"/>
          <a:ext cx="838200" cy="84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120714</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2929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142287</xdr:rowOff>
    </xdr:from>
    <xdr:to>
      <xdr:col>55</xdr:col>
      <xdr:colOff>50800</xdr:colOff>
      <xdr:row>37</xdr:row>
      <xdr:rowOff>72437</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31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81788</xdr:rowOff>
    </xdr:from>
    <xdr:to>
      <xdr:col>50</xdr:col>
      <xdr:colOff>114300</xdr:colOff>
      <xdr:row>37</xdr:row>
      <xdr:rowOff>38345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8750300" y="5396738"/>
          <a:ext cx="889000" cy="98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4175</xdr:rowOff>
    </xdr:from>
    <xdr:to>
      <xdr:col>50</xdr:col>
      <xdr:colOff>165100</xdr:colOff>
      <xdr:row>37</xdr:row>
      <xdr:rowOff>105775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34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96902</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44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81788</xdr:rowOff>
    </xdr:from>
    <xdr:to>
      <xdr:col>45</xdr:col>
      <xdr:colOff>177800</xdr:colOff>
      <xdr:row>38</xdr:row>
      <xdr:rowOff>67034</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7861300" y="5396738"/>
          <a:ext cx="889000" cy="1185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74927</xdr:rowOff>
    </xdr:from>
    <xdr:to>
      <xdr:col>46</xdr:col>
      <xdr:colOff>38100</xdr:colOff>
      <xdr:row>31</xdr:row>
      <xdr:rowOff>5077</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521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21604</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50795" y="4993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67034</xdr:rowOff>
    </xdr:from>
    <xdr:to>
      <xdr:col>41</xdr:col>
      <xdr:colOff>50800</xdr:colOff>
      <xdr:row>38</xdr:row>
      <xdr:rowOff>74435</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6582134"/>
          <a:ext cx="889000" cy="7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112294</xdr:rowOff>
    </xdr:from>
    <xdr:to>
      <xdr:col>41</xdr:col>
      <xdr:colOff>101600</xdr:colOff>
      <xdr:row>37</xdr:row>
      <xdr:rowOff>42444</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28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58971</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605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141192</xdr:rowOff>
    </xdr:from>
    <xdr:to>
      <xdr:col>36</xdr:col>
      <xdr:colOff>165100</xdr:colOff>
      <xdr:row>37</xdr:row>
      <xdr:rowOff>71342</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313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87869</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088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74993</xdr:rowOff>
    </xdr:from>
    <xdr:to>
      <xdr:col>55</xdr:col>
      <xdr:colOff>50800</xdr:colOff>
      <xdr:row>37</xdr:row>
      <xdr:rowOff>5143</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24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97870</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098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158995</xdr:rowOff>
    </xdr:from>
    <xdr:to>
      <xdr:col>50</xdr:col>
      <xdr:colOff>165100</xdr:colOff>
      <xdr:row>37</xdr:row>
      <xdr:rowOff>89145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33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105672</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6106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30988</xdr:rowOff>
    </xdr:from>
    <xdr:to>
      <xdr:col>46</xdr:col>
      <xdr:colOff>38100</xdr:colOff>
      <xdr:row>31</xdr:row>
      <xdr:rowOff>132588</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5345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123715</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50795" y="5438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16234</xdr:rowOff>
    </xdr:from>
    <xdr:to>
      <xdr:col>41</xdr:col>
      <xdr:colOff>101600</xdr:colOff>
      <xdr:row>38</xdr:row>
      <xdr:rowOff>117834</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6531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108961</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4111" y="6624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23635</xdr:rowOff>
    </xdr:from>
    <xdr:to>
      <xdr:col>36</xdr:col>
      <xdr:colOff>165100</xdr:colOff>
      <xdr:row>38</xdr:row>
      <xdr:rowOff>125235</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53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116362</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631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86398</xdr:rowOff>
    </xdr:from>
    <xdr:to>
      <xdr:col>54</xdr:col>
      <xdr:colOff>189865</xdr:colOff>
      <xdr:row>58</xdr:row>
      <xdr:rowOff>67348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658898"/>
          <a:ext cx="127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71175</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015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67348</xdr:rowOff>
    </xdr:from>
    <xdr:to>
      <xdr:col>55</xdr:col>
      <xdr:colOff>88900</xdr:colOff>
      <xdr:row>58</xdr:row>
      <xdr:rowOff>67348</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01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33075</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434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86398</xdr:rowOff>
    </xdr:from>
    <xdr:to>
      <xdr:col>55</xdr:col>
      <xdr:colOff>88900</xdr:colOff>
      <xdr:row>50</xdr:row>
      <xdr:rowOff>86398</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658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44031</xdr:rowOff>
    </xdr:from>
    <xdr:to>
      <xdr:col>55</xdr:col>
      <xdr:colOff>0</xdr:colOff>
      <xdr:row>54</xdr:row>
      <xdr:rowOff>32728</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9639300" y="9130881"/>
          <a:ext cx="838200" cy="160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125480</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555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147053</xdr:rowOff>
    </xdr:from>
    <xdr:to>
      <xdr:col>55</xdr:col>
      <xdr:colOff>50800</xdr:colOff>
      <xdr:row>56</xdr:row>
      <xdr:rowOff>77203</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57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44031</xdr:rowOff>
    </xdr:from>
    <xdr:to>
      <xdr:col>50</xdr:col>
      <xdr:colOff>114300</xdr:colOff>
      <xdr:row>54</xdr:row>
      <xdr:rowOff>120841</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8750300" y="9130881"/>
          <a:ext cx="889000" cy="2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121221</xdr:rowOff>
    </xdr:from>
    <xdr:to>
      <xdr:col>50</xdr:col>
      <xdr:colOff>165100</xdr:colOff>
      <xdr:row>56</xdr:row>
      <xdr:rowOff>51371</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550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42498</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643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134010</xdr:rowOff>
    </xdr:from>
    <xdr:to>
      <xdr:col>45</xdr:col>
      <xdr:colOff>177800</xdr:colOff>
      <xdr:row>54</xdr:row>
      <xdr:rowOff>120841</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7861300" y="9220860"/>
          <a:ext cx="889000" cy="158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98349</xdr:rowOff>
    </xdr:from>
    <xdr:to>
      <xdr:col>46</xdr:col>
      <xdr:colOff>38100</xdr:colOff>
      <xdr:row>54</xdr:row>
      <xdr:rowOff>28499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185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45026</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8960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134010</xdr:rowOff>
    </xdr:from>
    <xdr:to>
      <xdr:col>41</xdr:col>
      <xdr:colOff>50800</xdr:colOff>
      <xdr:row>53</xdr:row>
      <xdr:rowOff>155893</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9220860"/>
          <a:ext cx="889000" cy="21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107302</xdr:rowOff>
    </xdr:from>
    <xdr:to>
      <xdr:col>41</xdr:col>
      <xdr:colOff>101600</xdr:colOff>
      <xdr:row>54</xdr:row>
      <xdr:rowOff>37452</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19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28579</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28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1740</xdr:rowOff>
    </xdr:from>
    <xdr:to>
      <xdr:col>36</xdr:col>
      <xdr:colOff>165100</xdr:colOff>
      <xdr:row>54</xdr:row>
      <xdr:rowOff>103340</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26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94467</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352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153378</xdr:rowOff>
    </xdr:from>
    <xdr:to>
      <xdr:col>55</xdr:col>
      <xdr:colOff>50800</xdr:colOff>
      <xdr:row>54</xdr:row>
      <xdr:rowOff>83528</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24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4805</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09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164681</xdr:rowOff>
    </xdr:from>
    <xdr:to>
      <xdr:col>50</xdr:col>
      <xdr:colOff>165100</xdr:colOff>
      <xdr:row>53</xdr:row>
      <xdr:rowOff>94831</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080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111358</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8855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70041</xdr:rowOff>
    </xdr:from>
    <xdr:to>
      <xdr:col>46</xdr:col>
      <xdr:colOff>38100</xdr:colOff>
      <xdr:row>55</xdr:row>
      <xdr:rowOff>191</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328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162768</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9421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83210</xdr:rowOff>
    </xdr:from>
    <xdr:to>
      <xdr:col>41</xdr:col>
      <xdr:colOff>101600</xdr:colOff>
      <xdr:row>54</xdr:row>
      <xdr:rowOff>13360</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17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29887</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894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105093</xdr:rowOff>
    </xdr:from>
    <xdr:to>
      <xdr:col>36</xdr:col>
      <xdr:colOff>165100</xdr:colOff>
      <xdr:row>54</xdr:row>
      <xdr:rowOff>35243</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19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51770</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8967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113754</xdr:rowOff>
    </xdr:from>
    <xdr:to>
      <xdr:col>54</xdr:col>
      <xdr:colOff>189865</xdr:colOff>
      <xdr:row>78</xdr:row>
      <xdr:rowOff>139402</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286704"/>
          <a:ext cx="1270" cy="1225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143229</xdr:rowOff>
    </xdr:from>
    <xdr:ext cx="313932"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163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139402</xdr:rowOff>
    </xdr:from>
    <xdr:to>
      <xdr:col>55</xdr:col>
      <xdr:colOff>88900</xdr:colOff>
      <xdr:row>78</xdr:row>
      <xdr:rowOff>139402</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12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60431</xdr:rowOff>
    </xdr:from>
    <xdr:ext cx="534377"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2061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113754</xdr:rowOff>
    </xdr:from>
    <xdr:to>
      <xdr:col>55</xdr:col>
      <xdr:colOff>88900</xdr:colOff>
      <xdr:row>71</xdr:row>
      <xdr:rowOff>113754</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286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157004</xdr:rowOff>
    </xdr:from>
    <xdr:to>
      <xdr:col>55</xdr:col>
      <xdr:colOff>0</xdr:colOff>
      <xdr:row>78</xdr:row>
      <xdr:rowOff>63714</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639300" y="13358654"/>
          <a:ext cx="838200" cy="78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22531</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052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171104</xdr:rowOff>
    </xdr:from>
    <xdr:to>
      <xdr:col>55</xdr:col>
      <xdr:colOff>50800</xdr:colOff>
      <xdr:row>77</xdr:row>
      <xdr:rowOff>101254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20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20462</xdr:rowOff>
    </xdr:from>
    <xdr:to>
      <xdr:col>50</xdr:col>
      <xdr:colOff>114300</xdr:colOff>
      <xdr:row>77</xdr:row>
      <xdr:rowOff>157004</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8750300" y="12707762"/>
          <a:ext cx="889000" cy="650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14788</xdr:rowOff>
    </xdr:from>
    <xdr:to>
      <xdr:col>50</xdr:col>
      <xdr:colOff>165100</xdr:colOff>
      <xdr:row>77</xdr:row>
      <xdr:rowOff>116388</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21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132915</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299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20462</xdr:rowOff>
    </xdr:from>
    <xdr:to>
      <xdr:col>45</xdr:col>
      <xdr:colOff>177800</xdr:colOff>
      <xdr:row>76</xdr:row>
      <xdr:rowOff>144638</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7861300" y="12707762"/>
          <a:ext cx="889000" cy="467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162601</xdr:rowOff>
    </xdr:from>
    <xdr:to>
      <xdr:col>46</xdr:col>
      <xdr:colOff>38100</xdr:colOff>
      <xdr:row>76</xdr:row>
      <xdr:rowOff>92751</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02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83878</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11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121092</xdr:rowOff>
    </xdr:from>
    <xdr:to>
      <xdr:col>41</xdr:col>
      <xdr:colOff>50800</xdr:colOff>
      <xdr:row>76</xdr:row>
      <xdr:rowOff>144638</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6972300" y="12979842"/>
          <a:ext cx="889000" cy="19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100147</xdr:rowOff>
    </xdr:from>
    <xdr:to>
      <xdr:col>41</xdr:col>
      <xdr:colOff>101600</xdr:colOff>
      <xdr:row>77</xdr:row>
      <xdr:rowOff>30297</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13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21424</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223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154257</xdr:rowOff>
    </xdr:from>
    <xdr:to>
      <xdr:col>36</xdr:col>
      <xdr:colOff>165100</xdr:colOff>
      <xdr:row>77</xdr:row>
      <xdr:rowOff>84407</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184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75534</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277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12914</xdr:rowOff>
    </xdr:from>
    <xdr:to>
      <xdr:col>55</xdr:col>
      <xdr:colOff>50800</xdr:colOff>
      <xdr:row>78</xdr:row>
      <xdr:rowOff>114514</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38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99291</xdr:rowOff>
    </xdr:from>
    <xdr:ext cx="469744"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300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106204</xdr:rowOff>
    </xdr:from>
    <xdr:to>
      <xdr:col>50</xdr:col>
      <xdr:colOff>165100</xdr:colOff>
      <xdr:row>78</xdr:row>
      <xdr:rowOff>36354</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307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27481</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04428" y="13400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141112</xdr:rowOff>
    </xdr:from>
    <xdr:to>
      <xdr:col>46</xdr:col>
      <xdr:colOff>38100</xdr:colOff>
      <xdr:row>74</xdr:row>
      <xdr:rowOff>71262</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265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87789</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83111" y="1243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93838</xdr:rowOff>
    </xdr:from>
    <xdr:to>
      <xdr:col>41</xdr:col>
      <xdr:colOff>101600</xdr:colOff>
      <xdr:row>77</xdr:row>
      <xdr:rowOff>23988</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12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40515</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4111" y="12899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70292</xdr:rowOff>
    </xdr:from>
    <xdr:to>
      <xdr:col>36</xdr:col>
      <xdr:colOff>165100</xdr:colOff>
      <xdr:row>76</xdr:row>
      <xdr:rowOff>442</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2929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16969</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05111" y="1270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78572</xdr:rowOff>
    </xdr:from>
    <xdr:to>
      <xdr:col>54</xdr:col>
      <xdr:colOff>189865</xdr:colOff>
      <xdr:row>98</xdr:row>
      <xdr:rowOff>40396</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509072"/>
          <a:ext cx="1270" cy="1333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44223</xdr:rowOff>
    </xdr:from>
    <xdr:ext cx="469744"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846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40396</xdr:rowOff>
    </xdr:from>
    <xdr:to>
      <xdr:col>55</xdr:col>
      <xdr:colOff>88900</xdr:colOff>
      <xdr:row>98</xdr:row>
      <xdr:rowOff>40396</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842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25249</xdr:rowOff>
    </xdr:from>
    <xdr:ext cx="534377"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28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78572</xdr:rowOff>
    </xdr:from>
    <xdr:to>
      <xdr:col>55</xdr:col>
      <xdr:colOff>88900</xdr:colOff>
      <xdr:row>90</xdr:row>
      <xdr:rowOff>78572</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509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44031</xdr:rowOff>
    </xdr:from>
    <xdr:to>
      <xdr:col>55</xdr:col>
      <xdr:colOff>0</xdr:colOff>
      <xdr:row>93</xdr:row>
      <xdr:rowOff>86094</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9639300" y="15988881"/>
          <a:ext cx="838200" cy="42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77591</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365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99164</xdr:rowOff>
    </xdr:from>
    <xdr:to>
      <xdr:col>55</xdr:col>
      <xdr:colOff>50800</xdr:colOff>
      <xdr:row>96</xdr:row>
      <xdr:rowOff>29314</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38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44031</xdr:rowOff>
    </xdr:from>
    <xdr:to>
      <xdr:col>50</xdr:col>
      <xdr:colOff>114300</xdr:colOff>
      <xdr:row>95</xdr:row>
      <xdr:rowOff>137757</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8750300" y="15988881"/>
          <a:ext cx="889000" cy="436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82224</xdr:rowOff>
    </xdr:from>
    <xdr:to>
      <xdr:col>50</xdr:col>
      <xdr:colOff>165100</xdr:colOff>
      <xdr:row>96</xdr:row>
      <xdr:rowOff>12374</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36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3501</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646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94825</xdr:rowOff>
    </xdr:from>
    <xdr:to>
      <xdr:col>45</xdr:col>
      <xdr:colOff>177800</xdr:colOff>
      <xdr:row>95</xdr:row>
      <xdr:rowOff>137757</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7861300" y="15868225"/>
          <a:ext cx="889000" cy="557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72417</xdr:rowOff>
    </xdr:from>
    <xdr:to>
      <xdr:col>46</xdr:col>
      <xdr:colOff>38100</xdr:colOff>
      <xdr:row>94</xdr:row>
      <xdr:rowOff>2567</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01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19094</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5792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94825</xdr:rowOff>
    </xdr:from>
    <xdr:to>
      <xdr:col>41</xdr:col>
      <xdr:colOff>50800</xdr:colOff>
      <xdr:row>94</xdr:row>
      <xdr:rowOff>161691</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6972300" y="15868225"/>
          <a:ext cx="889000" cy="409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92</xdr:row>
      <xdr:rowOff>113635</xdr:rowOff>
    </xdr:from>
    <xdr:to>
      <xdr:col>41</xdr:col>
      <xdr:colOff>101600</xdr:colOff>
      <xdr:row>93</xdr:row>
      <xdr:rowOff>43785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5887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34912</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5979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59410</xdr:rowOff>
    </xdr:from>
    <xdr:to>
      <xdr:col>36</xdr:col>
      <xdr:colOff>165100</xdr:colOff>
      <xdr:row>93</xdr:row>
      <xdr:rowOff>161010</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00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6087</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577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35294</xdr:rowOff>
    </xdr:from>
    <xdr:to>
      <xdr:col>55</xdr:col>
      <xdr:colOff>50800</xdr:colOff>
      <xdr:row>93</xdr:row>
      <xdr:rowOff>136894</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598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58171</xdr:rowOff>
    </xdr:from>
    <xdr:ext cx="534377"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583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164681</xdr:rowOff>
    </xdr:from>
    <xdr:to>
      <xdr:col>50</xdr:col>
      <xdr:colOff>165100</xdr:colOff>
      <xdr:row>93</xdr:row>
      <xdr:rowOff>94831</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593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111358</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72111" y="1571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86957</xdr:rowOff>
    </xdr:from>
    <xdr:to>
      <xdr:col>46</xdr:col>
      <xdr:colOff>38100</xdr:colOff>
      <xdr:row>96</xdr:row>
      <xdr:rowOff>17107</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374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8234</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83111" y="1646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44025</xdr:rowOff>
    </xdr:from>
    <xdr:to>
      <xdr:col>41</xdr:col>
      <xdr:colOff>101600</xdr:colOff>
      <xdr:row>92</xdr:row>
      <xdr:rowOff>145625</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581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90</xdr:row>
      <xdr:rowOff>162152</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94111" y="1559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110891</xdr:rowOff>
    </xdr:from>
    <xdr:to>
      <xdr:col>36</xdr:col>
      <xdr:colOff>165100</xdr:colOff>
      <xdr:row>95</xdr:row>
      <xdr:rowOff>41041</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22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32168</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05111" y="1631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48006</xdr:rowOff>
    </xdr:from>
    <xdr:to>
      <xdr:col>85</xdr:col>
      <xdr:colOff>126364</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362956"/>
          <a:ext cx="1269" cy="1368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166133</xdr:rowOff>
    </xdr:from>
    <xdr:ext cx="534377"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138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48006</xdr:rowOff>
    </xdr:from>
    <xdr:to>
      <xdr:col>86</xdr:col>
      <xdr:colOff>25400</xdr:colOff>
      <xdr:row>31</xdr:row>
      <xdr:rowOff>48006</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362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10033</xdr:rowOff>
    </xdr:from>
    <xdr:to>
      <xdr:col>85</xdr:col>
      <xdr:colOff>127000</xdr:colOff>
      <xdr:row>39</xdr:row>
      <xdr:rowOff>14351</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5481300" y="6696583"/>
          <a:ext cx="838200" cy="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98823</xdr:rowOff>
    </xdr:from>
    <xdr:ext cx="378565"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4424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75946</xdr:rowOff>
    </xdr:from>
    <xdr:to>
      <xdr:col>85</xdr:col>
      <xdr:colOff>177800</xdr:colOff>
      <xdr:row>39</xdr:row>
      <xdr:rowOff>6096</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591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10033</xdr:rowOff>
    </xdr:from>
    <xdr:to>
      <xdr:col>81</xdr:col>
      <xdr:colOff>50800</xdr:colOff>
      <xdr:row>39</xdr:row>
      <xdr:rowOff>27813</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4592300" y="6696583"/>
          <a:ext cx="8890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75692</xdr:rowOff>
    </xdr:from>
    <xdr:to>
      <xdr:col>81</xdr:col>
      <xdr:colOff>101600</xdr:colOff>
      <xdr:row>39</xdr:row>
      <xdr:rowOff>5842</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5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22369</xdr:rowOff>
    </xdr:from>
    <xdr:ext cx="378565"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92017" y="6366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27813</xdr:rowOff>
    </xdr:from>
    <xdr:to>
      <xdr:col>76</xdr:col>
      <xdr:colOff>114300</xdr:colOff>
      <xdr:row>39</xdr:row>
      <xdr:rowOff>33655</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3703300" y="6714363"/>
          <a:ext cx="889000" cy="5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130302</xdr:rowOff>
    </xdr:from>
    <xdr:to>
      <xdr:col>76</xdr:col>
      <xdr:colOff>165100</xdr:colOff>
      <xdr:row>36</xdr:row>
      <xdr:rowOff>60452</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131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34</xdr:row>
      <xdr:rowOff>76979</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357428" y="5906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163322</xdr:rowOff>
    </xdr:from>
    <xdr:to>
      <xdr:col>71</xdr:col>
      <xdr:colOff>177800</xdr:colOff>
      <xdr:row>39</xdr:row>
      <xdr:rowOff>33655</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2814300" y="6678422"/>
          <a:ext cx="889000" cy="4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23495</xdr:rowOff>
    </xdr:from>
    <xdr:to>
      <xdr:col>72</xdr:col>
      <xdr:colOff>38100</xdr:colOff>
      <xdr:row>36</xdr:row>
      <xdr:rowOff>125095</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19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34</xdr:row>
      <xdr:rowOff>141622</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68428" y="5970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52959</xdr:rowOff>
    </xdr:from>
    <xdr:to>
      <xdr:col>67</xdr:col>
      <xdr:colOff>101600</xdr:colOff>
      <xdr:row>37</xdr:row>
      <xdr:rowOff>154559</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39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171086</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579428" y="6171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135001</xdr:rowOff>
    </xdr:from>
    <xdr:to>
      <xdr:col>85</xdr:col>
      <xdr:colOff>177800</xdr:colOff>
      <xdr:row>39</xdr:row>
      <xdr:rowOff>65151</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650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54373</xdr:rowOff>
    </xdr:from>
    <xdr:ext cx="378565"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5694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130683</xdr:rowOff>
    </xdr:from>
    <xdr:to>
      <xdr:col>81</xdr:col>
      <xdr:colOff>101600</xdr:colOff>
      <xdr:row>39</xdr:row>
      <xdr:rowOff>60833</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645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51960</xdr:rowOff>
    </xdr:from>
    <xdr:ext cx="378565"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2017" y="6738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148463</xdr:rowOff>
    </xdr:from>
    <xdr:to>
      <xdr:col>76</xdr:col>
      <xdr:colOff>165100</xdr:colOff>
      <xdr:row>39</xdr:row>
      <xdr:rowOff>78613</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66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69740</xdr:rowOff>
    </xdr:from>
    <xdr:ext cx="378565"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3017" y="67562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154305</xdr:rowOff>
    </xdr:from>
    <xdr:to>
      <xdr:col>72</xdr:col>
      <xdr:colOff>38100</xdr:colOff>
      <xdr:row>39</xdr:row>
      <xdr:rowOff>84455</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66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75582</xdr:rowOff>
    </xdr:from>
    <xdr:ext cx="313932"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46333" y="67621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112522</xdr:rowOff>
    </xdr:from>
    <xdr:to>
      <xdr:col>67</xdr:col>
      <xdr:colOff>101600</xdr:colOff>
      <xdr:row>39</xdr:row>
      <xdr:rowOff>42672</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627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33799</xdr:rowOff>
    </xdr:from>
    <xdr:ext cx="378565"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25017" y="67203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26505</xdr:rowOff>
    </xdr:from>
    <xdr:to>
      <xdr:col>85</xdr:col>
      <xdr:colOff>126364</xdr:colOff>
      <xdr:row>77</xdr:row>
      <xdr:rowOff>112497</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6317595" y="12028005"/>
          <a:ext cx="1269" cy="1286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116324</xdr:rowOff>
    </xdr:from>
    <xdr:ext cx="534377" cy="259045"/>
    <xdr:sp macro="" textlink="">
      <xdr:nvSpPr>
        <xdr:cNvPr id="619" name="公債費最小値テキスト">
          <a:extLst>
            <a:ext uri="{FF2B5EF4-FFF2-40B4-BE49-F238E27FC236}">
              <a16:creationId xmlns:a16="http://schemas.microsoft.com/office/drawing/2014/main" id="{00000000-0008-0000-0600-00006B020000}"/>
            </a:ext>
          </a:extLst>
        </xdr:cNvPr>
        <xdr:cNvSpPr txBox="1"/>
      </xdr:nvSpPr>
      <xdr:spPr>
        <a:xfrm>
          <a:off x="16370300" y="1331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112497</xdr:rowOff>
    </xdr:from>
    <xdr:to>
      <xdr:col>86</xdr:col>
      <xdr:colOff>25400</xdr:colOff>
      <xdr:row>77</xdr:row>
      <xdr:rowOff>112497</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331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144632</xdr:rowOff>
    </xdr:from>
    <xdr:ext cx="534377" cy="259045"/>
    <xdr:sp macro="" textlink="">
      <xdr:nvSpPr>
        <xdr:cNvPr id="621" name="公債費最大値テキスト">
          <a:extLst>
            <a:ext uri="{FF2B5EF4-FFF2-40B4-BE49-F238E27FC236}">
              <a16:creationId xmlns:a16="http://schemas.microsoft.com/office/drawing/2014/main" id="{00000000-0008-0000-0600-00006D020000}"/>
            </a:ext>
          </a:extLst>
        </xdr:cNvPr>
        <xdr:cNvSpPr txBox="1"/>
      </xdr:nvSpPr>
      <xdr:spPr>
        <a:xfrm>
          <a:off x="16370300" y="1180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26505</xdr:rowOff>
    </xdr:from>
    <xdr:to>
      <xdr:col>86</xdr:col>
      <xdr:colOff>25400</xdr:colOff>
      <xdr:row>70</xdr:row>
      <xdr:rowOff>26505</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2028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116325</xdr:rowOff>
    </xdr:from>
    <xdr:to>
      <xdr:col>85</xdr:col>
      <xdr:colOff>127000</xdr:colOff>
      <xdr:row>74</xdr:row>
      <xdr:rowOff>145205</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5481300" y="12803625"/>
          <a:ext cx="838200" cy="28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170330</xdr:rowOff>
    </xdr:from>
    <xdr:ext cx="534377" cy="259045"/>
    <xdr:sp macro="" textlink="">
      <xdr:nvSpPr>
        <xdr:cNvPr id="624" name="公債費平均値テキスト">
          <a:extLst>
            <a:ext uri="{FF2B5EF4-FFF2-40B4-BE49-F238E27FC236}">
              <a16:creationId xmlns:a16="http://schemas.microsoft.com/office/drawing/2014/main" id="{00000000-0008-0000-0600-000070020000}"/>
            </a:ext>
          </a:extLst>
        </xdr:cNvPr>
        <xdr:cNvSpPr txBox="1"/>
      </xdr:nvSpPr>
      <xdr:spPr>
        <a:xfrm>
          <a:off x="16370300" y="12857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20453</xdr:rowOff>
    </xdr:from>
    <xdr:to>
      <xdr:col>85</xdr:col>
      <xdr:colOff>177800</xdr:colOff>
      <xdr:row>75</xdr:row>
      <xdr:rowOff>122053</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6268700" y="1287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116325</xdr:rowOff>
    </xdr:from>
    <xdr:to>
      <xdr:col>81</xdr:col>
      <xdr:colOff>50800</xdr:colOff>
      <xdr:row>74</xdr:row>
      <xdr:rowOff>135490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4592300" y="12803625"/>
          <a:ext cx="889000" cy="1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30797</xdr:rowOff>
    </xdr:from>
    <xdr:to>
      <xdr:col>81</xdr:col>
      <xdr:colOff>101600</xdr:colOff>
      <xdr:row>75</xdr:row>
      <xdr:rowOff>132397</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5430500" y="1288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123525</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14111" y="12982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135490</xdr:rowOff>
    </xdr:from>
    <xdr:to>
      <xdr:col>76</xdr:col>
      <xdr:colOff>114300</xdr:colOff>
      <xdr:row>74</xdr:row>
      <xdr:rowOff>137452</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3703300" y="12822790"/>
          <a:ext cx="889000" cy="1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163328</xdr:rowOff>
    </xdr:from>
    <xdr:to>
      <xdr:col>76</xdr:col>
      <xdr:colOff>165100</xdr:colOff>
      <xdr:row>74</xdr:row>
      <xdr:rowOff>93478</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4541500" y="12679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110005</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325111" y="12454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124651</xdr:rowOff>
    </xdr:from>
    <xdr:to>
      <xdr:col>71</xdr:col>
      <xdr:colOff>177800</xdr:colOff>
      <xdr:row>74</xdr:row>
      <xdr:rowOff>137452</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2814300" y="12811951"/>
          <a:ext cx="8890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149841</xdr:rowOff>
    </xdr:from>
    <xdr:to>
      <xdr:col>72</xdr:col>
      <xdr:colOff>38100</xdr:colOff>
      <xdr:row>74</xdr:row>
      <xdr:rowOff>79991</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3652500" y="126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96518</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6111" y="1244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133039</xdr:rowOff>
    </xdr:from>
    <xdr:to>
      <xdr:col>67</xdr:col>
      <xdr:colOff>101600</xdr:colOff>
      <xdr:row>74</xdr:row>
      <xdr:rowOff>63189</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2763500" y="12648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79716</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7111" y="1242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94405</xdr:rowOff>
    </xdr:from>
    <xdr:to>
      <xdr:col>85</xdr:col>
      <xdr:colOff>177800</xdr:colOff>
      <xdr:row>75</xdr:row>
      <xdr:rowOff>24555</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6268700" y="1278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117282</xdr:rowOff>
    </xdr:from>
    <xdr:ext cx="534377" cy="259045"/>
    <xdr:sp macro="" textlink="">
      <xdr:nvSpPr>
        <xdr:cNvPr id="643" name="公債費該当値テキスト">
          <a:extLst>
            <a:ext uri="{FF2B5EF4-FFF2-40B4-BE49-F238E27FC236}">
              <a16:creationId xmlns:a16="http://schemas.microsoft.com/office/drawing/2014/main" id="{00000000-0008-0000-0600-000083020000}"/>
            </a:ext>
          </a:extLst>
        </xdr:cNvPr>
        <xdr:cNvSpPr txBox="1"/>
      </xdr:nvSpPr>
      <xdr:spPr>
        <a:xfrm>
          <a:off x="16370300" y="12633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65525</xdr:rowOff>
    </xdr:from>
    <xdr:to>
      <xdr:col>81</xdr:col>
      <xdr:colOff>101600</xdr:colOff>
      <xdr:row>74</xdr:row>
      <xdr:rowOff>167125</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5430500" y="1275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12202</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252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84690</xdr:rowOff>
    </xdr:from>
    <xdr:to>
      <xdr:col>76</xdr:col>
      <xdr:colOff>165100</xdr:colOff>
      <xdr:row>75</xdr:row>
      <xdr:rowOff>14840</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4541500" y="1277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5967</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325111" y="1286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86652</xdr:rowOff>
    </xdr:from>
    <xdr:to>
      <xdr:col>72</xdr:col>
      <xdr:colOff>38100</xdr:colOff>
      <xdr:row>75</xdr:row>
      <xdr:rowOff>16802</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3652500" y="1277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7929</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36111" y="12866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73851</xdr:rowOff>
    </xdr:from>
    <xdr:to>
      <xdr:col>67</xdr:col>
      <xdr:colOff>101600</xdr:colOff>
      <xdr:row>75</xdr:row>
      <xdr:rowOff>4001</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2763500" y="12761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166578</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47111" y="1285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81429</xdr:rowOff>
    </xdr:from>
    <xdr:to>
      <xdr:col>85</xdr:col>
      <xdr:colOff>126364</xdr:colOff>
      <xdr:row>99</xdr:row>
      <xdr:rowOff>90377</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511929"/>
          <a:ext cx="1269" cy="1551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94204</xdr:rowOff>
    </xdr:from>
    <xdr:ext cx="378565"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70677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90377</xdr:rowOff>
    </xdr:from>
    <xdr:to>
      <xdr:col>86</xdr:col>
      <xdr:colOff>25400</xdr:colOff>
      <xdr:row>99</xdr:row>
      <xdr:rowOff>90377</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7063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28106</xdr:rowOff>
    </xdr:from>
    <xdr:ext cx="599010"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287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81429</xdr:rowOff>
    </xdr:from>
    <xdr:to>
      <xdr:col>86</xdr:col>
      <xdr:colOff>25400</xdr:colOff>
      <xdr:row>90</xdr:row>
      <xdr:rowOff>81429</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511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158249</xdr:rowOff>
    </xdr:from>
    <xdr:to>
      <xdr:col>85</xdr:col>
      <xdr:colOff>127000</xdr:colOff>
      <xdr:row>98</xdr:row>
      <xdr:rowOff>1702</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5481300" y="16788899"/>
          <a:ext cx="838200" cy="14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131847</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7624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153420</xdr:rowOff>
    </xdr:from>
    <xdr:to>
      <xdr:col>85</xdr:col>
      <xdr:colOff>177800</xdr:colOff>
      <xdr:row>98</xdr:row>
      <xdr:rowOff>83570</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78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1702</xdr:rowOff>
    </xdr:from>
    <xdr:to>
      <xdr:col>81</xdr:col>
      <xdr:colOff>50800</xdr:colOff>
      <xdr:row>98</xdr:row>
      <xdr:rowOff>24071</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4592300" y="16803802"/>
          <a:ext cx="889000" cy="22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155434</xdr:rowOff>
    </xdr:from>
    <xdr:to>
      <xdr:col>81</xdr:col>
      <xdr:colOff>101600</xdr:colOff>
      <xdr:row>98</xdr:row>
      <xdr:rowOff>85584</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78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76711</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878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24071</xdr:rowOff>
    </xdr:from>
    <xdr:to>
      <xdr:col>76</xdr:col>
      <xdr:colOff>114300</xdr:colOff>
      <xdr:row>98</xdr:row>
      <xdr:rowOff>91607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3703300" y="16826171"/>
          <a:ext cx="889000" cy="67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45619</xdr:rowOff>
    </xdr:from>
    <xdr:to>
      <xdr:col>76</xdr:col>
      <xdr:colOff>165100</xdr:colOff>
      <xdr:row>98</xdr:row>
      <xdr:rowOff>147219</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84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138346</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940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49306</xdr:rowOff>
    </xdr:from>
    <xdr:to>
      <xdr:col>71</xdr:col>
      <xdr:colOff>177800</xdr:colOff>
      <xdr:row>98</xdr:row>
      <xdr:rowOff>91607</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2814300" y="16851406"/>
          <a:ext cx="889000" cy="42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94952</xdr:rowOff>
    </xdr:from>
    <xdr:to>
      <xdr:col>72</xdr:col>
      <xdr:colOff>38100</xdr:colOff>
      <xdr:row>99</xdr:row>
      <xdr:rowOff>25102</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897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16229</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98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70613</xdr:rowOff>
    </xdr:from>
    <xdr:to>
      <xdr:col>67</xdr:col>
      <xdr:colOff>101600</xdr:colOff>
      <xdr:row>99</xdr:row>
      <xdr:rowOff>763</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87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163340</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965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107449</xdr:rowOff>
    </xdr:from>
    <xdr:to>
      <xdr:col>85</xdr:col>
      <xdr:colOff>177800</xdr:colOff>
      <xdr:row>98</xdr:row>
      <xdr:rowOff>37599</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738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130326</xdr:rowOff>
    </xdr:from>
    <xdr:ext cx="534377"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58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122352</xdr:rowOff>
    </xdr:from>
    <xdr:to>
      <xdr:col>81</xdr:col>
      <xdr:colOff>101600</xdr:colOff>
      <xdr:row>98</xdr:row>
      <xdr:rowOff>52502</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75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69029</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14111" y="16528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144721</xdr:rowOff>
    </xdr:from>
    <xdr:to>
      <xdr:col>76</xdr:col>
      <xdr:colOff>165100</xdr:colOff>
      <xdr:row>98</xdr:row>
      <xdr:rowOff>74871</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775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91398</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25111" y="16550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40807</xdr:rowOff>
    </xdr:from>
    <xdr:to>
      <xdr:col>72</xdr:col>
      <xdr:colOff>38100</xdr:colOff>
      <xdr:row>98</xdr:row>
      <xdr:rowOff>142407</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84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158934</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36111" y="1661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169956</xdr:rowOff>
    </xdr:from>
    <xdr:to>
      <xdr:col>67</xdr:col>
      <xdr:colOff>101600</xdr:colOff>
      <xdr:row>98</xdr:row>
      <xdr:rowOff>100106</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800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116633</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47111" y="16575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83312</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226812"/>
          <a:ext cx="1269" cy="1504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29989</xdr:rowOff>
    </xdr:from>
    <xdr:ext cx="469744"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00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83312</xdr:rowOff>
    </xdr:from>
    <xdr:to>
      <xdr:col>116</xdr:col>
      <xdr:colOff>152400</xdr:colOff>
      <xdr:row>30</xdr:row>
      <xdr:rowOff>83312</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22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30053</xdr:rowOff>
    </xdr:from>
    <xdr:ext cx="378565"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37370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7176</xdr:rowOff>
    </xdr:from>
    <xdr:to>
      <xdr:col>116</xdr:col>
      <xdr:colOff>114300</xdr:colOff>
      <xdr:row>38</xdr:row>
      <xdr:rowOff>108776</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52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154432</xdr:rowOff>
    </xdr:from>
    <xdr:to>
      <xdr:col>112</xdr:col>
      <xdr:colOff>38100</xdr:colOff>
      <xdr:row>38</xdr:row>
      <xdr:rowOff>84582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49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101109</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134017" y="62733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58991</xdr:rowOff>
    </xdr:from>
    <xdr:to>
      <xdr:col>107</xdr:col>
      <xdr:colOff>101600</xdr:colOff>
      <xdr:row>36</xdr:row>
      <xdr:rowOff>160591</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23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5668</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006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41656</xdr:rowOff>
    </xdr:from>
    <xdr:to>
      <xdr:col>102</xdr:col>
      <xdr:colOff>165100</xdr:colOff>
      <xdr:row>37</xdr:row>
      <xdr:rowOff>143256</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385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159783</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160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47371</xdr:rowOff>
    </xdr:from>
    <xdr:to>
      <xdr:col>98</xdr:col>
      <xdr:colOff>38100</xdr:colOff>
      <xdr:row>37</xdr:row>
      <xdr:rowOff>148971</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391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165498</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21428" y="6166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164865</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737365"/>
          <a:ext cx="1269" cy="142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111542</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51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164865</xdr:rowOff>
    </xdr:from>
    <xdr:to>
      <xdr:col>116</xdr:col>
      <xdr:colOff>152400</xdr:colOff>
      <xdr:row>50</xdr:row>
      <xdr:rowOff>164865</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737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44393</xdr:rowOff>
    </xdr:from>
    <xdr:to>
      <xdr:col>116</xdr:col>
      <xdr:colOff>63500</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1323300" y="10159943"/>
          <a:ext cx="8382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109682</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8823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86805</xdr:rowOff>
    </xdr:from>
    <xdr:to>
      <xdr:col>116</xdr:col>
      <xdr:colOff>114300</xdr:colOff>
      <xdr:row>59</xdr:row>
      <xdr:rowOff>16955</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1003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44336</xdr:rowOff>
    </xdr:from>
    <xdr:to>
      <xdr:col>111</xdr:col>
      <xdr:colOff>177800</xdr:colOff>
      <xdr:row>59</xdr:row>
      <xdr:rowOff>44393</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0434300" y="10159886"/>
          <a:ext cx="8890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80804</xdr:rowOff>
    </xdr:from>
    <xdr:to>
      <xdr:col>112</xdr:col>
      <xdr:colOff>38100</xdr:colOff>
      <xdr:row>59</xdr:row>
      <xdr:rowOff>10954</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1002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27481</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80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44259</xdr:rowOff>
    </xdr:from>
    <xdr:to>
      <xdr:col>107</xdr:col>
      <xdr:colOff>50800</xdr:colOff>
      <xdr:row>59</xdr:row>
      <xdr:rowOff>44336</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9545300" y="10159809"/>
          <a:ext cx="8890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49276</xdr:rowOff>
    </xdr:from>
    <xdr:to>
      <xdr:col>107</xdr:col>
      <xdr:colOff>101600</xdr:colOff>
      <xdr:row>58</xdr:row>
      <xdr:rowOff>150876</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9993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167403</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768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44259</xdr:rowOff>
    </xdr:from>
    <xdr:to>
      <xdr:col>102</xdr:col>
      <xdr:colOff>114300</xdr:colOff>
      <xdr:row>59</xdr:row>
      <xdr:rowOff>44259</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656300" y="101598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57868</xdr:rowOff>
    </xdr:from>
    <xdr:to>
      <xdr:col>102</xdr:col>
      <xdr:colOff>165100</xdr:colOff>
      <xdr:row>58</xdr:row>
      <xdr:rowOff>159468</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1000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4545</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777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53581</xdr:rowOff>
    </xdr:from>
    <xdr:to>
      <xdr:col>98</xdr:col>
      <xdr:colOff>38100</xdr:colOff>
      <xdr:row>58</xdr:row>
      <xdr:rowOff>155181</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9997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258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772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165043</xdr:rowOff>
    </xdr:from>
    <xdr:to>
      <xdr:col>112</xdr:col>
      <xdr:colOff>38100</xdr:colOff>
      <xdr:row>59</xdr:row>
      <xdr:rowOff>95193</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1010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86320</xdr:rowOff>
    </xdr:from>
    <xdr:ext cx="24929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98650" y="102018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164986</xdr:rowOff>
    </xdr:from>
    <xdr:to>
      <xdr:col>107</xdr:col>
      <xdr:colOff>101600</xdr:colOff>
      <xdr:row>59</xdr:row>
      <xdr:rowOff>95136</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1010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86263</xdr:rowOff>
    </xdr:from>
    <xdr:ext cx="249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309650" y="102018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164909</xdr:rowOff>
    </xdr:from>
    <xdr:to>
      <xdr:col>102</xdr:col>
      <xdr:colOff>165100</xdr:colOff>
      <xdr:row>59</xdr:row>
      <xdr:rowOff>95059</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10109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86186</xdr:rowOff>
    </xdr:from>
    <xdr:ext cx="313932"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88333" y="102017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164909</xdr:rowOff>
    </xdr:from>
    <xdr:to>
      <xdr:col>98</xdr:col>
      <xdr:colOff>38100</xdr:colOff>
      <xdr:row>59</xdr:row>
      <xdr:rowOff>95059</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10109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86186</xdr:rowOff>
    </xdr:from>
    <xdr:ext cx="313932"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99333" y="102017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114859</xdr:rowOff>
    </xdr:from>
    <xdr:to>
      <xdr:col>116</xdr:col>
      <xdr:colOff>62864</xdr:colOff>
      <xdr:row>79</xdr:row>
      <xdr:rowOff>24028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2116359"/>
          <a:ext cx="1269" cy="1452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27855</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572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24028</xdr:rowOff>
    </xdr:from>
    <xdr:to>
      <xdr:col>116</xdr:col>
      <xdr:colOff>152400</xdr:colOff>
      <xdr:row>79</xdr:row>
      <xdr:rowOff>24028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568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61536</xdr:rowOff>
    </xdr:from>
    <xdr:ext cx="534377"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189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114859</xdr:rowOff>
    </xdr:from>
    <xdr:to>
      <xdr:col>116</xdr:col>
      <xdr:colOff>152400</xdr:colOff>
      <xdr:row>70</xdr:row>
      <xdr:rowOff>114859</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2116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79959</xdr:rowOff>
    </xdr:from>
    <xdr:to>
      <xdr:col>116</xdr:col>
      <xdr:colOff>63500</xdr:colOff>
      <xdr:row>75</xdr:row>
      <xdr:rowOff>124689</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1323300" y="12938709"/>
          <a:ext cx="838200" cy="44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43502</xdr:rowOff>
    </xdr:from>
    <xdr:ext cx="534377"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2730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20625</xdr:rowOff>
    </xdr:from>
    <xdr:to>
      <xdr:col>116</xdr:col>
      <xdr:colOff>114300</xdr:colOff>
      <xdr:row>75</xdr:row>
      <xdr:rowOff>122225</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287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124689</xdr:rowOff>
    </xdr:from>
    <xdr:to>
      <xdr:col>111</xdr:col>
      <xdr:colOff>177800</xdr:colOff>
      <xdr:row>75</xdr:row>
      <xdr:rowOff>124764</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0434300" y="12983439"/>
          <a:ext cx="889000" cy="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67602</xdr:rowOff>
    </xdr:from>
    <xdr:to>
      <xdr:col>112</xdr:col>
      <xdr:colOff>38100</xdr:colOff>
      <xdr:row>75</xdr:row>
      <xdr:rowOff>169202</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292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14279</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2701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152654</xdr:rowOff>
    </xdr:from>
    <xdr:to>
      <xdr:col>107</xdr:col>
      <xdr:colOff>50800</xdr:colOff>
      <xdr:row>75</xdr:row>
      <xdr:rowOff>124764</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9545300" y="12668504"/>
          <a:ext cx="889000" cy="315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51067</xdr:rowOff>
    </xdr:from>
    <xdr:to>
      <xdr:col>107</xdr:col>
      <xdr:colOff>101600</xdr:colOff>
      <xdr:row>75</xdr:row>
      <xdr:rowOff>152667</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290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169194</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268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152654</xdr:rowOff>
    </xdr:from>
    <xdr:to>
      <xdr:col>102</xdr:col>
      <xdr:colOff>114300</xdr:colOff>
      <xdr:row>74</xdr:row>
      <xdr:rowOff>35573</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8656300" y="12668504"/>
          <a:ext cx="889000" cy="54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168148</xdr:rowOff>
    </xdr:from>
    <xdr:to>
      <xdr:col>102</xdr:col>
      <xdr:colOff>165100</xdr:colOff>
      <xdr:row>74</xdr:row>
      <xdr:rowOff>98298</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268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89425</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2776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32207</xdr:rowOff>
    </xdr:from>
    <xdr:to>
      <xdr:col>98</xdr:col>
      <xdr:colOff>38100</xdr:colOff>
      <xdr:row>74</xdr:row>
      <xdr:rowOff>133807</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271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124934</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2812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29159</xdr:rowOff>
    </xdr:from>
    <xdr:to>
      <xdr:col>116</xdr:col>
      <xdr:colOff>114300</xdr:colOff>
      <xdr:row>75</xdr:row>
      <xdr:rowOff>130759</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2887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7586</xdr:rowOff>
    </xdr:from>
    <xdr:ext cx="534377"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2866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73889</xdr:rowOff>
    </xdr:from>
    <xdr:to>
      <xdr:col>112</xdr:col>
      <xdr:colOff>38100</xdr:colOff>
      <xdr:row>76</xdr:row>
      <xdr:rowOff>4039</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293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166616</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3025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73964</xdr:rowOff>
    </xdr:from>
    <xdr:to>
      <xdr:col>107</xdr:col>
      <xdr:colOff>101600</xdr:colOff>
      <xdr:row>76</xdr:row>
      <xdr:rowOff>4114</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2932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166691</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302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101854</xdr:rowOff>
    </xdr:from>
    <xdr:to>
      <xdr:col>102</xdr:col>
      <xdr:colOff>165100</xdr:colOff>
      <xdr:row>74</xdr:row>
      <xdr:rowOff>32004</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2617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48531</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239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156223</xdr:rowOff>
    </xdr:from>
    <xdr:to>
      <xdr:col>98</xdr:col>
      <xdr:colOff>38100</xdr:colOff>
      <xdr:row>74</xdr:row>
      <xdr:rowOff>86373</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267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102900</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2447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歳出予算総額は、住民一人当たり約</a:t>
          </a:r>
          <a:r>
            <a:rPr kumimoji="1" lang="en-US" altLang="ja-JP" sz="1300">
              <a:latin typeface="ＭＳ Ｐゴシック" panose="020B0600070205080204" pitchFamily="50" charset="-128"/>
              <a:ea typeface="ＭＳ Ｐゴシック" panose="020B0600070205080204" pitchFamily="50" charset="-128"/>
            </a:rPr>
            <a:t>572</a:t>
          </a:r>
          <a:r>
            <a:rPr kumimoji="1" lang="ja-JP" altLang="en-US" sz="1300">
              <a:latin typeface="ＭＳ Ｐゴシック" panose="020B0600070205080204" pitchFamily="50" charset="-128"/>
              <a:ea typeface="ＭＳ Ｐゴシック" panose="020B0600070205080204" pitchFamily="50" charset="-128"/>
            </a:rPr>
            <a:t>千円となっている。人件費については、住民一人当たり</a:t>
          </a:r>
          <a:r>
            <a:rPr kumimoji="1" lang="en-US" altLang="ja-JP" sz="1300">
              <a:latin typeface="ＭＳ Ｐゴシック" panose="020B0600070205080204" pitchFamily="50" charset="-128"/>
              <a:ea typeface="ＭＳ Ｐゴシック" panose="020B0600070205080204" pitchFamily="50" charset="-128"/>
            </a:rPr>
            <a:t>65,966</a:t>
          </a:r>
          <a:r>
            <a:rPr kumimoji="1" lang="ja-JP" altLang="en-US" sz="1300">
              <a:latin typeface="ＭＳ Ｐゴシック" panose="020B0600070205080204" pitchFamily="50" charset="-128"/>
              <a:ea typeface="ＭＳ Ｐゴシック" panose="020B0600070205080204" pitchFamily="50" charset="-128"/>
            </a:rPr>
            <a:t>円となっており、類似団体平均の</a:t>
          </a:r>
          <a:r>
            <a:rPr kumimoji="1" lang="en-US" altLang="ja-JP" sz="1300">
              <a:latin typeface="ＭＳ Ｐゴシック" panose="020B0600070205080204" pitchFamily="50" charset="-128"/>
              <a:ea typeface="ＭＳ Ｐゴシック" panose="020B0600070205080204" pitchFamily="50" charset="-128"/>
            </a:rPr>
            <a:t>62,374</a:t>
          </a:r>
          <a:r>
            <a:rPr kumimoji="1" lang="ja-JP" altLang="en-US" sz="1300">
              <a:latin typeface="ＭＳ Ｐゴシック" panose="020B0600070205080204" pitchFamily="50" charset="-128"/>
              <a:ea typeface="ＭＳ Ｐゴシック" panose="020B0600070205080204" pitchFamily="50" charset="-128"/>
            </a:rPr>
            <a:t>円を上回っているものの全国平均以下の水準にある。補助費等の住民一人当たりのコストは、物価高騰対策を目的とした給付金事業の影響で前年度より</a:t>
          </a:r>
          <a:r>
            <a:rPr kumimoji="1" lang="en-US" altLang="ja-JP" sz="1300">
              <a:latin typeface="ＭＳ Ｐゴシック" panose="020B0600070205080204" pitchFamily="50" charset="-128"/>
              <a:ea typeface="ＭＳ Ｐゴシック" panose="020B0600070205080204" pitchFamily="50" charset="-128"/>
            </a:rPr>
            <a:t>8,819</a:t>
          </a:r>
          <a:r>
            <a:rPr kumimoji="1" lang="ja-JP" altLang="en-US" sz="1300">
              <a:latin typeface="ＭＳ Ｐゴシック" panose="020B0600070205080204" pitchFamily="50" charset="-128"/>
              <a:ea typeface="ＭＳ Ｐゴシック" panose="020B0600070205080204" pitchFamily="50" charset="-128"/>
            </a:rPr>
            <a:t>円増となり、全国平均以下の水準となっている。物件費の住民一人当たりコストは、前年度より</a:t>
          </a:r>
          <a:r>
            <a:rPr kumimoji="1" lang="en-US" altLang="ja-JP" sz="1300">
              <a:latin typeface="ＭＳ Ｐゴシック" panose="020B0600070205080204" pitchFamily="50" charset="-128"/>
              <a:ea typeface="ＭＳ Ｐゴシック" panose="020B0600070205080204" pitchFamily="50" charset="-128"/>
            </a:rPr>
            <a:t>3,338</a:t>
          </a:r>
          <a:r>
            <a:rPr kumimoji="1" lang="ja-JP" altLang="en-US" sz="1300">
              <a:latin typeface="ＭＳ Ｐゴシック" panose="020B0600070205080204" pitchFamily="50" charset="-128"/>
              <a:ea typeface="ＭＳ Ｐゴシック" panose="020B0600070205080204" pitchFamily="50" charset="-128"/>
            </a:rPr>
            <a:t>円増加し</a:t>
          </a:r>
          <a:r>
            <a:rPr kumimoji="1" lang="en-US" altLang="ja-JP" sz="1300">
              <a:latin typeface="ＭＳ Ｐゴシック" panose="020B0600070205080204" pitchFamily="50" charset="-128"/>
              <a:ea typeface="ＭＳ Ｐゴシック" panose="020B0600070205080204" pitchFamily="50" charset="-128"/>
            </a:rPr>
            <a:t>67,709</a:t>
          </a:r>
          <a:r>
            <a:rPr kumimoji="1" lang="ja-JP" altLang="en-US" sz="1300">
              <a:latin typeface="ＭＳ Ｐゴシック" panose="020B0600070205080204" pitchFamily="50" charset="-128"/>
              <a:ea typeface="ＭＳ Ｐゴシック" panose="020B0600070205080204" pitchFamily="50" charset="-128"/>
            </a:rPr>
            <a:t>円となり、ほぼ類似団体平均並みとなっている。普通建設事業費においては、全国平均の一人当たり</a:t>
          </a:r>
          <a:r>
            <a:rPr kumimoji="1" lang="en-US" altLang="ja-JP" sz="1300">
              <a:latin typeface="ＭＳ Ｐゴシック" panose="020B0600070205080204" pitchFamily="50" charset="-128"/>
              <a:ea typeface="ＭＳ Ｐゴシック" panose="020B0600070205080204" pitchFamily="50" charset="-128"/>
            </a:rPr>
            <a:t>56,679</a:t>
          </a:r>
          <a:r>
            <a:rPr kumimoji="1" lang="ja-JP" altLang="en-US" sz="1300">
              <a:latin typeface="ＭＳ Ｐゴシック" panose="020B0600070205080204" pitchFamily="50" charset="-128"/>
              <a:ea typeface="ＭＳ Ｐゴシック" panose="020B0600070205080204" pitchFamily="50" charset="-128"/>
            </a:rPr>
            <a:t>円を上回る</a:t>
          </a:r>
          <a:r>
            <a:rPr kumimoji="1" lang="en-US" altLang="ja-JP" sz="1300">
              <a:latin typeface="ＭＳ Ｐゴシック" panose="020B0600070205080204" pitchFamily="50" charset="-128"/>
              <a:ea typeface="ＭＳ Ｐゴシック" panose="020B0600070205080204" pitchFamily="50" charset="-128"/>
            </a:rPr>
            <a:t>68,423</a:t>
          </a:r>
          <a:r>
            <a:rPr kumimoji="1" lang="ja-JP" altLang="en-US" sz="1300">
              <a:latin typeface="ＭＳ Ｐゴシック" panose="020B0600070205080204" pitchFamily="50" charset="-128"/>
              <a:ea typeface="ＭＳ Ｐゴシック" panose="020B0600070205080204" pitchFamily="50" charset="-128"/>
            </a:rPr>
            <a:t>円となっており、類似団体でも高い値となっている。要因としては小学校校舎増築事業等が挙げられる。また、本市は普通建設事業費が類似団体の中でも上位に位置していることから、公債費の住民一人当たりコストは類似団体平均より</a:t>
          </a:r>
          <a:r>
            <a:rPr kumimoji="1" lang="en-US" altLang="ja-JP" sz="1300">
              <a:latin typeface="ＭＳ Ｐゴシック" panose="020B0600070205080204" pitchFamily="50" charset="-128"/>
              <a:ea typeface="ＭＳ Ｐゴシック" panose="020B0600070205080204" pitchFamily="50" charset="-128"/>
            </a:rPr>
            <a:t>5,118</a:t>
          </a:r>
          <a:r>
            <a:rPr kumimoji="1" lang="ja-JP" altLang="en-US" sz="1300">
              <a:latin typeface="ＭＳ Ｐゴシック" panose="020B0600070205080204" pitchFamily="50" charset="-128"/>
              <a:ea typeface="ＭＳ Ｐゴシック" panose="020B0600070205080204" pitchFamily="50" charset="-128"/>
            </a:rPr>
            <a:t>円高いが、全国平均は下回る値となっている。扶助費については、年々増加傾向にあり、Ｒ４年度における住民一人当たりのコストは約</a:t>
          </a:r>
          <a:r>
            <a:rPr kumimoji="1" lang="en-US" altLang="ja-JP" sz="1300">
              <a:latin typeface="ＭＳ Ｐゴシック" panose="020B0600070205080204" pitchFamily="50" charset="-128"/>
              <a:ea typeface="ＭＳ Ｐゴシック" panose="020B0600070205080204" pitchFamily="50" charset="-128"/>
            </a:rPr>
            <a:t>206,119</a:t>
          </a:r>
          <a:r>
            <a:rPr kumimoji="1" lang="ja-JP" altLang="en-US" sz="1300">
              <a:latin typeface="ＭＳ Ｐゴシック" panose="020B0600070205080204" pitchFamily="50" charset="-128"/>
              <a:ea typeface="ＭＳ Ｐゴシック" panose="020B0600070205080204" pitchFamily="50" charset="-128"/>
            </a:rPr>
            <a:t>円で、類似団体</a:t>
          </a:r>
          <a:r>
            <a:rPr kumimoji="1" lang="en-US" altLang="ja-JP" sz="1300">
              <a:latin typeface="ＭＳ Ｐゴシック" panose="020B0600070205080204" pitchFamily="50" charset="-128"/>
              <a:ea typeface="ＭＳ Ｐゴシック" panose="020B0600070205080204" pitchFamily="50" charset="-128"/>
            </a:rPr>
            <a:t>62</a:t>
          </a:r>
          <a:r>
            <a:rPr kumimoji="1" lang="ja-JP" altLang="en-US" sz="1300">
              <a:latin typeface="ＭＳ Ｐゴシック" panose="020B0600070205080204" pitchFamily="50" charset="-128"/>
              <a:ea typeface="ＭＳ Ｐゴシック" panose="020B0600070205080204" pitchFamily="50" charset="-128"/>
            </a:rPr>
            <a:t>団体中２番目に高い水準となっている。扶助費については今後も、児童福祉費や社会福祉費等が増加するものと見込まれるため、適正な制度運営に取り組み、経常的な管理経費の節減等に努める。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沖縄県うるま市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125,973
124,516
87.02
76,045,763
72,086,687
3,451,211
30,228,819
45,976,493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134801</xdr:rowOff>
    </xdr:from>
    <xdr:to>
      <xdr:col>24</xdr:col>
      <xdr:colOff>62865</xdr:colOff>
      <xdr:row>38</xdr:row>
      <xdr:rowOff>142966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106851"/>
          <a:ext cx="127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146793</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6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142966</xdr:rowOff>
    </xdr:from>
    <xdr:to>
      <xdr:col>24</xdr:col>
      <xdr:colOff>152400</xdr:colOff>
      <xdr:row>38</xdr:row>
      <xdr:rowOff>142966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58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81478</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882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134801</xdr:rowOff>
    </xdr:from>
    <xdr:to>
      <xdr:col>24</xdr:col>
      <xdr:colOff>152400</xdr:colOff>
      <xdr:row>29</xdr:row>
      <xdr:rowOff>134801</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106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3628</xdr:rowOff>
    </xdr:from>
    <xdr:to>
      <xdr:col>24</xdr:col>
      <xdr:colOff>63500</xdr:colOff>
      <xdr:row>34</xdr:row>
      <xdr:rowOff>37374</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5832928"/>
          <a:ext cx="838200" cy="3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68416</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8977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89989</xdr:rowOff>
    </xdr:from>
    <xdr:to>
      <xdr:col>24</xdr:col>
      <xdr:colOff>114300</xdr:colOff>
      <xdr:row>35</xdr:row>
      <xdr:rowOff>20139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91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106499</xdr:rowOff>
    </xdr:from>
    <xdr:to>
      <xdr:col>19</xdr:col>
      <xdr:colOff>177800</xdr:colOff>
      <xdr:row>34</xdr:row>
      <xdr:rowOff>3628</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5764349"/>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70394</xdr:rowOff>
    </xdr:from>
    <xdr:to>
      <xdr:col>20</xdr:col>
      <xdr:colOff>38100</xdr:colOff>
      <xdr:row>35</xdr:row>
      <xdr:rowOff>544</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89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163121</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99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104866</xdr:rowOff>
    </xdr:from>
    <xdr:to>
      <xdr:col>15</xdr:col>
      <xdr:colOff>50800</xdr:colOff>
      <xdr:row>33</xdr:row>
      <xdr:rowOff>106499</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5591266"/>
          <a:ext cx="889000" cy="173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74204</xdr:rowOff>
    </xdr:from>
    <xdr:to>
      <xdr:col>15</xdr:col>
      <xdr:colOff>101600</xdr:colOff>
      <xdr:row>34</xdr:row>
      <xdr:rowOff>4354</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73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166931</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824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104866</xdr:rowOff>
    </xdr:from>
    <xdr:to>
      <xdr:col>10</xdr:col>
      <xdr:colOff>114300</xdr:colOff>
      <xdr:row>33</xdr:row>
      <xdr:rowOff>68399</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5591266"/>
          <a:ext cx="889000" cy="134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135708</xdr:rowOff>
    </xdr:from>
    <xdr:to>
      <xdr:col>10</xdr:col>
      <xdr:colOff>165100</xdr:colOff>
      <xdr:row>33</xdr:row>
      <xdr:rowOff>65858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62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56985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714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156392</xdr:rowOff>
    </xdr:from>
    <xdr:to>
      <xdr:col>6</xdr:col>
      <xdr:colOff>38100</xdr:colOff>
      <xdr:row>33</xdr:row>
      <xdr:rowOff>86542</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64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103069</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418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158024</xdr:rowOff>
    </xdr:from>
    <xdr:to>
      <xdr:col>24</xdr:col>
      <xdr:colOff>114300</xdr:colOff>
      <xdr:row>34</xdr:row>
      <xdr:rowOff>88174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81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9451</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667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124278</xdr:rowOff>
    </xdr:from>
    <xdr:to>
      <xdr:col>20</xdr:col>
      <xdr:colOff>38100</xdr:colOff>
      <xdr:row>34</xdr:row>
      <xdr:rowOff>54428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782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70955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557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55699</xdr:rowOff>
    </xdr:from>
    <xdr:to>
      <xdr:col>15</xdr:col>
      <xdr:colOff>101600</xdr:colOff>
      <xdr:row>33</xdr:row>
      <xdr:rowOff>157299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71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2376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48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54066</xdr:rowOff>
    </xdr:from>
    <xdr:to>
      <xdr:col>10</xdr:col>
      <xdr:colOff>165100</xdr:colOff>
      <xdr:row>32</xdr:row>
      <xdr:rowOff>155666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54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743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315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17599</xdr:rowOff>
    </xdr:from>
    <xdr:to>
      <xdr:col>6</xdr:col>
      <xdr:colOff>38100</xdr:colOff>
      <xdr:row>33</xdr:row>
      <xdr:rowOff>119199</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67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110326</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768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79277</xdr:rowOff>
    </xdr:from>
    <xdr:to>
      <xdr:col>24</xdr:col>
      <xdr:colOff>62865</xdr:colOff>
      <xdr:row>57</xdr:row>
      <xdr:rowOff>164704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823227"/>
          <a:ext cx="1270" cy="1114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168531</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4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164704</xdr:rowOff>
    </xdr:from>
    <xdr:to>
      <xdr:col>24</xdr:col>
      <xdr:colOff>152400</xdr:colOff>
      <xdr:row>57</xdr:row>
      <xdr:rowOff>164704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37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25954</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98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275,716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79277</xdr:rowOff>
    </xdr:from>
    <xdr:to>
      <xdr:col>24</xdr:col>
      <xdr:colOff>152400</xdr:colOff>
      <xdr:row>51</xdr:row>
      <xdr:rowOff>79277</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823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56521</xdr:rowOff>
    </xdr:from>
    <xdr:to>
      <xdr:col>24</xdr:col>
      <xdr:colOff>63500</xdr:colOff>
      <xdr:row>57</xdr:row>
      <xdr:rowOff>71093</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829171"/>
          <a:ext cx="838200" cy="1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2337</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03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150910</xdr:rowOff>
    </xdr:from>
    <xdr:to>
      <xdr:col>24</xdr:col>
      <xdr:colOff>114300</xdr:colOff>
      <xdr:row>57</xdr:row>
      <xdr:rowOff>81060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5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128055</xdr:rowOff>
    </xdr:from>
    <xdr:to>
      <xdr:col>19</xdr:col>
      <xdr:colOff>177800</xdr:colOff>
      <xdr:row>57</xdr:row>
      <xdr:rowOff>71093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386355"/>
          <a:ext cx="889000" cy="457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158015</xdr:rowOff>
    </xdr:from>
    <xdr:to>
      <xdr:col>20</xdr:col>
      <xdr:colOff>38100</xdr:colOff>
      <xdr:row>57</xdr:row>
      <xdr:rowOff>88165</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75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104692</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53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128055</xdr:rowOff>
    </xdr:from>
    <xdr:to>
      <xdr:col>15</xdr:col>
      <xdr:colOff>50800</xdr:colOff>
      <xdr:row>57</xdr:row>
      <xdr:rowOff>69717</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386355"/>
          <a:ext cx="889000" cy="45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20585</xdr:rowOff>
    </xdr:from>
    <xdr:to>
      <xdr:col>15</xdr:col>
      <xdr:colOff>101600</xdr:colOff>
      <xdr:row>54</xdr:row>
      <xdr:rowOff>122185</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27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138712</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054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69717</xdr:rowOff>
    </xdr:from>
    <xdr:to>
      <xdr:col>10</xdr:col>
      <xdr:colOff>114300</xdr:colOff>
      <xdr:row>57</xdr:row>
      <xdr:rowOff>92421</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842367"/>
          <a:ext cx="889000" cy="22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158290</xdr:rowOff>
    </xdr:from>
    <xdr:to>
      <xdr:col>10</xdr:col>
      <xdr:colOff>165100</xdr:colOff>
      <xdr:row>57</xdr:row>
      <xdr:rowOff>88440</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75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104967</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53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169349</xdr:rowOff>
    </xdr:from>
    <xdr:to>
      <xdr:col>6</xdr:col>
      <xdr:colOff>38100</xdr:colOff>
      <xdr:row>57</xdr:row>
      <xdr:rowOff>99499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77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116026</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54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5721</xdr:rowOff>
    </xdr:from>
    <xdr:to>
      <xdr:col>24</xdr:col>
      <xdr:colOff>114300</xdr:colOff>
      <xdr:row>57</xdr:row>
      <xdr:rowOff>107321</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77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129336</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30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20293</xdr:rowOff>
    </xdr:from>
    <xdr:to>
      <xdr:col>20</xdr:col>
      <xdr:colOff>38100</xdr:colOff>
      <xdr:row>57</xdr:row>
      <xdr:rowOff>121893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79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113020</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885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77255</xdr:rowOff>
    </xdr:from>
    <xdr:to>
      <xdr:col>15</xdr:col>
      <xdr:colOff>101600</xdr:colOff>
      <xdr:row>55</xdr:row>
      <xdr:rowOff>7405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33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169982</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428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18917</xdr:rowOff>
    </xdr:from>
    <xdr:to>
      <xdr:col>10</xdr:col>
      <xdr:colOff>165100</xdr:colOff>
      <xdr:row>57</xdr:row>
      <xdr:rowOff>120517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79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111644</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88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41621</xdr:rowOff>
    </xdr:from>
    <xdr:to>
      <xdr:col>6</xdr:col>
      <xdr:colOff>38100</xdr:colOff>
      <xdr:row>57</xdr:row>
      <xdr:rowOff>143221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14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134348</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906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140081</xdr:rowOff>
    </xdr:from>
    <xdr:to>
      <xdr:col>24</xdr:col>
      <xdr:colOff>62865</xdr:colOff>
      <xdr:row>77</xdr:row>
      <xdr:rowOff>137857</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1970131"/>
          <a:ext cx="1270" cy="1369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141684</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343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137857</xdr:rowOff>
    </xdr:from>
    <xdr:to>
      <xdr:col>24</xdr:col>
      <xdr:colOff>152400</xdr:colOff>
      <xdr:row>77</xdr:row>
      <xdr:rowOff>137857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339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86758</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45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312,450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140081</xdr:rowOff>
    </xdr:from>
    <xdr:to>
      <xdr:col>24</xdr:col>
      <xdr:colOff>152400</xdr:colOff>
      <xdr:row>69</xdr:row>
      <xdr:rowOff>140081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1970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59568</xdr:rowOff>
    </xdr:from>
    <xdr:to>
      <xdr:col>24</xdr:col>
      <xdr:colOff>63500</xdr:colOff>
      <xdr:row>70</xdr:row>
      <xdr:rowOff>159321</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2061068"/>
          <a:ext cx="838200" cy="99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111127</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7984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132700</xdr:rowOff>
    </xdr:from>
    <xdr:to>
      <xdr:col>24</xdr:col>
      <xdr:colOff>114300</xdr:colOff>
      <xdr:row>75</xdr:row>
      <xdr:rowOff>62850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82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59568</xdr:rowOff>
    </xdr:from>
    <xdr:to>
      <xdr:col>19</xdr:col>
      <xdr:colOff>177800</xdr:colOff>
      <xdr:row>72</xdr:row>
      <xdr:rowOff>113701</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061068"/>
          <a:ext cx="889000" cy="397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84130</xdr:rowOff>
    </xdr:from>
    <xdr:to>
      <xdr:col>20</xdr:col>
      <xdr:colOff>38100</xdr:colOff>
      <xdr:row>75</xdr:row>
      <xdr:rowOff>14280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77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5407</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864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113701</xdr:rowOff>
    </xdr:from>
    <xdr:to>
      <xdr:col>15</xdr:col>
      <xdr:colOff>50800</xdr:colOff>
      <xdr:row>73</xdr:row>
      <xdr:rowOff>59553</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458101"/>
          <a:ext cx="889000" cy="117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167638</xdr:rowOff>
    </xdr:from>
    <xdr:to>
      <xdr:col>15</xdr:col>
      <xdr:colOff>101600</xdr:colOff>
      <xdr:row>75</xdr:row>
      <xdr:rowOff>97788</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85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88915</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947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59553</xdr:rowOff>
    </xdr:from>
    <xdr:to>
      <xdr:col>10</xdr:col>
      <xdr:colOff>114300</xdr:colOff>
      <xdr:row>73</xdr:row>
      <xdr:rowOff>98423</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2575403"/>
          <a:ext cx="889000" cy="38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75450</xdr:rowOff>
    </xdr:from>
    <xdr:to>
      <xdr:col>10</xdr:col>
      <xdr:colOff>165100</xdr:colOff>
      <xdr:row>76</xdr:row>
      <xdr:rowOff>5600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2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168178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026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125476</xdr:rowOff>
    </xdr:from>
    <xdr:to>
      <xdr:col>6</xdr:col>
      <xdr:colOff>38100</xdr:colOff>
      <xdr:row>76</xdr:row>
      <xdr:rowOff>55626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298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46753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076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108521</xdr:rowOff>
    </xdr:from>
    <xdr:to>
      <xdr:col>24</xdr:col>
      <xdr:colOff>114300</xdr:colOff>
      <xdr:row>71</xdr:row>
      <xdr:rowOff>38671</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110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69</xdr:row>
      <xdr:rowOff>131398</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1961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70</xdr:row>
      <xdr:rowOff>8768</xdr:rowOff>
    </xdr:from>
    <xdr:to>
      <xdr:col>20</xdr:col>
      <xdr:colOff>38100</xdr:colOff>
      <xdr:row>70</xdr:row>
      <xdr:rowOff>110368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01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68</xdr:row>
      <xdr:rowOff>126895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1785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62901</xdr:rowOff>
    </xdr:from>
    <xdr:to>
      <xdr:col>15</xdr:col>
      <xdr:colOff>101600</xdr:colOff>
      <xdr:row>72</xdr:row>
      <xdr:rowOff>164501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40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9578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182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8753</xdr:rowOff>
    </xdr:from>
    <xdr:to>
      <xdr:col>10</xdr:col>
      <xdr:colOff>165100</xdr:colOff>
      <xdr:row>73</xdr:row>
      <xdr:rowOff>110353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524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126880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299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47623</xdr:rowOff>
    </xdr:from>
    <xdr:to>
      <xdr:col>6</xdr:col>
      <xdr:colOff>38100</xdr:colOff>
      <xdr:row>73</xdr:row>
      <xdr:rowOff>149223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256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71</xdr:row>
      <xdr:rowOff>165750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338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164046</xdr:rowOff>
    </xdr:from>
    <xdr:to>
      <xdr:col>24</xdr:col>
      <xdr:colOff>62865</xdr:colOff>
      <xdr:row>97</xdr:row>
      <xdr:rowOff>160023</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594546"/>
          <a:ext cx="1270" cy="1196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163850</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794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160023</xdr:rowOff>
    </xdr:from>
    <xdr:to>
      <xdr:col>24</xdr:col>
      <xdr:colOff>152400</xdr:colOff>
      <xdr:row>97</xdr:row>
      <xdr:rowOff>160023</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790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110723</xdr:rowOff>
    </xdr:from>
    <xdr:ext cx="534377"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369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78,935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164046</xdr:rowOff>
    </xdr:from>
    <xdr:to>
      <xdr:col>24</xdr:col>
      <xdr:colOff>152400</xdr:colOff>
      <xdr:row>90</xdr:row>
      <xdr:rowOff>164046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594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135882</xdr:rowOff>
    </xdr:from>
    <xdr:to>
      <xdr:col>24</xdr:col>
      <xdr:colOff>63500</xdr:colOff>
      <xdr:row>96</xdr:row>
      <xdr:rowOff>167246</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595082"/>
          <a:ext cx="838200" cy="31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115938</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2322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93061</xdr:rowOff>
    </xdr:from>
    <xdr:to>
      <xdr:col>24</xdr:col>
      <xdr:colOff>114300</xdr:colOff>
      <xdr:row>96</xdr:row>
      <xdr:rowOff>23211</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380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167246</xdr:rowOff>
    </xdr:from>
    <xdr:to>
      <xdr:col>19</xdr:col>
      <xdr:colOff>177800</xdr:colOff>
      <xdr:row>97</xdr:row>
      <xdr:rowOff>166607</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626446"/>
          <a:ext cx="889000" cy="170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119853</xdr:rowOff>
    </xdr:from>
    <xdr:to>
      <xdr:col>20</xdr:col>
      <xdr:colOff>38100</xdr:colOff>
      <xdr:row>96</xdr:row>
      <xdr:rowOff>50003</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40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66530</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182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166607</xdr:rowOff>
    </xdr:from>
    <xdr:to>
      <xdr:col>15</xdr:col>
      <xdr:colOff>50800</xdr:colOff>
      <xdr:row>98</xdr:row>
      <xdr:rowOff>15204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797257"/>
          <a:ext cx="889000" cy="20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104170</xdr:rowOff>
    </xdr:from>
    <xdr:to>
      <xdr:col>15</xdr:col>
      <xdr:colOff>101600</xdr:colOff>
      <xdr:row>96</xdr:row>
      <xdr:rowOff>34320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3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50847</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16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15204</xdr:rowOff>
    </xdr:from>
    <xdr:to>
      <xdr:col>10</xdr:col>
      <xdr:colOff>114300</xdr:colOff>
      <xdr:row>98</xdr:row>
      <xdr:rowOff>48374</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817304"/>
          <a:ext cx="889000" cy="33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165641</xdr:rowOff>
    </xdr:from>
    <xdr:to>
      <xdr:col>10</xdr:col>
      <xdr:colOff>165100</xdr:colOff>
      <xdr:row>96</xdr:row>
      <xdr:rowOff>95791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453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112318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228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49856</xdr:rowOff>
    </xdr:from>
    <xdr:to>
      <xdr:col>6</xdr:col>
      <xdr:colOff>38100</xdr:colOff>
      <xdr:row>96</xdr:row>
      <xdr:rowOff>151456</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50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167983</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28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85082</xdr:rowOff>
    </xdr:from>
    <xdr:to>
      <xdr:col>24</xdr:col>
      <xdr:colOff>114300</xdr:colOff>
      <xdr:row>97</xdr:row>
      <xdr:rowOff>15232</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54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63509</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52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116446</xdr:rowOff>
    </xdr:from>
    <xdr:to>
      <xdr:col>20</xdr:col>
      <xdr:colOff>38100</xdr:colOff>
      <xdr:row>97</xdr:row>
      <xdr:rowOff>46596</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57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37723</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668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115807</xdr:rowOff>
    </xdr:from>
    <xdr:to>
      <xdr:col>15</xdr:col>
      <xdr:colOff>101600</xdr:colOff>
      <xdr:row>98</xdr:row>
      <xdr:rowOff>45957</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746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37084</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83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135854</xdr:rowOff>
    </xdr:from>
    <xdr:to>
      <xdr:col>10</xdr:col>
      <xdr:colOff>165100</xdr:colOff>
      <xdr:row>98</xdr:row>
      <xdr:rowOff>66004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766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57131</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859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169024</xdr:rowOff>
    </xdr:from>
    <xdr:to>
      <xdr:col>6</xdr:col>
      <xdr:colOff>38100</xdr:colOff>
      <xdr:row>98</xdr:row>
      <xdr:rowOff>99174</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79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90301</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89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134366</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449316"/>
          <a:ext cx="1270" cy="1281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81043</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224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134366</xdr:rowOff>
    </xdr:from>
    <xdr:to>
      <xdr:col>55</xdr:col>
      <xdr:colOff>88900</xdr:colOff>
      <xdr:row>31</xdr:row>
      <xdr:rowOff>134366</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449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107696</xdr:rowOff>
    </xdr:from>
    <xdr:to>
      <xdr:col>55</xdr:col>
      <xdr:colOff>0</xdr:colOff>
      <xdr:row>35</xdr:row>
      <xdr:rowOff>168275</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108446"/>
          <a:ext cx="838200" cy="60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21988</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36563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43561</xdr:rowOff>
    </xdr:from>
    <xdr:to>
      <xdr:col>55</xdr:col>
      <xdr:colOff>50800</xdr:colOff>
      <xdr:row>37</xdr:row>
      <xdr:rowOff>145161</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38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107696</xdr:rowOff>
    </xdr:from>
    <xdr:to>
      <xdr:col>50</xdr:col>
      <xdr:colOff>114300</xdr:colOff>
      <xdr:row>36</xdr:row>
      <xdr:rowOff>74168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8750300" y="6108446"/>
          <a:ext cx="889000" cy="137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44704</xdr:rowOff>
    </xdr:from>
    <xdr:to>
      <xdr:col>50</xdr:col>
      <xdr:colOff>165100</xdr:colOff>
      <xdr:row>37</xdr:row>
      <xdr:rowOff>146304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38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137431</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481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74168</xdr:rowOff>
    </xdr:from>
    <xdr:to>
      <xdr:col>45</xdr:col>
      <xdr:colOff>177800</xdr:colOff>
      <xdr:row>36</xdr:row>
      <xdr:rowOff>124460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7861300" y="624636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155956</xdr:rowOff>
    </xdr:from>
    <xdr:to>
      <xdr:col>46</xdr:col>
      <xdr:colOff>38100</xdr:colOff>
      <xdr:row>36</xdr:row>
      <xdr:rowOff>86106</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15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102633</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15428" y="5931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95123</xdr:rowOff>
    </xdr:from>
    <xdr:to>
      <xdr:col>41</xdr:col>
      <xdr:colOff>50800</xdr:colOff>
      <xdr:row>36</xdr:row>
      <xdr:rowOff>124460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267323"/>
          <a:ext cx="889000" cy="2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125476</xdr:rowOff>
    </xdr:from>
    <xdr:to>
      <xdr:col>41</xdr:col>
      <xdr:colOff>101600</xdr:colOff>
      <xdr:row>36</xdr:row>
      <xdr:rowOff>55626</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126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72153</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26428" y="5901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126619</xdr:rowOff>
    </xdr:from>
    <xdr:to>
      <xdr:col>36</xdr:col>
      <xdr:colOff>165100</xdr:colOff>
      <xdr:row>36</xdr:row>
      <xdr:rowOff>56769</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127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73296</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37428" y="5902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117475</xdr:rowOff>
    </xdr:from>
    <xdr:to>
      <xdr:col>55</xdr:col>
      <xdr:colOff>50800</xdr:colOff>
      <xdr:row>36</xdr:row>
      <xdr:rowOff>47625</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118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140352</xdr:rowOff>
    </xdr:from>
    <xdr:ext cx="469744"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5969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56896</xdr:rowOff>
    </xdr:from>
    <xdr:to>
      <xdr:col>50</xdr:col>
      <xdr:colOff>165100</xdr:colOff>
      <xdr:row>35</xdr:row>
      <xdr:rowOff>158496</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057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3573</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04428" y="5832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23368</xdr:rowOff>
    </xdr:from>
    <xdr:to>
      <xdr:col>46</xdr:col>
      <xdr:colOff>38100</xdr:colOff>
      <xdr:row>36</xdr:row>
      <xdr:rowOff>124968</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19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116095</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15428" y="628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73660</xdr:rowOff>
    </xdr:from>
    <xdr:to>
      <xdr:col>41</xdr:col>
      <xdr:colOff>101600</xdr:colOff>
      <xdr:row>37</xdr:row>
      <xdr:rowOff>3810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24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166387</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26428"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44323</xdr:rowOff>
    </xdr:from>
    <xdr:to>
      <xdr:col>36</xdr:col>
      <xdr:colOff>165100</xdr:colOff>
      <xdr:row>36</xdr:row>
      <xdr:rowOff>145923</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216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137050</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37428" y="6309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140249</xdr:rowOff>
    </xdr:from>
    <xdr:to>
      <xdr:col>54</xdr:col>
      <xdr:colOff>189865</xdr:colOff>
      <xdr:row>58</xdr:row>
      <xdr:rowOff>138100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8712749"/>
          <a:ext cx="1270" cy="1369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141927</xdr:rowOff>
    </xdr:from>
    <xdr:ext cx="313932" cy="259045"/>
    <xdr:sp macro=""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100860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138100</xdr:rowOff>
    </xdr:from>
    <xdr:to>
      <xdr:col>55</xdr:col>
      <xdr:colOff>88900</xdr:colOff>
      <xdr:row>58</xdr:row>
      <xdr:rowOff>138100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1008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86926</xdr:rowOff>
    </xdr:from>
    <xdr:ext cx="534377" cy="259045"/>
    <xdr:sp macro=""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848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29,988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140249</xdr:rowOff>
    </xdr:from>
    <xdr:to>
      <xdr:col>55</xdr:col>
      <xdr:colOff>88900</xdr:colOff>
      <xdr:row>50</xdr:row>
      <xdr:rowOff>140249</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8712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4963</xdr:rowOff>
    </xdr:from>
    <xdr:to>
      <xdr:col>55</xdr:col>
      <xdr:colOff>0</xdr:colOff>
      <xdr:row>56</xdr:row>
      <xdr:rowOff>80035</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9639300" y="9606163"/>
          <a:ext cx="838200" cy="75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36558</xdr:rowOff>
    </xdr:from>
    <xdr:ext cx="469744" cy="259045"/>
    <xdr:sp macro=""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8092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58131</xdr:rowOff>
    </xdr:from>
    <xdr:to>
      <xdr:col>55</xdr:col>
      <xdr:colOff>50800</xdr:colOff>
      <xdr:row>57</xdr:row>
      <xdr:rowOff>159731</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10426700" y="983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49403</xdr:rowOff>
    </xdr:from>
    <xdr:to>
      <xdr:col>50</xdr:col>
      <xdr:colOff>114300</xdr:colOff>
      <xdr:row>56</xdr:row>
      <xdr:rowOff>80035</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8750300" y="9650603"/>
          <a:ext cx="889000" cy="3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66818</xdr:rowOff>
    </xdr:from>
    <xdr:to>
      <xdr:col>50</xdr:col>
      <xdr:colOff>165100</xdr:colOff>
      <xdr:row>57</xdr:row>
      <xdr:rowOff>168418</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588500" y="983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159545</xdr:rowOff>
    </xdr:from>
    <xdr:ext cx="469744"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404428" y="9932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49403</xdr:rowOff>
    </xdr:from>
    <xdr:to>
      <xdr:col>45</xdr:col>
      <xdr:colOff>177800</xdr:colOff>
      <xdr:row>56</xdr:row>
      <xdr:rowOff>106873</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7861300" y="9650603"/>
          <a:ext cx="889000" cy="57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126847</xdr:rowOff>
    </xdr:from>
    <xdr:to>
      <xdr:col>46</xdr:col>
      <xdr:colOff>38100</xdr:colOff>
      <xdr:row>54</xdr:row>
      <xdr:rowOff>56997</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699500" y="921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73524</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483111" y="898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73041</xdr:rowOff>
    </xdr:from>
    <xdr:to>
      <xdr:col>41</xdr:col>
      <xdr:colOff>50800</xdr:colOff>
      <xdr:row>56</xdr:row>
      <xdr:rowOff>106873</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6972300" y="9502791"/>
          <a:ext cx="889000" cy="20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81448</xdr:rowOff>
    </xdr:from>
    <xdr:to>
      <xdr:col>41</xdr:col>
      <xdr:colOff>101600</xdr:colOff>
      <xdr:row>54</xdr:row>
      <xdr:rowOff>11598</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810500" y="916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28125</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594111" y="894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68966</xdr:rowOff>
    </xdr:from>
    <xdr:to>
      <xdr:col>36</xdr:col>
      <xdr:colOff>165100</xdr:colOff>
      <xdr:row>53</xdr:row>
      <xdr:rowOff>170566</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921500" y="9155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15643</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05111" y="8931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125613</xdr:rowOff>
    </xdr:from>
    <xdr:to>
      <xdr:col>55</xdr:col>
      <xdr:colOff>50800</xdr:colOff>
      <xdr:row>56</xdr:row>
      <xdr:rowOff>55763</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10426700" y="955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148490</xdr:rowOff>
    </xdr:from>
    <xdr:ext cx="534377" cy="259045"/>
    <xdr:sp macro=""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9406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29235</xdr:rowOff>
    </xdr:from>
    <xdr:to>
      <xdr:col>50</xdr:col>
      <xdr:colOff>165100</xdr:colOff>
      <xdr:row>56</xdr:row>
      <xdr:rowOff>130835</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588500" y="963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147362</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04428" y="9405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170053</xdr:rowOff>
    </xdr:from>
    <xdr:to>
      <xdr:col>46</xdr:col>
      <xdr:colOff>38100</xdr:colOff>
      <xdr:row>56</xdr:row>
      <xdr:rowOff>100203</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699500" y="9599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91330</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15428" y="9692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56073</xdr:rowOff>
    </xdr:from>
    <xdr:to>
      <xdr:col>41</xdr:col>
      <xdr:colOff>101600</xdr:colOff>
      <xdr:row>56</xdr:row>
      <xdr:rowOff>157673</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810500" y="965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148800</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26428" y="9750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22241</xdr:rowOff>
    </xdr:from>
    <xdr:to>
      <xdr:col>36</xdr:col>
      <xdr:colOff>165100</xdr:colOff>
      <xdr:row>55</xdr:row>
      <xdr:rowOff>123841</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6921500" y="945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114968</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05111" y="9544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57127</xdr:rowOff>
    </xdr:from>
    <xdr:to>
      <xdr:col>54</xdr:col>
      <xdr:colOff>189865</xdr:colOff>
      <xdr:row>79</xdr:row>
      <xdr:rowOff>71872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230077"/>
          <a:ext cx="1270" cy="1386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75699</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62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71872</xdr:rowOff>
    </xdr:from>
    <xdr:to>
      <xdr:col>55</xdr:col>
      <xdr:colOff>88900</xdr:colOff>
      <xdr:row>79</xdr:row>
      <xdr:rowOff>71872</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616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3804</xdr:rowOff>
    </xdr:from>
    <xdr:ext cx="534377"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2005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86,557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57127</xdr:rowOff>
    </xdr:from>
    <xdr:to>
      <xdr:col>55</xdr:col>
      <xdr:colOff>88900</xdr:colOff>
      <xdr:row>71</xdr:row>
      <xdr:rowOff>57127</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23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21416</xdr:rowOff>
    </xdr:from>
    <xdr:to>
      <xdr:col>55</xdr:col>
      <xdr:colOff>0</xdr:colOff>
      <xdr:row>78</xdr:row>
      <xdr:rowOff>84150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9639300" y="13394516"/>
          <a:ext cx="838200" cy="62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3923</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377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25496</xdr:rowOff>
    </xdr:from>
    <xdr:to>
      <xdr:col>55</xdr:col>
      <xdr:colOff>50800</xdr:colOff>
      <xdr:row>78</xdr:row>
      <xdr:rowOff>127096</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3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67675</xdr:rowOff>
    </xdr:from>
    <xdr:to>
      <xdr:col>50</xdr:col>
      <xdr:colOff>114300</xdr:colOff>
      <xdr:row>78</xdr:row>
      <xdr:rowOff>84150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8750300" y="13440775"/>
          <a:ext cx="889000" cy="16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8922</xdr:rowOff>
    </xdr:from>
    <xdr:to>
      <xdr:col>50</xdr:col>
      <xdr:colOff>165100</xdr:colOff>
      <xdr:row>78</xdr:row>
      <xdr:rowOff>110522</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382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127049</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157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67675</xdr:rowOff>
    </xdr:from>
    <xdr:to>
      <xdr:col>45</xdr:col>
      <xdr:colOff>177800</xdr:colOff>
      <xdr:row>78</xdr:row>
      <xdr:rowOff>164275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3440775"/>
          <a:ext cx="889000" cy="96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166346</xdr:rowOff>
    </xdr:from>
    <xdr:to>
      <xdr:col>46</xdr:col>
      <xdr:colOff>38100</xdr:colOff>
      <xdr:row>77</xdr:row>
      <xdr:rowOff>96496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19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113023</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297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164275</xdr:rowOff>
    </xdr:from>
    <xdr:to>
      <xdr:col>41</xdr:col>
      <xdr:colOff>50800</xdr:colOff>
      <xdr:row>79</xdr:row>
      <xdr:rowOff>11063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3537375"/>
          <a:ext cx="889000" cy="18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145560</xdr:rowOff>
    </xdr:from>
    <xdr:to>
      <xdr:col>41</xdr:col>
      <xdr:colOff>101600</xdr:colOff>
      <xdr:row>78</xdr:row>
      <xdr:rowOff>75710</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34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92237</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12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10523</xdr:rowOff>
    </xdr:from>
    <xdr:to>
      <xdr:col>36</xdr:col>
      <xdr:colOff>165100</xdr:colOff>
      <xdr:row>78</xdr:row>
      <xdr:rowOff>112123</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38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128650</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15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142066</xdr:rowOff>
    </xdr:from>
    <xdr:to>
      <xdr:col>55</xdr:col>
      <xdr:colOff>50800</xdr:colOff>
      <xdr:row>78</xdr:row>
      <xdr:rowOff>72216</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34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164943</xdr:rowOff>
    </xdr:from>
    <xdr:ext cx="534377"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195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33350</xdr:rowOff>
    </xdr:from>
    <xdr:to>
      <xdr:col>50</xdr:col>
      <xdr:colOff>165100</xdr:colOff>
      <xdr:row>78</xdr:row>
      <xdr:rowOff>134950</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40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126077</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72111" y="1349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16875</xdr:rowOff>
    </xdr:from>
    <xdr:to>
      <xdr:col>46</xdr:col>
      <xdr:colOff>38100</xdr:colOff>
      <xdr:row>78</xdr:row>
      <xdr:rowOff>118475</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38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109602</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83111" y="1348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113475</xdr:rowOff>
    </xdr:from>
    <xdr:to>
      <xdr:col>41</xdr:col>
      <xdr:colOff>101600</xdr:colOff>
      <xdr:row>79</xdr:row>
      <xdr:rowOff>43625</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48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34752</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26428" y="13579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131713</xdr:rowOff>
    </xdr:from>
    <xdr:to>
      <xdr:col>36</xdr:col>
      <xdr:colOff>165100</xdr:colOff>
      <xdr:row>79</xdr:row>
      <xdr:rowOff>61863</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504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52990</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37428" y="13597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85424</xdr:rowOff>
    </xdr:from>
    <xdr:to>
      <xdr:col>54</xdr:col>
      <xdr:colOff>189865</xdr:colOff>
      <xdr:row>99</xdr:row>
      <xdr:rowOff>143749</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515924"/>
          <a:ext cx="1270" cy="1601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147576</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712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143749</xdr:rowOff>
    </xdr:from>
    <xdr:to>
      <xdr:col>55</xdr:col>
      <xdr:colOff>88900</xdr:colOff>
      <xdr:row>99</xdr:row>
      <xdr:rowOff>143749</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7117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32101</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291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115,324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85424</xdr:rowOff>
    </xdr:from>
    <xdr:to>
      <xdr:col>55</xdr:col>
      <xdr:colOff>88900</xdr:colOff>
      <xdr:row>90</xdr:row>
      <xdr:rowOff>85424</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515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15799</xdr:rowOff>
    </xdr:from>
    <xdr:to>
      <xdr:col>55</xdr:col>
      <xdr:colOff>0</xdr:colOff>
      <xdr:row>97</xdr:row>
      <xdr:rowOff>121771</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646449"/>
          <a:ext cx="838200" cy="105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50819</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6814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72392</xdr:rowOff>
    </xdr:from>
    <xdr:to>
      <xdr:col>55</xdr:col>
      <xdr:colOff>50800</xdr:colOff>
      <xdr:row>98</xdr:row>
      <xdr:rowOff>2542</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70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143439</xdr:rowOff>
    </xdr:from>
    <xdr:to>
      <xdr:col>50</xdr:col>
      <xdr:colOff>114300</xdr:colOff>
      <xdr:row>97</xdr:row>
      <xdr:rowOff>121771</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8750300" y="16602639"/>
          <a:ext cx="889000" cy="149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65027</xdr:rowOff>
    </xdr:from>
    <xdr:to>
      <xdr:col>50</xdr:col>
      <xdr:colOff>165100</xdr:colOff>
      <xdr:row>97</xdr:row>
      <xdr:rowOff>166627</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695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11704</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47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143439</xdr:rowOff>
    </xdr:from>
    <xdr:to>
      <xdr:col>45</xdr:col>
      <xdr:colOff>177800</xdr:colOff>
      <xdr:row>98</xdr:row>
      <xdr:rowOff>12125</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602639"/>
          <a:ext cx="889000" cy="211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118390</xdr:rowOff>
    </xdr:from>
    <xdr:to>
      <xdr:col>46</xdr:col>
      <xdr:colOff>38100</xdr:colOff>
      <xdr:row>97</xdr:row>
      <xdr:rowOff>48540</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57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39667</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67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145399</xdr:rowOff>
    </xdr:from>
    <xdr:to>
      <xdr:col>41</xdr:col>
      <xdr:colOff>50800</xdr:colOff>
      <xdr:row>98</xdr:row>
      <xdr:rowOff>12125</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6776049"/>
          <a:ext cx="889000" cy="38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150197</xdr:rowOff>
    </xdr:from>
    <xdr:to>
      <xdr:col>41</xdr:col>
      <xdr:colOff>101600</xdr:colOff>
      <xdr:row>97</xdr:row>
      <xdr:rowOff>80347</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609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96874</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38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116070</xdr:rowOff>
    </xdr:from>
    <xdr:to>
      <xdr:col>36</xdr:col>
      <xdr:colOff>165100</xdr:colOff>
      <xdr:row>97</xdr:row>
      <xdr:rowOff>46220</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57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62747</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350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136449</xdr:rowOff>
    </xdr:from>
    <xdr:to>
      <xdr:col>55</xdr:col>
      <xdr:colOff>50800</xdr:colOff>
      <xdr:row>97</xdr:row>
      <xdr:rowOff>66599</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595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159326</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44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70971</xdr:rowOff>
    </xdr:from>
    <xdr:to>
      <xdr:col>50</xdr:col>
      <xdr:colOff>165100</xdr:colOff>
      <xdr:row>98</xdr:row>
      <xdr:rowOff>1121</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701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163698</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794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92639</xdr:rowOff>
    </xdr:from>
    <xdr:to>
      <xdr:col>46</xdr:col>
      <xdr:colOff>38100</xdr:colOff>
      <xdr:row>97</xdr:row>
      <xdr:rowOff>22789</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55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39316</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327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132775</xdr:rowOff>
    </xdr:from>
    <xdr:to>
      <xdr:col>41</xdr:col>
      <xdr:colOff>101600</xdr:colOff>
      <xdr:row>98</xdr:row>
      <xdr:rowOff>62925</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76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54052</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856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94599</xdr:rowOff>
    </xdr:from>
    <xdr:to>
      <xdr:col>36</xdr:col>
      <xdr:colOff>165100</xdr:colOff>
      <xdr:row>98</xdr:row>
      <xdr:rowOff>24749</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725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15876</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81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139700</xdr:rowOff>
    </xdr:from>
    <xdr:to>
      <xdr:col>89</xdr:col>
      <xdr:colOff>177800</xdr:colOff>
      <xdr:row>39</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168927</xdr:rowOff>
    </xdr:from>
    <xdr:ext cx="46717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78821" y="6684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37</xdr:row>
      <xdr:rowOff>54627</xdr:rowOff>
    </xdr:from>
    <xdr:ext cx="46717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78821" y="6398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54627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28</xdr:row>
      <xdr:rowOff>168927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a:extLst>
            <a:ext uri="{FF2B5EF4-FFF2-40B4-BE49-F238E27FC236}">
              <a16:creationId xmlns:a16="http://schemas.microsoft.com/office/drawing/2014/main" id="{00000000-0008-0000-07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156940</xdr:rowOff>
    </xdr:from>
    <xdr:to>
      <xdr:col>85</xdr:col>
      <xdr:colOff>126364</xdr:colOff>
      <xdr:row>38</xdr:row>
      <xdr:rowOff>131223</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6317595" y="5300440"/>
          <a:ext cx="1269" cy="1345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135050</xdr:rowOff>
    </xdr:from>
    <xdr:ext cx="469744" cy="259045"/>
    <xdr:sp macro="" textlink="">
      <xdr:nvSpPr>
        <xdr:cNvPr id="521" name="消防費最小値テキスト">
          <a:extLst>
            <a:ext uri="{FF2B5EF4-FFF2-40B4-BE49-F238E27FC236}">
              <a16:creationId xmlns:a16="http://schemas.microsoft.com/office/drawing/2014/main" id="{00000000-0008-0000-0700-000009020000}"/>
            </a:ext>
          </a:extLst>
        </xdr:cNvPr>
        <xdr:cNvSpPr txBox="1"/>
      </xdr:nvSpPr>
      <xdr:spPr>
        <a:xfrm>
          <a:off x="16370300" y="665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131223</xdr:rowOff>
    </xdr:from>
    <xdr:to>
      <xdr:col>86</xdr:col>
      <xdr:colOff>25400</xdr:colOff>
      <xdr:row>38</xdr:row>
      <xdr:rowOff>131223</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6646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103617</xdr:rowOff>
    </xdr:from>
    <xdr:ext cx="534377" cy="259045"/>
    <xdr:sp macro="" textlink="">
      <xdr:nvSpPr>
        <xdr:cNvPr id="523" name="消防費最大値テキスト">
          <a:extLst>
            <a:ext uri="{FF2B5EF4-FFF2-40B4-BE49-F238E27FC236}">
              <a16:creationId xmlns:a16="http://schemas.microsoft.com/office/drawing/2014/main" id="{00000000-0008-0000-0700-00000B020000}"/>
            </a:ext>
          </a:extLst>
        </xdr:cNvPr>
        <xdr:cNvSpPr txBox="1"/>
      </xdr:nvSpPr>
      <xdr:spPr>
        <a:xfrm>
          <a:off x="16370300" y="5075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156940</xdr:rowOff>
    </xdr:from>
    <xdr:to>
      <xdr:col>86</xdr:col>
      <xdr:colOff>25400</xdr:colOff>
      <xdr:row>30</xdr:row>
      <xdr:rowOff>156940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530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46736</xdr:rowOff>
    </xdr:from>
    <xdr:to>
      <xdr:col>85</xdr:col>
      <xdr:colOff>127000</xdr:colOff>
      <xdr:row>37</xdr:row>
      <xdr:rowOff>90170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5481300" y="6390386"/>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61961</xdr:rowOff>
    </xdr:from>
    <xdr:ext cx="534377" cy="259045"/>
    <xdr:sp macro="" textlink="">
      <xdr:nvSpPr>
        <xdr:cNvPr id="526" name="消防費平均値テキスト">
          <a:extLst>
            <a:ext uri="{FF2B5EF4-FFF2-40B4-BE49-F238E27FC236}">
              <a16:creationId xmlns:a16="http://schemas.microsoft.com/office/drawing/2014/main" id="{00000000-0008-0000-0700-00000E020000}"/>
            </a:ext>
          </a:extLst>
        </xdr:cNvPr>
        <xdr:cNvSpPr txBox="1"/>
      </xdr:nvSpPr>
      <xdr:spPr>
        <a:xfrm>
          <a:off x="16370300" y="5891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39084</xdr:rowOff>
    </xdr:from>
    <xdr:to>
      <xdr:col>85</xdr:col>
      <xdr:colOff>177800</xdr:colOff>
      <xdr:row>35</xdr:row>
      <xdr:rowOff>140684</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6268700" y="603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3969</xdr:rowOff>
    </xdr:from>
    <xdr:to>
      <xdr:col>81</xdr:col>
      <xdr:colOff>50800</xdr:colOff>
      <xdr:row>37</xdr:row>
      <xdr:rowOff>90170</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4592300" y="6347619"/>
          <a:ext cx="889000" cy="86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35655</xdr:rowOff>
    </xdr:from>
    <xdr:to>
      <xdr:col>81</xdr:col>
      <xdr:colOff>101600</xdr:colOff>
      <xdr:row>35</xdr:row>
      <xdr:rowOff>137255</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5430500" y="603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153782</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14111" y="581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19495</xdr:rowOff>
    </xdr:from>
    <xdr:to>
      <xdr:col>76</xdr:col>
      <xdr:colOff>114300</xdr:colOff>
      <xdr:row>37</xdr:row>
      <xdr:rowOff>3969</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3703300" y="6191695"/>
          <a:ext cx="889000" cy="15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115570</xdr:rowOff>
    </xdr:from>
    <xdr:to>
      <xdr:col>76</xdr:col>
      <xdr:colOff>165100</xdr:colOff>
      <xdr:row>34</xdr:row>
      <xdr:rowOff>45720</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4541500" y="577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62247</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5548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138843</xdr:rowOff>
    </xdr:from>
    <xdr:to>
      <xdr:col>71</xdr:col>
      <xdr:colOff>177800</xdr:colOff>
      <xdr:row>36</xdr:row>
      <xdr:rowOff>19495</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a:off x="12814300" y="6139593"/>
          <a:ext cx="889000" cy="52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146050</xdr:rowOff>
    </xdr:from>
    <xdr:to>
      <xdr:col>72</xdr:col>
      <xdr:colOff>38100</xdr:colOff>
      <xdr:row>34</xdr:row>
      <xdr:rowOff>76200</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3652500" y="580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92727</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557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141192</xdr:rowOff>
    </xdr:from>
    <xdr:to>
      <xdr:col>67</xdr:col>
      <xdr:colOff>101600</xdr:colOff>
      <xdr:row>34</xdr:row>
      <xdr:rowOff>71342</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2763500" y="579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87869</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557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167386</xdr:rowOff>
    </xdr:from>
    <xdr:to>
      <xdr:col>85</xdr:col>
      <xdr:colOff>177800</xdr:colOff>
      <xdr:row>37</xdr:row>
      <xdr:rowOff>97536</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6268700" y="633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145813</xdr:rowOff>
    </xdr:from>
    <xdr:ext cx="534377" cy="259045"/>
    <xdr:sp macro="" textlink="">
      <xdr:nvSpPr>
        <xdr:cNvPr id="545" name="消防費該当値テキスト">
          <a:extLst>
            <a:ext uri="{FF2B5EF4-FFF2-40B4-BE49-F238E27FC236}">
              <a16:creationId xmlns:a16="http://schemas.microsoft.com/office/drawing/2014/main" id="{00000000-0008-0000-0700-000021020000}"/>
            </a:ext>
          </a:extLst>
        </xdr:cNvPr>
        <xdr:cNvSpPr txBox="1"/>
      </xdr:nvSpPr>
      <xdr:spPr>
        <a:xfrm>
          <a:off x="16370300" y="631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39370</xdr:rowOff>
    </xdr:from>
    <xdr:to>
      <xdr:col>81</xdr:col>
      <xdr:colOff>101600</xdr:colOff>
      <xdr:row>37</xdr:row>
      <xdr:rowOff>140970</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5430500" y="638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132097</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5214111" y="647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124619</xdr:rowOff>
    </xdr:from>
    <xdr:to>
      <xdr:col>76</xdr:col>
      <xdr:colOff>165100</xdr:colOff>
      <xdr:row>37</xdr:row>
      <xdr:rowOff>54769</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4541500" y="629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45896</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4325111" y="6389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140145</xdr:rowOff>
    </xdr:from>
    <xdr:to>
      <xdr:col>72</xdr:col>
      <xdr:colOff>38100</xdr:colOff>
      <xdr:row>36</xdr:row>
      <xdr:rowOff>70295</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3652500" y="614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61422</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3436111" y="6233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88043</xdr:rowOff>
    </xdr:from>
    <xdr:to>
      <xdr:col>67</xdr:col>
      <xdr:colOff>101600</xdr:colOff>
      <xdr:row>36</xdr:row>
      <xdr:rowOff>18193</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2763500" y="6088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9320</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547111" y="618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165235</xdr:rowOff>
    </xdr:from>
    <xdr:to>
      <xdr:col>85</xdr:col>
      <xdr:colOff>126364</xdr:colOff>
      <xdr:row>57</xdr:row>
      <xdr:rowOff>152593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737735"/>
          <a:ext cx="1269" cy="1187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156420</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9929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152593</xdr:rowOff>
    </xdr:from>
    <xdr:to>
      <xdr:col>86</xdr:col>
      <xdr:colOff>25400</xdr:colOff>
      <xdr:row>57</xdr:row>
      <xdr:rowOff>152593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992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111912</xdr:rowOff>
    </xdr:from>
    <xdr:ext cx="534377"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51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165235</xdr:rowOff>
    </xdr:from>
    <xdr:to>
      <xdr:col>86</xdr:col>
      <xdr:colOff>25400</xdr:colOff>
      <xdr:row>50</xdr:row>
      <xdr:rowOff>165235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737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160091</xdr:rowOff>
    </xdr:from>
    <xdr:to>
      <xdr:col>85</xdr:col>
      <xdr:colOff>127000</xdr:colOff>
      <xdr:row>52</xdr:row>
      <xdr:rowOff>81818</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5481300" y="8904041"/>
          <a:ext cx="838200" cy="93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148709</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407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170282</xdr:rowOff>
    </xdr:from>
    <xdr:to>
      <xdr:col>85</xdr:col>
      <xdr:colOff>177800</xdr:colOff>
      <xdr:row>55</xdr:row>
      <xdr:rowOff>100432</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428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160091</xdr:rowOff>
    </xdr:from>
    <xdr:to>
      <xdr:col>81</xdr:col>
      <xdr:colOff>50800</xdr:colOff>
      <xdr:row>53</xdr:row>
      <xdr:rowOff>163726</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4592300" y="8904041"/>
          <a:ext cx="889000" cy="346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29235</xdr:rowOff>
    </xdr:from>
    <xdr:to>
      <xdr:col>81</xdr:col>
      <xdr:colOff>101600</xdr:colOff>
      <xdr:row>55</xdr:row>
      <xdr:rowOff>130835</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45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121962</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551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82459</xdr:rowOff>
    </xdr:from>
    <xdr:to>
      <xdr:col>76</xdr:col>
      <xdr:colOff>114300</xdr:colOff>
      <xdr:row>53</xdr:row>
      <xdr:rowOff>163726</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3703300" y="8997859"/>
          <a:ext cx="889000" cy="252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53</xdr:row>
      <xdr:rowOff>70292</xdr:rowOff>
    </xdr:from>
    <xdr:to>
      <xdr:col>76</xdr:col>
      <xdr:colOff>165100</xdr:colOff>
      <xdr:row>54</xdr:row>
      <xdr:rowOff>442</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15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16969</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893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82459</xdr:rowOff>
    </xdr:from>
    <xdr:to>
      <xdr:col>71</xdr:col>
      <xdr:colOff>177800</xdr:colOff>
      <xdr:row>53</xdr:row>
      <xdr:rowOff>169441</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8997859"/>
          <a:ext cx="889000" cy="258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53</xdr:row>
      <xdr:rowOff>145776</xdr:rowOff>
    </xdr:from>
    <xdr:to>
      <xdr:col>72</xdr:col>
      <xdr:colOff>38100</xdr:colOff>
      <xdr:row>54</xdr:row>
      <xdr:rowOff>75926</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232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67053</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325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80625</xdr:rowOff>
    </xdr:from>
    <xdr:to>
      <xdr:col>67</xdr:col>
      <xdr:colOff>101600</xdr:colOff>
      <xdr:row>55</xdr:row>
      <xdr:rowOff>10775</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338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1902</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431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31018</xdr:rowOff>
    </xdr:from>
    <xdr:to>
      <xdr:col>85</xdr:col>
      <xdr:colOff>177800</xdr:colOff>
      <xdr:row>52</xdr:row>
      <xdr:rowOff>132618</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8946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53895</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879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51</xdr:row>
      <xdr:rowOff>109291</xdr:rowOff>
    </xdr:from>
    <xdr:to>
      <xdr:col>81</xdr:col>
      <xdr:colOff>101600</xdr:colOff>
      <xdr:row>52</xdr:row>
      <xdr:rowOff>39441</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885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50</xdr:row>
      <xdr:rowOff>55968</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8628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112926</xdr:rowOff>
    </xdr:from>
    <xdr:to>
      <xdr:col>76</xdr:col>
      <xdr:colOff>165100</xdr:colOff>
      <xdr:row>54</xdr:row>
      <xdr:rowOff>43076</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199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34203</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292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31659</xdr:rowOff>
    </xdr:from>
    <xdr:to>
      <xdr:col>72</xdr:col>
      <xdr:colOff>38100</xdr:colOff>
      <xdr:row>52</xdr:row>
      <xdr:rowOff>133259</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8947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50</xdr:row>
      <xdr:rowOff>149786</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8722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118641</xdr:rowOff>
    </xdr:from>
    <xdr:to>
      <xdr:col>67</xdr:col>
      <xdr:colOff>101600</xdr:colOff>
      <xdr:row>54</xdr:row>
      <xdr:rowOff>48791</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205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65318</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898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48006</xdr:rowOff>
    </xdr:from>
    <xdr:to>
      <xdr:col>85</xdr:col>
      <xdr:colOff>126364</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220956"/>
          <a:ext cx="1269" cy="1368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166133</xdr:rowOff>
    </xdr:from>
    <xdr:ext cx="534377"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1996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48006</xdr:rowOff>
    </xdr:from>
    <xdr:to>
      <xdr:col>86</xdr:col>
      <xdr:colOff>25400</xdr:colOff>
      <xdr:row>71</xdr:row>
      <xdr:rowOff>48006</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220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10033</xdr:rowOff>
    </xdr:from>
    <xdr:to>
      <xdr:col>85</xdr:col>
      <xdr:colOff>127000</xdr:colOff>
      <xdr:row>79</xdr:row>
      <xdr:rowOff>14351</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5481300" y="13554583"/>
          <a:ext cx="838200" cy="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98823</xdr:rowOff>
    </xdr:from>
    <xdr:ext cx="378565"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3004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75946</xdr:rowOff>
    </xdr:from>
    <xdr:to>
      <xdr:col>85</xdr:col>
      <xdr:colOff>177800</xdr:colOff>
      <xdr:row>79</xdr:row>
      <xdr:rowOff>6096</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44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10033</xdr:rowOff>
    </xdr:from>
    <xdr:to>
      <xdr:col>81</xdr:col>
      <xdr:colOff>50800</xdr:colOff>
      <xdr:row>79</xdr:row>
      <xdr:rowOff>27812</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4592300" y="13554583"/>
          <a:ext cx="889000" cy="17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75692</xdr:rowOff>
    </xdr:from>
    <xdr:to>
      <xdr:col>81</xdr:col>
      <xdr:colOff>101600</xdr:colOff>
      <xdr:row>79</xdr:row>
      <xdr:rowOff>5842</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44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22369</xdr:rowOff>
    </xdr:from>
    <xdr:ext cx="378565"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2017" y="13224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27812</xdr:rowOff>
    </xdr:from>
    <xdr:to>
      <xdr:col>76</xdr:col>
      <xdr:colOff>114300</xdr:colOff>
      <xdr:row>79</xdr:row>
      <xdr:rowOff>33655</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3703300" y="13572362"/>
          <a:ext cx="889000" cy="5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130302</xdr:rowOff>
    </xdr:from>
    <xdr:to>
      <xdr:col>76</xdr:col>
      <xdr:colOff>165100</xdr:colOff>
      <xdr:row>76</xdr:row>
      <xdr:rowOff>60452</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298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74</xdr:row>
      <xdr:rowOff>76979</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2764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163322</xdr:rowOff>
    </xdr:from>
    <xdr:to>
      <xdr:col>71</xdr:col>
      <xdr:colOff>177800</xdr:colOff>
      <xdr:row>79</xdr:row>
      <xdr:rowOff>33655</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2814300" y="13536422"/>
          <a:ext cx="889000" cy="4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23495</xdr:rowOff>
    </xdr:from>
    <xdr:to>
      <xdr:col>72</xdr:col>
      <xdr:colOff>38100</xdr:colOff>
      <xdr:row>76</xdr:row>
      <xdr:rowOff>125095</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053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141622</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68428" y="12828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52960</xdr:rowOff>
    </xdr:from>
    <xdr:to>
      <xdr:col>67</xdr:col>
      <xdr:colOff>101600</xdr:colOff>
      <xdr:row>77</xdr:row>
      <xdr:rowOff>154560</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25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171087</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3029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135001</xdr:rowOff>
    </xdr:from>
    <xdr:to>
      <xdr:col>85</xdr:col>
      <xdr:colOff>177800</xdr:colOff>
      <xdr:row>79</xdr:row>
      <xdr:rowOff>65151</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50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54373</xdr:rowOff>
    </xdr:from>
    <xdr:ext cx="378565"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4274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130683</xdr:rowOff>
    </xdr:from>
    <xdr:to>
      <xdr:col>81</xdr:col>
      <xdr:colOff>101600</xdr:colOff>
      <xdr:row>79</xdr:row>
      <xdr:rowOff>60833</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503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51960</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92017" y="13596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148462</xdr:rowOff>
    </xdr:from>
    <xdr:to>
      <xdr:col>76</xdr:col>
      <xdr:colOff>165100</xdr:colOff>
      <xdr:row>79</xdr:row>
      <xdr:rowOff>78612</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521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69739</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03017" y="13614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154305</xdr:rowOff>
    </xdr:from>
    <xdr:to>
      <xdr:col>72</xdr:col>
      <xdr:colOff>38100</xdr:colOff>
      <xdr:row>79</xdr:row>
      <xdr:rowOff>84455</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52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75582</xdr:rowOff>
    </xdr:from>
    <xdr:ext cx="313932"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46333" y="136201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112522</xdr:rowOff>
    </xdr:from>
    <xdr:to>
      <xdr:col>67</xdr:col>
      <xdr:colOff>101600</xdr:colOff>
      <xdr:row>79</xdr:row>
      <xdr:rowOff>42672</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48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33799</xdr:rowOff>
    </xdr:from>
    <xdr:ext cx="378565"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25017" y="135783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26505</xdr:rowOff>
    </xdr:from>
    <xdr:to>
      <xdr:col>85</xdr:col>
      <xdr:colOff>126364</xdr:colOff>
      <xdr:row>97</xdr:row>
      <xdr:rowOff>112497</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457005"/>
          <a:ext cx="1269" cy="1286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116324</xdr:rowOff>
    </xdr:from>
    <xdr:ext cx="534377"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674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112497</xdr:rowOff>
    </xdr:from>
    <xdr:to>
      <xdr:col>86</xdr:col>
      <xdr:colOff>25400</xdr:colOff>
      <xdr:row>97</xdr:row>
      <xdr:rowOff>112497</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6743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144632</xdr:rowOff>
    </xdr:from>
    <xdr:ext cx="534377"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23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81,942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26505</xdr:rowOff>
    </xdr:from>
    <xdr:to>
      <xdr:col>86</xdr:col>
      <xdr:colOff>25400</xdr:colOff>
      <xdr:row>90</xdr:row>
      <xdr:rowOff>26505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45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116326</xdr:rowOff>
    </xdr:from>
    <xdr:to>
      <xdr:col>85</xdr:col>
      <xdr:colOff>127000</xdr:colOff>
      <xdr:row>94</xdr:row>
      <xdr:rowOff>145205</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5481300" y="16232626"/>
          <a:ext cx="838200" cy="28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170330</xdr:rowOff>
    </xdr:from>
    <xdr:ext cx="534377"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286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20453</xdr:rowOff>
    </xdr:from>
    <xdr:to>
      <xdr:col>85</xdr:col>
      <xdr:colOff>177800</xdr:colOff>
      <xdr:row>95</xdr:row>
      <xdr:rowOff>122053</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30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116326</xdr:rowOff>
    </xdr:from>
    <xdr:to>
      <xdr:col>81</xdr:col>
      <xdr:colOff>50800</xdr:colOff>
      <xdr:row>94</xdr:row>
      <xdr:rowOff>135489</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4592300" y="16232626"/>
          <a:ext cx="889000" cy="1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30798</xdr:rowOff>
    </xdr:from>
    <xdr:to>
      <xdr:col>81</xdr:col>
      <xdr:colOff>101600</xdr:colOff>
      <xdr:row>95</xdr:row>
      <xdr:rowOff>132398</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3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123525</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41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135489</xdr:rowOff>
    </xdr:from>
    <xdr:to>
      <xdr:col>76</xdr:col>
      <xdr:colOff>114300</xdr:colOff>
      <xdr:row>94</xdr:row>
      <xdr:rowOff>137452</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3703300" y="16251789"/>
          <a:ext cx="889000" cy="1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163309</xdr:rowOff>
    </xdr:from>
    <xdr:to>
      <xdr:col>76</xdr:col>
      <xdr:colOff>165100</xdr:colOff>
      <xdr:row>94</xdr:row>
      <xdr:rowOff>93459</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108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109986</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5883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124650</xdr:rowOff>
    </xdr:from>
    <xdr:to>
      <xdr:col>71</xdr:col>
      <xdr:colOff>177800</xdr:colOff>
      <xdr:row>94</xdr:row>
      <xdr:rowOff>137452</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2814300" y="16240950"/>
          <a:ext cx="8890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149822</xdr:rowOff>
    </xdr:from>
    <xdr:to>
      <xdr:col>72</xdr:col>
      <xdr:colOff>38100</xdr:colOff>
      <xdr:row>94</xdr:row>
      <xdr:rowOff>79972</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09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96499</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5869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133038</xdr:rowOff>
    </xdr:from>
    <xdr:to>
      <xdr:col>67</xdr:col>
      <xdr:colOff>101600</xdr:colOff>
      <xdr:row>94</xdr:row>
      <xdr:rowOff>63188</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07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79715</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585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94405</xdr:rowOff>
    </xdr:from>
    <xdr:to>
      <xdr:col>85</xdr:col>
      <xdr:colOff>177800</xdr:colOff>
      <xdr:row>95</xdr:row>
      <xdr:rowOff>24555</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21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117282</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6062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65526</xdr:rowOff>
    </xdr:from>
    <xdr:to>
      <xdr:col>81</xdr:col>
      <xdr:colOff>101600</xdr:colOff>
      <xdr:row>94</xdr:row>
      <xdr:rowOff>167126</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181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12203</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5957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84689</xdr:rowOff>
    </xdr:from>
    <xdr:to>
      <xdr:col>76</xdr:col>
      <xdr:colOff>165100</xdr:colOff>
      <xdr:row>95</xdr:row>
      <xdr:rowOff>14839</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20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5966</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6293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86652</xdr:rowOff>
    </xdr:from>
    <xdr:to>
      <xdr:col>72</xdr:col>
      <xdr:colOff>38100</xdr:colOff>
      <xdr:row>95</xdr:row>
      <xdr:rowOff>16802</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20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7929</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629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73850</xdr:rowOff>
    </xdr:from>
    <xdr:to>
      <xdr:col>67</xdr:col>
      <xdr:colOff>101600</xdr:colOff>
      <xdr:row>95</xdr:row>
      <xdr:rowOff>4000</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19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166577</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6282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159588</xdr:rowOff>
    </xdr:from>
    <xdr:to>
      <xdr:col>116</xdr:col>
      <xdr:colOff>62864</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474538"/>
          <a:ext cx="1269" cy="1180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152950</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6680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106265</xdr:rowOff>
    </xdr:from>
    <xdr:ext cx="469744"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5249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159588</xdr:rowOff>
    </xdr:from>
    <xdr:to>
      <xdr:col>116</xdr:col>
      <xdr:colOff>152400</xdr:colOff>
      <xdr:row>31</xdr:row>
      <xdr:rowOff>159588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474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70400</xdr:rowOff>
    </xdr:from>
    <xdr:ext cx="378565"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41405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47523</xdr:rowOff>
    </xdr:from>
    <xdr:to>
      <xdr:col>116</xdr:col>
      <xdr:colOff>114300</xdr:colOff>
      <xdr:row>38</xdr:row>
      <xdr:rowOff>149123</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56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64668</xdr:rowOff>
    </xdr:from>
    <xdr:to>
      <xdr:col>112</xdr:col>
      <xdr:colOff>38100</xdr:colOff>
      <xdr:row>38</xdr:row>
      <xdr:rowOff>166268</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5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11346</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4017" y="6354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16891</xdr:rowOff>
    </xdr:from>
    <xdr:to>
      <xdr:col>107</xdr:col>
      <xdr:colOff>101600</xdr:colOff>
      <xdr:row>38</xdr:row>
      <xdr:rowOff>118491</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53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135018</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5017" y="6307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203</xdr:rowOff>
    </xdr:from>
    <xdr:to>
      <xdr:col>102</xdr:col>
      <xdr:colOff>165100</xdr:colOff>
      <xdr:row>38</xdr:row>
      <xdr:rowOff>101803</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515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118330</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6017" y="62905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67640</xdr:rowOff>
    </xdr:from>
    <xdr:to>
      <xdr:col>98</xdr:col>
      <xdr:colOff>38100</xdr:colOff>
      <xdr:row>38</xdr:row>
      <xdr:rowOff>169240</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58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14317</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99333" y="63579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25950</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5410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目的別歳出において、前年度より大幅の増となっている項目は商工費、農林水産業費、土木費であり、商工費ではプレミアム商品券、農林水産業費では家畜飼料高騰対策、土木費では長田団地建替事業が増額の主な要因となっている。全体の構成率で類似団体を大きく上回る項目は民生費、教育費となっている。民生費の住民一人当たりのコストは、前年度比</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％減の</a:t>
          </a:r>
          <a:r>
            <a:rPr kumimoji="1" lang="en-US" altLang="ja-JP" sz="1300">
              <a:latin typeface="ＭＳ Ｐゴシック" panose="020B0600070205080204" pitchFamily="50" charset="-128"/>
              <a:ea typeface="ＭＳ Ｐゴシック" panose="020B0600070205080204" pitchFamily="50" charset="-128"/>
            </a:rPr>
            <a:t>287,425</a:t>
          </a:r>
          <a:r>
            <a:rPr kumimoji="1" lang="ja-JP" altLang="en-US" sz="1300">
              <a:latin typeface="ＭＳ Ｐゴシック" panose="020B0600070205080204" pitchFamily="50" charset="-128"/>
              <a:ea typeface="ＭＳ Ｐゴシック" panose="020B0600070205080204" pitchFamily="50" charset="-128"/>
            </a:rPr>
            <a:t>円となり、類似団体</a:t>
          </a:r>
          <a:r>
            <a:rPr kumimoji="1" lang="en-US" altLang="ja-JP" sz="1300">
              <a:latin typeface="ＭＳ Ｐゴシック" panose="020B0600070205080204" pitchFamily="50" charset="-128"/>
              <a:ea typeface="ＭＳ Ｐゴシック" panose="020B0600070205080204" pitchFamily="50" charset="-128"/>
            </a:rPr>
            <a:t>62</a:t>
          </a:r>
          <a:r>
            <a:rPr kumimoji="1" lang="ja-JP" altLang="en-US" sz="1300">
              <a:latin typeface="ＭＳ Ｐゴシック" panose="020B0600070205080204" pitchFamily="50" charset="-128"/>
              <a:ea typeface="ＭＳ Ｐゴシック" panose="020B0600070205080204" pitchFamily="50" charset="-128"/>
            </a:rPr>
            <a:t>団体中</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番目となる高い水準となっている。減額の要因としては、子育て世帯への臨時特別給付金給付事業や認定こども園移行支援事業の皆減が挙げられるが、今後も法人保育所運営費をはじめとした子ども子育て支援経費や高齢化にともなう社会保障経費の増加が想定される。教育費においても、住民一人当たりのコストが前年度比</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％減の</a:t>
          </a:r>
          <a:r>
            <a:rPr kumimoji="1" lang="en-US" altLang="ja-JP" sz="1300">
              <a:latin typeface="ＭＳ Ｐゴシック" panose="020B0600070205080204" pitchFamily="50" charset="-128"/>
              <a:ea typeface="ＭＳ Ｐゴシック" panose="020B0600070205080204" pitchFamily="50" charset="-128"/>
            </a:rPr>
            <a:t>67,532</a:t>
          </a:r>
          <a:r>
            <a:rPr kumimoji="1" lang="ja-JP" altLang="en-US" sz="1300">
              <a:latin typeface="ＭＳ Ｐゴシック" panose="020B0600070205080204" pitchFamily="50" charset="-128"/>
              <a:ea typeface="ＭＳ Ｐゴシック" panose="020B0600070205080204" pitchFamily="50" charset="-128"/>
            </a:rPr>
            <a:t>円であり、こちらも類似団体</a:t>
          </a:r>
          <a:r>
            <a:rPr kumimoji="1" lang="en-US" altLang="ja-JP" sz="1300">
              <a:latin typeface="ＭＳ Ｐゴシック" panose="020B0600070205080204" pitchFamily="50" charset="-128"/>
              <a:ea typeface="ＭＳ Ｐゴシック" panose="020B0600070205080204" pitchFamily="50" charset="-128"/>
            </a:rPr>
            <a:t>62</a:t>
          </a:r>
          <a:r>
            <a:rPr kumimoji="1" lang="ja-JP" altLang="en-US" sz="1300">
              <a:latin typeface="ＭＳ Ｐゴシック" panose="020B0600070205080204" pitchFamily="50" charset="-128"/>
              <a:ea typeface="ＭＳ Ｐゴシック" panose="020B0600070205080204" pitchFamily="50" charset="-128"/>
            </a:rPr>
            <a:t>団体中</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番目となる高い水準となっている。小学校校舎増改築事業の工事着工等が主な要因として挙げられるが、今後も小学校及び中学校増改築事業や学校給食センター整備事業などの新規事業が控えていることから、高い水準で推移することが見込ま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沖縄県うるま市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分母である標準財政規模については、対前年度で</a:t>
          </a:r>
          <a:r>
            <a:rPr kumimoji="1" lang="en-US" altLang="ja-JP" sz="1400">
              <a:latin typeface="ＭＳ ゴシック" pitchFamily="49" charset="-128"/>
              <a:ea typeface="ＭＳ ゴシック" pitchFamily="49" charset="-128"/>
            </a:rPr>
            <a:t>360,124</a:t>
          </a:r>
          <a:r>
            <a:rPr kumimoji="1" lang="ja-JP" altLang="en-US" sz="1400">
              <a:latin typeface="ＭＳ ゴシック" pitchFamily="49" charset="-128"/>
              <a:ea typeface="ＭＳ ゴシック" pitchFamily="49" charset="-128"/>
            </a:rPr>
            <a:t>千円減額となっている。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分子である財政調整基金残高は</a:t>
          </a:r>
          <a:r>
            <a:rPr kumimoji="1" lang="en-US" altLang="ja-JP" sz="1400">
              <a:latin typeface="ＭＳ ゴシック" pitchFamily="49" charset="-128"/>
              <a:ea typeface="ＭＳ ゴシック" pitchFamily="49" charset="-128"/>
            </a:rPr>
            <a:t>479,895</a:t>
          </a:r>
          <a:r>
            <a:rPr kumimoji="1" lang="ja-JP" altLang="en-US" sz="1400">
              <a:latin typeface="ＭＳ ゴシック" pitchFamily="49" charset="-128"/>
              <a:ea typeface="ＭＳ ゴシック" pitchFamily="49" charset="-128"/>
            </a:rPr>
            <a:t>千円減少となっており分母の減少幅を上回っていることから、</a:t>
          </a:r>
          <a:r>
            <a:rPr kumimoji="1" lang="en-US" altLang="ja-JP" sz="1400">
              <a:latin typeface="ＭＳ ゴシック" pitchFamily="49" charset="-128"/>
              <a:ea typeface="ＭＳ ゴシック" pitchFamily="49" charset="-128"/>
            </a:rPr>
            <a:t>1.32</a:t>
          </a:r>
          <a:r>
            <a:rPr kumimoji="1" lang="ja-JP" altLang="en-US" sz="1400">
              <a:latin typeface="ＭＳ ゴシック" pitchFamily="49" charset="-128"/>
              <a:ea typeface="ＭＳ ゴシック" pitchFamily="49" charset="-128"/>
            </a:rPr>
            <a:t>ポイント減となっている。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分子である実質収支額は</a:t>
          </a:r>
          <a:r>
            <a:rPr kumimoji="1" lang="en-US" altLang="ja-JP" sz="1400">
              <a:latin typeface="ＭＳ ゴシック" pitchFamily="49" charset="-128"/>
              <a:ea typeface="ＭＳ ゴシック" pitchFamily="49" charset="-128"/>
            </a:rPr>
            <a:t>444,087</a:t>
          </a:r>
          <a:r>
            <a:rPr kumimoji="1" lang="ja-JP" altLang="en-US" sz="1400">
              <a:latin typeface="ＭＳ ゴシック" pitchFamily="49" charset="-128"/>
              <a:ea typeface="ＭＳ ゴシック" pitchFamily="49" charset="-128"/>
            </a:rPr>
            <a:t>千円増加となっており</a:t>
          </a:r>
          <a:r>
            <a:rPr kumimoji="1" lang="en-US" altLang="ja-JP" sz="1400">
              <a:latin typeface="ＭＳ ゴシック" pitchFamily="49" charset="-128"/>
              <a:ea typeface="ＭＳ ゴシック" pitchFamily="49" charset="-128"/>
            </a:rPr>
            <a:t>1.59</a:t>
          </a:r>
          <a:r>
            <a:rPr kumimoji="1" lang="ja-JP" altLang="en-US" sz="1400">
              <a:latin typeface="ＭＳ ゴシック" pitchFamily="49" charset="-128"/>
              <a:ea typeface="ＭＳ ゴシック" pitchFamily="49" charset="-128"/>
            </a:rPr>
            <a:t>ポイント増となっている。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今後、事務事業の効率化・合理化を継続的に実施し、財政健全判定に係る各指標を注視しながら、健全な財政運営に努める。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沖縄県うるま市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・一般会計：分子である実質収支が市税や県支出金、繰入金等の歳入が</a:t>
          </a:r>
          <a:r>
            <a:rPr kumimoji="1" lang="en-US" altLang="ja-JP" sz="1400">
              <a:latin typeface="ＭＳ ゴシック" pitchFamily="49" charset="-128"/>
              <a:ea typeface="ＭＳ ゴシック" pitchFamily="49" charset="-128"/>
            </a:rPr>
            <a:t>0.6</a:t>
          </a:r>
          <a:r>
            <a:rPr kumimoji="1" lang="ja-JP" altLang="en-US" sz="1400">
              <a:latin typeface="ＭＳ ゴシック" pitchFamily="49" charset="-128"/>
              <a:ea typeface="ＭＳ ゴシック" pitchFamily="49" charset="-128"/>
            </a:rPr>
            <a:t>％増となっており、歳出は</a:t>
          </a:r>
          <a:r>
            <a:rPr kumimoji="1" lang="en-US" altLang="ja-JP" sz="1400">
              <a:latin typeface="ＭＳ ゴシック" pitchFamily="49" charset="-128"/>
              <a:ea typeface="ＭＳ ゴシック" pitchFamily="49" charset="-128"/>
            </a:rPr>
            <a:t>0.1</a:t>
          </a:r>
          <a:r>
            <a:rPr kumimoji="1" lang="ja-JP" altLang="en-US" sz="1400">
              <a:latin typeface="ＭＳ ゴシック" pitchFamily="49" charset="-128"/>
              <a:ea typeface="ＭＳ ゴシック" pitchFamily="49" charset="-128"/>
            </a:rPr>
            <a:t>％減となった結果、前年比で</a:t>
          </a:r>
          <a:r>
            <a:rPr kumimoji="1" lang="en-US" altLang="ja-JP" sz="1400">
              <a:latin typeface="ＭＳ ゴシック" pitchFamily="49" charset="-128"/>
              <a:ea typeface="ＭＳ ゴシック" pitchFamily="49" charset="-128"/>
            </a:rPr>
            <a:t>444,087</a:t>
          </a:r>
          <a:r>
            <a:rPr kumimoji="1" lang="ja-JP" altLang="en-US" sz="1400">
              <a:latin typeface="ＭＳ ゴシック" pitchFamily="49" charset="-128"/>
              <a:ea typeface="ＭＳ ゴシック" pitchFamily="49" charset="-128"/>
            </a:rPr>
            <a:t>千円増（</a:t>
          </a:r>
          <a:r>
            <a:rPr kumimoji="1" lang="en-US" altLang="ja-JP" sz="1400">
              <a:latin typeface="ＭＳ ゴシック" pitchFamily="49" charset="-128"/>
              <a:ea typeface="ＭＳ ゴシック" pitchFamily="49" charset="-128"/>
            </a:rPr>
            <a:t>3,007,124→3,451,211</a:t>
          </a:r>
          <a:r>
            <a:rPr kumimoji="1" lang="ja-JP" altLang="en-US" sz="1400">
              <a:latin typeface="ＭＳ ゴシック" pitchFamily="49" charset="-128"/>
              <a:ea typeface="ＭＳ ゴシック" pitchFamily="49" charset="-128"/>
            </a:rPr>
            <a:t>）となっている。分母である標準財政規模については、前年比</a:t>
          </a:r>
          <a:r>
            <a:rPr kumimoji="1" lang="en-US" altLang="ja-JP" sz="1400">
              <a:latin typeface="ＭＳ ゴシック" pitchFamily="49" charset="-128"/>
              <a:ea typeface="ＭＳ ゴシック" pitchFamily="49" charset="-128"/>
            </a:rPr>
            <a:t>360,124</a:t>
          </a:r>
          <a:r>
            <a:rPr kumimoji="1" lang="ja-JP" altLang="en-US" sz="1400">
              <a:latin typeface="ＭＳ ゴシック" pitchFamily="49" charset="-128"/>
              <a:ea typeface="ＭＳ ゴシック" pitchFamily="49" charset="-128"/>
            </a:rPr>
            <a:t>千円減（</a:t>
          </a:r>
          <a:r>
            <a:rPr kumimoji="1" lang="en-US" altLang="ja-JP" sz="1400">
              <a:latin typeface="ＭＳ ゴシック" pitchFamily="49" charset="-128"/>
              <a:ea typeface="ＭＳ ゴシック" pitchFamily="49" charset="-128"/>
            </a:rPr>
            <a:t>30,588,943→30,228,819</a:t>
          </a:r>
          <a:r>
            <a:rPr kumimoji="1" lang="ja-JP" altLang="en-US" sz="1400">
              <a:latin typeface="ＭＳ ゴシック" pitchFamily="49" charset="-128"/>
              <a:ea typeface="ＭＳ ゴシック" pitchFamily="49" charset="-128"/>
            </a:rPr>
            <a:t>）となっている。対前年比では、</a:t>
          </a:r>
          <a:r>
            <a:rPr kumimoji="1" lang="en-US" altLang="ja-JP" sz="1400">
              <a:latin typeface="ＭＳ ゴシック" pitchFamily="49" charset="-128"/>
              <a:ea typeface="ＭＳ ゴシック" pitchFamily="49" charset="-128"/>
            </a:rPr>
            <a:t>1.58</a:t>
          </a:r>
          <a:r>
            <a:rPr kumimoji="1" lang="ja-JP" altLang="en-US" sz="1400">
              <a:latin typeface="ＭＳ ゴシック" pitchFamily="49" charset="-128"/>
              <a:ea typeface="ＭＳ ゴシック" pitchFamily="49" charset="-128"/>
            </a:rPr>
            <a:t>ポイント増となっている。（</a:t>
          </a:r>
          <a:r>
            <a:rPr kumimoji="1" lang="en-US" altLang="ja-JP" sz="1400">
              <a:latin typeface="ＭＳ ゴシック" pitchFamily="49" charset="-128"/>
              <a:ea typeface="ＭＳ ゴシック" pitchFamily="49" charset="-128"/>
            </a:rPr>
            <a:t>9.83</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11.41</a:t>
          </a:r>
          <a:r>
            <a:rPr kumimoji="1" lang="ja-JP" altLang="en-US" sz="1400">
              <a:latin typeface="ＭＳ ゴシック" pitchFamily="49" charset="-128"/>
              <a:ea typeface="ＭＳ ゴシック" pitchFamily="49" charset="-128"/>
            </a:rPr>
            <a:t>）</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・水道事業会計：標準財政規模比で安定して</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％台を推移している。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・介護保険特別会計：高齢化の進行に伴い給付費の増が想定される。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・国民健康保険特別会計：今後、基金の取崩しによる対応を想定しており、保険料の徴収強化を踏まえ健全な運営に努める。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・下水道事業会計：</a:t>
          </a:r>
          <a:r>
            <a:rPr kumimoji="1" lang="en-US" altLang="ja-JP" sz="1400">
              <a:latin typeface="ＭＳ ゴシック" pitchFamily="49" charset="-128"/>
              <a:ea typeface="ＭＳ ゴシック" pitchFamily="49" charset="-128"/>
            </a:rPr>
            <a:t>R4</a:t>
          </a:r>
          <a:r>
            <a:rPr kumimoji="1" lang="ja-JP" altLang="en-US" sz="1400">
              <a:latin typeface="ＭＳ ゴシック" pitchFamily="49" charset="-128"/>
              <a:ea typeface="ＭＳ ゴシック" pitchFamily="49" charset="-128"/>
            </a:rPr>
            <a:t>年度に下水道料金の引上げを行い収益増の取り組みを行っており、</a:t>
          </a:r>
          <a:r>
            <a:rPr kumimoji="1" lang="en-US" altLang="ja-JP" sz="1400">
              <a:latin typeface="ＭＳ ゴシック" pitchFamily="49" charset="-128"/>
              <a:ea typeface="ＭＳ ゴシック" pitchFamily="49" charset="-128"/>
            </a:rPr>
            <a:t>0.22</a:t>
          </a:r>
          <a:r>
            <a:rPr kumimoji="1" lang="ja-JP" altLang="en-US" sz="1400">
              <a:latin typeface="ＭＳ ゴシック" pitchFamily="49" charset="-128"/>
              <a:ea typeface="ＭＳ ゴシック" pitchFamily="49" charset="-128"/>
            </a:rPr>
            <a:t>ポイント増となっている。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・後期高齢者医療特別会計：後期高齢者の増加に伴う医療費の伸びが予測されており、後期高齢医療に加入する</a:t>
          </a:r>
          <a:r>
            <a:rPr kumimoji="1" lang="en-US" altLang="ja-JP" sz="1400">
              <a:latin typeface="ＭＳ ゴシック" pitchFamily="49" charset="-128"/>
              <a:ea typeface="ＭＳ ゴシック" pitchFamily="49" charset="-128"/>
            </a:rPr>
            <a:t>R</a:t>
          </a:r>
          <a:r>
            <a:rPr kumimoji="1" lang="ja-JP" altLang="en-US" sz="1400">
              <a:latin typeface="ＭＳ ゴシック" pitchFamily="49" charset="-128"/>
              <a:ea typeface="ＭＳ ゴシック" pitchFamily="49" charset="-128"/>
            </a:rPr>
            <a:t>７年度以降の収支状況について悪化が懸念されることから、適切な運営に努める。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・農業集落排水事業特別会計：</a:t>
          </a:r>
          <a:r>
            <a:rPr kumimoji="1" lang="en-US" altLang="ja-JP" sz="1400">
              <a:latin typeface="ＭＳ ゴシック" pitchFamily="49" charset="-128"/>
              <a:ea typeface="ＭＳ ゴシック" pitchFamily="49" charset="-128"/>
            </a:rPr>
            <a:t>R5</a:t>
          </a:r>
          <a:r>
            <a:rPr kumimoji="1" lang="ja-JP" altLang="en-US" sz="1400">
              <a:latin typeface="ＭＳ ゴシック" pitchFamily="49" charset="-128"/>
              <a:ea typeface="ＭＳ ゴシック" pitchFamily="49" charset="-128"/>
            </a:rPr>
            <a:t>年度から公営企業会計に移行することから、今後接続率向上や公営企業会計後に活用できる補助金等を活用して基準外繰出金の縮減に努める。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沖縄県うるま市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R4</a:t>
          </a:r>
          <a:r>
            <a:rPr kumimoji="1" lang="ja-JP" altLang="en-US" sz="1400">
              <a:latin typeface="ＭＳ ゴシック" pitchFamily="49" charset="-128"/>
              <a:ea typeface="ＭＳ ゴシック" pitchFamily="49" charset="-128"/>
            </a:rPr>
            <a:t>年度については、元利償還金が前年度比で</a:t>
          </a:r>
          <a:r>
            <a:rPr kumimoji="1" lang="en-US" altLang="ja-JP" sz="1400">
              <a:latin typeface="ＭＳ ゴシック" pitchFamily="49" charset="-128"/>
              <a:ea typeface="ＭＳ ゴシック" pitchFamily="49" charset="-128"/>
            </a:rPr>
            <a:t>180</a:t>
          </a:r>
          <a:r>
            <a:rPr kumimoji="1" lang="ja-JP" altLang="en-US" sz="1400">
              <a:latin typeface="ＭＳ ゴシック" pitchFamily="49" charset="-128"/>
              <a:ea typeface="ＭＳ ゴシック" pitchFamily="49" charset="-128"/>
            </a:rPr>
            <a:t>百万円減となっている。　</a:t>
          </a:r>
        </a:p>
        <a:p>
          <a:r>
            <a:rPr kumimoji="1" lang="ja-JP" altLang="en-US" sz="1400">
              <a:latin typeface="ＭＳ ゴシック" pitchFamily="49" charset="-128"/>
              <a:ea typeface="ＭＳ ゴシック" pitchFamily="49" charset="-128"/>
            </a:rPr>
            <a:t>　合併特例債の活用可能残額が減少してきていることから、今後は合併特例債以外の地方債の活用が想定されており、地方債残高に占める算入公債費の割合の減少が見込まれる。</a:t>
          </a:r>
          <a:r>
            <a:rPr kumimoji="1" lang="en-US" altLang="ja-JP" sz="1400">
              <a:latin typeface="ＭＳ ゴシック" pitchFamily="49" charset="-128"/>
              <a:ea typeface="ＭＳ ゴシック" pitchFamily="49" charset="-128"/>
            </a:rPr>
            <a:t>R4</a:t>
          </a:r>
          <a:r>
            <a:rPr kumimoji="1" lang="ja-JP" altLang="en-US" sz="1400">
              <a:latin typeface="ＭＳ ゴシック" pitchFamily="49" charset="-128"/>
              <a:ea typeface="ＭＳ ゴシック" pitchFamily="49" charset="-128"/>
            </a:rPr>
            <a:t>年度の算入公債費等は、大型事業の完済に伴い対前年比</a:t>
          </a:r>
          <a:r>
            <a:rPr kumimoji="1" lang="en-US" altLang="ja-JP" sz="1400">
              <a:latin typeface="ＭＳ ゴシック" pitchFamily="49" charset="-128"/>
              <a:ea typeface="ＭＳ ゴシック" pitchFamily="49" charset="-128"/>
            </a:rPr>
            <a:t>148</a:t>
          </a:r>
          <a:r>
            <a:rPr kumimoji="1" lang="ja-JP" altLang="en-US" sz="1400">
              <a:latin typeface="ＭＳ ゴシック" pitchFamily="49" charset="-128"/>
              <a:ea typeface="ＭＳ ゴシック" pitchFamily="49" charset="-128"/>
            </a:rPr>
            <a:t>百万円減となっている。また、合併による類似施設が多いため、老朽化による施設更新に係る地方債が想定され、類似施設の整理縮小など長期的な視点に立った行財政運営に努める。</a:t>
          </a:r>
        </a:p>
        <a:p>
          <a:r>
            <a:rPr kumimoji="1" lang="ja-JP" altLang="en-US" sz="1400">
              <a:latin typeface="ＭＳ ゴシック" pitchFamily="49" charset="-128"/>
              <a:ea typeface="ＭＳ ゴシック" pitchFamily="49" charset="-128"/>
            </a:rPr>
            <a:t> </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満期一括償還地方債に係る積立金無し</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沖縄県うるま市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これまで市債の繰上償還や利率見直し、充当可能基金の積み増しや交付税算入率の高い合併特例債を主に活用したことにより、将来負担額は年々減少してきている。しかしながら、合併特例債の活用可能残額も減少してきていることから、今後は合併特例債以外の地方債の活用が想定されており、地方債残高に占める算入公債費の割合の減少が見込まれ、将来負担比率が増加へ転じる見通しである。</a:t>
          </a:r>
        </a:p>
        <a:p>
          <a:r>
            <a:rPr kumimoji="1" lang="ja-JP" altLang="en-US" sz="1400">
              <a:latin typeface="ＭＳ ゴシック" pitchFamily="49" charset="-128"/>
              <a:ea typeface="ＭＳ ゴシック" pitchFamily="49" charset="-128"/>
            </a:rPr>
            <a:t>また、今後大型事業も想定されていることから、普通建設事業の規模適正化も踏まえた行財政改革を推進し、財政の健全化を図る。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沖縄県うるま市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財政調整基金は、決算剰余等の積立以上に、取崩しを行ったことにより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百万円の減となり、減債基金は横ばいで推移している。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その他特定目的基金については、総額が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百万円増となっている。主な内訳は、地域振興基金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百万円の増、こどもゆめ基金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百万円増、公共施設等総合管理基金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百万円の増となっている。財政調整基金は減額となっているものの、その他特定目的基金が増額となったことから、基金全体では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百万円の減に留まっている。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入面においては、財政調整基金等への収支差額及び基金運用による利子の積立を行っているが、歳出面においては、人件費、扶助費等の義務的経費が増加傾向にあり、また、後年における公共施設等の維持管理や更新等も予定されていることから、今後基金の活用が見込ま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市民の一体感の醸成を図る事業」、「地域振興及び経済の活性化を図る事業」、「市民との協働のまちづくり推進を図る事業」、「市内に在する団体等が行う地域振興や公共の福祉の向上等に資する活動に対する支援事業」等、新市建設計画に位置付けられた地域振興等の推進に充て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・こどもゆめ基金　：　子育て支援施策の充実の推進に充てるための基金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　：公共施設等の長寿命化、更新整備、統廃合等の推進に充てるための基金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百万円増（取崩しを積立てが上回ったため）盛岡友好都市提携</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周年記念事業に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百万円、防犯灯設置補助事業に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百万円など総額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百万円を取り崩している。（積立金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・こどもゆめ基金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百万円増（取崩しを積立てが上回ったため）認定こども園施設整備事業に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百万円、保育施設整備事業に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百万円など総額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百万円を取り崩している。（積立金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百万円の増（取崩しを積立てが上回ったため）具志川小学校校舎増改築事業に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百万円、城前小学校校舎増改築事業に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百万円など総額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百万円を取り崩している。（積立金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各基金の目的にあった事業に充当し、決算剰余金等については、各基金の残高を踏まえ適切に積立を行う。以下、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年度当初予算に計上している主な充当予定金額を記載する。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・地域振興基金：感動産業特区まちづくりブランディング事業（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百万円）、東恩納地区周辺土地利用基本計画策定事業（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・こどもゆめ基金：沖縄子供の貧困対策事業（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百万円）、保育所等主食費助成事業（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・公共施設等総合管理基金：具志川小学校校舎増改築事業等（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百万円）、庁舎西棟外壁タイル及び屋上防水改修事業（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当初予算及び補正予算の財源に充てるため、基金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百万円を取り崩すとともに、決算剰余金の一部及び基金運用利子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1,959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まで計画的に積立を実施しているところであるが、扶助費等の義務的経費増加等に伴い、今後は収支バランスがとれなくなることが見込まれるため、予算編成時において基金を計画的に活用していく予定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基金運用による利子を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百万円積立てた。（取崩しなし）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市は、合併に伴い多くの公共施設等を保有し、通常より財政的に有利な合併特例債を活用し、学校施設及び都市基盤を整備してきたことから、公債費が増加傾向で推移している。特に、合併特例債の償還等で令和５年度までは公債費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億円台と高い水準を見込むことから、償還財源として基金を計画的に活用する予定となっている。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2AACE60A-2322-4ED4-B412-F0E0E1192A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850B1D02-FDC4-4516-B11B-448259E190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A60EC51E-C9AC-453D-B807-224A227E085C}"/>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525FEF10-255E-4E54-B94C-45C6212F876A}"/>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645AE454-12C1-4413-AA24-6C7658B4C318}"/>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5CABAB3F-B418-4391-AC4F-96833AC428E8}"/>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id="{F7039004-50E7-4E3A-BBB3-FEBDFA7B9E8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a:extLst>
            <a:ext uri="{FF2B5EF4-FFF2-40B4-BE49-F238E27FC236}">
              <a16:creationId xmlns:a16="http://schemas.microsoft.com/office/drawing/2014/main" id="{E45D3D1F-DE6F-42FD-8F57-383152F1FD61}"/>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a:extLst>
            <a:ext uri="{FF2B5EF4-FFF2-40B4-BE49-F238E27FC236}">
              <a16:creationId xmlns:a16="http://schemas.microsoft.com/office/drawing/2014/main" id="{9155E4B6-6B4A-48B1-971B-404484D8A69B}"/>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a:extLst>
            <a:ext uri="{FF2B5EF4-FFF2-40B4-BE49-F238E27FC236}">
              <a16:creationId xmlns:a16="http://schemas.microsoft.com/office/drawing/2014/main" id="{535DB71B-9F36-4A23-8B3D-3FE3CE7643C8}"/>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a:extLst>
            <a:ext uri="{FF2B5EF4-FFF2-40B4-BE49-F238E27FC236}">
              <a16:creationId xmlns:a16="http://schemas.microsoft.com/office/drawing/2014/main" id="{D9CABDC0-A257-4DA5-9BF7-180ED6A9A32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a:extLst>
            <a:ext uri="{FF2B5EF4-FFF2-40B4-BE49-F238E27FC236}">
              <a16:creationId xmlns:a16="http://schemas.microsoft.com/office/drawing/2014/main" id="{EDC7FDE8-F4C3-44EF-BA19-F97122D4BE49}"/>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a:extLst>
            <a:ext uri="{FF2B5EF4-FFF2-40B4-BE49-F238E27FC236}">
              <a16:creationId xmlns:a16="http://schemas.microsoft.com/office/drawing/2014/main" id="{3C8A055B-8676-4FC7-A3A7-EF9C03997EC7}"/>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a:extLst>
            <a:ext uri="{FF2B5EF4-FFF2-40B4-BE49-F238E27FC236}">
              <a16:creationId xmlns:a16="http://schemas.microsoft.com/office/drawing/2014/main" id="{4C3204B0-207F-4A5F-BFB0-1D31BB46874F}"/>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沖縄県うるま市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a:extLst>
            <a:ext uri="{FF2B5EF4-FFF2-40B4-BE49-F238E27FC236}">
              <a16:creationId xmlns:a16="http://schemas.microsoft.com/office/drawing/2014/main" id="{2DC16FD6-6B67-49DC-8985-36DC4DD9E2B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a:extLst>
            <a:ext uri="{FF2B5EF4-FFF2-40B4-BE49-F238E27FC236}">
              <a16:creationId xmlns:a16="http://schemas.microsoft.com/office/drawing/2014/main" id="{D637F044-B537-4171-86BC-DACA970B5DFE}"/>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a:extLst>
            <a:ext uri="{FF2B5EF4-FFF2-40B4-BE49-F238E27FC236}">
              <a16:creationId xmlns:a16="http://schemas.microsoft.com/office/drawing/2014/main" id="{570F5482-F60B-4E19-9AB8-EEB2FC423A14}"/>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a:extLst>
            <a:ext uri="{FF2B5EF4-FFF2-40B4-BE49-F238E27FC236}">
              <a16:creationId xmlns:a16="http://schemas.microsoft.com/office/drawing/2014/main" id="{81B56FB2-A189-4ADA-91BB-8C0FAEC2F827}"/>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a:extLst>
            <a:ext uri="{FF2B5EF4-FFF2-40B4-BE49-F238E27FC236}">
              <a16:creationId xmlns:a16="http://schemas.microsoft.com/office/drawing/2014/main" id="{19C07BE3-14D1-4E9D-BF54-225C8D00FB36}"/>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a:extLst>
            <a:ext uri="{FF2B5EF4-FFF2-40B4-BE49-F238E27FC236}">
              <a16:creationId xmlns:a16="http://schemas.microsoft.com/office/drawing/2014/main" id="{F0350CC4-8C7C-4AB5-B7F6-DE522CBB59E3}"/>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125,973
124,516
87.02
76,045,763
72,086,687
3,451,211
30,228,819
45,976,493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a:extLst>
            <a:ext uri="{FF2B5EF4-FFF2-40B4-BE49-F238E27FC236}">
              <a16:creationId xmlns:a16="http://schemas.microsoft.com/office/drawing/2014/main" id="{188A92B5-342B-40C4-BE8E-BEB196D0DD91}"/>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a:extLst>
            <a:ext uri="{FF2B5EF4-FFF2-40B4-BE49-F238E27FC236}">
              <a16:creationId xmlns:a16="http://schemas.microsoft.com/office/drawing/2014/main" id="{88732215-FA67-4477-8D45-1665B1768476}"/>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a:extLst>
            <a:ext uri="{FF2B5EF4-FFF2-40B4-BE49-F238E27FC236}">
              <a16:creationId xmlns:a16="http://schemas.microsoft.com/office/drawing/2014/main" id="{3381A0A3-49BF-4526-B102-2202483A1255}"/>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a:extLst>
            <a:ext uri="{FF2B5EF4-FFF2-40B4-BE49-F238E27FC236}">
              <a16:creationId xmlns:a16="http://schemas.microsoft.com/office/drawing/2014/main" id="{7E0AE3A7-D175-4957-B80C-02E6313AADAF}"/>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a:extLst>
            <a:ext uri="{FF2B5EF4-FFF2-40B4-BE49-F238E27FC236}">
              <a16:creationId xmlns:a16="http://schemas.microsoft.com/office/drawing/2014/main" id="{BD275E24-FFB7-4E8E-8654-AF4CC725AB8C}"/>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a:extLst>
            <a:ext uri="{FF2B5EF4-FFF2-40B4-BE49-F238E27FC236}">
              <a16:creationId xmlns:a16="http://schemas.microsoft.com/office/drawing/2014/main" id="{DCC4EB72-807C-4363-B35D-0CA611094B0A}"/>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a:extLst>
            <a:ext uri="{FF2B5EF4-FFF2-40B4-BE49-F238E27FC236}">
              <a16:creationId xmlns:a16="http://schemas.microsoft.com/office/drawing/2014/main" id="{5DCD5C70-78C5-42F4-A388-5B60690BB14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a:extLst>
            <a:ext uri="{FF2B5EF4-FFF2-40B4-BE49-F238E27FC236}">
              <a16:creationId xmlns:a16="http://schemas.microsoft.com/office/drawing/2014/main" id="{327426CC-8688-41EF-BF01-862D47C7727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a:extLst>
            <a:ext uri="{FF2B5EF4-FFF2-40B4-BE49-F238E27FC236}">
              <a16:creationId xmlns:a16="http://schemas.microsoft.com/office/drawing/2014/main" id="{3F95F2AC-10F8-4010-B3F5-0C6FAF210233}"/>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a:extLst>
            <a:ext uri="{FF2B5EF4-FFF2-40B4-BE49-F238E27FC236}">
              <a16:creationId xmlns:a16="http://schemas.microsoft.com/office/drawing/2014/main" id="{31762911-6E30-48B7-B414-69AB21FBC5D1}"/>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a:extLst>
            <a:ext uri="{FF2B5EF4-FFF2-40B4-BE49-F238E27FC236}">
              <a16:creationId xmlns:a16="http://schemas.microsoft.com/office/drawing/2014/main" id="{A5DF7647-3EA1-4AD2-BCF7-6F06618B545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a:extLst>
            <a:ext uri="{FF2B5EF4-FFF2-40B4-BE49-F238E27FC236}">
              <a16:creationId xmlns:a16="http://schemas.microsoft.com/office/drawing/2014/main" id="{344EF0BB-C101-40E3-BCE1-C2CCDF2DAD74}"/>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a:extLst>
            <a:ext uri="{FF2B5EF4-FFF2-40B4-BE49-F238E27FC236}">
              <a16:creationId xmlns:a16="http://schemas.microsoft.com/office/drawing/2014/main" id="{5FAD03E0-360E-46D3-AF2B-DF6D236F5C7A}"/>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a:extLst>
            <a:ext uri="{FF2B5EF4-FFF2-40B4-BE49-F238E27FC236}">
              <a16:creationId xmlns:a16="http://schemas.microsoft.com/office/drawing/2014/main" id="{513C8CDF-914F-4D86-B287-641DA17BEC8E}"/>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a:extLst>
            <a:ext uri="{FF2B5EF4-FFF2-40B4-BE49-F238E27FC236}">
              <a16:creationId xmlns:a16="http://schemas.microsoft.com/office/drawing/2014/main" id="{71E44537-C2C3-4BAC-9907-926AF1CC6275}"/>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a:extLst>
            <a:ext uri="{FF2B5EF4-FFF2-40B4-BE49-F238E27FC236}">
              <a16:creationId xmlns:a16="http://schemas.microsoft.com/office/drawing/2014/main" id="{DFAE7EE9-8F10-48F8-90C0-6EF679C38334}"/>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a:extLst>
            <a:ext uri="{FF2B5EF4-FFF2-40B4-BE49-F238E27FC236}">
              <a16:creationId xmlns:a16="http://schemas.microsoft.com/office/drawing/2014/main" id="{DC4F457F-C20D-4A19-AE06-C5147A9C0577}"/>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9" name="テキスト ボックス 38">
          <a:extLst>
            <a:ext uri="{FF2B5EF4-FFF2-40B4-BE49-F238E27FC236}">
              <a16:creationId xmlns:a16="http://schemas.microsoft.com/office/drawing/2014/main" id="{7990ED1E-D32F-4CB5-BECF-5F8083F4F72E}"/>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0" name="テキスト ボックス 39">
          <a:extLst>
            <a:ext uri="{FF2B5EF4-FFF2-40B4-BE49-F238E27FC236}">
              <a16:creationId xmlns:a16="http://schemas.microsoft.com/office/drawing/2014/main" id="{76AA05B7-8BB4-4D19-B530-FB3CFD6FCE15}"/>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1" name="テキスト ボックス 40">
          <a:extLst>
            <a:ext uri="{FF2B5EF4-FFF2-40B4-BE49-F238E27FC236}">
              <a16:creationId xmlns:a16="http://schemas.microsoft.com/office/drawing/2014/main" id="{AA82B999-B136-405D-A51C-528E61678DC6}"/>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2" name="テキスト ボックス 41">
          <a:extLst>
            <a:ext uri="{FF2B5EF4-FFF2-40B4-BE49-F238E27FC236}">
              <a16:creationId xmlns:a16="http://schemas.microsoft.com/office/drawing/2014/main" id="{CFF6892C-4360-4FE7-AD76-B8CB347CBF12}"/>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3" name="テキスト ボックス 42">
          <a:extLst>
            <a:ext uri="{FF2B5EF4-FFF2-40B4-BE49-F238E27FC236}">
              <a16:creationId xmlns:a16="http://schemas.microsoft.com/office/drawing/2014/main" id="{16E4EC58-00D2-4BAA-B26C-E65AB3225D24}"/>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a16="http://schemas.microsoft.com/office/drawing/2014/main" id="{9B339617-B857-4083-8293-808E156C3347}"/>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a16="http://schemas.microsoft.com/office/drawing/2014/main" id="{D08EF03C-97D2-4482-A752-16CC0505D779}"/>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a:extLst>
            <a:ext uri="{FF2B5EF4-FFF2-40B4-BE49-F238E27FC236}">
              <a16:creationId xmlns:a16="http://schemas.microsoft.com/office/drawing/2014/main" id="{0CCA1405-A258-44FB-A11D-2EB17CE010FC}"/>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a16="http://schemas.microsoft.com/office/drawing/2014/main" id="{1402886B-67C3-4B11-93C9-2D2971ADBEA4}"/>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a16="http://schemas.microsoft.com/office/drawing/2014/main" id="{F1AD5916-F60E-4BB7-B9EC-0B14FEFABC7D}"/>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a16="http://schemas.microsoft.com/office/drawing/2014/main" id="{6BDC5B11-840F-413B-84EE-91B5BCCAD055}"/>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a16="http://schemas.microsoft.com/office/drawing/2014/main" id="{6A038E72-EC96-4D3B-980D-A3C019784DB6}"/>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a16="http://schemas.microsoft.com/office/drawing/2014/main" id="{C3A68877-F4D5-4E3A-9D6E-349AFD069AD5}"/>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a16="http://schemas.microsoft.com/office/drawing/2014/main" id="{13953002-8C63-43D4-A07D-5A827BB722F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a16="http://schemas.microsoft.com/office/drawing/2014/main" id="{B7493A2C-AF25-4F60-A715-AFD5B9688F3F}"/>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a16="http://schemas.microsoft.com/office/drawing/2014/main" id="{4F0B50DB-567A-48B4-8B9F-341DA3A6822F}"/>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a16="http://schemas.microsoft.com/office/drawing/2014/main" id="{C3DF8D30-C588-4640-9F67-AE5B6DD1BFF7}"/>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a16="http://schemas.microsoft.com/office/drawing/2014/main" id="{411D7750-54E9-44CD-99EF-514B93DC2D8D}"/>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前年度から</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ポイント増の</a:t>
          </a:r>
          <a:r>
            <a:rPr kumimoji="1" lang="en-US" altLang="ja-JP" sz="1100">
              <a:latin typeface="ＭＳ Ｐゴシック" panose="020B0600070205080204" pitchFamily="50" charset="-128"/>
              <a:ea typeface="ＭＳ Ｐゴシック" panose="020B0600070205080204" pitchFamily="50" charset="-128"/>
            </a:rPr>
            <a:t>52.9</a:t>
          </a:r>
          <a:r>
            <a:rPr kumimoji="1" lang="ja-JP" altLang="en-US" sz="1100">
              <a:latin typeface="ＭＳ Ｐゴシック" panose="020B0600070205080204" pitchFamily="50" charset="-128"/>
              <a:ea typeface="ＭＳ Ｐゴシック" panose="020B0600070205080204" pitchFamily="50" charset="-128"/>
            </a:rPr>
            <a:t>％となっているが、類似団体では低水準にあるものと推測できる。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本市は、平成</a:t>
          </a:r>
          <a:r>
            <a:rPr kumimoji="1" lang="en-US" altLang="ja-JP" sz="1100">
              <a:latin typeface="ＭＳ Ｐゴシック" panose="020B0600070205080204" pitchFamily="50" charset="-128"/>
              <a:ea typeface="ＭＳ Ｐゴシック" panose="020B0600070205080204" pitchFamily="50" charset="-128"/>
            </a:rPr>
            <a:t>17</a:t>
          </a:r>
          <a:r>
            <a:rPr kumimoji="1" lang="ja-JP" altLang="en-US" sz="1100">
              <a:latin typeface="ＭＳ Ｐゴシック" panose="020B0600070205080204" pitchFamily="50" charset="-128"/>
              <a:ea typeface="ＭＳ Ｐゴシック" panose="020B0600070205080204" pitchFamily="50" charset="-128"/>
            </a:rPr>
            <a:t>年度から合併特例債を活用した新市の都市基盤整備に取り組んでおり、消防施設や道路、学校施設などが低い値となっている。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一方で図書館、体育館・プール、市民会館など合併以前から設置されている施設については老朽化が進んでおり、今後、個別施設計画に基づいた施設の適切な更新・管理維持に努める必要がある。</a:t>
          </a: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a16="http://schemas.microsoft.com/office/drawing/2014/main" id="{00EF093C-D8BA-41E6-8EE4-FF2700A9C976}"/>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a16="http://schemas.microsoft.com/office/drawing/2014/main" id="{92D290AE-0476-43CB-8B9C-F4EC20E513FB}"/>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a:extLst>
            <a:ext uri="{FF2B5EF4-FFF2-40B4-BE49-F238E27FC236}">
              <a16:creationId xmlns:a16="http://schemas.microsoft.com/office/drawing/2014/main" id="{A6154B0A-72B5-4F43-B014-4FE3E494611E}"/>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0" name="直線コネクタ 59">
          <a:extLst>
            <a:ext uri="{FF2B5EF4-FFF2-40B4-BE49-F238E27FC236}">
              <a16:creationId xmlns:a16="http://schemas.microsoft.com/office/drawing/2014/main" id="{530416D7-A0E3-4185-8011-A4846E36937B}"/>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1" name="テキスト ボックス 60">
          <a:extLst>
            <a:ext uri="{FF2B5EF4-FFF2-40B4-BE49-F238E27FC236}">
              <a16:creationId xmlns:a16="http://schemas.microsoft.com/office/drawing/2014/main" id="{30374018-6E52-4CEA-A705-4191357EB4CA}"/>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2" name="直線コネクタ 61">
          <a:extLst>
            <a:ext uri="{FF2B5EF4-FFF2-40B4-BE49-F238E27FC236}">
              <a16:creationId xmlns:a16="http://schemas.microsoft.com/office/drawing/2014/main" id="{CF927F37-8AB0-4C34-BA2F-0F95FE2C54F4}"/>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3" name="テキスト ボックス 62">
          <a:extLst>
            <a:ext uri="{FF2B5EF4-FFF2-40B4-BE49-F238E27FC236}">
              <a16:creationId xmlns:a16="http://schemas.microsoft.com/office/drawing/2014/main" id="{E5EF58C5-D03E-494D-ACF4-BE38C0FFCA55}"/>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4" name="直線コネクタ 63">
          <a:extLst>
            <a:ext uri="{FF2B5EF4-FFF2-40B4-BE49-F238E27FC236}">
              <a16:creationId xmlns:a16="http://schemas.microsoft.com/office/drawing/2014/main" id="{61AC8176-6103-4E96-B892-B6FFC293B1BA}"/>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5" name="テキスト ボックス 64">
          <a:extLst>
            <a:ext uri="{FF2B5EF4-FFF2-40B4-BE49-F238E27FC236}">
              <a16:creationId xmlns:a16="http://schemas.microsoft.com/office/drawing/2014/main" id="{91DAA166-CCBA-42AA-B61C-5EED350A197F}"/>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6" name="直線コネクタ 65">
          <a:extLst>
            <a:ext uri="{FF2B5EF4-FFF2-40B4-BE49-F238E27FC236}">
              <a16:creationId xmlns:a16="http://schemas.microsoft.com/office/drawing/2014/main" id="{1C5DF65A-C391-41D1-8FF6-9C9627F7F4E2}"/>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7" name="テキスト ボックス 66">
          <a:extLst>
            <a:ext uri="{FF2B5EF4-FFF2-40B4-BE49-F238E27FC236}">
              <a16:creationId xmlns:a16="http://schemas.microsoft.com/office/drawing/2014/main" id="{D80DF9B4-9951-4C21-93EC-B95D099657E6}"/>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8" name="直線コネクタ 67">
          <a:extLst>
            <a:ext uri="{FF2B5EF4-FFF2-40B4-BE49-F238E27FC236}">
              <a16:creationId xmlns:a16="http://schemas.microsoft.com/office/drawing/2014/main" id="{D8C456E1-C027-4AC5-8F31-B80B0A96F51B}"/>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9" name="テキスト ボックス 68">
          <a:extLst>
            <a:ext uri="{FF2B5EF4-FFF2-40B4-BE49-F238E27FC236}">
              <a16:creationId xmlns:a16="http://schemas.microsoft.com/office/drawing/2014/main" id="{AEF387F2-20A4-4E36-9C1E-DEA80DA3654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F1388D1C-0197-4ADD-83FD-85A2BA854F72}"/>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a:extLst>
            <a:ext uri="{FF2B5EF4-FFF2-40B4-BE49-F238E27FC236}">
              <a16:creationId xmlns:a16="http://schemas.microsoft.com/office/drawing/2014/main" id="{A881A1D4-36A6-43AB-BA7B-B796FFC83949}"/>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3EC8FB4E-6F47-4E7D-811A-B90E5EF28C8E}"/>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70485</xdr:rowOff>
    </xdr:from>
    <xdr:to>
      <xdr:col>23</xdr:col>
      <xdr:colOff>85090</xdr:colOff>
      <xdr:row>35</xdr:row>
      <xdr:rowOff>23071</xdr:rowOff>
    </xdr:to>
    <xdr:cxnSp macro="">
      <xdr:nvCxnSpPr>
        <xdr:cNvPr id="73" name="直線コネクタ 72">
          <a:extLst>
            <a:ext uri="{FF2B5EF4-FFF2-40B4-BE49-F238E27FC236}">
              <a16:creationId xmlns:a16="http://schemas.microsoft.com/office/drawing/2014/main" id="{7C1A8DEE-7A24-42EE-87C4-B3B84B4E7807}"/>
            </a:ext>
          </a:extLst>
        </xdr:cNvPr>
        <xdr:cNvCxnSpPr/>
      </xdr:nvCxnSpPr>
      <xdr:spPr>
        <a:xfrm flipV="1">
          <a:off x="4760595" y="5471160"/>
          <a:ext cx="1270" cy="1324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26898</xdr:rowOff>
    </xdr:from>
    <xdr:ext cx="405111" cy="259045"/>
    <xdr:sp macro="" textlink="">
      <xdr:nvSpPr>
        <xdr:cNvPr id="74" name="有形固定資産減価償却率最小値テキスト">
          <a:extLst>
            <a:ext uri="{FF2B5EF4-FFF2-40B4-BE49-F238E27FC236}">
              <a16:creationId xmlns:a16="http://schemas.microsoft.com/office/drawing/2014/main" id="{FF8316A3-A6C8-40DE-905C-5472AEB6D367}"/>
            </a:ext>
          </a:extLst>
        </xdr:cNvPr>
        <xdr:cNvSpPr txBox="1"/>
      </xdr:nvSpPr>
      <xdr:spPr>
        <a:xfrm>
          <a:off x="4813300" y="6799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23071</xdr:rowOff>
    </xdr:from>
    <xdr:to>
      <xdr:col>23</xdr:col>
      <xdr:colOff>174625</xdr:colOff>
      <xdr:row>35</xdr:row>
      <xdr:rowOff>23071</xdr:rowOff>
    </xdr:to>
    <xdr:cxnSp macro="">
      <xdr:nvCxnSpPr>
        <xdr:cNvPr id="75" name="直線コネクタ 74">
          <a:extLst>
            <a:ext uri="{FF2B5EF4-FFF2-40B4-BE49-F238E27FC236}">
              <a16:creationId xmlns:a16="http://schemas.microsoft.com/office/drawing/2014/main" id="{177A93C8-C547-4F00-8886-B6C0E6BD08AC}"/>
            </a:ext>
          </a:extLst>
        </xdr:cNvPr>
        <xdr:cNvCxnSpPr/>
      </xdr:nvCxnSpPr>
      <xdr:spPr>
        <a:xfrm>
          <a:off x="4673600" y="6795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17162</xdr:rowOff>
    </xdr:from>
    <xdr:ext cx="405111" cy="259045"/>
    <xdr:sp macro="" textlink="">
      <xdr:nvSpPr>
        <xdr:cNvPr id="76" name="有形固定資産減価償却率最大値テキスト">
          <a:extLst>
            <a:ext uri="{FF2B5EF4-FFF2-40B4-BE49-F238E27FC236}">
              <a16:creationId xmlns:a16="http://schemas.microsoft.com/office/drawing/2014/main" id="{5C656E52-2BA4-4453-8545-C35C8F4A77D6}"/>
            </a:ext>
          </a:extLst>
        </xdr:cNvPr>
        <xdr:cNvSpPr txBox="1"/>
      </xdr:nvSpPr>
      <xdr:spPr>
        <a:xfrm>
          <a:off x="4813300" y="5246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70485</xdr:rowOff>
    </xdr:from>
    <xdr:to>
      <xdr:col>23</xdr:col>
      <xdr:colOff>174625</xdr:colOff>
      <xdr:row>27</xdr:row>
      <xdr:rowOff>70485</xdr:rowOff>
    </xdr:to>
    <xdr:cxnSp macro="">
      <xdr:nvCxnSpPr>
        <xdr:cNvPr id="77" name="直線コネクタ 76">
          <a:extLst>
            <a:ext uri="{FF2B5EF4-FFF2-40B4-BE49-F238E27FC236}">
              <a16:creationId xmlns:a16="http://schemas.microsoft.com/office/drawing/2014/main" id="{214B44D9-4A47-42D6-B5FF-21AD8F795AA9}"/>
            </a:ext>
          </a:extLst>
        </xdr:cNvPr>
        <xdr:cNvCxnSpPr/>
      </xdr:nvCxnSpPr>
      <xdr:spPr>
        <a:xfrm>
          <a:off x="4673600" y="547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24782</xdr:rowOff>
    </xdr:from>
    <xdr:ext cx="405111" cy="259045"/>
    <xdr:sp macro="" textlink="">
      <xdr:nvSpPr>
        <xdr:cNvPr id="78" name="有形固定資産減価償却率平均値テキスト">
          <a:extLst>
            <a:ext uri="{FF2B5EF4-FFF2-40B4-BE49-F238E27FC236}">
              <a16:creationId xmlns:a16="http://schemas.microsoft.com/office/drawing/2014/main" id="{0186383B-6D39-491A-A306-EE2F31974CD3}"/>
            </a:ext>
          </a:extLst>
        </xdr:cNvPr>
        <xdr:cNvSpPr txBox="1"/>
      </xdr:nvSpPr>
      <xdr:spPr>
        <a:xfrm>
          <a:off x="4813300" y="6111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46355</xdr:rowOff>
    </xdr:from>
    <xdr:to>
      <xdr:col>23</xdr:col>
      <xdr:colOff>136525</xdr:colOff>
      <xdr:row>31</xdr:row>
      <xdr:rowOff>147955</xdr:rowOff>
    </xdr:to>
    <xdr:sp macro="" textlink="">
      <xdr:nvSpPr>
        <xdr:cNvPr id="79" name="フローチャート: 判断 78">
          <a:extLst>
            <a:ext uri="{FF2B5EF4-FFF2-40B4-BE49-F238E27FC236}">
              <a16:creationId xmlns:a16="http://schemas.microsoft.com/office/drawing/2014/main" id="{18079402-F60B-46DA-B434-18A0819BBB8B}"/>
            </a:ext>
          </a:extLst>
        </xdr:cNvPr>
        <xdr:cNvSpPr/>
      </xdr:nvSpPr>
      <xdr:spPr>
        <a:xfrm>
          <a:off x="47117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10372</xdr:rowOff>
    </xdr:from>
    <xdr:to>
      <xdr:col>19</xdr:col>
      <xdr:colOff>187325</xdr:colOff>
      <xdr:row>31</xdr:row>
      <xdr:rowOff>111972</xdr:rowOff>
    </xdr:to>
    <xdr:sp macro="" textlink="">
      <xdr:nvSpPr>
        <xdr:cNvPr id="80" name="フローチャート: 判断 79">
          <a:extLst>
            <a:ext uri="{FF2B5EF4-FFF2-40B4-BE49-F238E27FC236}">
              <a16:creationId xmlns:a16="http://schemas.microsoft.com/office/drawing/2014/main" id="{13355136-E94B-462D-9593-99BBA9837988}"/>
            </a:ext>
          </a:extLst>
        </xdr:cNvPr>
        <xdr:cNvSpPr/>
      </xdr:nvSpPr>
      <xdr:spPr>
        <a:xfrm>
          <a:off x="4000500" y="609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109855</xdr:rowOff>
    </xdr:from>
    <xdr:to>
      <xdr:col>15</xdr:col>
      <xdr:colOff>187325</xdr:colOff>
      <xdr:row>31</xdr:row>
      <xdr:rowOff>40005</xdr:rowOff>
    </xdr:to>
    <xdr:sp macro="" textlink="">
      <xdr:nvSpPr>
        <xdr:cNvPr id="81" name="フローチャート: 判断 80">
          <a:extLst>
            <a:ext uri="{FF2B5EF4-FFF2-40B4-BE49-F238E27FC236}">
              <a16:creationId xmlns:a16="http://schemas.microsoft.com/office/drawing/2014/main" id="{CB92B509-465C-4CFD-8790-8AB8F1228B5D}"/>
            </a:ext>
          </a:extLst>
        </xdr:cNvPr>
        <xdr:cNvSpPr/>
      </xdr:nvSpPr>
      <xdr:spPr>
        <a:xfrm>
          <a:off x="32385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99060</xdr:rowOff>
    </xdr:from>
    <xdr:to>
      <xdr:col>11</xdr:col>
      <xdr:colOff>187325</xdr:colOff>
      <xdr:row>31</xdr:row>
      <xdr:rowOff>29210</xdr:rowOff>
    </xdr:to>
    <xdr:sp macro="" textlink="">
      <xdr:nvSpPr>
        <xdr:cNvPr id="82" name="フローチャート: 判断 81">
          <a:extLst>
            <a:ext uri="{FF2B5EF4-FFF2-40B4-BE49-F238E27FC236}">
              <a16:creationId xmlns:a16="http://schemas.microsoft.com/office/drawing/2014/main" id="{655E53A8-5179-4832-92A2-9FC51F9051D1}"/>
            </a:ext>
          </a:extLst>
        </xdr:cNvPr>
        <xdr:cNvSpPr/>
      </xdr:nvSpPr>
      <xdr:spPr>
        <a:xfrm>
          <a:off x="24765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59478</xdr:rowOff>
    </xdr:from>
    <xdr:to>
      <xdr:col>7</xdr:col>
      <xdr:colOff>187325</xdr:colOff>
      <xdr:row>30</xdr:row>
      <xdr:rowOff>161078</xdr:rowOff>
    </xdr:to>
    <xdr:sp macro="" textlink="">
      <xdr:nvSpPr>
        <xdr:cNvPr id="83" name="フローチャート: 判断 82">
          <a:extLst>
            <a:ext uri="{FF2B5EF4-FFF2-40B4-BE49-F238E27FC236}">
              <a16:creationId xmlns:a16="http://schemas.microsoft.com/office/drawing/2014/main" id="{400BC14A-0827-4CC4-9E4A-0B160A33A30F}"/>
            </a:ext>
          </a:extLst>
        </xdr:cNvPr>
        <xdr:cNvSpPr/>
      </xdr:nvSpPr>
      <xdr:spPr>
        <a:xfrm>
          <a:off x="17145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EDEF5690-FFE4-4D80-AE9B-19D1FC81A1DC}"/>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5AAC2072-DA8A-4144-ACD9-DB1956E0CCF7}"/>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7FF1E091-DD6A-4747-A15C-E58202D70396}"/>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D385743A-B9C8-457E-86E3-1E3DE984672B}"/>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6152F2E1-1DE3-4C92-9341-9B8C206EFDF3}"/>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154093</xdr:rowOff>
    </xdr:from>
    <xdr:to>
      <xdr:col>23</xdr:col>
      <xdr:colOff>136525</xdr:colOff>
      <xdr:row>29</xdr:row>
      <xdr:rowOff>84243</xdr:rowOff>
    </xdr:to>
    <xdr:sp macro="" textlink="">
      <xdr:nvSpPr>
        <xdr:cNvPr id="89" name="楕円 88">
          <a:extLst>
            <a:ext uri="{FF2B5EF4-FFF2-40B4-BE49-F238E27FC236}">
              <a16:creationId xmlns:a16="http://schemas.microsoft.com/office/drawing/2014/main" id="{F532EF25-AE7E-4AF3-B26F-6F8CB6565E1E}"/>
            </a:ext>
          </a:extLst>
        </xdr:cNvPr>
        <xdr:cNvSpPr/>
      </xdr:nvSpPr>
      <xdr:spPr>
        <a:xfrm>
          <a:off x="4711700" y="572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5520</xdr:rowOff>
    </xdr:from>
    <xdr:ext cx="405111" cy="259045"/>
    <xdr:sp macro="" textlink="">
      <xdr:nvSpPr>
        <xdr:cNvPr id="90" name="有形固定資産減価償却率該当値テキスト">
          <a:extLst>
            <a:ext uri="{FF2B5EF4-FFF2-40B4-BE49-F238E27FC236}">
              <a16:creationId xmlns:a16="http://schemas.microsoft.com/office/drawing/2014/main" id="{8563F373-34BD-4166-AA3C-D0DB787506B0}"/>
            </a:ext>
          </a:extLst>
        </xdr:cNvPr>
        <xdr:cNvSpPr txBox="1"/>
      </xdr:nvSpPr>
      <xdr:spPr>
        <a:xfrm>
          <a:off x="4813300" y="5577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118110</xdr:rowOff>
    </xdr:from>
    <xdr:to>
      <xdr:col>19</xdr:col>
      <xdr:colOff>187325</xdr:colOff>
      <xdr:row>29</xdr:row>
      <xdr:rowOff>48260</xdr:rowOff>
    </xdr:to>
    <xdr:sp macro="" textlink="">
      <xdr:nvSpPr>
        <xdr:cNvPr id="91" name="楕円 90">
          <a:extLst>
            <a:ext uri="{FF2B5EF4-FFF2-40B4-BE49-F238E27FC236}">
              <a16:creationId xmlns:a16="http://schemas.microsoft.com/office/drawing/2014/main" id="{FB923D53-FCF7-435F-9270-4ACFF41C58A3}"/>
            </a:ext>
          </a:extLst>
        </xdr:cNvPr>
        <xdr:cNvSpPr/>
      </xdr:nvSpPr>
      <xdr:spPr>
        <a:xfrm>
          <a:off x="4000500" y="569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168910</xdr:rowOff>
    </xdr:from>
    <xdr:to>
      <xdr:col>23</xdr:col>
      <xdr:colOff>85725</xdr:colOff>
      <xdr:row>29</xdr:row>
      <xdr:rowOff>33443</xdr:rowOff>
    </xdr:to>
    <xdr:cxnSp macro="">
      <xdr:nvCxnSpPr>
        <xdr:cNvPr id="92" name="直線コネクタ 91">
          <a:extLst>
            <a:ext uri="{FF2B5EF4-FFF2-40B4-BE49-F238E27FC236}">
              <a16:creationId xmlns:a16="http://schemas.microsoft.com/office/drawing/2014/main" id="{588F6255-6074-4672-BE82-C334B66D303C}"/>
            </a:ext>
          </a:extLst>
        </xdr:cNvPr>
        <xdr:cNvCxnSpPr/>
      </xdr:nvCxnSpPr>
      <xdr:spPr>
        <a:xfrm>
          <a:off x="4051300" y="5741035"/>
          <a:ext cx="71120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74930</xdr:rowOff>
    </xdr:from>
    <xdr:to>
      <xdr:col>15</xdr:col>
      <xdr:colOff>187325</xdr:colOff>
      <xdr:row>29</xdr:row>
      <xdr:rowOff>5080</xdr:rowOff>
    </xdr:to>
    <xdr:sp macro="" textlink="">
      <xdr:nvSpPr>
        <xdr:cNvPr id="93" name="楕円 92">
          <a:extLst>
            <a:ext uri="{FF2B5EF4-FFF2-40B4-BE49-F238E27FC236}">
              <a16:creationId xmlns:a16="http://schemas.microsoft.com/office/drawing/2014/main" id="{103BCED4-746F-4C0E-8086-3AC2940B1763}"/>
            </a:ext>
          </a:extLst>
        </xdr:cNvPr>
        <xdr:cNvSpPr/>
      </xdr:nvSpPr>
      <xdr:spPr>
        <a:xfrm>
          <a:off x="3238500" y="564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125730</xdr:rowOff>
    </xdr:from>
    <xdr:to>
      <xdr:col>19</xdr:col>
      <xdr:colOff>136525</xdr:colOff>
      <xdr:row>28</xdr:row>
      <xdr:rowOff>168910</xdr:rowOff>
    </xdr:to>
    <xdr:cxnSp macro="">
      <xdr:nvCxnSpPr>
        <xdr:cNvPr id="94" name="直線コネクタ 93">
          <a:extLst>
            <a:ext uri="{FF2B5EF4-FFF2-40B4-BE49-F238E27FC236}">
              <a16:creationId xmlns:a16="http://schemas.microsoft.com/office/drawing/2014/main" id="{38FAAFE4-931F-4EA5-8A78-54D84CEC4E90}"/>
            </a:ext>
          </a:extLst>
        </xdr:cNvPr>
        <xdr:cNvCxnSpPr/>
      </xdr:nvCxnSpPr>
      <xdr:spPr>
        <a:xfrm>
          <a:off x="3289300" y="5697855"/>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20955</xdr:rowOff>
    </xdr:from>
    <xdr:to>
      <xdr:col>11</xdr:col>
      <xdr:colOff>187325</xdr:colOff>
      <xdr:row>28</xdr:row>
      <xdr:rowOff>122555</xdr:rowOff>
    </xdr:to>
    <xdr:sp macro="" textlink="">
      <xdr:nvSpPr>
        <xdr:cNvPr id="95" name="楕円 94">
          <a:extLst>
            <a:ext uri="{FF2B5EF4-FFF2-40B4-BE49-F238E27FC236}">
              <a16:creationId xmlns:a16="http://schemas.microsoft.com/office/drawing/2014/main" id="{FAA07C21-8580-40B5-B438-3E8A684745A0}"/>
            </a:ext>
          </a:extLst>
        </xdr:cNvPr>
        <xdr:cNvSpPr/>
      </xdr:nvSpPr>
      <xdr:spPr>
        <a:xfrm>
          <a:off x="2476500" y="559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71755</xdr:rowOff>
    </xdr:from>
    <xdr:to>
      <xdr:col>15</xdr:col>
      <xdr:colOff>136525</xdr:colOff>
      <xdr:row>28</xdr:row>
      <xdr:rowOff>125730</xdr:rowOff>
    </xdr:to>
    <xdr:cxnSp macro="">
      <xdr:nvCxnSpPr>
        <xdr:cNvPr id="96" name="直線コネクタ 95">
          <a:extLst>
            <a:ext uri="{FF2B5EF4-FFF2-40B4-BE49-F238E27FC236}">
              <a16:creationId xmlns:a16="http://schemas.microsoft.com/office/drawing/2014/main" id="{E811DBC3-4B35-4629-97BD-14E4B221DFEF}"/>
            </a:ext>
          </a:extLst>
        </xdr:cNvPr>
        <xdr:cNvCxnSpPr/>
      </xdr:nvCxnSpPr>
      <xdr:spPr>
        <a:xfrm>
          <a:off x="2527300" y="5643880"/>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2963</xdr:rowOff>
    </xdr:from>
    <xdr:to>
      <xdr:col>7</xdr:col>
      <xdr:colOff>187325</xdr:colOff>
      <xdr:row>28</xdr:row>
      <xdr:rowOff>104563</xdr:rowOff>
    </xdr:to>
    <xdr:sp macro="" textlink="">
      <xdr:nvSpPr>
        <xdr:cNvPr id="97" name="楕円 96">
          <a:extLst>
            <a:ext uri="{FF2B5EF4-FFF2-40B4-BE49-F238E27FC236}">
              <a16:creationId xmlns:a16="http://schemas.microsoft.com/office/drawing/2014/main" id="{67AEBBD3-660D-4039-9120-26DA2029EA70}"/>
            </a:ext>
          </a:extLst>
        </xdr:cNvPr>
        <xdr:cNvSpPr/>
      </xdr:nvSpPr>
      <xdr:spPr>
        <a:xfrm>
          <a:off x="1714500" y="557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53763</xdr:rowOff>
    </xdr:from>
    <xdr:to>
      <xdr:col>11</xdr:col>
      <xdr:colOff>136525</xdr:colOff>
      <xdr:row>28</xdr:row>
      <xdr:rowOff>71755</xdr:rowOff>
    </xdr:to>
    <xdr:cxnSp macro="">
      <xdr:nvCxnSpPr>
        <xdr:cNvPr id="98" name="直線コネクタ 97">
          <a:extLst>
            <a:ext uri="{FF2B5EF4-FFF2-40B4-BE49-F238E27FC236}">
              <a16:creationId xmlns:a16="http://schemas.microsoft.com/office/drawing/2014/main" id="{74CBDA29-17B5-422D-9F55-D29B7BCDD62C}"/>
            </a:ext>
          </a:extLst>
        </xdr:cNvPr>
        <xdr:cNvCxnSpPr/>
      </xdr:nvCxnSpPr>
      <xdr:spPr>
        <a:xfrm>
          <a:off x="1765300" y="5625888"/>
          <a:ext cx="762000" cy="1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103099</xdr:rowOff>
    </xdr:from>
    <xdr:ext cx="405111" cy="259045"/>
    <xdr:sp macro="" textlink="">
      <xdr:nvSpPr>
        <xdr:cNvPr id="99" name="n_1aveValue有形固定資産減価償却率">
          <a:extLst>
            <a:ext uri="{FF2B5EF4-FFF2-40B4-BE49-F238E27FC236}">
              <a16:creationId xmlns:a16="http://schemas.microsoft.com/office/drawing/2014/main" id="{91D22E3B-18DA-4792-9A68-EAD11BD57DA9}"/>
            </a:ext>
          </a:extLst>
        </xdr:cNvPr>
        <xdr:cNvSpPr txBox="1"/>
      </xdr:nvSpPr>
      <xdr:spPr>
        <a:xfrm>
          <a:off x="3836044" y="6189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31132</xdr:rowOff>
    </xdr:from>
    <xdr:ext cx="405111" cy="259045"/>
    <xdr:sp macro="" textlink="">
      <xdr:nvSpPr>
        <xdr:cNvPr id="100" name="n_2aveValue有形固定資産減価償却率">
          <a:extLst>
            <a:ext uri="{FF2B5EF4-FFF2-40B4-BE49-F238E27FC236}">
              <a16:creationId xmlns:a16="http://schemas.microsoft.com/office/drawing/2014/main" id="{21266CB7-B819-471E-8501-C29782C0D36E}"/>
            </a:ext>
          </a:extLst>
        </xdr:cNvPr>
        <xdr:cNvSpPr txBox="1"/>
      </xdr:nvSpPr>
      <xdr:spPr>
        <a:xfrm>
          <a:off x="3086744"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20337</xdr:rowOff>
    </xdr:from>
    <xdr:ext cx="405111" cy="259045"/>
    <xdr:sp macro="" textlink="">
      <xdr:nvSpPr>
        <xdr:cNvPr id="101" name="n_3aveValue有形固定資産減価償却率">
          <a:extLst>
            <a:ext uri="{FF2B5EF4-FFF2-40B4-BE49-F238E27FC236}">
              <a16:creationId xmlns:a16="http://schemas.microsoft.com/office/drawing/2014/main" id="{675D4BCD-B093-4E9F-B7EC-CF8A195913B5}"/>
            </a:ext>
          </a:extLst>
        </xdr:cNvPr>
        <xdr:cNvSpPr txBox="1"/>
      </xdr:nvSpPr>
      <xdr:spPr>
        <a:xfrm>
          <a:off x="2324744" y="6106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152205</xdr:rowOff>
    </xdr:from>
    <xdr:ext cx="405111" cy="259045"/>
    <xdr:sp macro="" textlink="">
      <xdr:nvSpPr>
        <xdr:cNvPr id="102" name="n_4aveValue有形固定資産減価償却率">
          <a:extLst>
            <a:ext uri="{FF2B5EF4-FFF2-40B4-BE49-F238E27FC236}">
              <a16:creationId xmlns:a16="http://schemas.microsoft.com/office/drawing/2014/main" id="{96C72F96-CC0A-4BF1-825E-B8E0B0E8D147}"/>
            </a:ext>
          </a:extLst>
        </xdr:cNvPr>
        <xdr:cNvSpPr txBox="1"/>
      </xdr:nvSpPr>
      <xdr:spPr>
        <a:xfrm>
          <a:off x="1562744" y="6067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64787</xdr:rowOff>
    </xdr:from>
    <xdr:ext cx="405111" cy="259045"/>
    <xdr:sp macro="" textlink="">
      <xdr:nvSpPr>
        <xdr:cNvPr id="103" name="n_1mainValue有形固定資産減価償却率">
          <a:extLst>
            <a:ext uri="{FF2B5EF4-FFF2-40B4-BE49-F238E27FC236}">
              <a16:creationId xmlns:a16="http://schemas.microsoft.com/office/drawing/2014/main" id="{352AFE49-0ED9-4214-82B3-CF496E24DD5F}"/>
            </a:ext>
          </a:extLst>
        </xdr:cNvPr>
        <xdr:cNvSpPr txBox="1"/>
      </xdr:nvSpPr>
      <xdr:spPr>
        <a:xfrm>
          <a:off x="3836044" y="5465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21607</xdr:rowOff>
    </xdr:from>
    <xdr:ext cx="405111" cy="259045"/>
    <xdr:sp macro="" textlink="">
      <xdr:nvSpPr>
        <xdr:cNvPr id="104" name="n_2mainValue有形固定資産減価償却率">
          <a:extLst>
            <a:ext uri="{FF2B5EF4-FFF2-40B4-BE49-F238E27FC236}">
              <a16:creationId xmlns:a16="http://schemas.microsoft.com/office/drawing/2014/main" id="{FF7EA86B-23D4-46F4-8B59-350D7C59AB36}"/>
            </a:ext>
          </a:extLst>
        </xdr:cNvPr>
        <xdr:cNvSpPr txBox="1"/>
      </xdr:nvSpPr>
      <xdr:spPr>
        <a:xfrm>
          <a:off x="3086744" y="542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139082</xdr:rowOff>
    </xdr:from>
    <xdr:ext cx="405111" cy="259045"/>
    <xdr:sp macro="" textlink="">
      <xdr:nvSpPr>
        <xdr:cNvPr id="105" name="n_3mainValue有形固定資産減価償却率">
          <a:extLst>
            <a:ext uri="{FF2B5EF4-FFF2-40B4-BE49-F238E27FC236}">
              <a16:creationId xmlns:a16="http://schemas.microsoft.com/office/drawing/2014/main" id="{CE8E02A4-28C9-4D7B-A64A-EA5A8013BF3D}"/>
            </a:ext>
          </a:extLst>
        </xdr:cNvPr>
        <xdr:cNvSpPr txBox="1"/>
      </xdr:nvSpPr>
      <xdr:spPr>
        <a:xfrm>
          <a:off x="2324744" y="5368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121090</xdr:rowOff>
    </xdr:from>
    <xdr:ext cx="405111" cy="259045"/>
    <xdr:sp macro="" textlink="">
      <xdr:nvSpPr>
        <xdr:cNvPr id="106" name="n_4mainValue有形固定資産減価償却率">
          <a:extLst>
            <a:ext uri="{FF2B5EF4-FFF2-40B4-BE49-F238E27FC236}">
              <a16:creationId xmlns:a16="http://schemas.microsoft.com/office/drawing/2014/main" id="{59BA7E90-D996-4BE9-9507-5AB67A2B9A6D}"/>
            </a:ext>
          </a:extLst>
        </xdr:cNvPr>
        <xdr:cNvSpPr txBox="1"/>
      </xdr:nvSpPr>
      <xdr:spPr>
        <a:xfrm>
          <a:off x="1562744" y="5350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D1B98BB6-034B-4883-9D14-EAF1CB1D9BC8}"/>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243FF0D0-7996-4838-9293-3585D429306A}"/>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a:extLst>
            <a:ext uri="{FF2B5EF4-FFF2-40B4-BE49-F238E27FC236}">
              <a16:creationId xmlns:a16="http://schemas.microsoft.com/office/drawing/2014/main" id="{0B3C7E73-9E37-4F40-BE2D-9A54A6EA938B}"/>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[ 472.6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6FBAF199-5FA4-4FAA-9866-1DE2CAA59158}"/>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AE6C6B0A-C6D1-433D-B9E7-D38B4429C689}"/>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6FFA2780-0E92-4457-8E05-B2AE247EF54C}"/>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718A6701-4E28-4392-BEF4-5C3FB8EE36E8}"/>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B7F61F0B-72EB-42F2-A210-287E7ADB3E92}"/>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CDA3DCA2-E623-4247-8239-04BA123F46B2}"/>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EE6D0651-21F0-4668-81E0-E0D92A8F2FF7}"/>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1CC7F154-0983-42A9-8BAB-667AD546974C}"/>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777DBF1D-D2E8-43C2-9994-D31CB835BB3E}"/>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C77DCD8C-222E-4AA1-B3B5-0509FFDE5DE7}"/>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前年度から</a:t>
          </a:r>
          <a:r>
            <a:rPr kumimoji="1" lang="en-US" altLang="ja-JP" sz="1100">
              <a:latin typeface="ＭＳ Ｐゴシック" panose="020B0600070205080204" pitchFamily="50" charset="-128"/>
              <a:ea typeface="ＭＳ Ｐゴシック" panose="020B0600070205080204" pitchFamily="50" charset="-128"/>
            </a:rPr>
            <a:t>13.4</a:t>
          </a:r>
          <a:r>
            <a:rPr kumimoji="1" lang="ja-JP" altLang="en-US" sz="1100">
              <a:latin typeface="ＭＳ Ｐゴシック" panose="020B0600070205080204" pitchFamily="50" charset="-128"/>
              <a:ea typeface="ＭＳ Ｐゴシック" panose="020B0600070205080204" pitchFamily="50" charset="-128"/>
            </a:rPr>
            <a:t>ポイント増の</a:t>
          </a:r>
          <a:r>
            <a:rPr kumimoji="1" lang="en-US" altLang="ja-JP" sz="1100">
              <a:latin typeface="ＭＳ Ｐゴシック" panose="020B0600070205080204" pitchFamily="50" charset="-128"/>
              <a:ea typeface="ＭＳ Ｐゴシック" panose="020B0600070205080204" pitchFamily="50" charset="-128"/>
            </a:rPr>
            <a:t>472.6</a:t>
          </a:r>
          <a:r>
            <a:rPr kumimoji="1" lang="ja-JP" altLang="en-US" sz="1100">
              <a:latin typeface="ＭＳ Ｐゴシック" panose="020B0600070205080204" pitchFamily="50" charset="-128"/>
              <a:ea typeface="ＭＳ Ｐゴシック" panose="020B0600070205080204" pitchFamily="50" charset="-128"/>
            </a:rPr>
            <a:t>％となり、類似団体の平均程度の水準となっている。地方債の繰上げ償還や利率見直し、交付税算入率の高い合併特例債の活用などにより将来負担額等は減少しているが、会計年度任用職員の処遇改善・少子高齢化に伴う扶助費等の増による経常充当一般財源等の増加により債務償還費率は増加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今後は、合併特例債からその他の起債への移行により、投資的経費による将来負担額の増加などが予想されるため、効率的・効果的な行政運営による将来負担の抑制強化に努める必要がある。</a:t>
          </a: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89D1E96F-89E8-45B0-BA49-A063C20D00C3}"/>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0FB2972C-3D4A-49FF-8009-6BB7CD3A494B}"/>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7CC2A429-5D90-42BB-B361-DA83EB6892ED}"/>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3" name="直線コネクタ 122">
          <a:extLst>
            <a:ext uri="{FF2B5EF4-FFF2-40B4-BE49-F238E27FC236}">
              <a16:creationId xmlns:a16="http://schemas.microsoft.com/office/drawing/2014/main" id="{504E230D-A077-48A4-A0F5-615900CBA0BA}"/>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4" name="テキスト ボックス 123">
          <a:extLst>
            <a:ext uri="{FF2B5EF4-FFF2-40B4-BE49-F238E27FC236}">
              <a16:creationId xmlns:a16="http://schemas.microsoft.com/office/drawing/2014/main" id="{EF2E803B-3A35-4D0F-A412-2D1CF0C26B86}"/>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5" name="直線コネクタ 124">
          <a:extLst>
            <a:ext uri="{FF2B5EF4-FFF2-40B4-BE49-F238E27FC236}">
              <a16:creationId xmlns:a16="http://schemas.microsoft.com/office/drawing/2014/main" id="{04B7FC40-170B-4627-8D89-905B02B1DD25}"/>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6" name="テキスト ボックス 125">
          <a:extLst>
            <a:ext uri="{FF2B5EF4-FFF2-40B4-BE49-F238E27FC236}">
              <a16:creationId xmlns:a16="http://schemas.microsoft.com/office/drawing/2014/main" id="{2A64F92A-D280-4F8A-A653-49BDB1920FD3}"/>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7" name="直線コネクタ 126">
          <a:extLst>
            <a:ext uri="{FF2B5EF4-FFF2-40B4-BE49-F238E27FC236}">
              <a16:creationId xmlns:a16="http://schemas.microsoft.com/office/drawing/2014/main" id="{0811C31E-A6FA-4601-8DCD-B915265DDA1A}"/>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8" name="テキスト ボックス 127">
          <a:extLst>
            <a:ext uri="{FF2B5EF4-FFF2-40B4-BE49-F238E27FC236}">
              <a16:creationId xmlns:a16="http://schemas.microsoft.com/office/drawing/2014/main" id="{A02FA760-C314-4B6F-B858-641D619DB876}"/>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9" name="直線コネクタ 128">
          <a:extLst>
            <a:ext uri="{FF2B5EF4-FFF2-40B4-BE49-F238E27FC236}">
              <a16:creationId xmlns:a16="http://schemas.microsoft.com/office/drawing/2014/main" id="{E80F41E5-5BBD-4783-87CF-C022A37E427F}"/>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0" name="テキスト ボックス 129">
          <a:extLst>
            <a:ext uri="{FF2B5EF4-FFF2-40B4-BE49-F238E27FC236}">
              <a16:creationId xmlns:a16="http://schemas.microsoft.com/office/drawing/2014/main" id="{614C2F65-B361-4738-B82F-68C6F1704DF4}"/>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1" name="直線コネクタ 130">
          <a:extLst>
            <a:ext uri="{FF2B5EF4-FFF2-40B4-BE49-F238E27FC236}">
              <a16:creationId xmlns:a16="http://schemas.microsoft.com/office/drawing/2014/main" id="{9AF2B761-1186-4B7C-AD54-40367F099867}"/>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2" name="テキスト ボックス 131">
          <a:extLst>
            <a:ext uri="{FF2B5EF4-FFF2-40B4-BE49-F238E27FC236}">
              <a16:creationId xmlns:a16="http://schemas.microsoft.com/office/drawing/2014/main" id="{65281860-F017-4DE0-BCC0-15AF0349373E}"/>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a:extLst>
            <a:ext uri="{FF2B5EF4-FFF2-40B4-BE49-F238E27FC236}">
              <a16:creationId xmlns:a16="http://schemas.microsoft.com/office/drawing/2014/main" id="{75E92138-B4AA-48B7-9329-AF58129C2293}"/>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a:extLst>
            <a:ext uri="{FF2B5EF4-FFF2-40B4-BE49-F238E27FC236}">
              <a16:creationId xmlns:a16="http://schemas.microsoft.com/office/drawing/2014/main" id="{00A9238B-89D7-45AA-9ACD-18B1F65BBD2A}"/>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136158</xdr:rowOff>
    </xdr:to>
    <xdr:cxnSp macro="">
      <xdr:nvCxnSpPr>
        <xdr:cNvPr id="135" name="直線コネクタ 134">
          <a:extLst>
            <a:ext uri="{FF2B5EF4-FFF2-40B4-BE49-F238E27FC236}">
              <a16:creationId xmlns:a16="http://schemas.microsoft.com/office/drawing/2014/main" id="{BC620D3D-616D-4B31-8E4C-269D13CF6385}"/>
            </a:ext>
          </a:extLst>
        </xdr:cNvPr>
        <xdr:cNvCxnSpPr/>
      </xdr:nvCxnSpPr>
      <xdr:spPr>
        <a:xfrm flipV="1">
          <a:off x="14793595" y="5312833"/>
          <a:ext cx="1269" cy="125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139985</xdr:rowOff>
    </xdr:from>
    <xdr:ext cx="560923" cy="259045"/>
    <xdr:sp macro="" textlink="">
      <xdr:nvSpPr>
        <xdr:cNvPr id="136" name="債務償還比率最小値テキスト">
          <a:extLst>
            <a:ext uri="{FF2B5EF4-FFF2-40B4-BE49-F238E27FC236}">
              <a16:creationId xmlns:a16="http://schemas.microsoft.com/office/drawing/2014/main" id="{C289D85A-ECAA-49E7-9BF7-71D63965F54D}"/>
            </a:ext>
          </a:extLst>
        </xdr:cNvPr>
        <xdr:cNvSpPr txBox="1"/>
      </xdr:nvSpPr>
      <xdr:spPr>
        <a:xfrm>
          <a:off x="14846300" y="656936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136158</xdr:rowOff>
    </xdr:from>
    <xdr:to>
      <xdr:col>76</xdr:col>
      <xdr:colOff>111125</xdr:colOff>
      <xdr:row>33</xdr:row>
      <xdr:rowOff>136158</xdr:rowOff>
    </xdr:to>
    <xdr:cxnSp macro="">
      <xdr:nvCxnSpPr>
        <xdr:cNvPr id="137" name="直線コネクタ 136">
          <a:extLst>
            <a:ext uri="{FF2B5EF4-FFF2-40B4-BE49-F238E27FC236}">
              <a16:creationId xmlns:a16="http://schemas.microsoft.com/office/drawing/2014/main" id="{807EB946-4109-4B22-A6A7-74C31052D928}"/>
            </a:ext>
          </a:extLst>
        </xdr:cNvPr>
        <xdr:cNvCxnSpPr/>
      </xdr:nvCxnSpPr>
      <xdr:spPr>
        <a:xfrm>
          <a:off x="14706600" y="6565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8" name="債務償還比率最大値テキスト">
          <a:extLst>
            <a:ext uri="{FF2B5EF4-FFF2-40B4-BE49-F238E27FC236}">
              <a16:creationId xmlns:a16="http://schemas.microsoft.com/office/drawing/2014/main" id="{9BE470DF-AD25-4755-A5AD-DF236527BDDF}"/>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9" name="直線コネクタ 138">
          <a:extLst>
            <a:ext uri="{FF2B5EF4-FFF2-40B4-BE49-F238E27FC236}">
              <a16:creationId xmlns:a16="http://schemas.microsoft.com/office/drawing/2014/main" id="{EEBF75D3-0104-412C-9924-799D22CC0457}"/>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99317</xdr:rowOff>
    </xdr:from>
    <xdr:ext cx="469744" cy="259045"/>
    <xdr:sp macro="" textlink="">
      <xdr:nvSpPr>
        <xdr:cNvPr id="140" name="債務償還比率平均値テキスト">
          <a:extLst>
            <a:ext uri="{FF2B5EF4-FFF2-40B4-BE49-F238E27FC236}">
              <a16:creationId xmlns:a16="http://schemas.microsoft.com/office/drawing/2014/main" id="{59361C3A-9951-4B03-A642-E1C61CCBB5E2}"/>
            </a:ext>
          </a:extLst>
        </xdr:cNvPr>
        <xdr:cNvSpPr txBox="1"/>
      </xdr:nvSpPr>
      <xdr:spPr>
        <a:xfrm>
          <a:off x="14846300" y="56714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76440</xdr:rowOff>
    </xdr:from>
    <xdr:to>
      <xdr:col>76</xdr:col>
      <xdr:colOff>73025</xdr:colOff>
      <xdr:row>30</xdr:row>
      <xdr:rowOff>6590</xdr:rowOff>
    </xdr:to>
    <xdr:sp macro="" textlink="">
      <xdr:nvSpPr>
        <xdr:cNvPr id="141" name="フローチャート: 判断 140">
          <a:extLst>
            <a:ext uri="{FF2B5EF4-FFF2-40B4-BE49-F238E27FC236}">
              <a16:creationId xmlns:a16="http://schemas.microsoft.com/office/drawing/2014/main" id="{872594E6-88C7-4B64-81FB-E0F1BC2C1F78}"/>
            </a:ext>
          </a:extLst>
        </xdr:cNvPr>
        <xdr:cNvSpPr/>
      </xdr:nvSpPr>
      <xdr:spPr>
        <a:xfrm>
          <a:off x="14744700" y="582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33140</xdr:rowOff>
    </xdr:from>
    <xdr:to>
      <xdr:col>72</xdr:col>
      <xdr:colOff>123825</xdr:colOff>
      <xdr:row>29</xdr:row>
      <xdr:rowOff>134740</xdr:rowOff>
    </xdr:to>
    <xdr:sp macro="" textlink="">
      <xdr:nvSpPr>
        <xdr:cNvPr id="142" name="フローチャート: 判断 141">
          <a:extLst>
            <a:ext uri="{FF2B5EF4-FFF2-40B4-BE49-F238E27FC236}">
              <a16:creationId xmlns:a16="http://schemas.microsoft.com/office/drawing/2014/main" id="{7645E858-56BC-445F-99E8-8CE6A41D44FF}"/>
            </a:ext>
          </a:extLst>
        </xdr:cNvPr>
        <xdr:cNvSpPr/>
      </xdr:nvSpPr>
      <xdr:spPr>
        <a:xfrm>
          <a:off x="14033500" y="577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39038</xdr:rowOff>
    </xdr:from>
    <xdr:to>
      <xdr:col>68</xdr:col>
      <xdr:colOff>123825</xdr:colOff>
      <xdr:row>31</xdr:row>
      <xdr:rowOff>140638</xdr:rowOff>
    </xdr:to>
    <xdr:sp macro="" textlink="">
      <xdr:nvSpPr>
        <xdr:cNvPr id="143" name="フローチャート: 判断 142">
          <a:extLst>
            <a:ext uri="{FF2B5EF4-FFF2-40B4-BE49-F238E27FC236}">
              <a16:creationId xmlns:a16="http://schemas.microsoft.com/office/drawing/2014/main" id="{8D16AE72-80DC-4DCC-A693-69B5B1EB03C1}"/>
            </a:ext>
          </a:extLst>
        </xdr:cNvPr>
        <xdr:cNvSpPr/>
      </xdr:nvSpPr>
      <xdr:spPr>
        <a:xfrm>
          <a:off x="13271500" y="612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65066</xdr:rowOff>
    </xdr:from>
    <xdr:to>
      <xdr:col>64</xdr:col>
      <xdr:colOff>123825</xdr:colOff>
      <xdr:row>31</xdr:row>
      <xdr:rowOff>166666</xdr:rowOff>
    </xdr:to>
    <xdr:sp macro="" textlink="">
      <xdr:nvSpPr>
        <xdr:cNvPr id="144" name="フローチャート: 判断 143">
          <a:extLst>
            <a:ext uri="{FF2B5EF4-FFF2-40B4-BE49-F238E27FC236}">
              <a16:creationId xmlns:a16="http://schemas.microsoft.com/office/drawing/2014/main" id="{55D6708D-CB47-4597-8ED9-4983A5F509CF}"/>
            </a:ext>
          </a:extLst>
        </xdr:cNvPr>
        <xdr:cNvSpPr/>
      </xdr:nvSpPr>
      <xdr:spPr>
        <a:xfrm>
          <a:off x="12509500" y="615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5574</xdr:rowOff>
    </xdr:from>
    <xdr:to>
      <xdr:col>60</xdr:col>
      <xdr:colOff>123825</xdr:colOff>
      <xdr:row>31</xdr:row>
      <xdr:rowOff>107174</xdr:rowOff>
    </xdr:to>
    <xdr:sp macro="" textlink="">
      <xdr:nvSpPr>
        <xdr:cNvPr id="145" name="フローチャート: 判断 144">
          <a:extLst>
            <a:ext uri="{FF2B5EF4-FFF2-40B4-BE49-F238E27FC236}">
              <a16:creationId xmlns:a16="http://schemas.microsoft.com/office/drawing/2014/main" id="{8F0FA629-3D13-4F01-A644-2148395BEE2C}"/>
            </a:ext>
          </a:extLst>
        </xdr:cNvPr>
        <xdr:cNvSpPr/>
      </xdr:nvSpPr>
      <xdr:spPr>
        <a:xfrm>
          <a:off x="11747500" y="609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E3FC7FF2-9AF0-4D78-B712-5AF597BCFE69}"/>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31E774E9-D826-41A6-B156-CC6B17A4806A}"/>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AE5BD575-713F-4D1B-853D-1767876FCAF3}"/>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01BCFCDF-A722-4E71-86A2-F1C61F7F76C9}"/>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57BBF8BD-2C3D-4B21-9A52-BBE2EA3AD949}"/>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85316</xdr:rowOff>
    </xdr:from>
    <xdr:to>
      <xdr:col>76</xdr:col>
      <xdr:colOff>73025</xdr:colOff>
      <xdr:row>30</xdr:row>
      <xdr:rowOff>15466</xdr:rowOff>
    </xdr:to>
    <xdr:sp macro="" textlink="">
      <xdr:nvSpPr>
        <xdr:cNvPr id="151" name="楕円 150">
          <a:extLst>
            <a:ext uri="{FF2B5EF4-FFF2-40B4-BE49-F238E27FC236}">
              <a16:creationId xmlns:a16="http://schemas.microsoft.com/office/drawing/2014/main" id="{F0C51805-5228-4D18-9E98-F217DAA46F31}"/>
            </a:ext>
          </a:extLst>
        </xdr:cNvPr>
        <xdr:cNvSpPr/>
      </xdr:nvSpPr>
      <xdr:spPr>
        <a:xfrm>
          <a:off x="14744700" y="5828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63743</xdr:rowOff>
    </xdr:from>
    <xdr:ext cx="469744" cy="259045"/>
    <xdr:sp macro="" textlink="">
      <xdr:nvSpPr>
        <xdr:cNvPr id="152" name="債務償還比率該当値テキスト">
          <a:extLst>
            <a:ext uri="{FF2B5EF4-FFF2-40B4-BE49-F238E27FC236}">
              <a16:creationId xmlns:a16="http://schemas.microsoft.com/office/drawing/2014/main" id="{09833717-B4D1-4819-BE19-A9735EE398EF}"/>
            </a:ext>
          </a:extLst>
        </xdr:cNvPr>
        <xdr:cNvSpPr txBox="1"/>
      </xdr:nvSpPr>
      <xdr:spPr>
        <a:xfrm>
          <a:off x="14846300" y="5807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69243</xdr:rowOff>
    </xdr:from>
    <xdr:to>
      <xdr:col>72</xdr:col>
      <xdr:colOff>123825</xdr:colOff>
      <xdr:row>29</xdr:row>
      <xdr:rowOff>170843</xdr:rowOff>
    </xdr:to>
    <xdr:sp macro="" textlink="">
      <xdr:nvSpPr>
        <xdr:cNvPr id="153" name="楕円 152">
          <a:extLst>
            <a:ext uri="{FF2B5EF4-FFF2-40B4-BE49-F238E27FC236}">
              <a16:creationId xmlns:a16="http://schemas.microsoft.com/office/drawing/2014/main" id="{C55923B5-2833-479E-8C58-AFF559F602B9}"/>
            </a:ext>
          </a:extLst>
        </xdr:cNvPr>
        <xdr:cNvSpPr/>
      </xdr:nvSpPr>
      <xdr:spPr>
        <a:xfrm>
          <a:off x="14033500" y="5812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120043</xdr:rowOff>
    </xdr:from>
    <xdr:to>
      <xdr:col>76</xdr:col>
      <xdr:colOff>22225</xdr:colOff>
      <xdr:row>29</xdr:row>
      <xdr:rowOff>136116</xdr:rowOff>
    </xdr:to>
    <xdr:cxnSp macro="">
      <xdr:nvCxnSpPr>
        <xdr:cNvPr id="154" name="直線コネクタ 153">
          <a:extLst>
            <a:ext uri="{FF2B5EF4-FFF2-40B4-BE49-F238E27FC236}">
              <a16:creationId xmlns:a16="http://schemas.microsoft.com/office/drawing/2014/main" id="{A7422BF4-DA1C-4B59-8EE3-7363B084BD64}"/>
            </a:ext>
          </a:extLst>
        </xdr:cNvPr>
        <xdr:cNvCxnSpPr/>
      </xdr:nvCxnSpPr>
      <xdr:spPr>
        <a:xfrm>
          <a:off x="14084300" y="5863618"/>
          <a:ext cx="711200" cy="16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68474</xdr:rowOff>
    </xdr:from>
    <xdr:to>
      <xdr:col>68</xdr:col>
      <xdr:colOff>123825</xdr:colOff>
      <xdr:row>30</xdr:row>
      <xdr:rowOff>170074</xdr:rowOff>
    </xdr:to>
    <xdr:sp macro="" textlink="">
      <xdr:nvSpPr>
        <xdr:cNvPr id="155" name="楕円 154">
          <a:extLst>
            <a:ext uri="{FF2B5EF4-FFF2-40B4-BE49-F238E27FC236}">
              <a16:creationId xmlns:a16="http://schemas.microsoft.com/office/drawing/2014/main" id="{8B4CD19A-0849-4F1B-A0F8-D37B520B937D}"/>
            </a:ext>
          </a:extLst>
        </xdr:cNvPr>
        <xdr:cNvSpPr/>
      </xdr:nvSpPr>
      <xdr:spPr>
        <a:xfrm>
          <a:off x="13271500" y="5983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120043</xdr:rowOff>
    </xdr:from>
    <xdr:to>
      <xdr:col>72</xdr:col>
      <xdr:colOff>73025</xdr:colOff>
      <xdr:row>30</xdr:row>
      <xdr:rowOff>119274</xdr:rowOff>
    </xdr:to>
    <xdr:cxnSp macro="">
      <xdr:nvCxnSpPr>
        <xdr:cNvPr id="156" name="直線コネクタ 155">
          <a:extLst>
            <a:ext uri="{FF2B5EF4-FFF2-40B4-BE49-F238E27FC236}">
              <a16:creationId xmlns:a16="http://schemas.microsoft.com/office/drawing/2014/main" id="{0E44BF4D-8BCE-40CE-B11F-42C34DE3781D}"/>
            </a:ext>
          </a:extLst>
        </xdr:cNvPr>
        <xdr:cNvCxnSpPr/>
      </xdr:nvCxnSpPr>
      <xdr:spPr>
        <a:xfrm flipV="1">
          <a:off x="13322300" y="5863618"/>
          <a:ext cx="762000" cy="170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62957</xdr:rowOff>
    </xdr:from>
    <xdr:to>
      <xdr:col>64</xdr:col>
      <xdr:colOff>123825</xdr:colOff>
      <xdr:row>30</xdr:row>
      <xdr:rowOff>164557</xdr:rowOff>
    </xdr:to>
    <xdr:sp macro="" textlink="">
      <xdr:nvSpPr>
        <xdr:cNvPr id="157" name="楕円 156">
          <a:extLst>
            <a:ext uri="{FF2B5EF4-FFF2-40B4-BE49-F238E27FC236}">
              <a16:creationId xmlns:a16="http://schemas.microsoft.com/office/drawing/2014/main" id="{808409F1-A81F-4489-8DE1-5E2EB9743166}"/>
            </a:ext>
          </a:extLst>
        </xdr:cNvPr>
        <xdr:cNvSpPr/>
      </xdr:nvSpPr>
      <xdr:spPr>
        <a:xfrm>
          <a:off x="12509500" y="597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113757</xdr:rowOff>
    </xdr:from>
    <xdr:to>
      <xdr:col>68</xdr:col>
      <xdr:colOff>73025</xdr:colOff>
      <xdr:row>30</xdr:row>
      <xdr:rowOff>119274</xdr:rowOff>
    </xdr:to>
    <xdr:cxnSp macro="">
      <xdr:nvCxnSpPr>
        <xdr:cNvPr id="158" name="直線コネクタ 157">
          <a:extLst>
            <a:ext uri="{FF2B5EF4-FFF2-40B4-BE49-F238E27FC236}">
              <a16:creationId xmlns:a16="http://schemas.microsoft.com/office/drawing/2014/main" id="{B3F28587-2C9E-4432-B29D-7C0AB0543835}"/>
            </a:ext>
          </a:extLst>
        </xdr:cNvPr>
        <xdr:cNvCxnSpPr/>
      </xdr:nvCxnSpPr>
      <xdr:spPr>
        <a:xfrm>
          <a:off x="12560300" y="6028782"/>
          <a:ext cx="762000" cy="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37648</xdr:rowOff>
    </xdr:from>
    <xdr:to>
      <xdr:col>60</xdr:col>
      <xdr:colOff>123825</xdr:colOff>
      <xdr:row>30</xdr:row>
      <xdr:rowOff>139248</xdr:rowOff>
    </xdr:to>
    <xdr:sp macro="" textlink="">
      <xdr:nvSpPr>
        <xdr:cNvPr id="159" name="楕円 158">
          <a:extLst>
            <a:ext uri="{FF2B5EF4-FFF2-40B4-BE49-F238E27FC236}">
              <a16:creationId xmlns:a16="http://schemas.microsoft.com/office/drawing/2014/main" id="{9CF26B99-3C07-4C65-917D-32DADE5427AF}"/>
            </a:ext>
          </a:extLst>
        </xdr:cNvPr>
        <xdr:cNvSpPr/>
      </xdr:nvSpPr>
      <xdr:spPr>
        <a:xfrm>
          <a:off x="11747500" y="5952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88448</xdr:rowOff>
    </xdr:from>
    <xdr:to>
      <xdr:col>64</xdr:col>
      <xdr:colOff>73025</xdr:colOff>
      <xdr:row>30</xdr:row>
      <xdr:rowOff>113757</xdr:rowOff>
    </xdr:to>
    <xdr:cxnSp macro="">
      <xdr:nvCxnSpPr>
        <xdr:cNvPr id="160" name="直線コネクタ 159">
          <a:extLst>
            <a:ext uri="{FF2B5EF4-FFF2-40B4-BE49-F238E27FC236}">
              <a16:creationId xmlns:a16="http://schemas.microsoft.com/office/drawing/2014/main" id="{05D1F4B3-0F0B-4E9E-B778-1CC3F16CAEDF}"/>
            </a:ext>
          </a:extLst>
        </xdr:cNvPr>
        <xdr:cNvCxnSpPr/>
      </xdr:nvCxnSpPr>
      <xdr:spPr>
        <a:xfrm>
          <a:off x="11798300" y="6003473"/>
          <a:ext cx="762000" cy="25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151267</xdr:rowOff>
    </xdr:from>
    <xdr:ext cx="469744" cy="259045"/>
    <xdr:sp macro="" textlink="">
      <xdr:nvSpPr>
        <xdr:cNvPr id="161" name="n_1aveValue債務償還比率">
          <a:extLst>
            <a:ext uri="{FF2B5EF4-FFF2-40B4-BE49-F238E27FC236}">
              <a16:creationId xmlns:a16="http://schemas.microsoft.com/office/drawing/2014/main" id="{E3C49DC1-0C14-484F-A502-F4A45EFEBCF5}"/>
            </a:ext>
          </a:extLst>
        </xdr:cNvPr>
        <xdr:cNvSpPr txBox="1"/>
      </xdr:nvSpPr>
      <xdr:spPr>
        <a:xfrm>
          <a:off x="13836727" y="555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131765</xdr:rowOff>
    </xdr:from>
    <xdr:ext cx="469744" cy="259045"/>
    <xdr:sp macro="" textlink="">
      <xdr:nvSpPr>
        <xdr:cNvPr id="162" name="n_2aveValue債務償還比率">
          <a:extLst>
            <a:ext uri="{FF2B5EF4-FFF2-40B4-BE49-F238E27FC236}">
              <a16:creationId xmlns:a16="http://schemas.microsoft.com/office/drawing/2014/main" id="{19AD51B6-BF68-4800-96B9-4229C0F186F0}"/>
            </a:ext>
          </a:extLst>
        </xdr:cNvPr>
        <xdr:cNvSpPr txBox="1"/>
      </xdr:nvSpPr>
      <xdr:spPr>
        <a:xfrm>
          <a:off x="13087427" y="6218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157793</xdr:rowOff>
    </xdr:from>
    <xdr:ext cx="469744" cy="259045"/>
    <xdr:sp macro="" textlink="">
      <xdr:nvSpPr>
        <xdr:cNvPr id="163" name="n_3aveValue債務償還比率">
          <a:extLst>
            <a:ext uri="{FF2B5EF4-FFF2-40B4-BE49-F238E27FC236}">
              <a16:creationId xmlns:a16="http://schemas.microsoft.com/office/drawing/2014/main" id="{4AF2DC39-6B74-4D19-9734-A58659B79228}"/>
            </a:ext>
          </a:extLst>
        </xdr:cNvPr>
        <xdr:cNvSpPr txBox="1"/>
      </xdr:nvSpPr>
      <xdr:spPr>
        <a:xfrm>
          <a:off x="12325427" y="6244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98301</xdr:rowOff>
    </xdr:from>
    <xdr:ext cx="469744" cy="259045"/>
    <xdr:sp macro="" textlink="">
      <xdr:nvSpPr>
        <xdr:cNvPr id="164" name="n_4aveValue債務償還比率">
          <a:extLst>
            <a:ext uri="{FF2B5EF4-FFF2-40B4-BE49-F238E27FC236}">
              <a16:creationId xmlns:a16="http://schemas.microsoft.com/office/drawing/2014/main" id="{8FE82684-496B-4D0A-BC55-AE01C6EF4F5A}"/>
            </a:ext>
          </a:extLst>
        </xdr:cNvPr>
        <xdr:cNvSpPr txBox="1"/>
      </xdr:nvSpPr>
      <xdr:spPr>
        <a:xfrm>
          <a:off x="11563427" y="6184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161970</xdr:rowOff>
    </xdr:from>
    <xdr:ext cx="469744" cy="259045"/>
    <xdr:sp macro="" textlink="">
      <xdr:nvSpPr>
        <xdr:cNvPr id="165" name="n_1mainValue債務償還比率">
          <a:extLst>
            <a:ext uri="{FF2B5EF4-FFF2-40B4-BE49-F238E27FC236}">
              <a16:creationId xmlns:a16="http://schemas.microsoft.com/office/drawing/2014/main" id="{B9E0948F-1745-438D-B47E-2AAF7C58C4D8}"/>
            </a:ext>
          </a:extLst>
        </xdr:cNvPr>
        <xdr:cNvSpPr txBox="1"/>
      </xdr:nvSpPr>
      <xdr:spPr>
        <a:xfrm>
          <a:off x="13836727" y="5905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15151</xdr:rowOff>
    </xdr:from>
    <xdr:ext cx="469744" cy="259045"/>
    <xdr:sp macro="" textlink="">
      <xdr:nvSpPr>
        <xdr:cNvPr id="166" name="n_2mainValue債務償還比率">
          <a:extLst>
            <a:ext uri="{FF2B5EF4-FFF2-40B4-BE49-F238E27FC236}">
              <a16:creationId xmlns:a16="http://schemas.microsoft.com/office/drawing/2014/main" id="{12C8F9D9-D48C-4A33-A381-DE262B30C1A3}"/>
            </a:ext>
          </a:extLst>
        </xdr:cNvPr>
        <xdr:cNvSpPr txBox="1"/>
      </xdr:nvSpPr>
      <xdr:spPr>
        <a:xfrm>
          <a:off x="13087427" y="5758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9634</xdr:rowOff>
    </xdr:from>
    <xdr:ext cx="469744" cy="259045"/>
    <xdr:sp macro="" textlink="">
      <xdr:nvSpPr>
        <xdr:cNvPr id="167" name="n_3mainValue債務償還比率">
          <a:extLst>
            <a:ext uri="{FF2B5EF4-FFF2-40B4-BE49-F238E27FC236}">
              <a16:creationId xmlns:a16="http://schemas.microsoft.com/office/drawing/2014/main" id="{927C38F2-0042-449C-AA56-F4D50CAAFA46}"/>
            </a:ext>
          </a:extLst>
        </xdr:cNvPr>
        <xdr:cNvSpPr txBox="1"/>
      </xdr:nvSpPr>
      <xdr:spPr>
        <a:xfrm>
          <a:off x="12325427" y="5753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155775</xdr:rowOff>
    </xdr:from>
    <xdr:ext cx="469744" cy="259045"/>
    <xdr:sp macro="" textlink="">
      <xdr:nvSpPr>
        <xdr:cNvPr id="168" name="n_4mainValue債務償還比率">
          <a:extLst>
            <a:ext uri="{FF2B5EF4-FFF2-40B4-BE49-F238E27FC236}">
              <a16:creationId xmlns:a16="http://schemas.microsoft.com/office/drawing/2014/main" id="{3F13A2A6-97BA-453A-B477-80D0CABB3D71}"/>
            </a:ext>
          </a:extLst>
        </xdr:cNvPr>
        <xdr:cNvSpPr txBox="1"/>
      </xdr:nvSpPr>
      <xdr:spPr>
        <a:xfrm>
          <a:off x="11563427" y="5727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a:extLst>
            <a:ext uri="{FF2B5EF4-FFF2-40B4-BE49-F238E27FC236}">
              <a16:creationId xmlns:a16="http://schemas.microsoft.com/office/drawing/2014/main" id="{697A19B9-0F19-4EAE-8303-1FAB24BE0E6A}"/>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a:extLst>
            <a:ext uri="{FF2B5EF4-FFF2-40B4-BE49-F238E27FC236}">
              <a16:creationId xmlns:a16="http://schemas.microsoft.com/office/drawing/2014/main" id="{41609D95-D28B-4938-B93C-F4F12FDCC403}"/>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a:extLst>
            <a:ext uri="{FF2B5EF4-FFF2-40B4-BE49-F238E27FC236}">
              <a16:creationId xmlns:a16="http://schemas.microsoft.com/office/drawing/2014/main" id="{EF76425C-BB15-4356-8EAC-D63CB2EA24B2}"/>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a:extLst>
            <a:ext uri="{FF2B5EF4-FFF2-40B4-BE49-F238E27FC236}">
              <a16:creationId xmlns:a16="http://schemas.microsoft.com/office/drawing/2014/main" id="{B2B4FEC5-AEE1-4A12-AA59-1BFB7B55E882}"/>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a:extLst>
            <a:ext uri="{FF2B5EF4-FFF2-40B4-BE49-F238E27FC236}">
              <a16:creationId xmlns:a16="http://schemas.microsoft.com/office/drawing/2014/main" id="{14F23502-F52F-4AC9-B1AE-BB58D8AD3688}"/>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a:extLst>
            <a:ext uri="{FF2B5EF4-FFF2-40B4-BE49-F238E27FC236}">
              <a16:creationId xmlns:a16="http://schemas.microsoft.com/office/drawing/2014/main" id="{02300684-5FDE-4BEE-84CA-9FDC070FD041}"/>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8581239-6462-4440-85D5-12DF097FD45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1370C19-236D-416C-B752-3C4295CEAF82}"/>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1D3B1F4-C205-4F49-BC1A-323A52F5A584}"/>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493AAA3-FEF2-4A56-8EED-8E1E4E13A0B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沖縄県うるま市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EBC9652-210F-4E7C-A40F-04291B411B21}"/>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7E26C39-0107-4899-B407-A9D0FF1987C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8F8B256-B8BD-4B81-AABA-1A923BC2DF5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2CC0499-4421-4954-A721-22F2F57555F1}"/>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93A6509-A738-4F94-9CAB-8B09DBDFEF7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4F6E812-5485-44C7-8699-6B087566293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125,973
124,516
87.02
76,045,763
72,086,687
3,451,211
30,228,819
45,976,493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39612BD-27BC-41D2-9BD5-BEC562DBFEF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02A02EC-E4FE-414A-A2BE-5EE7E483FFE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6CF0396-2EF6-4757-9055-FA97FD7653F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0F50659-25BF-4827-9DD5-4EC903559B4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7D2ADFE-3F30-49B7-AD9C-422EA4307A3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70612-991E-4F82-873F-FC9B004A1F3A}"/>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172BB7F-2206-4165-822C-781791A3044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3DC4DFD-9D6D-48BC-B27D-51E625A9B57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1D7F054-C4EF-4DEA-A436-9EA70FD426A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2B93815-59F5-4F25-9797-42763FC3DB9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FCF06F2-3940-43A4-AE00-25C4B97A01D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F629F61-8E32-45C9-A395-6B3115BC9A9F}"/>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49E625B-1919-4AC2-ADC8-089788F9AB9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DDCB922-F1C5-4771-B02D-2CA3DCDD71D5}"/>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A46EBAA-9C7D-45EA-9A10-51271A6C403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48E6070-D42D-46CE-A747-2DECDA9137A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AD796A4-4C5C-407A-955F-2700F974C48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2E68D52-7329-4471-8B3D-4969F852971D}"/>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FC89F79-9E73-47A9-89E5-6BB8BD5D2E2A}"/>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17851ADD-D962-4C02-88D2-684826A10F2B}"/>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9E5E8CBD-BBC2-4952-A79A-DA48589AD139}"/>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644E2A9-A9FD-47DA-BEC8-8C20D68B595B}"/>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E3B2441-E600-4E43-9341-564643164EB4}"/>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59809998-77A3-46CA-B3B6-DAC649CA4FF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6D37804-C4D7-474E-82C5-C0D80968CA27}"/>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2694F32-8166-410C-B57E-8A32496C5EDA}"/>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365615F-DC63-4FB2-A61D-9B0FD8801CB9}"/>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63A5797-D23A-4E21-9246-FA4D0789C9D5}"/>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D9D21A2-4074-4DE6-B752-8EC9543A3C03}"/>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3BEF1311-21C8-41C4-AC74-BCA610976DBF}"/>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767372D5-9180-45B2-8B76-13E4E29C29E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E86D5650-43EE-4AF3-84B9-CD288894ACFA}"/>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E8DC16FB-6295-4D83-91C0-F397DC9CF995}"/>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DB259DE2-76A2-4D03-BC2B-2FB11232948B}"/>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68BA0E7B-53F9-4708-99C8-258C8AADDB78}"/>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4A9BE2DD-DA43-4059-8138-873C9454D488}"/>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A9CF82FF-3222-458A-8A72-BC7A2B240FF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DEF698AD-8AD3-4BD0-8DAB-E974B3AD095F}"/>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D1244A06-EDB8-4ADA-BC50-820B60FC869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55EBCB26-F45C-4B04-9959-14BF25596853}"/>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A72B8AB2-521E-44D2-981B-ABA122F690A4}"/>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B2FF90F9-1DBC-41D6-BFD8-BB8A3671E45C}"/>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EBDF33BD-D83B-434D-ACF4-6079DF0DD079}"/>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105918</xdr:rowOff>
    </xdr:from>
    <xdr:to>
      <xdr:col>24</xdr:col>
      <xdr:colOff>62865</xdr:colOff>
      <xdr:row>41</xdr:row>
      <xdr:rowOff>44196</xdr:rowOff>
    </xdr:to>
    <xdr:cxnSp macro="">
      <xdr:nvCxnSpPr>
        <xdr:cNvPr id="55" name="直線コネクタ 54">
          <a:extLst>
            <a:ext uri="{FF2B5EF4-FFF2-40B4-BE49-F238E27FC236}">
              <a16:creationId xmlns:a16="http://schemas.microsoft.com/office/drawing/2014/main" id="{044D3548-C7E6-420F-A66B-39C318862434}"/>
            </a:ext>
          </a:extLst>
        </xdr:cNvPr>
        <xdr:cNvCxnSpPr/>
      </xdr:nvCxnSpPr>
      <xdr:spPr>
        <a:xfrm flipV="1">
          <a:off x="4634865" y="5763768"/>
          <a:ext cx="0" cy="1309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48023</xdr:rowOff>
    </xdr:from>
    <xdr:ext cx="405111" cy="259045"/>
    <xdr:sp macro="" textlink="">
      <xdr:nvSpPr>
        <xdr:cNvPr id="56" name="【道路】&#10;有形固定資産減価償却率最小値テキスト">
          <a:extLst>
            <a:ext uri="{FF2B5EF4-FFF2-40B4-BE49-F238E27FC236}">
              <a16:creationId xmlns:a16="http://schemas.microsoft.com/office/drawing/2014/main" id="{FD775F11-5342-4D6E-A963-5D3A4A7AF31B}"/>
            </a:ext>
          </a:extLst>
        </xdr:cNvPr>
        <xdr:cNvSpPr txBox="1"/>
      </xdr:nvSpPr>
      <xdr:spPr>
        <a:xfrm>
          <a:off x="4673600" y="7077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44196</xdr:rowOff>
    </xdr:from>
    <xdr:to>
      <xdr:col>24</xdr:col>
      <xdr:colOff>152400</xdr:colOff>
      <xdr:row>41</xdr:row>
      <xdr:rowOff>44196</xdr:rowOff>
    </xdr:to>
    <xdr:cxnSp macro="">
      <xdr:nvCxnSpPr>
        <xdr:cNvPr id="57" name="直線コネクタ 56">
          <a:extLst>
            <a:ext uri="{FF2B5EF4-FFF2-40B4-BE49-F238E27FC236}">
              <a16:creationId xmlns:a16="http://schemas.microsoft.com/office/drawing/2014/main" id="{6ED3387D-DE9D-4BD2-9A68-1DD0B2820D12}"/>
            </a:ext>
          </a:extLst>
        </xdr:cNvPr>
        <xdr:cNvCxnSpPr/>
      </xdr:nvCxnSpPr>
      <xdr:spPr>
        <a:xfrm>
          <a:off x="4546600" y="7073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52595</xdr:rowOff>
    </xdr:from>
    <xdr:ext cx="405111" cy="259045"/>
    <xdr:sp macro="" textlink="">
      <xdr:nvSpPr>
        <xdr:cNvPr id="58" name="【道路】&#10;有形固定資産減価償却率最大値テキスト">
          <a:extLst>
            <a:ext uri="{FF2B5EF4-FFF2-40B4-BE49-F238E27FC236}">
              <a16:creationId xmlns:a16="http://schemas.microsoft.com/office/drawing/2014/main" id="{C0387A57-85D0-437F-B61A-085CBB9AE991}"/>
            </a:ext>
          </a:extLst>
        </xdr:cNvPr>
        <xdr:cNvSpPr txBox="1"/>
      </xdr:nvSpPr>
      <xdr:spPr>
        <a:xfrm>
          <a:off x="4673600" y="5538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105918</xdr:rowOff>
    </xdr:from>
    <xdr:to>
      <xdr:col>24</xdr:col>
      <xdr:colOff>152400</xdr:colOff>
      <xdr:row>33</xdr:row>
      <xdr:rowOff>105918</xdr:rowOff>
    </xdr:to>
    <xdr:cxnSp macro="">
      <xdr:nvCxnSpPr>
        <xdr:cNvPr id="59" name="直線コネクタ 58">
          <a:extLst>
            <a:ext uri="{FF2B5EF4-FFF2-40B4-BE49-F238E27FC236}">
              <a16:creationId xmlns:a16="http://schemas.microsoft.com/office/drawing/2014/main" id="{2310A2C1-E7A9-4261-8F63-7C76C555A9BF}"/>
            </a:ext>
          </a:extLst>
        </xdr:cNvPr>
        <xdr:cNvCxnSpPr/>
      </xdr:nvCxnSpPr>
      <xdr:spPr>
        <a:xfrm>
          <a:off x="4546600" y="576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26687</xdr:rowOff>
    </xdr:from>
    <xdr:ext cx="405111" cy="259045"/>
    <xdr:sp macro="" textlink="">
      <xdr:nvSpPr>
        <xdr:cNvPr id="60" name="【道路】&#10;有形固定資産減価償却率平均値テキスト">
          <a:extLst>
            <a:ext uri="{FF2B5EF4-FFF2-40B4-BE49-F238E27FC236}">
              <a16:creationId xmlns:a16="http://schemas.microsoft.com/office/drawing/2014/main" id="{03937D01-BE94-4A25-94AF-0F5586183BCE}"/>
            </a:ext>
          </a:extLst>
        </xdr:cNvPr>
        <xdr:cNvSpPr txBox="1"/>
      </xdr:nvSpPr>
      <xdr:spPr>
        <a:xfrm>
          <a:off x="4673600" y="6370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48260</xdr:rowOff>
    </xdr:from>
    <xdr:to>
      <xdr:col>24</xdr:col>
      <xdr:colOff>114300</xdr:colOff>
      <xdr:row>37</xdr:row>
      <xdr:rowOff>149860</xdr:rowOff>
    </xdr:to>
    <xdr:sp macro="" textlink="">
      <xdr:nvSpPr>
        <xdr:cNvPr id="61" name="フローチャート: 判断 60">
          <a:extLst>
            <a:ext uri="{FF2B5EF4-FFF2-40B4-BE49-F238E27FC236}">
              <a16:creationId xmlns:a16="http://schemas.microsoft.com/office/drawing/2014/main" id="{624EADE7-390F-40E6-9359-5E728A4069F5}"/>
            </a:ext>
          </a:extLst>
        </xdr:cNvPr>
        <xdr:cNvSpPr/>
      </xdr:nvSpPr>
      <xdr:spPr>
        <a:xfrm>
          <a:off x="45847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164846</xdr:rowOff>
    </xdr:from>
    <xdr:to>
      <xdr:col>20</xdr:col>
      <xdr:colOff>38100</xdr:colOff>
      <xdr:row>37</xdr:row>
      <xdr:rowOff>94996</xdr:rowOff>
    </xdr:to>
    <xdr:sp macro="" textlink="">
      <xdr:nvSpPr>
        <xdr:cNvPr id="62" name="フローチャート: 判断 61">
          <a:extLst>
            <a:ext uri="{FF2B5EF4-FFF2-40B4-BE49-F238E27FC236}">
              <a16:creationId xmlns:a16="http://schemas.microsoft.com/office/drawing/2014/main" id="{A134D713-4347-4C65-BAC5-F1BA95504DEB}"/>
            </a:ext>
          </a:extLst>
        </xdr:cNvPr>
        <xdr:cNvSpPr/>
      </xdr:nvSpPr>
      <xdr:spPr>
        <a:xfrm>
          <a:off x="3746500" y="633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93980</xdr:rowOff>
    </xdr:from>
    <xdr:to>
      <xdr:col>15</xdr:col>
      <xdr:colOff>101600</xdr:colOff>
      <xdr:row>37</xdr:row>
      <xdr:rowOff>24130</xdr:rowOff>
    </xdr:to>
    <xdr:sp macro="" textlink="">
      <xdr:nvSpPr>
        <xdr:cNvPr id="63" name="フローチャート: 判断 62">
          <a:extLst>
            <a:ext uri="{FF2B5EF4-FFF2-40B4-BE49-F238E27FC236}">
              <a16:creationId xmlns:a16="http://schemas.microsoft.com/office/drawing/2014/main" id="{69A70EF8-A892-4038-A6AB-CC6FB55F0A3F}"/>
            </a:ext>
          </a:extLst>
        </xdr:cNvPr>
        <xdr:cNvSpPr/>
      </xdr:nvSpPr>
      <xdr:spPr>
        <a:xfrm>
          <a:off x="2857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48260</xdr:rowOff>
    </xdr:from>
    <xdr:to>
      <xdr:col>10</xdr:col>
      <xdr:colOff>165100</xdr:colOff>
      <xdr:row>36</xdr:row>
      <xdr:rowOff>149860</xdr:rowOff>
    </xdr:to>
    <xdr:sp macro="" textlink="">
      <xdr:nvSpPr>
        <xdr:cNvPr id="64" name="フローチャート: 判断 63">
          <a:extLst>
            <a:ext uri="{FF2B5EF4-FFF2-40B4-BE49-F238E27FC236}">
              <a16:creationId xmlns:a16="http://schemas.microsoft.com/office/drawing/2014/main" id="{5B57D98B-29F9-4E29-BFA4-9E0D984074D0}"/>
            </a:ext>
          </a:extLst>
        </xdr:cNvPr>
        <xdr:cNvSpPr/>
      </xdr:nvSpPr>
      <xdr:spPr>
        <a:xfrm>
          <a:off x="1968500" y="622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254</xdr:rowOff>
    </xdr:from>
    <xdr:to>
      <xdr:col>6</xdr:col>
      <xdr:colOff>38100</xdr:colOff>
      <xdr:row>36</xdr:row>
      <xdr:rowOff>101854</xdr:rowOff>
    </xdr:to>
    <xdr:sp macro="" textlink="">
      <xdr:nvSpPr>
        <xdr:cNvPr id="65" name="フローチャート: 判断 64">
          <a:extLst>
            <a:ext uri="{FF2B5EF4-FFF2-40B4-BE49-F238E27FC236}">
              <a16:creationId xmlns:a16="http://schemas.microsoft.com/office/drawing/2014/main" id="{11E4075F-B070-436D-9F65-562E7AA63613}"/>
            </a:ext>
          </a:extLst>
        </xdr:cNvPr>
        <xdr:cNvSpPr/>
      </xdr:nvSpPr>
      <xdr:spPr>
        <a:xfrm>
          <a:off x="1079500" y="617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2756B8CB-8ACB-4419-A6DB-B9F5CD52D87B}"/>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433CC348-2B5B-45E2-A42A-CEBFDA2A630B}"/>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A49AF276-0CCF-4A1B-A7BF-D51FEEA274F4}"/>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D6889ED-0D65-4410-9B88-E26D8D4082D6}"/>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B85CCC2B-912E-4130-9B99-D40764DAB378}"/>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123698</xdr:rowOff>
    </xdr:from>
    <xdr:to>
      <xdr:col>24</xdr:col>
      <xdr:colOff>114300</xdr:colOff>
      <xdr:row>35</xdr:row>
      <xdr:rowOff>53848</xdr:rowOff>
    </xdr:to>
    <xdr:sp macro="" textlink="">
      <xdr:nvSpPr>
        <xdr:cNvPr id="71" name="楕円 70">
          <a:extLst>
            <a:ext uri="{FF2B5EF4-FFF2-40B4-BE49-F238E27FC236}">
              <a16:creationId xmlns:a16="http://schemas.microsoft.com/office/drawing/2014/main" id="{89E483E3-769E-4955-8829-CDF4147E64FE}"/>
            </a:ext>
          </a:extLst>
        </xdr:cNvPr>
        <xdr:cNvSpPr/>
      </xdr:nvSpPr>
      <xdr:spPr>
        <a:xfrm>
          <a:off x="4584700" y="595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146575</xdr:rowOff>
    </xdr:from>
    <xdr:ext cx="405111" cy="259045"/>
    <xdr:sp macro="" textlink="">
      <xdr:nvSpPr>
        <xdr:cNvPr id="72" name="【道路】&#10;有形固定資産減価償却率該当値テキスト">
          <a:extLst>
            <a:ext uri="{FF2B5EF4-FFF2-40B4-BE49-F238E27FC236}">
              <a16:creationId xmlns:a16="http://schemas.microsoft.com/office/drawing/2014/main" id="{2A1F4727-AD06-4E1F-ADD3-97FB078D79BA}"/>
            </a:ext>
          </a:extLst>
        </xdr:cNvPr>
        <xdr:cNvSpPr txBox="1"/>
      </xdr:nvSpPr>
      <xdr:spPr>
        <a:xfrm>
          <a:off x="4673600" y="5804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77978</xdr:rowOff>
    </xdr:from>
    <xdr:to>
      <xdr:col>20</xdr:col>
      <xdr:colOff>38100</xdr:colOff>
      <xdr:row>35</xdr:row>
      <xdr:rowOff>8128</xdr:rowOff>
    </xdr:to>
    <xdr:sp macro="" textlink="">
      <xdr:nvSpPr>
        <xdr:cNvPr id="73" name="楕円 72">
          <a:extLst>
            <a:ext uri="{FF2B5EF4-FFF2-40B4-BE49-F238E27FC236}">
              <a16:creationId xmlns:a16="http://schemas.microsoft.com/office/drawing/2014/main" id="{6D610380-18D5-4B19-A6DE-1DCF901ACAAB}"/>
            </a:ext>
          </a:extLst>
        </xdr:cNvPr>
        <xdr:cNvSpPr/>
      </xdr:nvSpPr>
      <xdr:spPr>
        <a:xfrm>
          <a:off x="3746500" y="5907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128778</xdr:rowOff>
    </xdr:from>
    <xdr:to>
      <xdr:col>24</xdr:col>
      <xdr:colOff>63500</xdr:colOff>
      <xdr:row>35</xdr:row>
      <xdr:rowOff>3048</xdr:rowOff>
    </xdr:to>
    <xdr:cxnSp macro="">
      <xdr:nvCxnSpPr>
        <xdr:cNvPr id="74" name="直線コネクタ 73">
          <a:extLst>
            <a:ext uri="{FF2B5EF4-FFF2-40B4-BE49-F238E27FC236}">
              <a16:creationId xmlns:a16="http://schemas.microsoft.com/office/drawing/2014/main" id="{4FD897D2-E53F-4BBB-88D3-5C0613FBB20D}"/>
            </a:ext>
          </a:extLst>
        </xdr:cNvPr>
        <xdr:cNvCxnSpPr/>
      </xdr:nvCxnSpPr>
      <xdr:spPr>
        <a:xfrm>
          <a:off x="3797300" y="595807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34544</xdr:rowOff>
    </xdr:from>
    <xdr:to>
      <xdr:col>15</xdr:col>
      <xdr:colOff>101600</xdr:colOff>
      <xdr:row>34</xdr:row>
      <xdr:rowOff>136144</xdr:rowOff>
    </xdr:to>
    <xdr:sp macro="" textlink="">
      <xdr:nvSpPr>
        <xdr:cNvPr id="75" name="楕円 74">
          <a:extLst>
            <a:ext uri="{FF2B5EF4-FFF2-40B4-BE49-F238E27FC236}">
              <a16:creationId xmlns:a16="http://schemas.microsoft.com/office/drawing/2014/main" id="{07EE4E27-C227-40AA-9F96-507084BBEEB6}"/>
            </a:ext>
          </a:extLst>
        </xdr:cNvPr>
        <xdr:cNvSpPr/>
      </xdr:nvSpPr>
      <xdr:spPr>
        <a:xfrm>
          <a:off x="2857500" y="586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85344</xdr:rowOff>
    </xdr:from>
    <xdr:to>
      <xdr:col>19</xdr:col>
      <xdr:colOff>177800</xdr:colOff>
      <xdr:row>34</xdr:row>
      <xdr:rowOff>128778</xdr:rowOff>
    </xdr:to>
    <xdr:cxnSp macro="">
      <xdr:nvCxnSpPr>
        <xdr:cNvPr id="76" name="直線コネクタ 75">
          <a:extLst>
            <a:ext uri="{FF2B5EF4-FFF2-40B4-BE49-F238E27FC236}">
              <a16:creationId xmlns:a16="http://schemas.microsoft.com/office/drawing/2014/main" id="{F6147CDD-0E6F-4DB9-B6E2-2988CA5A94BA}"/>
            </a:ext>
          </a:extLst>
        </xdr:cNvPr>
        <xdr:cNvCxnSpPr/>
      </xdr:nvCxnSpPr>
      <xdr:spPr>
        <a:xfrm>
          <a:off x="2908300" y="591464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146558</xdr:rowOff>
    </xdr:from>
    <xdr:to>
      <xdr:col>10</xdr:col>
      <xdr:colOff>165100</xdr:colOff>
      <xdr:row>34</xdr:row>
      <xdr:rowOff>76708</xdr:rowOff>
    </xdr:to>
    <xdr:sp macro="" textlink="">
      <xdr:nvSpPr>
        <xdr:cNvPr id="77" name="楕円 76">
          <a:extLst>
            <a:ext uri="{FF2B5EF4-FFF2-40B4-BE49-F238E27FC236}">
              <a16:creationId xmlns:a16="http://schemas.microsoft.com/office/drawing/2014/main" id="{10AF9947-1C88-4EE4-9DBB-296C80A5CE80}"/>
            </a:ext>
          </a:extLst>
        </xdr:cNvPr>
        <xdr:cNvSpPr/>
      </xdr:nvSpPr>
      <xdr:spPr>
        <a:xfrm>
          <a:off x="1968500" y="580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25908</xdr:rowOff>
    </xdr:from>
    <xdr:to>
      <xdr:col>15</xdr:col>
      <xdr:colOff>50800</xdr:colOff>
      <xdr:row>34</xdr:row>
      <xdr:rowOff>85344</xdr:rowOff>
    </xdr:to>
    <xdr:cxnSp macro="">
      <xdr:nvCxnSpPr>
        <xdr:cNvPr id="78" name="直線コネクタ 77">
          <a:extLst>
            <a:ext uri="{FF2B5EF4-FFF2-40B4-BE49-F238E27FC236}">
              <a16:creationId xmlns:a16="http://schemas.microsoft.com/office/drawing/2014/main" id="{44C4A572-5B7A-4B3F-9E2F-C0725C0C76AC}"/>
            </a:ext>
          </a:extLst>
        </xdr:cNvPr>
        <xdr:cNvCxnSpPr/>
      </xdr:nvCxnSpPr>
      <xdr:spPr>
        <a:xfrm>
          <a:off x="2019300" y="585520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105410</xdr:rowOff>
    </xdr:from>
    <xdr:to>
      <xdr:col>6</xdr:col>
      <xdr:colOff>38100</xdr:colOff>
      <xdr:row>34</xdr:row>
      <xdr:rowOff>35560</xdr:rowOff>
    </xdr:to>
    <xdr:sp macro="" textlink="">
      <xdr:nvSpPr>
        <xdr:cNvPr id="79" name="楕円 78">
          <a:extLst>
            <a:ext uri="{FF2B5EF4-FFF2-40B4-BE49-F238E27FC236}">
              <a16:creationId xmlns:a16="http://schemas.microsoft.com/office/drawing/2014/main" id="{28764275-B903-4413-AD51-3A8DFE8043A7}"/>
            </a:ext>
          </a:extLst>
        </xdr:cNvPr>
        <xdr:cNvSpPr/>
      </xdr:nvSpPr>
      <xdr:spPr>
        <a:xfrm>
          <a:off x="1079500" y="576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156210</xdr:rowOff>
    </xdr:from>
    <xdr:to>
      <xdr:col>10</xdr:col>
      <xdr:colOff>114300</xdr:colOff>
      <xdr:row>34</xdr:row>
      <xdr:rowOff>25908</xdr:rowOff>
    </xdr:to>
    <xdr:cxnSp macro="">
      <xdr:nvCxnSpPr>
        <xdr:cNvPr id="80" name="直線コネクタ 79">
          <a:extLst>
            <a:ext uri="{FF2B5EF4-FFF2-40B4-BE49-F238E27FC236}">
              <a16:creationId xmlns:a16="http://schemas.microsoft.com/office/drawing/2014/main" id="{9634A3B8-C53C-441C-9BA3-3C8E8D16605F}"/>
            </a:ext>
          </a:extLst>
        </xdr:cNvPr>
        <xdr:cNvCxnSpPr/>
      </xdr:nvCxnSpPr>
      <xdr:spPr>
        <a:xfrm>
          <a:off x="1130300" y="581406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86123</xdr:rowOff>
    </xdr:from>
    <xdr:ext cx="405111" cy="259045"/>
    <xdr:sp macro="" textlink="">
      <xdr:nvSpPr>
        <xdr:cNvPr id="81" name="n_1aveValue【道路】&#10;有形固定資産減価償却率">
          <a:extLst>
            <a:ext uri="{FF2B5EF4-FFF2-40B4-BE49-F238E27FC236}">
              <a16:creationId xmlns:a16="http://schemas.microsoft.com/office/drawing/2014/main" id="{8328441C-2C6D-419C-8E4A-16934A323339}"/>
            </a:ext>
          </a:extLst>
        </xdr:cNvPr>
        <xdr:cNvSpPr txBox="1"/>
      </xdr:nvSpPr>
      <xdr:spPr>
        <a:xfrm>
          <a:off x="3582044" y="6429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15257</xdr:rowOff>
    </xdr:from>
    <xdr:ext cx="405111" cy="259045"/>
    <xdr:sp macro="" textlink="">
      <xdr:nvSpPr>
        <xdr:cNvPr id="82" name="n_2aveValue【道路】&#10;有形固定資産減価償却率">
          <a:extLst>
            <a:ext uri="{FF2B5EF4-FFF2-40B4-BE49-F238E27FC236}">
              <a16:creationId xmlns:a16="http://schemas.microsoft.com/office/drawing/2014/main" id="{FA5AA3B7-7C9F-47EF-966C-B2BC1DD70F6F}"/>
            </a:ext>
          </a:extLst>
        </xdr:cNvPr>
        <xdr:cNvSpPr txBox="1"/>
      </xdr:nvSpPr>
      <xdr:spPr>
        <a:xfrm>
          <a:off x="2705744" y="635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140987</xdr:rowOff>
    </xdr:from>
    <xdr:ext cx="405111" cy="259045"/>
    <xdr:sp macro="" textlink="">
      <xdr:nvSpPr>
        <xdr:cNvPr id="83" name="n_3aveValue【道路】&#10;有形固定資産減価償却率">
          <a:extLst>
            <a:ext uri="{FF2B5EF4-FFF2-40B4-BE49-F238E27FC236}">
              <a16:creationId xmlns:a16="http://schemas.microsoft.com/office/drawing/2014/main" id="{C0D61D73-B993-439C-A1BF-09C981CEB6FA}"/>
            </a:ext>
          </a:extLst>
        </xdr:cNvPr>
        <xdr:cNvSpPr txBox="1"/>
      </xdr:nvSpPr>
      <xdr:spPr>
        <a:xfrm>
          <a:off x="1816744" y="6313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92981</xdr:rowOff>
    </xdr:from>
    <xdr:ext cx="405111" cy="259045"/>
    <xdr:sp macro="" textlink="">
      <xdr:nvSpPr>
        <xdr:cNvPr id="84" name="n_4aveValue【道路】&#10;有形固定資産減価償却率">
          <a:extLst>
            <a:ext uri="{FF2B5EF4-FFF2-40B4-BE49-F238E27FC236}">
              <a16:creationId xmlns:a16="http://schemas.microsoft.com/office/drawing/2014/main" id="{65D67645-A502-44B1-8D88-B6DB44A75B97}"/>
            </a:ext>
          </a:extLst>
        </xdr:cNvPr>
        <xdr:cNvSpPr txBox="1"/>
      </xdr:nvSpPr>
      <xdr:spPr>
        <a:xfrm>
          <a:off x="927744" y="6265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24655</xdr:rowOff>
    </xdr:from>
    <xdr:ext cx="405111" cy="259045"/>
    <xdr:sp macro="" textlink="">
      <xdr:nvSpPr>
        <xdr:cNvPr id="85" name="n_1mainValue【道路】&#10;有形固定資産減価償却率">
          <a:extLst>
            <a:ext uri="{FF2B5EF4-FFF2-40B4-BE49-F238E27FC236}">
              <a16:creationId xmlns:a16="http://schemas.microsoft.com/office/drawing/2014/main" id="{8E20DD9B-0CAE-435C-B603-6C395C11F250}"/>
            </a:ext>
          </a:extLst>
        </xdr:cNvPr>
        <xdr:cNvSpPr txBox="1"/>
      </xdr:nvSpPr>
      <xdr:spPr>
        <a:xfrm>
          <a:off x="3582044" y="5682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152671</xdr:rowOff>
    </xdr:from>
    <xdr:ext cx="405111" cy="259045"/>
    <xdr:sp macro="" textlink="">
      <xdr:nvSpPr>
        <xdr:cNvPr id="86" name="n_2mainValue【道路】&#10;有形固定資産減価償却率">
          <a:extLst>
            <a:ext uri="{FF2B5EF4-FFF2-40B4-BE49-F238E27FC236}">
              <a16:creationId xmlns:a16="http://schemas.microsoft.com/office/drawing/2014/main" id="{935CC455-6245-4F35-B8DA-E9DFFFB341CE}"/>
            </a:ext>
          </a:extLst>
        </xdr:cNvPr>
        <xdr:cNvSpPr txBox="1"/>
      </xdr:nvSpPr>
      <xdr:spPr>
        <a:xfrm>
          <a:off x="2705744" y="5639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93235</xdr:rowOff>
    </xdr:from>
    <xdr:ext cx="405111" cy="259045"/>
    <xdr:sp macro="" textlink="">
      <xdr:nvSpPr>
        <xdr:cNvPr id="87" name="n_3mainValue【道路】&#10;有形固定資産減価償却率">
          <a:extLst>
            <a:ext uri="{FF2B5EF4-FFF2-40B4-BE49-F238E27FC236}">
              <a16:creationId xmlns:a16="http://schemas.microsoft.com/office/drawing/2014/main" id="{68B50366-9715-4E01-A9E9-8EC9B0CBD529}"/>
            </a:ext>
          </a:extLst>
        </xdr:cNvPr>
        <xdr:cNvSpPr txBox="1"/>
      </xdr:nvSpPr>
      <xdr:spPr>
        <a:xfrm>
          <a:off x="1816744" y="5579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52087</xdr:rowOff>
    </xdr:from>
    <xdr:ext cx="405111" cy="259045"/>
    <xdr:sp macro="" textlink="">
      <xdr:nvSpPr>
        <xdr:cNvPr id="88" name="n_4mainValue【道路】&#10;有形固定資産減価償却率">
          <a:extLst>
            <a:ext uri="{FF2B5EF4-FFF2-40B4-BE49-F238E27FC236}">
              <a16:creationId xmlns:a16="http://schemas.microsoft.com/office/drawing/2014/main" id="{42A1256C-FC5C-422C-A219-D73A84B28003}"/>
            </a:ext>
          </a:extLst>
        </xdr:cNvPr>
        <xdr:cNvSpPr txBox="1"/>
      </xdr:nvSpPr>
      <xdr:spPr>
        <a:xfrm>
          <a:off x="927744" y="5538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A7773AE6-48C1-48A6-9854-AAF69F8A469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EC321ADD-5191-49EA-B944-4F3870CE4A2D}"/>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340F6D2C-A188-40A6-A8EB-3FD21C5E40CF}"/>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780D3CBB-0E6A-4064-9697-DB5F12949597}"/>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30E6D7A-C70C-48FC-B9F3-DEDCC165CB45}"/>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64B28B44-F06B-4B12-ACD3-EB587CFFAF01}"/>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208E4FEA-30E0-480D-A4E3-482D98C94369}"/>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527F8F1A-34DB-443E-9A72-DCF49560B6EC}"/>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6A4DA28A-B759-4DED-94A5-61B07CC1FD03}"/>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F46E65E9-4216-4882-83E1-0CF67E1E8671}"/>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21DD5374-C81E-4594-A818-F9CA68754498}"/>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38E8D963-8DA5-455E-83C9-4D59858635F1}"/>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390BA48A-2A59-4F7F-B95B-C16733BA6677}"/>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AAF20813-05D2-404A-9A51-9DE2070D4E2A}"/>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E1C80E27-90A8-4C65-A394-BA6AC898D694}"/>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1FCB7217-51A9-404A-8B4F-6D7934B053E2}"/>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2760EBE3-201B-4483-8383-42C76F2D4427}"/>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E3B07858-7000-4579-A003-624EFD0B05AC}"/>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9B78647F-CD22-47A0-AFD4-624F934534B6}"/>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FE65141A-8482-4FD5-8D6F-DB6334534F22}"/>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3C2A0FF2-2C0E-404F-AEA2-CF77107E7267}"/>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id="{25A2A7A2-D985-4334-B718-E92D3FDC47E2}"/>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1E95783A-C38D-4DDA-BE02-411E49B046F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83439</xdr:rowOff>
    </xdr:from>
    <xdr:to>
      <xdr:col>54</xdr:col>
      <xdr:colOff>189865</xdr:colOff>
      <xdr:row>41</xdr:row>
      <xdr:rowOff>104166</xdr:rowOff>
    </xdr:to>
    <xdr:cxnSp macro="">
      <xdr:nvCxnSpPr>
        <xdr:cNvPr id="112" name="直線コネクタ 111">
          <a:extLst>
            <a:ext uri="{FF2B5EF4-FFF2-40B4-BE49-F238E27FC236}">
              <a16:creationId xmlns:a16="http://schemas.microsoft.com/office/drawing/2014/main" id="{B6FCC5E2-15D2-4DA0-918A-8FD8131E1123}"/>
            </a:ext>
          </a:extLst>
        </xdr:cNvPr>
        <xdr:cNvCxnSpPr/>
      </xdr:nvCxnSpPr>
      <xdr:spPr>
        <a:xfrm flipV="1">
          <a:off x="10476865" y="5912739"/>
          <a:ext cx="0" cy="1220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107993</xdr:rowOff>
    </xdr:from>
    <xdr:ext cx="469744" cy="259045"/>
    <xdr:sp macro="" textlink="">
      <xdr:nvSpPr>
        <xdr:cNvPr id="113" name="【道路】&#10;一人当たり延長最小値テキスト">
          <a:extLst>
            <a:ext uri="{FF2B5EF4-FFF2-40B4-BE49-F238E27FC236}">
              <a16:creationId xmlns:a16="http://schemas.microsoft.com/office/drawing/2014/main" id="{AF26AA49-8D1B-4382-8347-2E02907EBBC4}"/>
            </a:ext>
          </a:extLst>
        </xdr:cNvPr>
        <xdr:cNvSpPr txBox="1"/>
      </xdr:nvSpPr>
      <xdr:spPr>
        <a:xfrm>
          <a:off x="10515600" y="7137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104166</xdr:rowOff>
    </xdr:from>
    <xdr:to>
      <xdr:col>55</xdr:col>
      <xdr:colOff>88900</xdr:colOff>
      <xdr:row>41</xdr:row>
      <xdr:rowOff>104166</xdr:rowOff>
    </xdr:to>
    <xdr:cxnSp macro="">
      <xdr:nvCxnSpPr>
        <xdr:cNvPr id="114" name="直線コネクタ 113">
          <a:extLst>
            <a:ext uri="{FF2B5EF4-FFF2-40B4-BE49-F238E27FC236}">
              <a16:creationId xmlns:a16="http://schemas.microsoft.com/office/drawing/2014/main" id="{56B845DC-8634-44FD-AC4C-D2900A9BF0D5}"/>
            </a:ext>
          </a:extLst>
        </xdr:cNvPr>
        <xdr:cNvCxnSpPr/>
      </xdr:nvCxnSpPr>
      <xdr:spPr>
        <a:xfrm>
          <a:off x="10388600" y="7133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30116</xdr:rowOff>
    </xdr:from>
    <xdr:ext cx="534377" cy="259045"/>
    <xdr:sp macro="" textlink="">
      <xdr:nvSpPr>
        <xdr:cNvPr id="115" name="【道路】&#10;一人当たり延長最大値テキスト">
          <a:extLst>
            <a:ext uri="{FF2B5EF4-FFF2-40B4-BE49-F238E27FC236}">
              <a16:creationId xmlns:a16="http://schemas.microsoft.com/office/drawing/2014/main" id="{097BEEEE-73C4-45A3-98FB-77ADF5B2DEDA}"/>
            </a:ext>
          </a:extLst>
        </xdr:cNvPr>
        <xdr:cNvSpPr txBox="1"/>
      </xdr:nvSpPr>
      <xdr:spPr>
        <a:xfrm>
          <a:off x="10515600" y="568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83439</xdr:rowOff>
    </xdr:from>
    <xdr:to>
      <xdr:col>55</xdr:col>
      <xdr:colOff>88900</xdr:colOff>
      <xdr:row>34</xdr:row>
      <xdr:rowOff>83439</xdr:rowOff>
    </xdr:to>
    <xdr:cxnSp macro="">
      <xdr:nvCxnSpPr>
        <xdr:cNvPr id="116" name="直線コネクタ 115">
          <a:extLst>
            <a:ext uri="{FF2B5EF4-FFF2-40B4-BE49-F238E27FC236}">
              <a16:creationId xmlns:a16="http://schemas.microsoft.com/office/drawing/2014/main" id="{C5D466ED-D3F1-4B75-9E50-5A319025AAAF}"/>
            </a:ext>
          </a:extLst>
        </xdr:cNvPr>
        <xdr:cNvCxnSpPr/>
      </xdr:nvCxnSpPr>
      <xdr:spPr>
        <a:xfrm>
          <a:off x="10388600" y="591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114952</xdr:rowOff>
    </xdr:from>
    <xdr:ext cx="469744" cy="259045"/>
    <xdr:sp macro="" textlink="">
      <xdr:nvSpPr>
        <xdr:cNvPr id="117" name="【道路】&#10;一人当たり延長平均値テキスト">
          <a:extLst>
            <a:ext uri="{FF2B5EF4-FFF2-40B4-BE49-F238E27FC236}">
              <a16:creationId xmlns:a16="http://schemas.microsoft.com/office/drawing/2014/main" id="{7A7D54B4-E5D1-44EC-86CF-6071D8B9A3E1}"/>
            </a:ext>
          </a:extLst>
        </xdr:cNvPr>
        <xdr:cNvSpPr txBox="1"/>
      </xdr:nvSpPr>
      <xdr:spPr>
        <a:xfrm>
          <a:off x="10515600" y="66300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92075</xdr:rowOff>
    </xdr:from>
    <xdr:to>
      <xdr:col>55</xdr:col>
      <xdr:colOff>50800</xdr:colOff>
      <xdr:row>40</xdr:row>
      <xdr:rowOff>22225</xdr:rowOff>
    </xdr:to>
    <xdr:sp macro="" textlink="">
      <xdr:nvSpPr>
        <xdr:cNvPr id="118" name="フローチャート: 判断 117">
          <a:extLst>
            <a:ext uri="{FF2B5EF4-FFF2-40B4-BE49-F238E27FC236}">
              <a16:creationId xmlns:a16="http://schemas.microsoft.com/office/drawing/2014/main" id="{3789EE7B-77DF-45B0-AAA5-6AAD5E33FA67}"/>
            </a:ext>
          </a:extLst>
        </xdr:cNvPr>
        <xdr:cNvSpPr/>
      </xdr:nvSpPr>
      <xdr:spPr>
        <a:xfrm>
          <a:off x="10426700" y="6778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86208</xdr:rowOff>
    </xdr:from>
    <xdr:to>
      <xdr:col>50</xdr:col>
      <xdr:colOff>165100</xdr:colOff>
      <xdr:row>40</xdr:row>
      <xdr:rowOff>16358</xdr:rowOff>
    </xdr:to>
    <xdr:sp macro="" textlink="">
      <xdr:nvSpPr>
        <xdr:cNvPr id="119" name="フローチャート: 判断 118">
          <a:extLst>
            <a:ext uri="{FF2B5EF4-FFF2-40B4-BE49-F238E27FC236}">
              <a16:creationId xmlns:a16="http://schemas.microsoft.com/office/drawing/2014/main" id="{5545CE17-7DA8-406B-A6C1-B06A548B6BBC}"/>
            </a:ext>
          </a:extLst>
        </xdr:cNvPr>
        <xdr:cNvSpPr/>
      </xdr:nvSpPr>
      <xdr:spPr>
        <a:xfrm>
          <a:off x="9588500" y="677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36</xdr:row>
      <xdr:rowOff>124994</xdr:rowOff>
    </xdr:from>
    <xdr:to>
      <xdr:col>46</xdr:col>
      <xdr:colOff>38100</xdr:colOff>
      <xdr:row>37</xdr:row>
      <xdr:rowOff>55144</xdr:rowOff>
    </xdr:to>
    <xdr:sp macro="" textlink="">
      <xdr:nvSpPr>
        <xdr:cNvPr id="120" name="フローチャート: 判断 119">
          <a:extLst>
            <a:ext uri="{FF2B5EF4-FFF2-40B4-BE49-F238E27FC236}">
              <a16:creationId xmlns:a16="http://schemas.microsoft.com/office/drawing/2014/main" id="{31CB7A72-A000-4685-9E2A-3382E5D39EEC}"/>
            </a:ext>
          </a:extLst>
        </xdr:cNvPr>
        <xdr:cNvSpPr/>
      </xdr:nvSpPr>
      <xdr:spPr>
        <a:xfrm>
          <a:off x="8699500" y="629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36</xdr:row>
      <xdr:rowOff>34468</xdr:rowOff>
    </xdr:from>
    <xdr:to>
      <xdr:col>41</xdr:col>
      <xdr:colOff>101600</xdr:colOff>
      <xdr:row>36</xdr:row>
      <xdr:rowOff>136068</xdr:rowOff>
    </xdr:to>
    <xdr:sp macro="" textlink="">
      <xdr:nvSpPr>
        <xdr:cNvPr id="121" name="フローチャート: 判断 120">
          <a:extLst>
            <a:ext uri="{FF2B5EF4-FFF2-40B4-BE49-F238E27FC236}">
              <a16:creationId xmlns:a16="http://schemas.microsoft.com/office/drawing/2014/main" id="{60E1BEDA-E1F1-49DE-9B5A-3862256AD0AE}"/>
            </a:ext>
          </a:extLst>
        </xdr:cNvPr>
        <xdr:cNvSpPr/>
      </xdr:nvSpPr>
      <xdr:spPr>
        <a:xfrm>
          <a:off x="7810500" y="620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36</xdr:row>
      <xdr:rowOff>46355</xdr:rowOff>
    </xdr:from>
    <xdr:to>
      <xdr:col>36</xdr:col>
      <xdr:colOff>165100</xdr:colOff>
      <xdr:row>36</xdr:row>
      <xdr:rowOff>147955</xdr:rowOff>
    </xdr:to>
    <xdr:sp macro="" textlink="">
      <xdr:nvSpPr>
        <xdr:cNvPr id="122" name="フローチャート: 判断 121">
          <a:extLst>
            <a:ext uri="{FF2B5EF4-FFF2-40B4-BE49-F238E27FC236}">
              <a16:creationId xmlns:a16="http://schemas.microsoft.com/office/drawing/2014/main" id="{FCA8F549-360B-4EE6-972A-C5F4AE788FF1}"/>
            </a:ext>
          </a:extLst>
        </xdr:cNvPr>
        <xdr:cNvSpPr/>
      </xdr:nvSpPr>
      <xdr:spPr>
        <a:xfrm>
          <a:off x="6921500" y="621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6EFC92B3-BF6D-4E6A-9D38-C2007DA6169A}"/>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CDEA3D57-8742-4DEB-ACC3-0FC3C65ED65A}"/>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A268A40F-0B6B-4584-B76A-913F74B34C7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2046A3F9-C6FB-45CC-8BB4-4506857F39E8}"/>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74E34F4A-4AD9-4864-B4CD-291EDF404307}"/>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122021</xdr:rowOff>
    </xdr:from>
    <xdr:to>
      <xdr:col>55</xdr:col>
      <xdr:colOff>50800</xdr:colOff>
      <xdr:row>40</xdr:row>
      <xdr:rowOff>52171</xdr:rowOff>
    </xdr:to>
    <xdr:sp macro="" textlink="">
      <xdr:nvSpPr>
        <xdr:cNvPr id="128" name="楕円 127">
          <a:extLst>
            <a:ext uri="{FF2B5EF4-FFF2-40B4-BE49-F238E27FC236}">
              <a16:creationId xmlns:a16="http://schemas.microsoft.com/office/drawing/2014/main" id="{4B48DE74-CC22-4BDE-81C6-8094A8839CD7}"/>
            </a:ext>
          </a:extLst>
        </xdr:cNvPr>
        <xdr:cNvSpPr/>
      </xdr:nvSpPr>
      <xdr:spPr>
        <a:xfrm>
          <a:off x="10426700" y="6808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100448</xdr:rowOff>
    </xdr:from>
    <xdr:ext cx="469744" cy="259045"/>
    <xdr:sp macro="" textlink="">
      <xdr:nvSpPr>
        <xdr:cNvPr id="129" name="【道路】&#10;一人当たり延長該当値テキスト">
          <a:extLst>
            <a:ext uri="{FF2B5EF4-FFF2-40B4-BE49-F238E27FC236}">
              <a16:creationId xmlns:a16="http://schemas.microsoft.com/office/drawing/2014/main" id="{4DDE5F4E-3501-4F6D-93F3-9EE7612981A1}"/>
            </a:ext>
          </a:extLst>
        </xdr:cNvPr>
        <xdr:cNvSpPr txBox="1"/>
      </xdr:nvSpPr>
      <xdr:spPr>
        <a:xfrm>
          <a:off x="10515600" y="6786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121488</xdr:rowOff>
    </xdr:from>
    <xdr:to>
      <xdr:col>50</xdr:col>
      <xdr:colOff>165100</xdr:colOff>
      <xdr:row>40</xdr:row>
      <xdr:rowOff>51638</xdr:rowOff>
    </xdr:to>
    <xdr:sp macro="" textlink="">
      <xdr:nvSpPr>
        <xdr:cNvPr id="130" name="楕円 129">
          <a:extLst>
            <a:ext uri="{FF2B5EF4-FFF2-40B4-BE49-F238E27FC236}">
              <a16:creationId xmlns:a16="http://schemas.microsoft.com/office/drawing/2014/main" id="{4D5B3D22-132D-472F-97DA-BAD40D25F161}"/>
            </a:ext>
          </a:extLst>
        </xdr:cNvPr>
        <xdr:cNvSpPr/>
      </xdr:nvSpPr>
      <xdr:spPr>
        <a:xfrm>
          <a:off x="9588500" y="6808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838</xdr:rowOff>
    </xdr:from>
    <xdr:to>
      <xdr:col>55</xdr:col>
      <xdr:colOff>0</xdr:colOff>
      <xdr:row>40</xdr:row>
      <xdr:rowOff>1371</xdr:rowOff>
    </xdr:to>
    <xdr:cxnSp macro="">
      <xdr:nvCxnSpPr>
        <xdr:cNvPr id="131" name="直線コネクタ 130">
          <a:extLst>
            <a:ext uri="{FF2B5EF4-FFF2-40B4-BE49-F238E27FC236}">
              <a16:creationId xmlns:a16="http://schemas.microsoft.com/office/drawing/2014/main" id="{94E69617-8B9A-47D8-81BE-030206188057}"/>
            </a:ext>
          </a:extLst>
        </xdr:cNvPr>
        <xdr:cNvCxnSpPr/>
      </xdr:nvCxnSpPr>
      <xdr:spPr>
        <a:xfrm>
          <a:off x="9639300" y="6858838"/>
          <a:ext cx="8382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120650</xdr:rowOff>
    </xdr:from>
    <xdr:to>
      <xdr:col>46</xdr:col>
      <xdr:colOff>38100</xdr:colOff>
      <xdr:row>40</xdr:row>
      <xdr:rowOff>50800</xdr:rowOff>
    </xdr:to>
    <xdr:sp macro="" textlink="">
      <xdr:nvSpPr>
        <xdr:cNvPr id="132" name="楕円 131">
          <a:extLst>
            <a:ext uri="{FF2B5EF4-FFF2-40B4-BE49-F238E27FC236}">
              <a16:creationId xmlns:a16="http://schemas.microsoft.com/office/drawing/2014/main" id="{D8FB9150-A334-4703-894E-B5DDFC64FB5A}"/>
            </a:ext>
          </a:extLst>
        </xdr:cNvPr>
        <xdr:cNvSpPr/>
      </xdr:nvSpPr>
      <xdr:spPr>
        <a:xfrm>
          <a:off x="86995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0</xdr:rowOff>
    </xdr:from>
    <xdr:to>
      <xdr:col>50</xdr:col>
      <xdr:colOff>114300</xdr:colOff>
      <xdr:row>40</xdr:row>
      <xdr:rowOff>838</xdr:rowOff>
    </xdr:to>
    <xdr:cxnSp macro="">
      <xdr:nvCxnSpPr>
        <xdr:cNvPr id="133" name="直線コネクタ 132">
          <a:extLst>
            <a:ext uri="{FF2B5EF4-FFF2-40B4-BE49-F238E27FC236}">
              <a16:creationId xmlns:a16="http://schemas.microsoft.com/office/drawing/2014/main" id="{D2241679-42F7-4E10-84E4-52CC4EC19ECA}"/>
            </a:ext>
          </a:extLst>
        </xdr:cNvPr>
        <xdr:cNvCxnSpPr/>
      </xdr:nvCxnSpPr>
      <xdr:spPr>
        <a:xfrm>
          <a:off x="8750300" y="6858000"/>
          <a:ext cx="8890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118364</xdr:rowOff>
    </xdr:from>
    <xdr:to>
      <xdr:col>41</xdr:col>
      <xdr:colOff>101600</xdr:colOff>
      <xdr:row>40</xdr:row>
      <xdr:rowOff>48514</xdr:rowOff>
    </xdr:to>
    <xdr:sp macro="" textlink="">
      <xdr:nvSpPr>
        <xdr:cNvPr id="134" name="楕円 133">
          <a:extLst>
            <a:ext uri="{FF2B5EF4-FFF2-40B4-BE49-F238E27FC236}">
              <a16:creationId xmlns:a16="http://schemas.microsoft.com/office/drawing/2014/main" id="{10FACA26-5F7D-4D17-91FA-2D3206210CF8}"/>
            </a:ext>
          </a:extLst>
        </xdr:cNvPr>
        <xdr:cNvSpPr/>
      </xdr:nvSpPr>
      <xdr:spPr>
        <a:xfrm>
          <a:off x="7810500" y="680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169164</xdr:rowOff>
    </xdr:from>
    <xdr:to>
      <xdr:col>45</xdr:col>
      <xdr:colOff>177800</xdr:colOff>
      <xdr:row>40</xdr:row>
      <xdr:rowOff>0</xdr:rowOff>
    </xdr:to>
    <xdr:cxnSp macro="">
      <xdr:nvCxnSpPr>
        <xdr:cNvPr id="135" name="直線コネクタ 134">
          <a:extLst>
            <a:ext uri="{FF2B5EF4-FFF2-40B4-BE49-F238E27FC236}">
              <a16:creationId xmlns:a16="http://schemas.microsoft.com/office/drawing/2014/main" id="{B4FAEFEE-F9FB-4A4E-BBB1-6C66280CE533}"/>
            </a:ext>
          </a:extLst>
        </xdr:cNvPr>
        <xdr:cNvCxnSpPr/>
      </xdr:nvCxnSpPr>
      <xdr:spPr>
        <a:xfrm>
          <a:off x="7861300" y="685571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117297</xdr:rowOff>
    </xdr:from>
    <xdr:to>
      <xdr:col>36</xdr:col>
      <xdr:colOff>165100</xdr:colOff>
      <xdr:row>40</xdr:row>
      <xdr:rowOff>47447</xdr:rowOff>
    </xdr:to>
    <xdr:sp macro="" textlink="">
      <xdr:nvSpPr>
        <xdr:cNvPr id="136" name="楕円 135">
          <a:extLst>
            <a:ext uri="{FF2B5EF4-FFF2-40B4-BE49-F238E27FC236}">
              <a16:creationId xmlns:a16="http://schemas.microsoft.com/office/drawing/2014/main" id="{7D3B9650-8183-4BB0-9666-D1358BCA3DDC}"/>
            </a:ext>
          </a:extLst>
        </xdr:cNvPr>
        <xdr:cNvSpPr/>
      </xdr:nvSpPr>
      <xdr:spPr>
        <a:xfrm>
          <a:off x="6921500" y="6803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168097</xdr:rowOff>
    </xdr:from>
    <xdr:to>
      <xdr:col>41</xdr:col>
      <xdr:colOff>50800</xdr:colOff>
      <xdr:row>39</xdr:row>
      <xdr:rowOff>169164</xdr:rowOff>
    </xdr:to>
    <xdr:cxnSp macro="">
      <xdr:nvCxnSpPr>
        <xdr:cNvPr id="137" name="直線コネクタ 136">
          <a:extLst>
            <a:ext uri="{FF2B5EF4-FFF2-40B4-BE49-F238E27FC236}">
              <a16:creationId xmlns:a16="http://schemas.microsoft.com/office/drawing/2014/main" id="{1CA635A8-16F2-43CC-BD2B-2B9CD9DD2EBA}"/>
            </a:ext>
          </a:extLst>
        </xdr:cNvPr>
        <xdr:cNvCxnSpPr/>
      </xdr:nvCxnSpPr>
      <xdr:spPr>
        <a:xfrm>
          <a:off x="6972300" y="6854647"/>
          <a:ext cx="8890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32885</xdr:rowOff>
    </xdr:from>
    <xdr:ext cx="469744" cy="259045"/>
    <xdr:sp macro="" textlink="">
      <xdr:nvSpPr>
        <xdr:cNvPr id="138" name="n_1aveValue【道路】&#10;一人当たり延長">
          <a:extLst>
            <a:ext uri="{FF2B5EF4-FFF2-40B4-BE49-F238E27FC236}">
              <a16:creationId xmlns:a16="http://schemas.microsoft.com/office/drawing/2014/main" id="{4BA30337-EF86-4869-AC91-455AC7DF88A2}"/>
            </a:ext>
          </a:extLst>
        </xdr:cNvPr>
        <xdr:cNvSpPr txBox="1"/>
      </xdr:nvSpPr>
      <xdr:spPr>
        <a:xfrm>
          <a:off x="9391727" y="6547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71671</xdr:rowOff>
    </xdr:from>
    <xdr:ext cx="534377" cy="259045"/>
    <xdr:sp macro="" textlink="">
      <xdr:nvSpPr>
        <xdr:cNvPr id="139" name="n_2aveValue【道路】&#10;一人当たり延長">
          <a:extLst>
            <a:ext uri="{FF2B5EF4-FFF2-40B4-BE49-F238E27FC236}">
              <a16:creationId xmlns:a16="http://schemas.microsoft.com/office/drawing/2014/main" id="{C4ECD7B1-3EE3-4762-B9FA-EC550527DDB5}"/>
            </a:ext>
          </a:extLst>
        </xdr:cNvPr>
        <xdr:cNvSpPr txBox="1"/>
      </xdr:nvSpPr>
      <xdr:spPr>
        <a:xfrm>
          <a:off x="8483111" y="607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34</xdr:row>
      <xdr:rowOff>152595</xdr:rowOff>
    </xdr:from>
    <xdr:ext cx="534377" cy="259045"/>
    <xdr:sp macro="" textlink="">
      <xdr:nvSpPr>
        <xdr:cNvPr id="140" name="n_3aveValue【道路】&#10;一人当たり延長">
          <a:extLst>
            <a:ext uri="{FF2B5EF4-FFF2-40B4-BE49-F238E27FC236}">
              <a16:creationId xmlns:a16="http://schemas.microsoft.com/office/drawing/2014/main" id="{0CBD70DD-D3D1-47EF-A097-3C1325E923C4}"/>
            </a:ext>
          </a:extLst>
        </xdr:cNvPr>
        <xdr:cNvSpPr txBox="1"/>
      </xdr:nvSpPr>
      <xdr:spPr>
        <a:xfrm>
          <a:off x="7594111" y="598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34</xdr:row>
      <xdr:rowOff>164482</xdr:rowOff>
    </xdr:from>
    <xdr:ext cx="534377" cy="259045"/>
    <xdr:sp macro="" textlink="">
      <xdr:nvSpPr>
        <xdr:cNvPr id="141" name="n_4aveValue【道路】&#10;一人当たり延長">
          <a:extLst>
            <a:ext uri="{FF2B5EF4-FFF2-40B4-BE49-F238E27FC236}">
              <a16:creationId xmlns:a16="http://schemas.microsoft.com/office/drawing/2014/main" id="{F5535E20-AA8F-4607-B31D-98DAD66C6280}"/>
            </a:ext>
          </a:extLst>
        </xdr:cNvPr>
        <xdr:cNvSpPr txBox="1"/>
      </xdr:nvSpPr>
      <xdr:spPr>
        <a:xfrm>
          <a:off x="6705111" y="5993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42765</xdr:rowOff>
    </xdr:from>
    <xdr:ext cx="469744" cy="259045"/>
    <xdr:sp macro="" textlink="">
      <xdr:nvSpPr>
        <xdr:cNvPr id="142" name="n_1mainValue【道路】&#10;一人当たり延長">
          <a:extLst>
            <a:ext uri="{FF2B5EF4-FFF2-40B4-BE49-F238E27FC236}">
              <a16:creationId xmlns:a16="http://schemas.microsoft.com/office/drawing/2014/main" id="{0816FD11-64EB-4773-8821-9FF44F32AE45}"/>
            </a:ext>
          </a:extLst>
        </xdr:cNvPr>
        <xdr:cNvSpPr txBox="1"/>
      </xdr:nvSpPr>
      <xdr:spPr>
        <a:xfrm>
          <a:off x="9391727" y="6900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41927</xdr:rowOff>
    </xdr:from>
    <xdr:ext cx="469744" cy="259045"/>
    <xdr:sp macro="" textlink="">
      <xdr:nvSpPr>
        <xdr:cNvPr id="143" name="n_2mainValue【道路】&#10;一人当たり延長">
          <a:extLst>
            <a:ext uri="{FF2B5EF4-FFF2-40B4-BE49-F238E27FC236}">
              <a16:creationId xmlns:a16="http://schemas.microsoft.com/office/drawing/2014/main" id="{5508BE48-8C30-4937-839C-58C4B5688411}"/>
            </a:ext>
          </a:extLst>
        </xdr:cNvPr>
        <xdr:cNvSpPr txBox="1"/>
      </xdr:nvSpPr>
      <xdr:spPr>
        <a:xfrm>
          <a:off x="8515427" y="689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39641</xdr:rowOff>
    </xdr:from>
    <xdr:ext cx="469744" cy="259045"/>
    <xdr:sp macro="" textlink="">
      <xdr:nvSpPr>
        <xdr:cNvPr id="144" name="n_3mainValue【道路】&#10;一人当たり延長">
          <a:extLst>
            <a:ext uri="{FF2B5EF4-FFF2-40B4-BE49-F238E27FC236}">
              <a16:creationId xmlns:a16="http://schemas.microsoft.com/office/drawing/2014/main" id="{7759B5F8-DFCD-4322-BFE9-9470C8094639}"/>
            </a:ext>
          </a:extLst>
        </xdr:cNvPr>
        <xdr:cNvSpPr txBox="1"/>
      </xdr:nvSpPr>
      <xdr:spPr>
        <a:xfrm>
          <a:off x="7626427" y="6897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38574</xdr:rowOff>
    </xdr:from>
    <xdr:ext cx="469744" cy="259045"/>
    <xdr:sp macro="" textlink="">
      <xdr:nvSpPr>
        <xdr:cNvPr id="145" name="n_4mainValue【道路】&#10;一人当たり延長">
          <a:extLst>
            <a:ext uri="{FF2B5EF4-FFF2-40B4-BE49-F238E27FC236}">
              <a16:creationId xmlns:a16="http://schemas.microsoft.com/office/drawing/2014/main" id="{A0E50CDC-F54E-4B74-8BF0-FBF5963BE38B}"/>
            </a:ext>
          </a:extLst>
        </xdr:cNvPr>
        <xdr:cNvSpPr txBox="1"/>
      </xdr:nvSpPr>
      <xdr:spPr>
        <a:xfrm>
          <a:off x="6737427" y="6896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5523164F-BD32-434C-9309-AB1E640A646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A801752B-0EDB-4055-B50F-BE8DCCE8352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2A5CAB-E80C-4EFC-BD14-1C224DD032A6}"/>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1E6A9F06-3860-4CFF-9C3D-5634F8509467}"/>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D9394D10-B2E0-4095-A01F-342EFF75ED3D}"/>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D746D4B8-96A8-4C8C-89D3-3AF838ADE50A}"/>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C8B9244B-B8BA-4EE9-82EA-B9423C6D9EF9}"/>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5973A981-D041-455A-9443-15420E761C27}"/>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8BCC2CCE-5757-4304-A810-786BC486A037}"/>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D15627F5-C36C-454F-827C-F6B52C89A85D}"/>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1184AF09-CD9E-4ABC-A24D-79E7AC05542E}"/>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F27C2013-0DBE-4809-8AA5-CBA323C201BB}"/>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a:extLst>
            <a:ext uri="{FF2B5EF4-FFF2-40B4-BE49-F238E27FC236}">
              <a16:creationId xmlns:a16="http://schemas.microsoft.com/office/drawing/2014/main" id="{A546F0EE-4970-489C-8194-A8AEED32F21F}"/>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E9C3D636-DC9B-46E1-87E0-0E64C0747388}"/>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233C0A3E-B19D-4708-94D7-0D90E27E6A06}"/>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31B37C60-4A72-4427-B941-65F8D1BFEEDD}"/>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3C423510-46C1-48E3-816F-28F0EE8D3E99}"/>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FDB1FB42-81D0-4C4A-AAE0-FE1BCB1AC566}"/>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A573D40F-A388-4E1E-B052-7B7B98D55885}"/>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ED2F9CAE-350D-4492-9152-E10D85158B79}"/>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a:extLst>
            <a:ext uri="{FF2B5EF4-FFF2-40B4-BE49-F238E27FC236}">
              <a16:creationId xmlns:a16="http://schemas.microsoft.com/office/drawing/2014/main" id="{860329D3-1875-49E5-ACC6-8597051051A3}"/>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17183CFA-668C-4F80-B066-6FC1423D2097}"/>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a:extLst>
            <a:ext uri="{FF2B5EF4-FFF2-40B4-BE49-F238E27FC236}">
              <a16:creationId xmlns:a16="http://schemas.microsoft.com/office/drawing/2014/main" id="{45E39C87-8D57-46A2-9D45-CC991B27DA5B}"/>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a:extLst>
            <a:ext uri="{FF2B5EF4-FFF2-40B4-BE49-F238E27FC236}">
              <a16:creationId xmlns:a16="http://schemas.microsoft.com/office/drawing/2014/main" id="{000FD017-23FC-4164-A959-7C74A6A744DF}"/>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83820</xdr:rowOff>
    </xdr:from>
    <xdr:to>
      <xdr:col>24</xdr:col>
      <xdr:colOff>62865</xdr:colOff>
      <xdr:row>64</xdr:row>
      <xdr:rowOff>53340</xdr:rowOff>
    </xdr:to>
    <xdr:cxnSp macro="">
      <xdr:nvCxnSpPr>
        <xdr:cNvPr id="170" name="直線コネクタ 169">
          <a:extLst>
            <a:ext uri="{FF2B5EF4-FFF2-40B4-BE49-F238E27FC236}">
              <a16:creationId xmlns:a16="http://schemas.microsoft.com/office/drawing/2014/main" id="{542A2196-0AEE-4FA0-86EE-E85A4A8B6786}"/>
            </a:ext>
          </a:extLst>
        </xdr:cNvPr>
        <xdr:cNvCxnSpPr/>
      </xdr:nvCxnSpPr>
      <xdr:spPr>
        <a:xfrm flipV="1">
          <a:off x="4634865" y="968502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57167</xdr:rowOff>
    </xdr:from>
    <xdr:ext cx="405111" cy="259045"/>
    <xdr:sp macro="" textlink="">
      <xdr:nvSpPr>
        <xdr:cNvPr id="171" name="【橋りょう・トンネル】&#10;有形固定資産減価償却率最小値テキスト">
          <a:extLst>
            <a:ext uri="{FF2B5EF4-FFF2-40B4-BE49-F238E27FC236}">
              <a16:creationId xmlns:a16="http://schemas.microsoft.com/office/drawing/2014/main" id="{CB38A567-6184-43DB-86F9-9B49944386AD}"/>
            </a:ext>
          </a:extLst>
        </xdr:cNvPr>
        <xdr:cNvSpPr txBox="1"/>
      </xdr:nvSpPr>
      <xdr:spPr>
        <a:xfrm>
          <a:off x="4673600" y="1102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53340</xdr:rowOff>
    </xdr:from>
    <xdr:to>
      <xdr:col>24</xdr:col>
      <xdr:colOff>152400</xdr:colOff>
      <xdr:row>64</xdr:row>
      <xdr:rowOff>53340</xdr:rowOff>
    </xdr:to>
    <xdr:cxnSp macro="">
      <xdr:nvCxnSpPr>
        <xdr:cNvPr id="172" name="直線コネクタ 171">
          <a:extLst>
            <a:ext uri="{FF2B5EF4-FFF2-40B4-BE49-F238E27FC236}">
              <a16:creationId xmlns:a16="http://schemas.microsoft.com/office/drawing/2014/main" id="{9E699457-73EF-4C35-81A6-AC542098EDFF}"/>
            </a:ext>
          </a:extLst>
        </xdr:cNvPr>
        <xdr:cNvCxnSpPr/>
      </xdr:nvCxnSpPr>
      <xdr:spPr>
        <a:xfrm>
          <a:off x="4546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30497</xdr:rowOff>
    </xdr:from>
    <xdr:ext cx="405111" cy="259045"/>
    <xdr:sp macro="" textlink="">
      <xdr:nvSpPr>
        <xdr:cNvPr id="173" name="【橋りょう・トンネル】&#10;有形固定資産減価償却率最大値テキスト">
          <a:extLst>
            <a:ext uri="{FF2B5EF4-FFF2-40B4-BE49-F238E27FC236}">
              <a16:creationId xmlns:a16="http://schemas.microsoft.com/office/drawing/2014/main" id="{28292386-A8F1-4222-8E62-E3B7FBCD89CB}"/>
            </a:ext>
          </a:extLst>
        </xdr:cNvPr>
        <xdr:cNvSpPr txBox="1"/>
      </xdr:nvSpPr>
      <xdr:spPr>
        <a:xfrm>
          <a:off x="4673600" y="946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83820</xdr:rowOff>
    </xdr:from>
    <xdr:to>
      <xdr:col>24</xdr:col>
      <xdr:colOff>152400</xdr:colOff>
      <xdr:row>56</xdr:row>
      <xdr:rowOff>83820</xdr:rowOff>
    </xdr:to>
    <xdr:cxnSp macro="">
      <xdr:nvCxnSpPr>
        <xdr:cNvPr id="174" name="直線コネクタ 173">
          <a:extLst>
            <a:ext uri="{FF2B5EF4-FFF2-40B4-BE49-F238E27FC236}">
              <a16:creationId xmlns:a16="http://schemas.microsoft.com/office/drawing/2014/main" id="{A791B753-E66B-4230-B734-EC72CE169033}"/>
            </a:ext>
          </a:extLst>
        </xdr:cNvPr>
        <xdr:cNvCxnSpPr/>
      </xdr:nvCxnSpPr>
      <xdr:spPr>
        <a:xfrm>
          <a:off x="4546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53357</xdr:rowOff>
    </xdr:from>
    <xdr:ext cx="405111" cy="259045"/>
    <xdr:sp macro="" textlink="">
      <xdr:nvSpPr>
        <xdr:cNvPr id="175" name="【橋りょう・トンネル】&#10;有形固定資産減価償却率平均値テキスト">
          <a:extLst>
            <a:ext uri="{FF2B5EF4-FFF2-40B4-BE49-F238E27FC236}">
              <a16:creationId xmlns:a16="http://schemas.microsoft.com/office/drawing/2014/main" id="{EA6B19A2-C976-4C81-A893-E9BF09FCEF8F}"/>
            </a:ext>
          </a:extLst>
        </xdr:cNvPr>
        <xdr:cNvSpPr txBox="1"/>
      </xdr:nvSpPr>
      <xdr:spPr>
        <a:xfrm>
          <a:off x="4673600" y="1034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74930</xdr:rowOff>
    </xdr:from>
    <xdr:to>
      <xdr:col>24</xdr:col>
      <xdr:colOff>114300</xdr:colOff>
      <xdr:row>61</xdr:row>
      <xdr:rowOff>5080</xdr:rowOff>
    </xdr:to>
    <xdr:sp macro="" textlink="">
      <xdr:nvSpPr>
        <xdr:cNvPr id="176" name="フローチャート: 判断 175">
          <a:extLst>
            <a:ext uri="{FF2B5EF4-FFF2-40B4-BE49-F238E27FC236}">
              <a16:creationId xmlns:a16="http://schemas.microsoft.com/office/drawing/2014/main" id="{6F1A9461-63E9-4865-9869-63781276E8E0}"/>
            </a:ext>
          </a:extLst>
        </xdr:cNvPr>
        <xdr:cNvSpPr/>
      </xdr:nvSpPr>
      <xdr:spPr>
        <a:xfrm>
          <a:off x="4584700" y="1036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59690</xdr:rowOff>
    </xdr:from>
    <xdr:to>
      <xdr:col>20</xdr:col>
      <xdr:colOff>38100</xdr:colOff>
      <xdr:row>60</xdr:row>
      <xdr:rowOff>161290</xdr:rowOff>
    </xdr:to>
    <xdr:sp macro="" textlink="">
      <xdr:nvSpPr>
        <xdr:cNvPr id="177" name="フローチャート: 判断 176">
          <a:extLst>
            <a:ext uri="{FF2B5EF4-FFF2-40B4-BE49-F238E27FC236}">
              <a16:creationId xmlns:a16="http://schemas.microsoft.com/office/drawing/2014/main" id="{A1B110FB-5D9B-4FB2-BCAE-0B2F10A6C2B8}"/>
            </a:ext>
          </a:extLst>
        </xdr:cNvPr>
        <xdr:cNvSpPr/>
      </xdr:nvSpPr>
      <xdr:spPr>
        <a:xfrm>
          <a:off x="3746500" y="1034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145415</xdr:rowOff>
    </xdr:from>
    <xdr:to>
      <xdr:col>15</xdr:col>
      <xdr:colOff>101600</xdr:colOff>
      <xdr:row>61</xdr:row>
      <xdr:rowOff>75565</xdr:rowOff>
    </xdr:to>
    <xdr:sp macro="" textlink="">
      <xdr:nvSpPr>
        <xdr:cNvPr id="178" name="フローチャート: 判断 177">
          <a:extLst>
            <a:ext uri="{FF2B5EF4-FFF2-40B4-BE49-F238E27FC236}">
              <a16:creationId xmlns:a16="http://schemas.microsoft.com/office/drawing/2014/main" id="{20C11A7C-F012-4B0E-978A-66BF9735FF5B}"/>
            </a:ext>
          </a:extLst>
        </xdr:cNvPr>
        <xdr:cNvSpPr/>
      </xdr:nvSpPr>
      <xdr:spPr>
        <a:xfrm>
          <a:off x="2857500" y="1043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145415</xdr:rowOff>
    </xdr:from>
    <xdr:to>
      <xdr:col>10</xdr:col>
      <xdr:colOff>165100</xdr:colOff>
      <xdr:row>61</xdr:row>
      <xdr:rowOff>75565</xdr:rowOff>
    </xdr:to>
    <xdr:sp macro="" textlink="">
      <xdr:nvSpPr>
        <xdr:cNvPr id="179" name="フローチャート: 判断 178">
          <a:extLst>
            <a:ext uri="{FF2B5EF4-FFF2-40B4-BE49-F238E27FC236}">
              <a16:creationId xmlns:a16="http://schemas.microsoft.com/office/drawing/2014/main" id="{B325A696-0304-4110-8048-F0AD233390B4}"/>
            </a:ext>
          </a:extLst>
        </xdr:cNvPr>
        <xdr:cNvSpPr/>
      </xdr:nvSpPr>
      <xdr:spPr>
        <a:xfrm>
          <a:off x="1968500" y="1043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126365</xdr:rowOff>
    </xdr:from>
    <xdr:to>
      <xdr:col>6</xdr:col>
      <xdr:colOff>38100</xdr:colOff>
      <xdr:row>61</xdr:row>
      <xdr:rowOff>56515</xdr:rowOff>
    </xdr:to>
    <xdr:sp macro="" textlink="">
      <xdr:nvSpPr>
        <xdr:cNvPr id="180" name="フローチャート: 判断 179">
          <a:extLst>
            <a:ext uri="{FF2B5EF4-FFF2-40B4-BE49-F238E27FC236}">
              <a16:creationId xmlns:a16="http://schemas.microsoft.com/office/drawing/2014/main" id="{A9678AEB-20A4-469A-805E-BC14159A43F7}"/>
            </a:ext>
          </a:extLst>
        </xdr:cNvPr>
        <xdr:cNvSpPr/>
      </xdr:nvSpPr>
      <xdr:spPr>
        <a:xfrm>
          <a:off x="1079500" y="1041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5E5E5D34-7C4C-4B6F-9796-739B865E8679}"/>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B66AE8F4-D6DC-4AC1-88B0-512F754D0DB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7C854F4F-E3ED-4CC5-B016-DCEF43DA9D9A}"/>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B98596F5-C44E-42B9-9182-D8339DF6747E}"/>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B1AFD560-4E8F-4368-8469-495D96B47545}"/>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93980</xdr:rowOff>
    </xdr:from>
    <xdr:to>
      <xdr:col>24</xdr:col>
      <xdr:colOff>114300</xdr:colOff>
      <xdr:row>60</xdr:row>
      <xdr:rowOff>24130</xdr:rowOff>
    </xdr:to>
    <xdr:sp macro="" textlink="">
      <xdr:nvSpPr>
        <xdr:cNvPr id="186" name="楕円 185">
          <a:extLst>
            <a:ext uri="{FF2B5EF4-FFF2-40B4-BE49-F238E27FC236}">
              <a16:creationId xmlns:a16="http://schemas.microsoft.com/office/drawing/2014/main" id="{BA85476D-5F49-4067-976B-06448724613B}"/>
            </a:ext>
          </a:extLst>
        </xdr:cNvPr>
        <xdr:cNvSpPr/>
      </xdr:nvSpPr>
      <xdr:spPr>
        <a:xfrm>
          <a:off x="4584700" y="1020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116857</xdr:rowOff>
    </xdr:from>
    <xdr:ext cx="405111" cy="259045"/>
    <xdr:sp macro="" textlink="">
      <xdr:nvSpPr>
        <xdr:cNvPr id="187" name="【橋りょう・トンネル】&#10;有形固定資産減価償却率該当値テキスト">
          <a:extLst>
            <a:ext uri="{FF2B5EF4-FFF2-40B4-BE49-F238E27FC236}">
              <a16:creationId xmlns:a16="http://schemas.microsoft.com/office/drawing/2014/main" id="{53802449-30BA-40C7-97C3-0CD6D94DDC3D}"/>
            </a:ext>
          </a:extLst>
        </xdr:cNvPr>
        <xdr:cNvSpPr txBox="1"/>
      </xdr:nvSpPr>
      <xdr:spPr>
        <a:xfrm>
          <a:off x="4673600" y="1006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61595</xdr:rowOff>
    </xdr:from>
    <xdr:to>
      <xdr:col>20</xdr:col>
      <xdr:colOff>38100</xdr:colOff>
      <xdr:row>59</xdr:row>
      <xdr:rowOff>163195</xdr:rowOff>
    </xdr:to>
    <xdr:sp macro="" textlink="">
      <xdr:nvSpPr>
        <xdr:cNvPr id="188" name="楕円 187">
          <a:extLst>
            <a:ext uri="{FF2B5EF4-FFF2-40B4-BE49-F238E27FC236}">
              <a16:creationId xmlns:a16="http://schemas.microsoft.com/office/drawing/2014/main" id="{86F651D2-E344-4372-A4F9-19CF56A47D38}"/>
            </a:ext>
          </a:extLst>
        </xdr:cNvPr>
        <xdr:cNvSpPr/>
      </xdr:nvSpPr>
      <xdr:spPr>
        <a:xfrm>
          <a:off x="3746500" y="1017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112395</xdr:rowOff>
    </xdr:from>
    <xdr:to>
      <xdr:col>24</xdr:col>
      <xdr:colOff>63500</xdr:colOff>
      <xdr:row>59</xdr:row>
      <xdr:rowOff>144780</xdr:rowOff>
    </xdr:to>
    <xdr:cxnSp macro="">
      <xdr:nvCxnSpPr>
        <xdr:cNvPr id="189" name="直線コネクタ 188">
          <a:extLst>
            <a:ext uri="{FF2B5EF4-FFF2-40B4-BE49-F238E27FC236}">
              <a16:creationId xmlns:a16="http://schemas.microsoft.com/office/drawing/2014/main" id="{B40DE1B1-D8AE-44C4-9E02-209F5D2550B3}"/>
            </a:ext>
          </a:extLst>
        </xdr:cNvPr>
        <xdr:cNvCxnSpPr/>
      </xdr:nvCxnSpPr>
      <xdr:spPr>
        <a:xfrm>
          <a:off x="3797300" y="1022794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55880</xdr:rowOff>
    </xdr:from>
    <xdr:to>
      <xdr:col>15</xdr:col>
      <xdr:colOff>101600</xdr:colOff>
      <xdr:row>59</xdr:row>
      <xdr:rowOff>157480</xdr:rowOff>
    </xdr:to>
    <xdr:sp macro="" textlink="">
      <xdr:nvSpPr>
        <xdr:cNvPr id="190" name="楕円 189">
          <a:extLst>
            <a:ext uri="{FF2B5EF4-FFF2-40B4-BE49-F238E27FC236}">
              <a16:creationId xmlns:a16="http://schemas.microsoft.com/office/drawing/2014/main" id="{02A781DC-89CC-4706-A5B5-D3A8C998DDA4}"/>
            </a:ext>
          </a:extLst>
        </xdr:cNvPr>
        <xdr:cNvSpPr/>
      </xdr:nvSpPr>
      <xdr:spPr>
        <a:xfrm>
          <a:off x="2857500" y="1017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106680</xdr:rowOff>
    </xdr:from>
    <xdr:to>
      <xdr:col>19</xdr:col>
      <xdr:colOff>177800</xdr:colOff>
      <xdr:row>59</xdr:row>
      <xdr:rowOff>112395</xdr:rowOff>
    </xdr:to>
    <xdr:cxnSp macro="">
      <xdr:nvCxnSpPr>
        <xdr:cNvPr id="191" name="直線コネクタ 190">
          <a:extLst>
            <a:ext uri="{FF2B5EF4-FFF2-40B4-BE49-F238E27FC236}">
              <a16:creationId xmlns:a16="http://schemas.microsoft.com/office/drawing/2014/main" id="{38333DA4-098B-4811-9EB3-C1AEC77DFE19}"/>
            </a:ext>
          </a:extLst>
        </xdr:cNvPr>
        <xdr:cNvCxnSpPr/>
      </xdr:nvCxnSpPr>
      <xdr:spPr>
        <a:xfrm>
          <a:off x="2908300" y="1022223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23495</xdr:rowOff>
    </xdr:from>
    <xdr:to>
      <xdr:col>10</xdr:col>
      <xdr:colOff>165100</xdr:colOff>
      <xdr:row>59</xdr:row>
      <xdr:rowOff>125095</xdr:rowOff>
    </xdr:to>
    <xdr:sp macro="" textlink="">
      <xdr:nvSpPr>
        <xdr:cNvPr id="192" name="楕円 191">
          <a:extLst>
            <a:ext uri="{FF2B5EF4-FFF2-40B4-BE49-F238E27FC236}">
              <a16:creationId xmlns:a16="http://schemas.microsoft.com/office/drawing/2014/main" id="{CD8C16E8-E1E8-4016-8F09-9083E74DCFBB}"/>
            </a:ext>
          </a:extLst>
        </xdr:cNvPr>
        <xdr:cNvSpPr/>
      </xdr:nvSpPr>
      <xdr:spPr>
        <a:xfrm>
          <a:off x="1968500" y="1013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74295</xdr:rowOff>
    </xdr:from>
    <xdr:to>
      <xdr:col>15</xdr:col>
      <xdr:colOff>50800</xdr:colOff>
      <xdr:row>59</xdr:row>
      <xdr:rowOff>106680</xdr:rowOff>
    </xdr:to>
    <xdr:cxnSp macro="">
      <xdr:nvCxnSpPr>
        <xdr:cNvPr id="193" name="直線コネクタ 192">
          <a:extLst>
            <a:ext uri="{FF2B5EF4-FFF2-40B4-BE49-F238E27FC236}">
              <a16:creationId xmlns:a16="http://schemas.microsoft.com/office/drawing/2014/main" id="{6FD52D17-E385-413C-9084-B7FA9158C0F2}"/>
            </a:ext>
          </a:extLst>
        </xdr:cNvPr>
        <xdr:cNvCxnSpPr/>
      </xdr:nvCxnSpPr>
      <xdr:spPr>
        <a:xfrm>
          <a:off x="2019300" y="1018984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170180</xdr:rowOff>
    </xdr:from>
    <xdr:to>
      <xdr:col>6</xdr:col>
      <xdr:colOff>38100</xdr:colOff>
      <xdr:row>59</xdr:row>
      <xdr:rowOff>100330</xdr:rowOff>
    </xdr:to>
    <xdr:sp macro="" textlink="">
      <xdr:nvSpPr>
        <xdr:cNvPr id="194" name="楕円 193">
          <a:extLst>
            <a:ext uri="{FF2B5EF4-FFF2-40B4-BE49-F238E27FC236}">
              <a16:creationId xmlns:a16="http://schemas.microsoft.com/office/drawing/2014/main" id="{17E6581D-EF5A-4CDA-AA26-50A8AB7C13E7}"/>
            </a:ext>
          </a:extLst>
        </xdr:cNvPr>
        <xdr:cNvSpPr/>
      </xdr:nvSpPr>
      <xdr:spPr>
        <a:xfrm>
          <a:off x="1079500" y="1011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49530</xdr:rowOff>
    </xdr:from>
    <xdr:to>
      <xdr:col>10</xdr:col>
      <xdr:colOff>114300</xdr:colOff>
      <xdr:row>59</xdr:row>
      <xdr:rowOff>74295</xdr:rowOff>
    </xdr:to>
    <xdr:cxnSp macro="">
      <xdr:nvCxnSpPr>
        <xdr:cNvPr id="195" name="直線コネクタ 194">
          <a:extLst>
            <a:ext uri="{FF2B5EF4-FFF2-40B4-BE49-F238E27FC236}">
              <a16:creationId xmlns:a16="http://schemas.microsoft.com/office/drawing/2014/main" id="{FC66AD05-381D-4053-89EF-2D704FDDBB58}"/>
            </a:ext>
          </a:extLst>
        </xdr:cNvPr>
        <xdr:cNvCxnSpPr/>
      </xdr:nvCxnSpPr>
      <xdr:spPr>
        <a:xfrm>
          <a:off x="1130300" y="1016508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152417</xdr:rowOff>
    </xdr:from>
    <xdr:ext cx="405111" cy="259045"/>
    <xdr:sp macro="" textlink="">
      <xdr:nvSpPr>
        <xdr:cNvPr id="196" name="n_1aveValue【橋りょう・トンネル】&#10;有形固定資産減価償却率">
          <a:extLst>
            <a:ext uri="{FF2B5EF4-FFF2-40B4-BE49-F238E27FC236}">
              <a16:creationId xmlns:a16="http://schemas.microsoft.com/office/drawing/2014/main" id="{2DEC244A-7BE0-4582-930A-55EAFA45A5D0}"/>
            </a:ext>
          </a:extLst>
        </xdr:cNvPr>
        <xdr:cNvSpPr txBox="1"/>
      </xdr:nvSpPr>
      <xdr:spPr>
        <a:xfrm>
          <a:off x="3582044" y="1043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66692</xdr:rowOff>
    </xdr:from>
    <xdr:ext cx="405111" cy="259045"/>
    <xdr:sp macro="" textlink="">
      <xdr:nvSpPr>
        <xdr:cNvPr id="197" name="n_2aveValue【橋りょう・トンネル】&#10;有形固定資産減価償却率">
          <a:extLst>
            <a:ext uri="{FF2B5EF4-FFF2-40B4-BE49-F238E27FC236}">
              <a16:creationId xmlns:a16="http://schemas.microsoft.com/office/drawing/2014/main" id="{F048A9A8-5A17-4BB9-B0F3-14637E45B612}"/>
            </a:ext>
          </a:extLst>
        </xdr:cNvPr>
        <xdr:cNvSpPr txBox="1"/>
      </xdr:nvSpPr>
      <xdr:spPr>
        <a:xfrm>
          <a:off x="2705744" y="1052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66692</xdr:rowOff>
    </xdr:from>
    <xdr:ext cx="405111" cy="259045"/>
    <xdr:sp macro="" textlink="">
      <xdr:nvSpPr>
        <xdr:cNvPr id="198" name="n_3aveValue【橋りょう・トンネル】&#10;有形固定資産減価償却率">
          <a:extLst>
            <a:ext uri="{FF2B5EF4-FFF2-40B4-BE49-F238E27FC236}">
              <a16:creationId xmlns:a16="http://schemas.microsoft.com/office/drawing/2014/main" id="{29C329B8-A8CB-4CBA-9DF8-7CE901CA01D1}"/>
            </a:ext>
          </a:extLst>
        </xdr:cNvPr>
        <xdr:cNvSpPr txBox="1"/>
      </xdr:nvSpPr>
      <xdr:spPr>
        <a:xfrm>
          <a:off x="1816744" y="1052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47642</xdr:rowOff>
    </xdr:from>
    <xdr:ext cx="405111" cy="259045"/>
    <xdr:sp macro="" textlink="">
      <xdr:nvSpPr>
        <xdr:cNvPr id="199" name="n_4aveValue【橋りょう・トンネル】&#10;有形固定資産減価償却率">
          <a:extLst>
            <a:ext uri="{FF2B5EF4-FFF2-40B4-BE49-F238E27FC236}">
              <a16:creationId xmlns:a16="http://schemas.microsoft.com/office/drawing/2014/main" id="{30CB30E1-F54D-40C4-93D8-5DD1898B575A}"/>
            </a:ext>
          </a:extLst>
        </xdr:cNvPr>
        <xdr:cNvSpPr txBox="1"/>
      </xdr:nvSpPr>
      <xdr:spPr>
        <a:xfrm>
          <a:off x="927744" y="10506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8272</xdr:rowOff>
    </xdr:from>
    <xdr:ext cx="405111" cy="259045"/>
    <xdr:sp macro="" textlink="">
      <xdr:nvSpPr>
        <xdr:cNvPr id="200" name="n_1mainValue【橋りょう・トンネル】&#10;有形固定資産減価償却率">
          <a:extLst>
            <a:ext uri="{FF2B5EF4-FFF2-40B4-BE49-F238E27FC236}">
              <a16:creationId xmlns:a16="http://schemas.microsoft.com/office/drawing/2014/main" id="{BA23795E-4139-4C66-8672-0EB8E8016714}"/>
            </a:ext>
          </a:extLst>
        </xdr:cNvPr>
        <xdr:cNvSpPr txBox="1"/>
      </xdr:nvSpPr>
      <xdr:spPr>
        <a:xfrm>
          <a:off x="3582044" y="995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2557</xdr:rowOff>
    </xdr:from>
    <xdr:ext cx="405111" cy="259045"/>
    <xdr:sp macro="" textlink="">
      <xdr:nvSpPr>
        <xdr:cNvPr id="201" name="n_2mainValue【橋りょう・トンネル】&#10;有形固定資産減価償却率">
          <a:extLst>
            <a:ext uri="{FF2B5EF4-FFF2-40B4-BE49-F238E27FC236}">
              <a16:creationId xmlns:a16="http://schemas.microsoft.com/office/drawing/2014/main" id="{E77A38D4-D7DE-45AF-9DCA-40013B4428A6}"/>
            </a:ext>
          </a:extLst>
        </xdr:cNvPr>
        <xdr:cNvSpPr txBox="1"/>
      </xdr:nvSpPr>
      <xdr:spPr>
        <a:xfrm>
          <a:off x="2705744" y="994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141622</xdr:rowOff>
    </xdr:from>
    <xdr:ext cx="405111" cy="259045"/>
    <xdr:sp macro="" textlink="">
      <xdr:nvSpPr>
        <xdr:cNvPr id="202" name="n_3mainValue【橋りょう・トンネル】&#10;有形固定資産減価償却率">
          <a:extLst>
            <a:ext uri="{FF2B5EF4-FFF2-40B4-BE49-F238E27FC236}">
              <a16:creationId xmlns:a16="http://schemas.microsoft.com/office/drawing/2014/main" id="{82999D2C-DF79-4D24-8906-DE3106FCA40E}"/>
            </a:ext>
          </a:extLst>
        </xdr:cNvPr>
        <xdr:cNvSpPr txBox="1"/>
      </xdr:nvSpPr>
      <xdr:spPr>
        <a:xfrm>
          <a:off x="1816744" y="991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116857</xdr:rowOff>
    </xdr:from>
    <xdr:ext cx="405111" cy="259045"/>
    <xdr:sp macro="" textlink="">
      <xdr:nvSpPr>
        <xdr:cNvPr id="203" name="n_4mainValue【橋りょう・トンネル】&#10;有形固定資産減価償却率">
          <a:extLst>
            <a:ext uri="{FF2B5EF4-FFF2-40B4-BE49-F238E27FC236}">
              <a16:creationId xmlns:a16="http://schemas.microsoft.com/office/drawing/2014/main" id="{3D920CBD-1403-403F-AA76-EBA2868D33AB}"/>
            </a:ext>
          </a:extLst>
        </xdr:cNvPr>
        <xdr:cNvSpPr txBox="1"/>
      </xdr:nvSpPr>
      <xdr:spPr>
        <a:xfrm>
          <a:off x="927744" y="988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21489B06-553A-4287-91B2-46B95642358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31920062-B541-4419-9537-488411ABCD87}"/>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1D0E5EA6-F129-47D7-89F3-0C595626151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374200B2-1480-4BF3-9C66-55CDAB27669F}"/>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E6AEF4B0-CDE2-4B77-91F6-64B6CB08122D}"/>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906938CC-D5E3-4A74-B5E2-A7BF7EC5CD6D}"/>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B0946292-A375-4D70-A1D1-4BAA44B78267}"/>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A9F268F5-9A87-4229-95B6-7E4534AE4616}"/>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EB805E8A-68AD-4482-881A-D4355C47808C}"/>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2BD6D29D-7253-43CA-A3D0-5C4D880B1D33}"/>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4" name="直線コネクタ 213">
          <a:extLst>
            <a:ext uri="{FF2B5EF4-FFF2-40B4-BE49-F238E27FC236}">
              <a16:creationId xmlns:a16="http://schemas.microsoft.com/office/drawing/2014/main" id="{77EDB409-5AA6-405B-9429-CCF0865E506D}"/>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5" name="テキスト ボックス 214">
          <a:extLst>
            <a:ext uri="{FF2B5EF4-FFF2-40B4-BE49-F238E27FC236}">
              <a16:creationId xmlns:a16="http://schemas.microsoft.com/office/drawing/2014/main" id="{8EB46E3E-9C2A-4046-9AF5-24C94C02D17D}"/>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6" name="直線コネクタ 215">
          <a:extLst>
            <a:ext uri="{FF2B5EF4-FFF2-40B4-BE49-F238E27FC236}">
              <a16:creationId xmlns:a16="http://schemas.microsoft.com/office/drawing/2014/main" id="{1D2C0C78-1475-4805-9EBA-B74E8BA384C4}"/>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7" name="テキスト ボックス 216">
          <a:extLst>
            <a:ext uri="{FF2B5EF4-FFF2-40B4-BE49-F238E27FC236}">
              <a16:creationId xmlns:a16="http://schemas.microsoft.com/office/drawing/2014/main" id="{926B09F3-0A2E-4A82-B324-FC4D96950C4E}"/>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8" name="直線コネクタ 217">
          <a:extLst>
            <a:ext uri="{FF2B5EF4-FFF2-40B4-BE49-F238E27FC236}">
              <a16:creationId xmlns:a16="http://schemas.microsoft.com/office/drawing/2014/main" id="{12A69781-1017-44E7-8DF0-1BF73679A729}"/>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19" name="テキスト ボックス 218">
          <a:extLst>
            <a:ext uri="{FF2B5EF4-FFF2-40B4-BE49-F238E27FC236}">
              <a16:creationId xmlns:a16="http://schemas.microsoft.com/office/drawing/2014/main" id="{AB62BAEF-55C5-4D79-933B-83A4938BE574}"/>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0" name="直線コネクタ 219">
          <a:extLst>
            <a:ext uri="{FF2B5EF4-FFF2-40B4-BE49-F238E27FC236}">
              <a16:creationId xmlns:a16="http://schemas.microsoft.com/office/drawing/2014/main" id="{4D669A0E-233C-416A-AE0E-58A6AD0FE2DE}"/>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1" name="テキスト ボックス 220">
          <a:extLst>
            <a:ext uri="{FF2B5EF4-FFF2-40B4-BE49-F238E27FC236}">
              <a16:creationId xmlns:a16="http://schemas.microsoft.com/office/drawing/2014/main" id="{8A2ABECF-CEB0-47AD-A6A5-153216A929F1}"/>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2" name="直線コネクタ 221">
          <a:extLst>
            <a:ext uri="{FF2B5EF4-FFF2-40B4-BE49-F238E27FC236}">
              <a16:creationId xmlns:a16="http://schemas.microsoft.com/office/drawing/2014/main" id="{0E714D8F-BB5E-480F-8CDF-19F24B9B0792}"/>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3" name="テキスト ボックス 222">
          <a:extLst>
            <a:ext uri="{FF2B5EF4-FFF2-40B4-BE49-F238E27FC236}">
              <a16:creationId xmlns:a16="http://schemas.microsoft.com/office/drawing/2014/main" id="{76E5B3FA-9673-4E01-9423-CDE61A7BA058}"/>
            </a:ext>
          </a:extLst>
        </xdr:cNvPr>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4" name="直線コネクタ 223">
          <a:extLst>
            <a:ext uri="{FF2B5EF4-FFF2-40B4-BE49-F238E27FC236}">
              <a16:creationId xmlns:a16="http://schemas.microsoft.com/office/drawing/2014/main" id="{2D0DF14B-37AE-4452-9420-026317E1C999}"/>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25" name="テキスト ボックス 224">
          <a:extLst>
            <a:ext uri="{FF2B5EF4-FFF2-40B4-BE49-F238E27FC236}">
              <a16:creationId xmlns:a16="http://schemas.microsoft.com/office/drawing/2014/main" id="{BB7F5DB0-E9F1-4666-8B98-CDA1616CB19C}"/>
            </a:ext>
          </a:extLst>
        </xdr:cNvPr>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1CB59590-E389-4FD6-8A98-622AD2CF5419}"/>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7" name="テキスト ボックス 226">
          <a:extLst>
            <a:ext uri="{FF2B5EF4-FFF2-40B4-BE49-F238E27FC236}">
              <a16:creationId xmlns:a16="http://schemas.microsoft.com/office/drawing/2014/main" id="{956DCEA9-DC6C-43B8-B070-FBEE8D77D324}"/>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DF353ACB-3036-474D-B488-6BED18A8C5A9}"/>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63309</xdr:rowOff>
    </xdr:from>
    <xdr:to>
      <xdr:col>54</xdr:col>
      <xdr:colOff>189865</xdr:colOff>
      <xdr:row>64</xdr:row>
      <xdr:rowOff>119933</xdr:rowOff>
    </xdr:to>
    <xdr:cxnSp macro="">
      <xdr:nvCxnSpPr>
        <xdr:cNvPr id="229" name="直線コネクタ 228">
          <a:extLst>
            <a:ext uri="{FF2B5EF4-FFF2-40B4-BE49-F238E27FC236}">
              <a16:creationId xmlns:a16="http://schemas.microsoft.com/office/drawing/2014/main" id="{FB352C7F-33AC-463D-86D8-AB08F0E84CC4}"/>
            </a:ext>
          </a:extLst>
        </xdr:cNvPr>
        <xdr:cNvCxnSpPr/>
      </xdr:nvCxnSpPr>
      <xdr:spPr>
        <a:xfrm flipV="1">
          <a:off x="10476865" y="9664509"/>
          <a:ext cx="0" cy="1428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123760</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id="{2FD902CB-7C4A-4C3D-90C6-3ABB6A9B7236}"/>
            </a:ext>
          </a:extLst>
        </xdr:cNvPr>
        <xdr:cNvSpPr txBox="1"/>
      </xdr:nvSpPr>
      <xdr:spPr>
        <a:xfrm>
          <a:off x="10515600" y="11096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119933</xdr:rowOff>
    </xdr:from>
    <xdr:to>
      <xdr:col>55</xdr:col>
      <xdr:colOff>88900</xdr:colOff>
      <xdr:row>64</xdr:row>
      <xdr:rowOff>119933</xdr:rowOff>
    </xdr:to>
    <xdr:cxnSp macro="">
      <xdr:nvCxnSpPr>
        <xdr:cNvPr id="231" name="直線コネクタ 230">
          <a:extLst>
            <a:ext uri="{FF2B5EF4-FFF2-40B4-BE49-F238E27FC236}">
              <a16:creationId xmlns:a16="http://schemas.microsoft.com/office/drawing/2014/main" id="{20FE2EDF-3303-4C7B-A2F4-6E6361606C72}"/>
            </a:ext>
          </a:extLst>
        </xdr:cNvPr>
        <xdr:cNvCxnSpPr/>
      </xdr:nvCxnSpPr>
      <xdr:spPr>
        <a:xfrm>
          <a:off x="10388600" y="11092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9986</xdr:rowOff>
    </xdr:from>
    <xdr:ext cx="599010" cy="259045"/>
    <xdr:sp macro="" textlink="">
      <xdr:nvSpPr>
        <xdr:cNvPr id="232" name="【橋りょう・トンネル】&#10;一人当たり有形固定資産（償却資産）額最大値テキスト">
          <a:extLst>
            <a:ext uri="{FF2B5EF4-FFF2-40B4-BE49-F238E27FC236}">
              <a16:creationId xmlns:a16="http://schemas.microsoft.com/office/drawing/2014/main" id="{2614F758-FAC4-462E-ACA0-E8885C40911F}"/>
            </a:ext>
          </a:extLst>
        </xdr:cNvPr>
        <xdr:cNvSpPr txBox="1"/>
      </xdr:nvSpPr>
      <xdr:spPr>
        <a:xfrm>
          <a:off x="10515600" y="9439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63309</xdr:rowOff>
    </xdr:from>
    <xdr:to>
      <xdr:col>55</xdr:col>
      <xdr:colOff>88900</xdr:colOff>
      <xdr:row>56</xdr:row>
      <xdr:rowOff>63309</xdr:rowOff>
    </xdr:to>
    <xdr:cxnSp macro="">
      <xdr:nvCxnSpPr>
        <xdr:cNvPr id="233" name="直線コネクタ 232">
          <a:extLst>
            <a:ext uri="{FF2B5EF4-FFF2-40B4-BE49-F238E27FC236}">
              <a16:creationId xmlns:a16="http://schemas.microsoft.com/office/drawing/2014/main" id="{BE944E0E-26F0-4EB3-B2B7-8C18BD13E694}"/>
            </a:ext>
          </a:extLst>
        </xdr:cNvPr>
        <xdr:cNvCxnSpPr/>
      </xdr:nvCxnSpPr>
      <xdr:spPr>
        <a:xfrm>
          <a:off x="10388600" y="9664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125843</xdr:rowOff>
    </xdr:from>
    <xdr:ext cx="534377" cy="259045"/>
    <xdr:sp macro="" textlink="">
      <xdr:nvSpPr>
        <xdr:cNvPr id="234" name="【橋りょう・トンネル】&#10;一人当たり有形固定資産（償却資産）額平均値テキスト">
          <a:extLst>
            <a:ext uri="{FF2B5EF4-FFF2-40B4-BE49-F238E27FC236}">
              <a16:creationId xmlns:a16="http://schemas.microsoft.com/office/drawing/2014/main" id="{ECC3F527-BD10-47C9-9C32-560B603DDAD3}"/>
            </a:ext>
          </a:extLst>
        </xdr:cNvPr>
        <xdr:cNvSpPr txBox="1"/>
      </xdr:nvSpPr>
      <xdr:spPr>
        <a:xfrm>
          <a:off x="10515600" y="105842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102966</xdr:rowOff>
    </xdr:from>
    <xdr:to>
      <xdr:col>55</xdr:col>
      <xdr:colOff>50800</xdr:colOff>
      <xdr:row>63</xdr:row>
      <xdr:rowOff>33116</xdr:rowOff>
    </xdr:to>
    <xdr:sp macro="" textlink="">
      <xdr:nvSpPr>
        <xdr:cNvPr id="235" name="フローチャート: 判断 234">
          <a:extLst>
            <a:ext uri="{FF2B5EF4-FFF2-40B4-BE49-F238E27FC236}">
              <a16:creationId xmlns:a16="http://schemas.microsoft.com/office/drawing/2014/main" id="{43E116B9-0371-4460-8EAD-9A214F7ABC59}"/>
            </a:ext>
          </a:extLst>
        </xdr:cNvPr>
        <xdr:cNvSpPr/>
      </xdr:nvSpPr>
      <xdr:spPr>
        <a:xfrm>
          <a:off x="10426700" y="1073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110830</xdr:rowOff>
    </xdr:from>
    <xdr:to>
      <xdr:col>50</xdr:col>
      <xdr:colOff>165100</xdr:colOff>
      <xdr:row>63</xdr:row>
      <xdr:rowOff>40980</xdr:rowOff>
    </xdr:to>
    <xdr:sp macro="" textlink="">
      <xdr:nvSpPr>
        <xdr:cNvPr id="236" name="フローチャート: 判断 235">
          <a:extLst>
            <a:ext uri="{FF2B5EF4-FFF2-40B4-BE49-F238E27FC236}">
              <a16:creationId xmlns:a16="http://schemas.microsoft.com/office/drawing/2014/main" id="{598CEACF-44D1-4C88-88B7-36C450C44C46}"/>
            </a:ext>
          </a:extLst>
        </xdr:cNvPr>
        <xdr:cNvSpPr/>
      </xdr:nvSpPr>
      <xdr:spPr>
        <a:xfrm>
          <a:off x="9588500" y="1074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147648</xdr:rowOff>
    </xdr:from>
    <xdr:to>
      <xdr:col>46</xdr:col>
      <xdr:colOff>38100</xdr:colOff>
      <xdr:row>61</xdr:row>
      <xdr:rowOff>77798</xdr:rowOff>
    </xdr:to>
    <xdr:sp macro="" textlink="">
      <xdr:nvSpPr>
        <xdr:cNvPr id="237" name="フローチャート: 判断 236">
          <a:extLst>
            <a:ext uri="{FF2B5EF4-FFF2-40B4-BE49-F238E27FC236}">
              <a16:creationId xmlns:a16="http://schemas.microsoft.com/office/drawing/2014/main" id="{E64F8B0F-E803-47F2-9CE6-0E31671746AF}"/>
            </a:ext>
          </a:extLst>
        </xdr:cNvPr>
        <xdr:cNvSpPr/>
      </xdr:nvSpPr>
      <xdr:spPr>
        <a:xfrm>
          <a:off x="8699500" y="10434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74885</xdr:rowOff>
    </xdr:from>
    <xdr:to>
      <xdr:col>41</xdr:col>
      <xdr:colOff>101600</xdr:colOff>
      <xdr:row>61</xdr:row>
      <xdr:rowOff>5035</xdr:rowOff>
    </xdr:to>
    <xdr:sp macro="" textlink="">
      <xdr:nvSpPr>
        <xdr:cNvPr id="238" name="フローチャート: 判断 237">
          <a:extLst>
            <a:ext uri="{FF2B5EF4-FFF2-40B4-BE49-F238E27FC236}">
              <a16:creationId xmlns:a16="http://schemas.microsoft.com/office/drawing/2014/main" id="{D566BBC8-ED15-4CFA-AF00-DD081E9BA550}"/>
            </a:ext>
          </a:extLst>
        </xdr:cNvPr>
        <xdr:cNvSpPr/>
      </xdr:nvSpPr>
      <xdr:spPr>
        <a:xfrm>
          <a:off x="7810500" y="1036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80044</xdr:rowOff>
    </xdr:from>
    <xdr:to>
      <xdr:col>36</xdr:col>
      <xdr:colOff>165100</xdr:colOff>
      <xdr:row>61</xdr:row>
      <xdr:rowOff>10194</xdr:rowOff>
    </xdr:to>
    <xdr:sp macro="" textlink="">
      <xdr:nvSpPr>
        <xdr:cNvPr id="239" name="フローチャート: 判断 238">
          <a:extLst>
            <a:ext uri="{FF2B5EF4-FFF2-40B4-BE49-F238E27FC236}">
              <a16:creationId xmlns:a16="http://schemas.microsoft.com/office/drawing/2014/main" id="{91313E7D-FB67-4369-BE74-48E8105BB92D}"/>
            </a:ext>
          </a:extLst>
        </xdr:cNvPr>
        <xdr:cNvSpPr/>
      </xdr:nvSpPr>
      <xdr:spPr>
        <a:xfrm>
          <a:off x="6921500" y="10367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85AF5A58-B085-41F1-89C7-17CD043E3B76}"/>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18D005AC-3D70-42CA-A103-14ECBDE2AA89}"/>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78B168FD-EBA0-4C11-B079-93F8195A3DC6}"/>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630BAA7F-A967-4DEE-BC8E-3095A6D5BAED}"/>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E2F45574-5D4D-4DDE-8296-5EE34B10F3C8}"/>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78797</xdr:rowOff>
    </xdr:from>
    <xdr:to>
      <xdr:col>55</xdr:col>
      <xdr:colOff>50800</xdr:colOff>
      <xdr:row>64</xdr:row>
      <xdr:rowOff>8947</xdr:rowOff>
    </xdr:to>
    <xdr:sp macro="" textlink="">
      <xdr:nvSpPr>
        <xdr:cNvPr id="245" name="楕円 244">
          <a:extLst>
            <a:ext uri="{FF2B5EF4-FFF2-40B4-BE49-F238E27FC236}">
              <a16:creationId xmlns:a16="http://schemas.microsoft.com/office/drawing/2014/main" id="{8D97DC99-6DC1-4641-A112-E69CB0C776D9}"/>
            </a:ext>
          </a:extLst>
        </xdr:cNvPr>
        <xdr:cNvSpPr/>
      </xdr:nvSpPr>
      <xdr:spPr>
        <a:xfrm>
          <a:off x="10426700" y="10880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57224</xdr:rowOff>
    </xdr:from>
    <xdr:ext cx="534377" cy="259045"/>
    <xdr:sp macro="" textlink="">
      <xdr:nvSpPr>
        <xdr:cNvPr id="246" name="【橋りょう・トンネル】&#10;一人当たり有形固定資産（償却資産）額該当値テキスト">
          <a:extLst>
            <a:ext uri="{FF2B5EF4-FFF2-40B4-BE49-F238E27FC236}">
              <a16:creationId xmlns:a16="http://schemas.microsoft.com/office/drawing/2014/main" id="{297461DF-0452-4B7D-B676-3BE4F699F12E}"/>
            </a:ext>
          </a:extLst>
        </xdr:cNvPr>
        <xdr:cNvSpPr txBox="1"/>
      </xdr:nvSpPr>
      <xdr:spPr>
        <a:xfrm>
          <a:off x="10515600" y="10858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78425</xdr:rowOff>
    </xdr:from>
    <xdr:to>
      <xdr:col>50</xdr:col>
      <xdr:colOff>165100</xdr:colOff>
      <xdr:row>64</xdr:row>
      <xdr:rowOff>8575</xdr:rowOff>
    </xdr:to>
    <xdr:sp macro="" textlink="">
      <xdr:nvSpPr>
        <xdr:cNvPr id="247" name="楕円 246">
          <a:extLst>
            <a:ext uri="{FF2B5EF4-FFF2-40B4-BE49-F238E27FC236}">
              <a16:creationId xmlns:a16="http://schemas.microsoft.com/office/drawing/2014/main" id="{F06DF503-3503-4CD0-95BE-36C71CE86DC6}"/>
            </a:ext>
          </a:extLst>
        </xdr:cNvPr>
        <xdr:cNvSpPr/>
      </xdr:nvSpPr>
      <xdr:spPr>
        <a:xfrm>
          <a:off x="9588500" y="1087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129225</xdr:rowOff>
    </xdr:from>
    <xdr:to>
      <xdr:col>55</xdr:col>
      <xdr:colOff>0</xdr:colOff>
      <xdr:row>63</xdr:row>
      <xdr:rowOff>129597</xdr:rowOff>
    </xdr:to>
    <xdr:cxnSp macro="">
      <xdr:nvCxnSpPr>
        <xdr:cNvPr id="248" name="直線コネクタ 247">
          <a:extLst>
            <a:ext uri="{FF2B5EF4-FFF2-40B4-BE49-F238E27FC236}">
              <a16:creationId xmlns:a16="http://schemas.microsoft.com/office/drawing/2014/main" id="{192C8678-EE82-4D89-A1FE-C496795D7202}"/>
            </a:ext>
          </a:extLst>
        </xdr:cNvPr>
        <xdr:cNvCxnSpPr/>
      </xdr:nvCxnSpPr>
      <xdr:spPr>
        <a:xfrm>
          <a:off x="9639300" y="10930575"/>
          <a:ext cx="838200" cy="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79104</xdr:rowOff>
    </xdr:from>
    <xdr:to>
      <xdr:col>46</xdr:col>
      <xdr:colOff>38100</xdr:colOff>
      <xdr:row>64</xdr:row>
      <xdr:rowOff>9254</xdr:rowOff>
    </xdr:to>
    <xdr:sp macro="" textlink="">
      <xdr:nvSpPr>
        <xdr:cNvPr id="249" name="楕円 248">
          <a:extLst>
            <a:ext uri="{FF2B5EF4-FFF2-40B4-BE49-F238E27FC236}">
              <a16:creationId xmlns:a16="http://schemas.microsoft.com/office/drawing/2014/main" id="{CB600684-E967-4A7F-BB31-2E0A261EC1F5}"/>
            </a:ext>
          </a:extLst>
        </xdr:cNvPr>
        <xdr:cNvSpPr/>
      </xdr:nvSpPr>
      <xdr:spPr>
        <a:xfrm>
          <a:off x="8699500" y="10880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129225</xdr:rowOff>
    </xdr:from>
    <xdr:to>
      <xdr:col>50</xdr:col>
      <xdr:colOff>114300</xdr:colOff>
      <xdr:row>63</xdr:row>
      <xdr:rowOff>129904</xdr:rowOff>
    </xdr:to>
    <xdr:cxnSp macro="">
      <xdr:nvCxnSpPr>
        <xdr:cNvPr id="250" name="直線コネクタ 249">
          <a:extLst>
            <a:ext uri="{FF2B5EF4-FFF2-40B4-BE49-F238E27FC236}">
              <a16:creationId xmlns:a16="http://schemas.microsoft.com/office/drawing/2014/main" id="{D81C1612-88D8-458D-AE2B-B4F24E2D35F4}"/>
            </a:ext>
          </a:extLst>
        </xdr:cNvPr>
        <xdr:cNvCxnSpPr/>
      </xdr:nvCxnSpPr>
      <xdr:spPr>
        <a:xfrm flipV="1">
          <a:off x="8750300" y="10930575"/>
          <a:ext cx="889000" cy="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77882</xdr:rowOff>
    </xdr:from>
    <xdr:to>
      <xdr:col>41</xdr:col>
      <xdr:colOff>101600</xdr:colOff>
      <xdr:row>64</xdr:row>
      <xdr:rowOff>8032</xdr:rowOff>
    </xdr:to>
    <xdr:sp macro="" textlink="">
      <xdr:nvSpPr>
        <xdr:cNvPr id="251" name="楕円 250">
          <a:extLst>
            <a:ext uri="{FF2B5EF4-FFF2-40B4-BE49-F238E27FC236}">
              <a16:creationId xmlns:a16="http://schemas.microsoft.com/office/drawing/2014/main" id="{1442E378-741D-4A82-A7C2-A9946933463C}"/>
            </a:ext>
          </a:extLst>
        </xdr:cNvPr>
        <xdr:cNvSpPr/>
      </xdr:nvSpPr>
      <xdr:spPr>
        <a:xfrm>
          <a:off x="7810500" y="1087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128682</xdr:rowOff>
    </xdr:from>
    <xdr:to>
      <xdr:col>45</xdr:col>
      <xdr:colOff>177800</xdr:colOff>
      <xdr:row>63</xdr:row>
      <xdr:rowOff>129904</xdr:rowOff>
    </xdr:to>
    <xdr:cxnSp macro="">
      <xdr:nvCxnSpPr>
        <xdr:cNvPr id="252" name="直線コネクタ 251">
          <a:extLst>
            <a:ext uri="{FF2B5EF4-FFF2-40B4-BE49-F238E27FC236}">
              <a16:creationId xmlns:a16="http://schemas.microsoft.com/office/drawing/2014/main" id="{4C175D62-E549-40AB-811D-032CC2CB7002}"/>
            </a:ext>
          </a:extLst>
        </xdr:cNvPr>
        <xdr:cNvCxnSpPr/>
      </xdr:nvCxnSpPr>
      <xdr:spPr>
        <a:xfrm>
          <a:off x="7861300" y="10930032"/>
          <a:ext cx="889000" cy="1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78480</xdr:rowOff>
    </xdr:from>
    <xdr:to>
      <xdr:col>36</xdr:col>
      <xdr:colOff>165100</xdr:colOff>
      <xdr:row>64</xdr:row>
      <xdr:rowOff>8630</xdr:rowOff>
    </xdr:to>
    <xdr:sp macro="" textlink="">
      <xdr:nvSpPr>
        <xdr:cNvPr id="253" name="楕円 252">
          <a:extLst>
            <a:ext uri="{FF2B5EF4-FFF2-40B4-BE49-F238E27FC236}">
              <a16:creationId xmlns:a16="http://schemas.microsoft.com/office/drawing/2014/main" id="{014289B4-FFEE-4FAE-A31E-E0A609309487}"/>
            </a:ext>
          </a:extLst>
        </xdr:cNvPr>
        <xdr:cNvSpPr/>
      </xdr:nvSpPr>
      <xdr:spPr>
        <a:xfrm>
          <a:off x="6921500" y="1087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128682</xdr:rowOff>
    </xdr:from>
    <xdr:to>
      <xdr:col>41</xdr:col>
      <xdr:colOff>50800</xdr:colOff>
      <xdr:row>63</xdr:row>
      <xdr:rowOff>129280</xdr:rowOff>
    </xdr:to>
    <xdr:cxnSp macro="">
      <xdr:nvCxnSpPr>
        <xdr:cNvPr id="254" name="直線コネクタ 253">
          <a:extLst>
            <a:ext uri="{FF2B5EF4-FFF2-40B4-BE49-F238E27FC236}">
              <a16:creationId xmlns:a16="http://schemas.microsoft.com/office/drawing/2014/main" id="{98DF6ED9-E1E6-45AD-864E-52B0FE2D2759}"/>
            </a:ext>
          </a:extLst>
        </xdr:cNvPr>
        <xdr:cNvCxnSpPr/>
      </xdr:nvCxnSpPr>
      <xdr:spPr>
        <a:xfrm flipV="1">
          <a:off x="6972300" y="10930032"/>
          <a:ext cx="889000" cy="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61</xdr:row>
      <xdr:rowOff>57507</xdr:rowOff>
    </xdr:from>
    <xdr:ext cx="534377" cy="259045"/>
    <xdr:sp macro="" textlink="">
      <xdr:nvSpPr>
        <xdr:cNvPr id="255" name="n_1aveValue【橋りょう・トンネル】&#10;一人当たり有形固定資産（償却資産）額">
          <a:extLst>
            <a:ext uri="{FF2B5EF4-FFF2-40B4-BE49-F238E27FC236}">
              <a16:creationId xmlns:a16="http://schemas.microsoft.com/office/drawing/2014/main" id="{BFB085F1-59E0-4E37-B520-23D5941EBC08}"/>
            </a:ext>
          </a:extLst>
        </xdr:cNvPr>
        <xdr:cNvSpPr txBox="1"/>
      </xdr:nvSpPr>
      <xdr:spPr>
        <a:xfrm>
          <a:off x="9359411" y="10515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94325</xdr:rowOff>
    </xdr:from>
    <xdr:ext cx="599010" cy="259045"/>
    <xdr:sp macro="" textlink="">
      <xdr:nvSpPr>
        <xdr:cNvPr id="256" name="n_2aveValue【橋りょう・トンネル】&#10;一人当たり有形固定資産（償却資産）額">
          <a:extLst>
            <a:ext uri="{FF2B5EF4-FFF2-40B4-BE49-F238E27FC236}">
              <a16:creationId xmlns:a16="http://schemas.microsoft.com/office/drawing/2014/main" id="{780F216B-3C19-47B0-A961-42D20A145087}"/>
            </a:ext>
          </a:extLst>
        </xdr:cNvPr>
        <xdr:cNvSpPr txBox="1"/>
      </xdr:nvSpPr>
      <xdr:spPr>
        <a:xfrm>
          <a:off x="8450795" y="10209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21562</xdr:rowOff>
    </xdr:from>
    <xdr:ext cx="599010" cy="259045"/>
    <xdr:sp macro="" textlink="">
      <xdr:nvSpPr>
        <xdr:cNvPr id="257" name="n_3aveValue【橋りょう・トンネル】&#10;一人当たり有形固定資産（償却資産）額">
          <a:extLst>
            <a:ext uri="{FF2B5EF4-FFF2-40B4-BE49-F238E27FC236}">
              <a16:creationId xmlns:a16="http://schemas.microsoft.com/office/drawing/2014/main" id="{6EACF636-0B89-4B0B-9EBC-2F68A33FA96A}"/>
            </a:ext>
          </a:extLst>
        </xdr:cNvPr>
        <xdr:cNvSpPr txBox="1"/>
      </xdr:nvSpPr>
      <xdr:spPr>
        <a:xfrm>
          <a:off x="7561795" y="10137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26721</xdr:rowOff>
    </xdr:from>
    <xdr:ext cx="599010" cy="259045"/>
    <xdr:sp macro="" textlink="">
      <xdr:nvSpPr>
        <xdr:cNvPr id="258" name="n_4aveValue【橋りょう・トンネル】&#10;一人当たり有形固定資産（償却資産）額">
          <a:extLst>
            <a:ext uri="{FF2B5EF4-FFF2-40B4-BE49-F238E27FC236}">
              <a16:creationId xmlns:a16="http://schemas.microsoft.com/office/drawing/2014/main" id="{443B645A-8E77-4135-A96E-07391E1FBF90}"/>
            </a:ext>
          </a:extLst>
        </xdr:cNvPr>
        <xdr:cNvSpPr txBox="1"/>
      </xdr:nvSpPr>
      <xdr:spPr>
        <a:xfrm>
          <a:off x="6672795" y="10142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171152</xdr:rowOff>
    </xdr:from>
    <xdr:ext cx="534377" cy="259045"/>
    <xdr:sp macro="" textlink="">
      <xdr:nvSpPr>
        <xdr:cNvPr id="259" name="n_1mainValue【橋りょう・トンネル】&#10;一人当たり有形固定資産（償却資産）額">
          <a:extLst>
            <a:ext uri="{FF2B5EF4-FFF2-40B4-BE49-F238E27FC236}">
              <a16:creationId xmlns:a16="http://schemas.microsoft.com/office/drawing/2014/main" id="{A53DF0BB-34EA-48FA-B663-5472031E5AF0}"/>
            </a:ext>
          </a:extLst>
        </xdr:cNvPr>
        <xdr:cNvSpPr txBox="1"/>
      </xdr:nvSpPr>
      <xdr:spPr>
        <a:xfrm>
          <a:off x="9359411" y="1097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381</xdr:rowOff>
    </xdr:from>
    <xdr:ext cx="534377" cy="259045"/>
    <xdr:sp macro="" textlink="">
      <xdr:nvSpPr>
        <xdr:cNvPr id="260" name="n_2mainValue【橋りょう・トンネル】&#10;一人当たり有形固定資産（償却資産）額">
          <a:extLst>
            <a:ext uri="{FF2B5EF4-FFF2-40B4-BE49-F238E27FC236}">
              <a16:creationId xmlns:a16="http://schemas.microsoft.com/office/drawing/2014/main" id="{47CB37E3-2678-4051-9980-7A478444F17A}"/>
            </a:ext>
          </a:extLst>
        </xdr:cNvPr>
        <xdr:cNvSpPr txBox="1"/>
      </xdr:nvSpPr>
      <xdr:spPr>
        <a:xfrm>
          <a:off x="8483111" y="10973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170609</xdr:rowOff>
    </xdr:from>
    <xdr:ext cx="534377" cy="259045"/>
    <xdr:sp macro="" textlink="">
      <xdr:nvSpPr>
        <xdr:cNvPr id="261" name="n_3mainValue【橋りょう・トンネル】&#10;一人当たり有形固定資産（償却資産）額">
          <a:extLst>
            <a:ext uri="{FF2B5EF4-FFF2-40B4-BE49-F238E27FC236}">
              <a16:creationId xmlns:a16="http://schemas.microsoft.com/office/drawing/2014/main" id="{6C571993-95D7-4CD2-B9E7-DC9AD2831896}"/>
            </a:ext>
          </a:extLst>
        </xdr:cNvPr>
        <xdr:cNvSpPr txBox="1"/>
      </xdr:nvSpPr>
      <xdr:spPr>
        <a:xfrm>
          <a:off x="7594111" y="10971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171207</xdr:rowOff>
    </xdr:from>
    <xdr:ext cx="534377" cy="259045"/>
    <xdr:sp macro="" textlink="">
      <xdr:nvSpPr>
        <xdr:cNvPr id="262" name="n_4mainValue【橋りょう・トンネル】&#10;一人当たり有形固定資産（償却資産）額">
          <a:extLst>
            <a:ext uri="{FF2B5EF4-FFF2-40B4-BE49-F238E27FC236}">
              <a16:creationId xmlns:a16="http://schemas.microsoft.com/office/drawing/2014/main" id="{63B4DCC2-5F9F-47A2-A61C-F647C912D300}"/>
            </a:ext>
          </a:extLst>
        </xdr:cNvPr>
        <xdr:cNvSpPr txBox="1"/>
      </xdr:nvSpPr>
      <xdr:spPr>
        <a:xfrm>
          <a:off x="6705111" y="10972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C1759321-F8DF-4AFF-AFCD-770B13F565B5}"/>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4ACC88E5-4DF7-49E5-A1E2-FC34A064C171}"/>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74FEAE99-CBF3-4345-90EA-D8EC03F8776D}"/>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FB965FE8-65B7-4FE6-A1E3-1F19B2106F2F}"/>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8CC4A0DB-207B-4B25-B5D1-756BEC878D6F}"/>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E4EF56F8-9D5D-4293-A915-2765B6BC14EB}"/>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6DEC3B93-A50D-467F-A81D-6845157EEFA9}"/>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C4E8C081-1A7D-49FD-9040-002BF9A52556}"/>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DDB63CE3-DD42-4947-AB85-7DAFFB898328}"/>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E7D8D5EE-5B30-4321-BE8B-E6FDB9686309}"/>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775C7AB5-4309-43F2-84D2-AD444A459972}"/>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a:extLst>
            <a:ext uri="{FF2B5EF4-FFF2-40B4-BE49-F238E27FC236}">
              <a16:creationId xmlns:a16="http://schemas.microsoft.com/office/drawing/2014/main" id="{A0ACE02D-2C55-42D1-9C9B-52607065FAD2}"/>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a:extLst>
            <a:ext uri="{FF2B5EF4-FFF2-40B4-BE49-F238E27FC236}">
              <a16:creationId xmlns:a16="http://schemas.microsoft.com/office/drawing/2014/main" id="{3538DB27-78E0-4349-A600-E488B32D1A94}"/>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a:extLst>
            <a:ext uri="{FF2B5EF4-FFF2-40B4-BE49-F238E27FC236}">
              <a16:creationId xmlns:a16="http://schemas.microsoft.com/office/drawing/2014/main" id="{E9A2BABA-EF1C-4592-B8A2-A67937219E68}"/>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a:extLst>
            <a:ext uri="{FF2B5EF4-FFF2-40B4-BE49-F238E27FC236}">
              <a16:creationId xmlns:a16="http://schemas.microsoft.com/office/drawing/2014/main" id="{D97C2AF6-E3FA-46C6-AEF0-83E70F3F9017}"/>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a:extLst>
            <a:ext uri="{FF2B5EF4-FFF2-40B4-BE49-F238E27FC236}">
              <a16:creationId xmlns:a16="http://schemas.microsoft.com/office/drawing/2014/main" id="{C2A6B36D-B932-40E9-AD43-9B6D41D8B2B5}"/>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a:extLst>
            <a:ext uri="{FF2B5EF4-FFF2-40B4-BE49-F238E27FC236}">
              <a16:creationId xmlns:a16="http://schemas.microsoft.com/office/drawing/2014/main" id="{8B1A065B-9B8F-4FDF-88DA-497235589244}"/>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a:extLst>
            <a:ext uri="{FF2B5EF4-FFF2-40B4-BE49-F238E27FC236}">
              <a16:creationId xmlns:a16="http://schemas.microsoft.com/office/drawing/2014/main" id="{91FC18B8-F05F-49ED-A12B-9294BB43F33E}"/>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a:extLst>
            <a:ext uri="{FF2B5EF4-FFF2-40B4-BE49-F238E27FC236}">
              <a16:creationId xmlns:a16="http://schemas.microsoft.com/office/drawing/2014/main" id="{DB367206-A124-431B-8F0E-9A214724F2AC}"/>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a:extLst>
            <a:ext uri="{FF2B5EF4-FFF2-40B4-BE49-F238E27FC236}">
              <a16:creationId xmlns:a16="http://schemas.microsoft.com/office/drawing/2014/main" id="{A49F6763-8436-41B2-B17A-C9C06E3F7564}"/>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a:extLst>
            <a:ext uri="{FF2B5EF4-FFF2-40B4-BE49-F238E27FC236}">
              <a16:creationId xmlns:a16="http://schemas.microsoft.com/office/drawing/2014/main" id="{577944E6-E54B-40C3-9690-7B7B06067A34}"/>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0423A472-9996-44B5-A8B9-8B34F9CC6B7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a:extLst>
            <a:ext uri="{FF2B5EF4-FFF2-40B4-BE49-F238E27FC236}">
              <a16:creationId xmlns:a16="http://schemas.microsoft.com/office/drawing/2014/main" id="{55D6FB36-9A56-4F4E-A694-CF38CC075F44}"/>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64B9CE5A-57A7-4B0C-AF3F-D24960E8AA08}"/>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78105</xdr:rowOff>
    </xdr:from>
    <xdr:to>
      <xdr:col>24</xdr:col>
      <xdr:colOff>62865</xdr:colOff>
      <xdr:row>86</xdr:row>
      <xdr:rowOff>60961</xdr:rowOff>
    </xdr:to>
    <xdr:cxnSp macro="">
      <xdr:nvCxnSpPr>
        <xdr:cNvPr id="287" name="直線コネクタ 286">
          <a:extLst>
            <a:ext uri="{FF2B5EF4-FFF2-40B4-BE49-F238E27FC236}">
              <a16:creationId xmlns:a16="http://schemas.microsoft.com/office/drawing/2014/main" id="{83FEC2E3-47DC-462A-9824-D5406FA20993}"/>
            </a:ext>
          </a:extLst>
        </xdr:cNvPr>
        <xdr:cNvCxnSpPr/>
      </xdr:nvCxnSpPr>
      <xdr:spPr>
        <a:xfrm flipV="1">
          <a:off x="4634865" y="13451205"/>
          <a:ext cx="0" cy="1354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64788</xdr:rowOff>
    </xdr:from>
    <xdr:ext cx="405111" cy="259045"/>
    <xdr:sp macro="" textlink="">
      <xdr:nvSpPr>
        <xdr:cNvPr id="288" name="【公営住宅】&#10;有形固定資産減価償却率最小値テキスト">
          <a:extLst>
            <a:ext uri="{FF2B5EF4-FFF2-40B4-BE49-F238E27FC236}">
              <a16:creationId xmlns:a16="http://schemas.microsoft.com/office/drawing/2014/main" id="{185B41C2-87F7-43E6-951B-9F2878C70EB8}"/>
            </a:ext>
          </a:extLst>
        </xdr:cNvPr>
        <xdr:cNvSpPr txBox="1"/>
      </xdr:nvSpPr>
      <xdr:spPr>
        <a:xfrm>
          <a:off x="4673600" y="1480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60961</xdr:rowOff>
    </xdr:from>
    <xdr:to>
      <xdr:col>24</xdr:col>
      <xdr:colOff>152400</xdr:colOff>
      <xdr:row>86</xdr:row>
      <xdr:rowOff>60961</xdr:rowOff>
    </xdr:to>
    <xdr:cxnSp macro="">
      <xdr:nvCxnSpPr>
        <xdr:cNvPr id="289" name="直線コネクタ 288">
          <a:extLst>
            <a:ext uri="{FF2B5EF4-FFF2-40B4-BE49-F238E27FC236}">
              <a16:creationId xmlns:a16="http://schemas.microsoft.com/office/drawing/2014/main" id="{18235A1B-C16C-4D80-A603-8746884E1DCC}"/>
            </a:ext>
          </a:extLst>
        </xdr:cNvPr>
        <xdr:cNvCxnSpPr/>
      </xdr:nvCxnSpPr>
      <xdr:spPr>
        <a:xfrm>
          <a:off x="4546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24782</xdr:rowOff>
    </xdr:from>
    <xdr:ext cx="405111" cy="259045"/>
    <xdr:sp macro="" textlink="">
      <xdr:nvSpPr>
        <xdr:cNvPr id="290" name="【公営住宅】&#10;有形固定資産減価償却率最大値テキスト">
          <a:extLst>
            <a:ext uri="{FF2B5EF4-FFF2-40B4-BE49-F238E27FC236}">
              <a16:creationId xmlns:a16="http://schemas.microsoft.com/office/drawing/2014/main" id="{B7550A1D-D68E-482F-A8AA-54D1E3C36FE6}"/>
            </a:ext>
          </a:extLst>
        </xdr:cNvPr>
        <xdr:cNvSpPr txBox="1"/>
      </xdr:nvSpPr>
      <xdr:spPr>
        <a:xfrm>
          <a:off x="4673600" y="13226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78105</xdr:rowOff>
    </xdr:from>
    <xdr:to>
      <xdr:col>24</xdr:col>
      <xdr:colOff>152400</xdr:colOff>
      <xdr:row>78</xdr:row>
      <xdr:rowOff>78105</xdr:rowOff>
    </xdr:to>
    <xdr:cxnSp macro="">
      <xdr:nvCxnSpPr>
        <xdr:cNvPr id="291" name="直線コネクタ 290">
          <a:extLst>
            <a:ext uri="{FF2B5EF4-FFF2-40B4-BE49-F238E27FC236}">
              <a16:creationId xmlns:a16="http://schemas.microsoft.com/office/drawing/2014/main" id="{6A5455BF-3F24-4520-A472-DBFCCE660F92}"/>
            </a:ext>
          </a:extLst>
        </xdr:cNvPr>
        <xdr:cNvCxnSpPr/>
      </xdr:nvCxnSpPr>
      <xdr:spPr>
        <a:xfrm>
          <a:off x="4546600" y="1345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41927</xdr:rowOff>
    </xdr:from>
    <xdr:ext cx="405111" cy="259045"/>
    <xdr:sp macro="" textlink="">
      <xdr:nvSpPr>
        <xdr:cNvPr id="292" name="【公営住宅】&#10;有形固定資産減価償却率平均値テキスト">
          <a:extLst>
            <a:ext uri="{FF2B5EF4-FFF2-40B4-BE49-F238E27FC236}">
              <a16:creationId xmlns:a16="http://schemas.microsoft.com/office/drawing/2014/main" id="{AA6644B3-78C6-4B0E-B8BB-AE05C2E8B206}"/>
            </a:ext>
          </a:extLst>
        </xdr:cNvPr>
        <xdr:cNvSpPr txBox="1"/>
      </xdr:nvSpPr>
      <xdr:spPr>
        <a:xfrm>
          <a:off x="4673600" y="1410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63500</xdr:rowOff>
    </xdr:from>
    <xdr:to>
      <xdr:col>24</xdr:col>
      <xdr:colOff>114300</xdr:colOff>
      <xdr:row>82</xdr:row>
      <xdr:rowOff>165100</xdr:rowOff>
    </xdr:to>
    <xdr:sp macro="" textlink="">
      <xdr:nvSpPr>
        <xdr:cNvPr id="293" name="フローチャート: 判断 292">
          <a:extLst>
            <a:ext uri="{FF2B5EF4-FFF2-40B4-BE49-F238E27FC236}">
              <a16:creationId xmlns:a16="http://schemas.microsoft.com/office/drawing/2014/main" id="{051085FE-2FEB-47B2-B9E4-ACEEE3A0A241}"/>
            </a:ext>
          </a:extLst>
        </xdr:cNvPr>
        <xdr:cNvSpPr/>
      </xdr:nvSpPr>
      <xdr:spPr>
        <a:xfrm>
          <a:off x="4584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57786</xdr:rowOff>
    </xdr:from>
    <xdr:to>
      <xdr:col>20</xdr:col>
      <xdr:colOff>38100</xdr:colOff>
      <xdr:row>82</xdr:row>
      <xdr:rowOff>159386</xdr:rowOff>
    </xdr:to>
    <xdr:sp macro="" textlink="">
      <xdr:nvSpPr>
        <xdr:cNvPr id="294" name="フローチャート: 判断 293">
          <a:extLst>
            <a:ext uri="{FF2B5EF4-FFF2-40B4-BE49-F238E27FC236}">
              <a16:creationId xmlns:a16="http://schemas.microsoft.com/office/drawing/2014/main" id="{EAA80972-1920-494C-83DA-FC9CF794316F}"/>
            </a:ext>
          </a:extLst>
        </xdr:cNvPr>
        <xdr:cNvSpPr/>
      </xdr:nvSpPr>
      <xdr:spPr>
        <a:xfrm>
          <a:off x="3746500" y="141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170180</xdr:rowOff>
    </xdr:from>
    <xdr:to>
      <xdr:col>15</xdr:col>
      <xdr:colOff>101600</xdr:colOff>
      <xdr:row>82</xdr:row>
      <xdr:rowOff>100330</xdr:rowOff>
    </xdr:to>
    <xdr:sp macro="" textlink="">
      <xdr:nvSpPr>
        <xdr:cNvPr id="295" name="フローチャート: 判断 294">
          <a:extLst>
            <a:ext uri="{FF2B5EF4-FFF2-40B4-BE49-F238E27FC236}">
              <a16:creationId xmlns:a16="http://schemas.microsoft.com/office/drawing/2014/main" id="{C512E7CD-B58F-4EA0-B879-F69FCBD33A09}"/>
            </a:ext>
          </a:extLst>
        </xdr:cNvPr>
        <xdr:cNvSpPr/>
      </xdr:nvSpPr>
      <xdr:spPr>
        <a:xfrm>
          <a:off x="28575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36830</xdr:rowOff>
    </xdr:from>
    <xdr:to>
      <xdr:col>10</xdr:col>
      <xdr:colOff>165100</xdr:colOff>
      <xdr:row>82</xdr:row>
      <xdr:rowOff>138430</xdr:rowOff>
    </xdr:to>
    <xdr:sp macro="" textlink="">
      <xdr:nvSpPr>
        <xdr:cNvPr id="296" name="フローチャート: 判断 295">
          <a:extLst>
            <a:ext uri="{FF2B5EF4-FFF2-40B4-BE49-F238E27FC236}">
              <a16:creationId xmlns:a16="http://schemas.microsoft.com/office/drawing/2014/main" id="{144DB3D8-91C2-43DF-8873-A1DF8EB3FA43}"/>
            </a:ext>
          </a:extLst>
        </xdr:cNvPr>
        <xdr:cNvSpPr/>
      </xdr:nvSpPr>
      <xdr:spPr>
        <a:xfrm>
          <a:off x="1968500" y="1409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63500</xdr:rowOff>
    </xdr:from>
    <xdr:to>
      <xdr:col>6</xdr:col>
      <xdr:colOff>38100</xdr:colOff>
      <xdr:row>82</xdr:row>
      <xdr:rowOff>165100</xdr:rowOff>
    </xdr:to>
    <xdr:sp macro="" textlink="">
      <xdr:nvSpPr>
        <xdr:cNvPr id="297" name="フローチャート: 判断 296">
          <a:extLst>
            <a:ext uri="{FF2B5EF4-FFF2-40B4-BE49-F238E27FC236}">
              <a16:creationId xmlns:a16="http://schemas.microsoft.com/office/drawing/2014/main" id="{FF6CA987-7F4E-4EAB-A128-6071F9FD1367}"/>
            </a:ext>
          </a:extLst>
        </xdr:cNvPr>
        <xdr:cNvSpPr/>
      </xdr:nvSpPr>
      <xdr:spPr>
        <a:xfrm>
          <a:off x="1079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D42924FD-25F2-41CC-B54F-AC317B07FE5D}"/>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7172BD09-6C1A-4E2A-BE12-9B645AC093CE}"/>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E2C66CCE-4F36-4D33-8C7A-143279176825}"/>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F424A987-5875-4BBA-BB33-FC04EA867785}"/>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406264CC-A13E-4E8F-BE04-E92AC63CC569}"/>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80645</xdr:rowOff>
    </xdr:from>
    <xdr:to>
      <xdr:col>24</xdr:col>
      <xdr:colOff>114300</xdr:colOff>
      <xdr:row>81</xdr:row>
      <xdr:rowOff>10795</xdr:rowOff>
    </xdr:to>
    <xdr:sp macro="" textlink="">
      <xdr:nvSpPr>
        <xdr:cNvPr id="303" name="楕円 302">
          <a:extLst>
            <a:ext uri="{FF2B5EF4-FFF2-40B4-BE49-F238E27FC236}">
              <a16:creationId xmlns:a16="http://schemas.microsoft.com/office/drawing/2014/main" id="{75E2AB74-ECBD-42AA-90AC-FB9D059AD3C3}"/>
            </a:ext>
          </a:extLst>
        </xdr:cNvPr>
        <xdr:cNvSpPr/>
      </xdr:nvSpPr>
      <xdr:spPr>
        <a:xfrm>
          <a:off x="4584700" y="1379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103522</xdr:rowOff>
    </xdr:from>
    <xdr:ext cx="405111" cy="259045"/>
    <xdr:sp macro="" textlink="">
      <xdr:nvSpPr>
        <xdr:cNvPr id="304" name="【公営住宅】&#10;有形固定資産減価償却率該当値テキスト">
          <a:extLst>
            <a:ext uri="{FF2B5EF4-FFF2-40B4-BE49-F238E27FC236}">
              <a16:creationId xmlns:a16="http://schemas.microsoft.com/office/drawing/2014/main" id="{CB75885F-BF1F-4EFE-8AD7-769A8DD741F7}"/>
            </a:ext>
          </a:extLst>
        </xdr:cNvPr>
        <xdr:cNvSpPr txBox="1"/>
      </xdr:nvSpPr>
      <xdr:spPr>
        <a:xfrm>
          <a:off x="4673600" y="1364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114936</xdr:rowOff>
    </xdr:from>
    <xdr:to>
      <xdr:col>20</xdr:col>
      <xdr:colOff>38100</xdr:colOff>
      <xdr:row>81</xdr:row>
      <xdr:rowOff>45086</xdr:rowOff>
    </xdr:to>
    <xdr:sp macro="" textlink="">
      <xdr:nvSpPr>
        <xdr:cNvPr id="305" name="楕円 304">
          <a:extLst>
            <a:ext uri="{FF2B5EF4-FFF2-40B4-BE49-F238E27FC236}">
              <a16:creationId xmlns:a16="http://schemas.microsoft.com/office/drawing/2014/main" id="{D1F60DC8-51FF-4C66-97B4-9D297B598374}"/>
            </a:ext>
          </a:extLst>
        </xdr:cNvPr>
        <xdr:cNvSpPr/>
      </xdr:nvSpPr>
      <xdr:spPr>
        <a:xfrm>
          <a:off x="3746500" y="1383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131445</xdr:rowOff>
    </xdr:from>
    <xdr:to>
      <xdr:col>24</xdr:col>
      <xdr:colOff>63500</xdr:colOff>
      <xdr:row>80</xdr:row>
      <xdr:rowOff>165736</xdr:rowOff>
    </xdr:to>
    <xdr:cxnSp macro="">
      <xdr:nvCxnSpPr>
        <xdr:cNvPr id="306" name="直線コネクタ 305">
          <a:extLst>
            <a:ext uri="{FF2B5EF4-FFF2-40B4-BE49-F238E27FC236}">
              <a16:creationId xmlns:a16="http://schemas.microsoft.com/office/drawing/2014/main" id="{3C4A56F1-5EF4-4ADB-B291-07970DCDED33}"/>
            </a:ext>
          </a:extLst>
        </xdr:cNvPr>
        <xdr:cNvCxnSpPr/>
      </xdr:nvCxnSpPr>
      <xdr:spPr>
        <a:xfrm flipV="1">
          <a:off x="3797300" y="13847445"/>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73025</xdr:rowOff>
    </xdr:from>
    <xdr:to>
      <xdr:col>15</xdr:col>
      <xdr:colOff>101600</xdr:colOff>
      <xdr:row>81</xdr:row>
      <xdr:rowOff>3175</xdr:rowOff>
    </xdr:to>
    <xdr:sp macro="" textlink="">
      <xdr:nvSpPr>
        <xdr:cNvPr id="307" name="楕円 306">
          <a:extLst>
            <a:ext uri="{FF2B5EF4-FFF2-40B4-BE49-F238E27FC236}">
              <a16:creationId xmlns:a16="http://schemas.microsoft.com/office/drawing/2014/main" id="{9D1B36D0-185F-41BE-A555-4BB4E6389064}"/>
            </a:ext>
          </a:extLst>
        </xdr:cNvPr>
        <xdr:cNvSpPr/>
      </xdr:nvSpPr>
      <xdr:spPr>
        <a:xfrm>
          <a:off x="2857500" y="1378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123825</xdr:rowOff>
    </xdr:from>
    <xdr:to>
      <xdr:col>19</xdr:col>
      <xdr:colOff>177800</xdr:colOff>
      <xdr:row>80</xdr:row>
      <xdr:rowOff>165736</xdr:rowOff>
    </xdr:to>
    <xdr:cxnSp macro="">
      <xdr:nvCxnSpPr>
        <xdr:cNvPr id="308" name="直線コネクタ 307">
          <a:extLst>
            <a:ext uri="{FF2B5EF4-FFF2-40B4-BE49-F238E27FC236}">
              <a16:creationId xmlns:a16="http://schemas.microsoft.com/office/drawing/2014/main" id="{4679EB1F-CB0A-40AB-9423-B963A6E140AE}"/>
            </a:ext>
          </a:extLst>
        </xdr:cNvPr>
        <xdr:cNvCxnSpPr/>
      </xdr:nvCxnSpPr>
      <xdr:spPr>
        <a:xfrm>
          <a:off x="2908300" y="13839825"/>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84455</xdr:rowOff>
    </xdr:from>
    <xdr:to>
      <xdr:col>10</xdr:col>
      <xdr:colOff>165100</xdr:colOff>
      <xdr:row>81</xdr:row>
      <xdr:rowOff>14605</xdr:rowOff>
    </xdr:to>
    <xdr:sp macro="" textlink="">
      <xdr:nvSpPr>
        <xdr:cNvPr id="309" name="楕円 308">
          <a:extLst>
            <a:ext uri="{FF2B5EF4-FFF2-40B4-BE49-F238E27FC236}">
              <a16:creationId xmlns:a16="http://schemas.microsoft.com/office/drawing/2014/main" id="{429C9DB8-9D4C-4ABB-B18F-031FD59128B8}"/>
            </a:ext>
          </a:extLst>
        </xdr:cNvPr>
        <xdr:cNvSpPr/>
      </xdr:nvSpPr>
      <xdr:spPr>
        <a:xfrm>
          <a:off x="1968500" y="1380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123825</xdr:rowOff>
    </xdr:from>
    <xdr:to>
      <xdr:col>15</xdr:col>
      <xdr:colOff>50800</xdr:colOff>
      <xdr:row>80</xdr:row>
      <xdr:rowOff>135255</xdr:rowOff>
    </xdr:to>
    <xdr:cxnSp macro="">
      <xdr:nvCxnSpPr>
        <xdr:cNvPr id="310" name="直線コネクタ 309">
          <a:extLst>
            <a:ext uri="{FF2B5EF4-FFF2-40B4-BE49-F238E27FC236}">
              <a16:creationId xmlns:a16="http://schemas.microsoft.com/office/drawing/2014/main" id="{8484E703-2F1A-4B53-9A83-6A570E5C0AD5}"/>
            </a:ext>
          </a:extLst>
        </xdr:cNvPr>
        <xdr:cNvCxnSpPr/>
      </xdr:nvCxnSpPr>
      <xdr:spPr>
        <a:xfrm flipV="1">
          <a:off x="2019300" y="1383982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42545</xdr:rowOff>
    </xdr:from>
    <xdr:to>
      <xdr:col>6</xdr:col>
      <xdr:colOff>38100</xdr:colOff>
      <xdr:row>80</xdr:row>
      <xdr:rowOff>144145</xdr:rowOff>
    </xdr:to>
    <xdr:sp macro="" textlink="">
      <xdr:nvSpPr>
        <xdr:cNvPr id="311" name="楕円 310">
          <a:extLst>
            <a:ext uri="{FF2B5EF4-FFF2-40B4-BE49-F238E27FC236}">
              <a16:creationId xmlns:a16="http://schemas.microsoft.com/office/drawing/2014/main" id="{6D70B918-4467-4B7E-903E-5BD8C278E787}"/>
            </a:ext>
          </a:extLst>
        </xdr:cNvPr>
        <xdr:cNvSpPr/>
      </xdr:nvSpPr>
      <xdr:spPr>
        <a:xfrm>
          <a:off x="1079500" y="1375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93345</xdr:rowOff>
    </xdr:from>
    <xdr:to>
      <xdr:col>10</xdr:col>
      <xdr:colOff>114300</xdr:colOff>
      <xdr:row>80</xdr:row>
      <xdr:rowOff>135255</xdr:rowOff>
    </xdr:to>
    <xdr:cxnSp macro="">
      <xdr:nvCxnSpPr>
        <xdr:cNvPr id="312" name="直線コネクタ 311">
          <a:extLst>
            <a:ext uri="{FF2B5EF4-FFF2-40B4-BE49-F238E27FC236}">
              <a16:creationId xmlns:a16="http://schemas.microsoft.com/office/drawing/2014/main" id="{83CA50C6-7153-4768-ADA8-276F4D6443CB}"/>
            </a:ext>
          </a:extLst>
        </xdr:cNvPr>
        <xdr:cNvCxnSpPr/>
      </xdr:nvCxnSpPr>
      <xdr:spPr>
        <a:xfrm>
          <a:off x="1130300" y="1380934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150513</xdr:rowOff>
    </xdr:from>
    <xdr:ext cx="405111" cy="259045"/>
    <xdr:sp macro="" textlink="">
      <xdr:nvSpPr>
        <xdr:cNvPr id="313" name="n_1aveValue【公営住宅】&#10;有形固定資産減価償却率">
          <a:extLst>
            <a:ext uri="{FF2B5EF4-FFF2-40B4-BE49-F238E27FC236}">
              <a16:creationId xmlns:a16="http://schemas.microsoft.com/office/drawing/2014/main" id="{B287A3F2-0F03-4D6E-8F20-DB8259D0612E}"/>
            </a:ext>
          </a:extLst>
        </xdr:cNvPr>
        <xdr:cNvSpPr txBox="1"/>
      </xdr:nvSpPr>
      <xdr:spPr>
        <a:xfrm>
          <a:off x="3582044" y="1420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91457</xdr:rowOff>
    </xdr:from>
    <xdr:ext cx="405111" cy="259045"/>
    <xdr:sp macro="" textlink="">
      <xdr:nvSpPr>
        <xdr:cNvPr id="314" name="n_2aveValue【公営住宅】&#10;有形固定資産減価償却率">
          <a:extLst>
            <a:ext uri="{FF2B5EF4-FFF2-40B4-BE49-F238E27FC236}">
              <a16:creationId xmlns:a16="http://schemas.microsoft.com/office/drawing/2014/main" id="{CE638250-BF75-42FB-945E-DE3F8BA6793A}"/>
            </a:ext>
          </a:extLst>
        </xdr:cNvPr>
        <xdr:cNvSpPr txBox="1"/>
      </xdr:nvSpPr>
      <xdr:spPr>
        <a:xfrm>
          <a:off x="2705744" y="1415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129557</xdr:rowOff>
    </xdr:from>
    <xdr:ext cx="405111" cy="259045"/>
    <xdr:sp macro="" textlink="">
      <xdr:nvSpPr>
        <xdr:cNvPr id="315" name="n_3aveValue【公営住宅】&#10;有形固定資産減価償却率">
          <a:extLst>
            <a:ext uri="{FF2B5EF4-FFF2-40B4-BE49-F238E27FC236}">
              <a16:creationId xmlns:a16="http://schemas.microsoft.com/office/drawing/2014/main" id="{9D98FA82-A651-4E02-A3E9-BC0C7E4C0CD1}"/>
            </a:ext>
          </a:extLst>
        </xdr:cNvPr>
        <xdr:cNvSpPr txBox="1"/>
      </xdr:nvSpPr>
      <xdr:spPr>
        <a:xfrm>
          <a:off x="1816744" y="1418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156227</xdr:rowOff>
    </xdr:from>
    <xdr:ext cx="405111" cy="259045"/>
    <xdr:sp macro="" textlink="">
      <xdr:nvSpPr>
        <xdr:cNvPr id="316" name="n_4aveValue【公営住宅】&#10;有形固定資産減価償却率">
          <a:extLst>
            <a:ext uri="{FF2B5EF4-FFF2-40B4-BE49-F238E27FC236}">
              <a16:creationId xmlns:a16="http://schemas.microsoft.com/office/drawing/2014/main" id="{8078B691-39A1-47B2-8820-6406445A66F4}"/>
            </a:ext>
          </a:extLst>
        </xdr:cNvPr>
        <xdr:cNvSpPr txBox="1"/>
      </xdr:nvSpPr>
      <xdr:spPr>
        <a:xfrm>
          <a:off x="927744" y="1421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61613</xdr:rowOff>
    </xdr:from>
    <xdr:ext cx="405111" cy="259045"/>
    <xdr:sp macro="" textlink="">
      <xdr:nvSpPr>
        <xdr:cNvPr id="317" name="n_1mainValue【公営住宅】&#10;有形固定資産減価償却率">
          <a:extLst>
            <a:ext uri="{FF2B5EF4-FFF2-40B4-BE49-F238E27FC236}">
              <a16:creationId xmlns:a16="http://schemas.microsoft.com/office/drawing/2014/main" id="{3E85989E-C14E-4039-910D-6ADE92CE165C}"/>
            </a:ext>
          </a:extLst>
        </xdr:cNvPr>
        <xdr:cNvSpPr txBox="1"/>
      </xdr:nvSpPr>
      <xdr:spPr>
        <a:xfrm>
          <a:off x="3582044" y="1360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19702</xdr:rowOff>
    </xdr:from>
    <xdr:ext cx="405111" cy="259045"/>
    <xdr:sp macro="" textlink="">
      <xdr:nvSpPr>
        <xdr:cNvPr id="318" name="n_2mainValue【公営住宅】&#10;有形固定資産減価償却率">
          <a:extLst>
            <a:ext uri="{FF2B5EF4-FFF2-40B4-BE49-F238E27FC236}">
              <a16:creationId xmlns:a16="http://schemas.microsoft.com/office/drawing/2014/main" id="{00A04EA4-B20C-4F92-B60D-C52EE0C687AC}"/>
            </a:ext>
          </a:extLst>
        </xdr:cNvPr>
        <xdr:cNvSpPr txBox="1"/>
      </xdr:nvSpPr>
      <xdr:spPr>
        <a:xfrm>
          <a:off x="2705744" y="1356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31132</xdr:rowOff>
    </xdr:from>
    <xdr:ext cx="405111" cy="259045"/>
    <xdr:sp macro="" textlink="">
      <xdr:nvSpPr>
        <xdr:cNvPr id="319" name="n_3mainValue【公営住宅】&#10;有形固定資産減価償却率">
          <a:extLst>
            <a:ext uri="{FF2B5EF4-FFF2-40B4-BE49-F238E27FC236}">
              <a16:creationId xmlns:a16="http://schemas.microsoft.com/office/drawing/2014/main" id="{CA9DA0FB-C3A3-45F8-A459-330BD8E9B53C}"/>
            </a:ext>
          </a:extLst>
        </xdr:cNvPr>
        <xdr:cNvSpPr txBox="1"/>
      </xdr:nvSpPr>
      <xdr:spPr>
        <a:xfrm>
          <a:off x="1816744" y="1357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160672</xdr:rowOff>
    </xdr:from>
    <xdr:ext cx="405111" cy="259045"/>
    <xdr:sp macro="" textlink="">
      <xdr:nvSpPr>
        <xdr:cNvPr id="320" name="n_4mainValue【公営住宅】&#10;有形固定資産減価償却率">
          <a:extLst>
            <a:ext uri="{FF2B5EF4-FFF2-40B4-BE49-F238E27FC236}">
              <a16:creationId xmlns:a16="http://schemas.microsoft.com/office/drawing/2014/main" id="{5A4A7D4B-636D-41BA-8841-B97420288282}"/>
            </a:ext>
          </a:extLst>
        </xdr:cNvPr>
        <xdr:cNvSpPr txBox="1"/>
      </xdr:nvSpPr>
      <xdr:spPr>
        <a:xfrm>
          <a:off x="927744" y="1353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157B4B99-43AD-456C-A8F4-42DBF1270E69}"/>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287BEDBA-9E3A-42A0-B8E9-6192B02DDF6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FA563CCB-D8A7-4180-A914-803244C39D4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498B34DF-8BC3-42D0-955D-CB5946724795}"/>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81101F4A-4237-4BF2-8F43-E7D90CC8A8A1}"/>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4BD06326-1B91-481A-88BF-DCE4747B227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03C61ED8-F69D-438B-A088-5E2D06532D4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352165F5-FD4E-4388-A35D-87511B7878D4}"/>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88D11EE4-D39D-4690-9906-B5F84919EC19}"/>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1D8F368E-67E6-4245-AE4F-69EFF05B2447}"/>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a:extLst>
            <a:ext uri="{FF2B5EF4-FFF2-40B4-BE49-F238E27FC236}">
              <a16:creationId xmlns:a16="http://schemas.microsoft.com/office/drawing/2014/main" id="{CA546D9B-A14D-4F28-8D87-9D4D75BA09BC}"/>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a:extLst>
            <a:ext uri="{FF2B5EF4-FFF2-40B4-BE49-F238E27FC236}">
              <a16:creationId xmlns:a16="http://schemas.microsoft.com/office/drawing/2014/main" id="{9964460B-53BA-41A7-9437-81916A38B20D}"/>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a:extLst>
            <a:ext uri="{FF2B5EF4-FFF2-40B4-BE49-F238E27FC236}">
              <a16:creationId xmlns:a16="http://schemas.microsoft.com/office/drawing/2014/main" id="{5CA12C90-9DF0-4751-80CD-80EB664A92DC}"/>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a:extLst>
            <a:ext uri="{FF2B5EF4-FFF2-40B4-BE49-F238E27FC236}">
              <a16:creationId xmlns:a16="http://schemas.microsoft.com/office/drawing/2014/main" id="{07E0C66B-E4C7-4AF6-A142-42BA9944B2DD}"/>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a:extLst>
            <a:ext uri="{FF2B5EF4-FFF2-40B4-BE49-F238E27FC236}">
              <a16:creationId xmlns:a16="http://schemas.microsoft.com/office/drawing/2014/main" id="{484810DB-91E9-4259-963B-199985D4D529}"/>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a:extLst>
            <a:ext uri="{FF2B5EF4-FFF2-40B4-BE49-F238E27FC236}">
              <a16:creationId xmlns:a16="http://schemas.microsoft.com/office/drawing/2014/main" id="{1BB24F8F-2DA1-41F0-A590-37888B40B71D}"/>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69B10287-663D-4446-AC22-ECBD5E526507}"/>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a:extLst>
            <a:ext uri="{FF2B5EF4-FFF2-40B4-BE49-F238E27FC236}">
              <a16:creationId xmlns:a16="http://schemas.microsoft.com/office/drawing/2014/main" id="{3A3603A4-17E3-4C8A-9A79-3B48AB2FE956}"/>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公営住宅】&#10;一人当たり面積グラフ枠">
          <a:extLst>
            <a:ext uri="{FF2B5EF4-FFF2-40B4-BE49-F238E27FC236}">
              <a16:creationId xmlns:a16="http://schemas.microsoft.com/office/drawing/2014/main" id="{6A108616-4ADF-4AFB-9DA8-C5983562E14A}"/>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27812</xdr:rowOff>
    </xdr:from>
    <xdr:to>
      <xdr:col>54</xdr:col>
      <xdr:colOff>189865</xdr:colOff>
      <xdr:row>85</xdr:row>
      <xdr:rowOff>89536</xdr:rowOff>
    </xdr:to>
    <xdr:cxnSp macro="">
      <xdr:nvCxnSpPr>
        <xdr:cNvPr id="340" name="直線コネクタ 339">
          <a:extLst>
            <a:ext uri="{FF2B5EF4-FFF2-40B4-BE49-F238E27FC236}">
              <a16:creationId xmlns:a16="http://schemas.microsoft.com/office/drawing/2014/main" id="{73E7F236-EE9F-404F-A12D-A16F198386FD}"/>
            </a:ext>
          </a:extLst>
        </xdr:cNvPr>
        <xdr:cNvCxnSpPr/>
      </xdr:nvCxnSpPr>
      <xdr:spPr>
        <a:xfrm flipV="1">
          <a:off x="10476865" y="13400912"/>
          <a:ext cx="0" cy="1261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93363</xdr:rowOff>
    </xdr:from>
    <xdr:ext cx="469744" cy="259045"/>
    <xdr:sp macro="" textlink="">
      <xdr:nvSpPr>
        <xdr:cNvPr id="341" name="【公営住宅】&#10;一人当たり面積最小値テキスト">
          <a:extLst>
            <a:ext uri="{FF2B5EF4-FFF2-40B4-BE49-F238E27FC236}">
              <a16:creationId xmlns:a16="http://schemas.microsoft.com/office/drawing/2014/main" id="{6DE159E4-EA7E-4CAE-82A1-72FC01FB4DB0}"/>
            </a:ext>
          </a:extLst>
        </xdr:cNvPr>
        <xdr:cNvSpPr txBox="1"/>
      </xdr:nvSpPr>
      <xdr:spPr>
        <a:xfrm>
          <a:off x="10515600" y="1466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89536</xdr:rowOff>
    </xdr:from>
    <xdr:to>
      <xdr:col>55</xdr:col>
      <xdr:colOff>88900</xdr:colOff>
      <xdr:row>85</xdr:row>
      <xdr:rowOff>89536</xdr:rowOff>
    </xdr:to>
    <xdr:cxnSp macro="">
      <xdr:nvCxnSpPr>
        <xdr:cNvPr id="342" name="直線コネクタ 341">
          <a:extLst>
            <a:ext uri="{FF2B5EF4-FFF2-40B4-BE49-F238E27FC236}">
              <a16:creationId xmlns:a16="http://schemas.microsoft.com/office/drawing/2014/main" id="{B0755886-6C3B-4E2C-AD89-D311E967177A}"/>
            </a:ext>
          </a:extLst>
        </xdr:cNvPr>
        <xdr:cNvCxnSpPr/>
      </xdr:nvCxnSpPr>
      <xdr:spPr>
        <a:xfrm>
          <a:off x="10388600" y="14662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145939</xdr:rowOff>
    </xdr:from>
    <xdr:ext cx="469744" cy="259045"/>
    <xdr:sp macro="" textlink="">
      <xdr:nvSpPr>
        <xdr:cNvPr id="343" name="【公営住宅】&#10;一人当たり面積最大値テキスト">
          <a:extLst>
            <a:ext uri="{FF2B5EF4-FFF2-40B4-BE49-F238E27FC236}">
              <a16:creationId xmlns:a16="http://schemas.microsoft.com/office/drawing/2014/main" id="{4B2745D5-4284-4E6A-99EF-3027CDC2DB98}"/>
            </a:ext>
          </a:extLst>
        </xdr:cNvPr>
        <xdr:cNvSpPr txBox="1"/>
      </xdr:nvSpPr>
      <xdr:spPr>
        <a:xfrm>
          <a:off x="10515600" y="13176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27812</xdr:rowOff>
    </xdr:from>
    <xdr:to>
      <xdr:col>55</xdr:col>
      <xdr:colOff>88900</xdr:colOff>
      <xdr:row>78</xdr:row>
      <xdr:rowOff>27812</xdr:rowOff>
    </xdr:to>
    <xdr:cxnSp macro="">
      <xdr:nvCxnSpPr>
        <xdr:cNvPr id="344" name="直線コネクタ 343">
          <a:extLst>
            <a:ext uri="{FF2B5EF4-FFF2-40B4-BE49-F238E27FC236}">
              <a16:creationId xmlns:a16="http://schemas.microsoft.com/office/drawing/2014/main" id="{B36F885B-75FC-4A01-B58F-7A45489D5018}"/>
            </a:ext>
          </a:extLst>
        </xdr:cNvPr>
        <xdr:cNvCxnSpPr/>
      </xdr:nvCxnSpPr>
      <xdr:spPr>
        <a:xfrm>
          <a:off x="10388600" y="13400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119333</xdr:rowOff>
    </xdr:from>
    <xdr:ext cx="469744" cy="259045"/>
    <xdr:sp macro="" textlink="">
      <xdr:nvSpPr>
        <xdr:cNvPr id="345" name="【公営住宅】&#10;一人当たり面積平均値テキスト">
          <a:extLst>
            <a:ext uri="{FF2B5EF4-FFF2-40B4-BE49-F238E27FC236}">
              <a16:creationId xmlns:a16="http://schemas.microsoft.com/office/drawing/2014/main" id="{09CEFE00-11AC-4EC0-A82C-309BC6E90F24}"/>
            </a:ext>
          </a:extLst>
        </xdr:cNvPr>
        <xdr:cNvSpPr txBox="1"/>
      </xdr:nvSpPr>
      <xdr:spPr>
        <a:xfrm>
          <a:off x="10515600" y="14178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96456</xdr:rowOff>
    </xdr:from>
    <xdr:to>
      <xdr:col>55</xdr:col>
      <xdr:colOff>50800</xdr:colOff>
      <xdr:row>84</xdr:row>
      <xdr:rowOff>26606</xdr:rowOff>
    </xdr:to>
    <xdr:sp macro="" textlink="">
      <xdr:nvSpPr>
        <xdr:cNvPr id="346" name="フローチャート: 判断 345">
          <a:extLst>
            <a:ext uri="{FF2B5EF4-FFF2-40B4-BE49-F238E27FC236}">
              <a16:creationId xmlns:a16="http://schemas.microsoft.com/office/drawing/2014/main" id="{84AEDB99-8ED7-4567-8346-398700117F26}"/>
            </a:ext>
          </a:extLst>
        </xdr:cNvPr>
        <xdr:cNvSpPr/>
      </xdr:nvSpPr>
      <xdr:spPr>
        <a:xfrm>
          <a:off x="10426700" y="1432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107886</xdr:rowOff>
    </xdr:from>
    <xdr:to>
      <xdr:col>50</xdr:col>
      <xdr:colOff>165100</xdr:colOff>
      <xdr:row>84</xdr:row>
      <xdr:rowOff>38036</xdr:rowOff>
    </xdr:to>
    <xdr:sp macro="" textlink="">
      <xdr:nvSpPr>
        <xdr:cNvPr id="347" name="フローチャート: 判断 346">
          <a:extLst>
            <a:ext uri="{FF2B5EF4-FFF2-40B4-BE49-F238E27FC236}">
              <a16:creationId xmlns:a16="http://schemas.microsoft.com/office/drawing/2014/main" id="{8103A108-590C-4477-BFCF-60E58F7AE8A7}"/>
            </a:ext>
          </a:extLst>
        </xdr:cNvPr>
        <xdr:cNvSpPr/>
      </xdr:nvSpPr>
      <xdr:spPr>
        <a:xfrm>
          <a:off x="9588500" y="1433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136461</xdr:rowOff>
    </xdr:from>
    <xdr:to>
      <xdr:col>46</xdr:col>
      <xdr:colOff>38100</xdr:colOff>
      <xdr:row>83</xdr:row>
      <xdr:rowOff>66611</xdr:rowOff>
    </xdr:to>
    <xdr:sp macro="" textlink="">
      <xdr:nvSpPr>
        <xdr:cNvPr id="348" name="フローチャート: 判断 347">
          <a:extLst>
            <a:ext uri="{FF2B5EF4-FFF2-40B4-BE49-F238E27FC236}">
              <a16:creationId xmlns:a16="http://schemas.microsoft.com/office/drawing/2014/main" id="{6181B915-D674-4814-B668-FBA2B7AE55F1}"/>
            </a:ext>
          </a:extLst>
        </xdr:cNvPr>
        <xdr:cNvSpPr/>
      </xdr:nvSpPr>
      <xdr:spPr>
        <a:xfrm>
          <a:off x="8699500" y="1419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146749</xdr:rowOff>
    </xdr:from>
    <xdr:to>
      <xdr:col>41</xdr:col>
      <xdr:colOff>101600</xdr:colOff>
      <xdr:row>83</xdr:row>
      <xdr:rowOff>76899</xdr:rowOff>
    </xdr:to>
    <xdr:sp macro="" textlink="">
      <xdr:nvSpPr>
        <xdr:cNvPr id="349" name="フローチャート: 判断 348">
          <a:extLst>
            <a:ext uri="{FF2B5EF4-FFF2-40B4-BE49-F238E27FC236}">
              <a16:creationId xmlns:a16="http://schemas.microsoft.com/office/drawing/2014/main" id="{28165233-1CC9-4CD2-B92A-3BBA56C55222}"/>
            </a:ext>
          </a:extLst>
        </xdr:cNvPr>
        <xdr:cNvSpPr/>
      </xdr:nvSpPr>
      <xdr:spPr>
        <a:xfrm>
          <a:off x="7810500" y="14205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15875</xdr:rowOff>
    </xdr:from>
    <xdr:to>
      <xdr:col>36</xdr:col>
      <xdr:colOff>165100</xdr:colOff>
      <xdr:row>83</xdr:row>
      <xdr:rowOff>117475</xdr:rowOff>
    </xdr:to>
    <xdr:sp macro="" textlink="">
      <xdr:nvSpPr>
        <xdr:cNvPr id="350" name="フローチャート: 判断 349">
          <a:extLst>
            <a:ext uri="{FF2B5EF4-FFF2-40B4-BE49-F238E27FC236}">
              <a16:creationId xmlns:a16="http://schemas.microsoft.com/office/drawing/2014/main" id="{648CE63B-0927-46BC-8845-40E929A98D11}"/>
            </a:ext>
          </a:extLst>
        </xdr:cNvPr>
        <xdr:cNvSpPr/>
      </xdr:nvSpPr>
      <xdr:spPr>
        <a:xfrm>
          <a:off x="6921500" y="1424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A5EA2908-834C-4EC9-B513-E0BFB5525C3D}"/>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AE0BDA5C-5979-4BA7-865A-DB63F6E458A3}"/>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5EEF1CEA-F344-4A3A-AA91-E3A0F82D2349}"/>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2C374017-878A-4295-8C38-B60100256CC6}"/>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7A6AEAF3-7E44-436D-9DD5-3BF127081B67}"/>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135319</xdr:rowOff>
    </xdr:from>
    <xdr:to>
      <xdr:col>55</xdr:col>
      <xdr:colOff>50800</xdr:colOff>
      <xdr:row>84</xdr:row>
      <xdr:rowOff>65469</xdr:rowOff>
    </xdr:to>
    <xdr:sp macro="" textlink="">
      <xdr:nvSpPr>
        <xdr:cNvPr id="356" name="楕円 355">
          <a:extLst>
            <a:ext uri="{FF2B5EF4-FFF2-40B4-BE49-F238E27FC236}">
              <a16:creationId xmlns:a16="http://schemas.microsoft.com/office/drawing/2014/main" id="{3CC7B0D1-5EA6-42C2-86B9-A59D3F415A4F}"/>
            </a:ext>
          </a:extLst>
        </xdr:cNvPr>
        <xdr:cNvSpPr/>
      </xdr:nvSpPr>
      <xdr:spPr>
        <a:xfrm>
          <a:off x="10426700" y="14365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113746</xdr:rowOff>
    </xdr:from>
    <xdr:ext cx="469744" cy="259045"/>
    <xdr:sp macro="" textlink="">
      <xdr:nvSpPr>
        <xdr:cNvPr id="357" name="【公営住宅】&#10;一人当たり面積該当値テキスト">
          <a:extLst>
            <a:ext uri="{FF2B5EF4-FFF2-40B4-BE49-F238E27FC236}">
              <a16:creationId xmlns:a16="http://schemas.microsoft.com/office/drawing/2014/main" id="{7FC7B5E9-8F37-42D9-9974-EC501A4468CD}"/>
            </a:ext>
          </a:extLst>
        </xdr:cNvPr>
        <xdr:cNvSpPr txBox="1"/>
      </xdr:nvSpPr>
      <xdr:spPr>
        <a:xfrm>
          <a:off x="10515600" y="14344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146177</xdr:rowOff>
    </xdr:from>
    <xdr:to>
      <xdr:col>50</xdr:col>
      <xdr:colOff>165100</xdr:colOff>
      <xdr:row>84</xdr:row>
      <xdr:rowOff>76327</xdr:rowOff>
    </xdr:to>
    <xdr:sp macro="" textlink="">
      <xdr:nvSpPr>
        <xdr:cNvPr id="358" name="楕円 357">
          <a:extLst>
            <a:ext uri="{FF2B5EF4-FFF2-40B4-BE49-F238E27FC236}">
              <a16:creationId xmlns:a16="http://schemas.microsoft.com/office/drawing/2014/main" id="{34566D32-92AF-413E-BC59-530A9E14994C}"/>
            </a:ext>
          </a:extLst>
        </xdr:cNvPr>
        <xdr:cNvSpPr/>
      </xdr:nvSpPr>
      <xdr:spPr>
        <a:xfrm>
          <a:off x="9588500" y="14376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14669</xdr:rowOff>
    </xdr:from>
    <xdr:to>
      <xdr:col>55</xdr:col>
      <xdr:colOff>0</xdr:colOff>
      <xdr:row>84</xdr:row>
      <xdr:rowOff>25527</xdr:rowOff>
    </xdr:to>
    <xdr:cxnSp macro="">
      <xdr:nvCxnSpPr>
        <xdr:cNvPr id="359" name="直線コネクタ 358">
          <a:extLst>
            <a:ext uri="{FF2B5EF4-FFF2-40B4-BE49-F238E27FC236}">
              <a16:creationId xmlns:a16="http://schemas.microsoft.com/office/drawing/2014/main" id="{01873514-C825-46CE-9DF0-587B488618FF}"/>
            </a:ext>
          </a:extLst>
        </xdr:cNvPr>
        <xdr:cNvCxnSpPr/>
      </xdr:nvCxnSpPr>
      <xdr:spPr>
        <a:xfrm flipV="1">
          <a:off x="9639300" y="14416469"/>
          <a:ext cx="838200" cy="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145035</xdr:rowOff>
    </xdr:from>
    <xdr:to>
      <xdr:col>46</xdr:col>
      <xdr:colOff>38100</xdr:colOff>
      <xdr:row>84</xdr:row>
      <xdr:rowOff>75185</xdr:rowOff>
    </xdr:to>
    <xdr:sp macro="" textlink="">
      <xdr:nvSpPr>
        <xdr:cNvPr id="360" name="楕円 359">
          <a:extLst>
            <a:ext uri="{FF2B5EF4-FFF2-40B4-BE49-F238E27FC236}">
              <a16:creationId xmlns:a16="http://schemas.microsoft.com/office/drawing/2014/main" id="{53830F8F-0C48-450C-92E4-F936DD4C25BA}"/>
            </a:ext>
          </a:extLst>
        </xdr:cNvPr>
        <xdr:cNvSpPr/>
      </xdr:nvSpPr>
      <xdr:spPr>
        <a:xfrm>
          <a:off x="8699500" y="1437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24385</xdr:rowOff>
    </xdr:from>
    <xdr:to>
      <xdr:col>50</xdr:col>
      <xdr:colOff>114300</xdr:colOff>
      <xdr:row>84</xdr:row>
      <xdr:rowOff>25527</xdr:rowOff>
    </xdr:to>
    <xdr:cxnSp macro="">
      <xdr:nvCxnSpPr>
        <xdr:cNvPr id="361" name="直線コネクタ 360">
          <a:extLst>
            <a:ext uri="{FF2B5EF4-FFF2-40B4-BE49-F238E27FC236}">
              <a16:creationId xmlns:a16="http://schemas.microsoft.com/office/drawing/2014/main" id="{318001DC-D053-4388-B072-F7D3A6DCBAE7}"/>
            </a:ext>
          </a:extLst>
        </xdr:cNvPr>
        <xdr:cNvCxnSpPr/>
      </xdr:nvCxnSpPr>
      <xdr:spPr>
        <a:xfrm>
          <a:off x="8750300" y="14426185"/>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160465</xdr:rowOff>
    </xdr:from>
    <xdr:to>
      <xdr:col>41</xdr:col>
      <xdr:colOff>101600</xdr:colOff>
      <xdr:row>84</xdr:row>
      <xdr:rowOff>90615</xdr:rowOff>
    </xdr:to>
    <xdr:sp macro="" textlink="">
      <xdr:nvSpPr>
        <xdr:cNvPr id="362" name="楕円 361">
          <a:extLst>
            <a:ext uri="{FF2B5EF4-FFF2-40B4-BE49-F238E27FC236}">
              <a16:creationId xmlns:a16="http://schemas.microsoft.com/office/drawing/2014/main" id="{8BB874DA-822A-4D7E-A3ED-9835AA0DC367}"/>
            </a:ext>
          </a:extLst>
        </xdr:cNvPr>
        <xdr:cNvSpPr/>
      </xdr:nvSpPr>
      <xdr:spPr>
        <a:xfrm>
          <a:off x="7810500" y="1439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24385</xdr:rowOff>
    </xdr:from>
    <xdr:to>
      <xdr:col>45</xdr:col>
      <xdr:colOff>177800</xdr:colOff>
      <xdr:row>84</xdr:row>
      <xdr:rowOff>39815</xdr:rowOff>
    </xdr:to>
    <xdr:cxnSp macro="">
      <xdr:nvCxnSpPr>
        <xdr:cNvPr id="363" name="直線コネクタ 362">
          <a:extLst>
            <a:ext uri="{FF2B5EF4-FFF2-40B4-BE49-F238E27FC236}">
              <a16:creationId xmlns:a16="http://schemas.microsoft.com/office/drawing/2014/main" id="{64581BDA-2999-4AD0-BB42-D8C16A398B7D}"/>
            </a:ext>
          </a:extLst>
        </xdr:cNvPr>
        <xdr:cNvCxnSpPr/>
      </xdr:nvCxnSpPr>
      <xdr:spPr>
        <a:xfrm flipV="1">
          <a:off x="7861300" y="14426185"/>
          <a:ext cx="889000" cy="1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155893</xdr:rowOff>
    </xdr:from>
    <xdr:to>
      <xdr:col>36</xdr:col>
      <xdr:colOff>165100</xdr:colOff>
      <xdr:row>84</xdr:row>
      <xdr:rowOff>86043</xdr:rowOff>
    </xdr:to>
    <xdr:sp macro="" textlink="">
      <xdr:nvSpPr>
        <xdr:cNvPr id="364" name="楕円 363">
          <a:extLst>
            <a:ext uri="{FF2B5EF4-FFF2-40B4-BE49-F238E27FC236}">
              <a16:creationId xmlns:a16="http://schemas.microsoft.com/office/drawing/2014/main" id="{8552803B-BB5E-42BF-9D50-91E19B3DB3A7}"/>
            </a:ext>
          </a:extLst>
        </xdr:cNvPr>
        <xdr:cNvSpPr/>
      </xdr:nvSpPr>
      <xdr:spPr>
        <a:xfrm>
          <a:off x="6921500" y="1438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35243</xdr:rowOff>
    </xdr:from>
    <xdr:to>
      <xdr:col>41</xdr:col>
      <xdr:colOff>50800</xdr:colOff>
      <xdr:row>84</xdr:row>
      <xdr:rowOff>39815</xdr:rowOff>
    </xdr:to>
    <xdr:cxnSp macro="">
      <xdr:nvCxnSpPr>
        <xdr:cNvPr id="365" name="直線コネクタ 364">
          <a:extLst>
            <a:ext uri="{FF2B5EF4-FFF2-40B4-BE49-F238E27FC236}">
              <a16:creationId xmlns:a16="http://schemas.microsoft.com/office/drawing/2014/main" id="{4E31A55B-BC29-4E40-B83F-85CFBCEF3577}"/>
            </a:ext>
          </a:extLst>
        </xdr:cNvPr>
        <xdr:cNvCxnSpPr/>
      </xdr:nvCxnSpPr>
      <xdr:spPr>
        <a:xfrm>
          <a:off x="6972300" y="1443704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54563</xdr:rowOff>
    </xdr:from>
    <xdr:ext cx="469744" cy="259045"/>
    <xdr:sp macro="" textlink="">
      <xdr:nvSpPr>
        <xdr:cNvPr id="366" name="n_1aveValue【公営住宅】&#10;一人当たり面積">
          <a:extLst>
            <a:ext uri="{FF2B5EF4-FFF2-40B4-BE49-F238E27FC236}">
              <a16:creationId xmlns:a16="http://schemas.microsoft.com/office/drawing/2014/main" id="{54B78760-A6EC-4206-A1A1-F4C621F6B13D}"/>
            </a:ext>
          </a:extLst>
        </xdr:cNvPr>
        <xdr:cNvSpPr txBox="1"/>
      </xdr:nvSpPr>
      <xdr:spPr>
        <a:xfrm>
          <a:off x="9391727" y="14113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83138</xdr:rowOff>
    </xdr:from>
    <xdr:ext cx="469744" cy="259045"/>
    <xdr:sp macro="" textlink="">
      <xdr:nvSpPr>
        <xdr:cNvPr id="367" name="n_2aveValue【公営住宅】&#10;一人当たり面積">
          <a:extLst>
            <a:ext uri="{FF2B5EF4-FFF2-40B4-BE49-F238E27FC236}">
              <a16:creationId xmlns:a16="http://schemas.microsoft.com/office/drawing/2014/main" id="{6E5777E6-628C-4CF6-B863-8C98675FD2CF}"/>
            </a:ext>
          </a:extLst>
        </xdr:cNvPr>
        <xdr:cNvSpPr txBox="1"/>
      </xdr:nvSpPr>
      <xdr:spPr>
        <a:xfrm>
          <a:off x="8515427" y="13970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93426</xdr:rowOff>
    </xdr:from>
    <xdr:ext cx="469744" cy="259045"/>
    <xdr:sp macro="" textlink="">
      <xdr:nvSpPr>
        <xdr:cNvPr id="368" name="n_3aveValue【公営住宅】&#10;一人当たり面積">
          <a:extLst>
            <a:ext uri="{FF2B5EF4-FFF2-40B4-BE49-F238E27FC236}">
              <a16:creationId xmlns:a16="http://schemas.microsoft.com/office/drawing/2014/main" id="{B1BA4979-02B9-4F4C-928C-882D1B752155}"/>
            </a:ext>
          </a:extLst>
        </xdr:cNvPr>
        <xdr:cNvSpPr txBox="1"/>
      </xdr:nvSpPr>
      <xdr:spPr>
        <a:xfrm>
          <a:off x="7626427" y="13980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134002</xdr:rowOff>
    </xdr:from>
    <xdr:ext cx="469744" cy="259045"/>
    <xdr:sp macro="" textlink="">
      <xdr:nvSpPr>
        <xdr:cNvPr id="369" name="n_4aveValue【公営住宅】&#10;一人当たり面積">
          <a:extLst>
            <a:ext uri="{FF2B5EF4-FFF2-40B4-BE49-F238E27FC236}">
              <a16:creationId xmlns:a16="http://schemas.microsoft.com/office/drawing/2014/main" id="{2574BCF0-E881-4825-8948-B9AB343CF515}"/>
            </a:ext>
          </a:extLst>
        </xdr:cNvPr>
        <xdr:cNvSpPr txBox="1"/>
      </xdr:nvSpPr>
      <xdr:spPr>
        <a:xfrm>
          <a:off x="6737427" y="1402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67454</xdr:rowOff>
    </xdr:from>
    <xdr:ext cx="469744" cy="259045"/>
    <xdr:sp macro="" textlink="">
      <xdr:nvSpPr>
        <xdr:cNvPr id="370" name="n_1mainValue【公営住宅】&#10;一人当たり面積">
          <a:extLst>
            <a:ext uri="{FF2B5EF4-FFF2-40B4-BE49-F238E27FC236}">
              <a16:creationId xmlns:a16="http://schemas.microsoft.com/office/drawing/2014/main" id="{FA53430F-9EFF-44A9-9B01-319F9E7DB6BD}"/>
            </a:ext>
          </a:extLst>
        </xdr:cNvPr>
        <xdr:cNvSpPr txBox="1"/>
      </xdr:nvSpPr>
      <xdr:spPr>
        <a:xfrm>
          <a:off x="9391727" y="1446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66312</xdr:rowOff>
    </xdr:from>
    <xdr:ext cx="469744" cy="259045"/>
    <xdr:sp macro="" textlink="">
      <xdr:nvSpPr>
        <xdr:cNvPr id="371" name="n_2mainValue【公営住宅】&#10;一人当たり面積">
          <a:extLst>
            <a:ext uri="{FF2B5EF4-FFF2-40B4-BE49-F238E27FC236}">
              <a16:creationId xmlns:a16="http://schemas.microsoft.com/office/drawing/2014/main" id="{71FDE9FA-D74E-4DDE-93F2-89DD7A3A45B6}"/>
            </a:ext>
          </a:extLst>
        </xdr:cNvPr>
        <xdr:cNvSpPr txBox="1"/>
      </xdr:nvSpPr>
      <xdr:spPr>
        <a:xfrm>
          <a:off x="8515427" y="1446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81742</xdr:rowOff>
    </xdr:from>
    <xdr:ext cx="469744" cy="259045"/>
    <xdr:sp macro="" textlink="">
      <xdr:nvSpPr>
        <xdr:cNvPr id="372" name="n_3mainValue【公営住宅】&#10;一人当たり面積">
          <a:extLst>
            <a:ext uri="{FF2B5EF4-FFF2-40B4-BE49-F238E27FC236}">
              <a16:creationId xmlns:a16="http://schemas.microsoft.com/office/drawing/2014/main" id="{D693E624-F0CC-4517-9A66-C5F002FE3FB8}"/>
            </a:ext>
          </a:extLst>
        </xdr:cNvPr>
        <xdr:cNvSpPr txBox="1"/>
      </xdr:nvSpPr>
      <xdr:spPr>
        <a:xfrm>
          <a:off x="7626427" y="14483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77170</xdr:rowOff>
    </xdr:from>
    <xdr:ext cx="469744" cy="259045"/>
    <xdr:sp macro="" textlink="">
      <xdr:nvSpPr>
        <xdr:cNvPr id="373" name="n_4mainValue【公営住宅】&#10;一人当たり面積">
          <a:extLst>
            <a:ext uri="{FF2B5EF4-FFF2-40B4-BE49-F238E27FC236}">
              <a16:creationId xmlns:a16="http://schemas.microsoft.com/office/drawing/2014/main" id="{8B334A67-1B8C-4745-A2C0-0766EC537F4A}"/>
            </a:ext>
          </a:extLst>
        </xdr:cNvPr>
        <xdr:cNvSpPr txBox="1"/>
      </xdr:nvSpPr>
      <xdr:spPr>
        <a:xfrm>
          <a:off x="6737427" y="14478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F937FE71-FCF0-4823-B2B3-E6FF69710D2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A0C0F68D-3423-43E6-9185-D5349E6C64B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91B762B8-7FDD-4BDF-9990-2023D7C85CFD}"/>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FF7D3940-E981-4181-BA40-397EC5120A4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A3F2716D-B70A-4C86-A198-4B495FA41006}"/>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441A7562-4CE8-48B7-B7F4-52CEDD9A57F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1D9855C9-F152-4E19-AB97-F0812341252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ADD080BA-BD66-4BEE-A895-8C71D56C7FB6}"/>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a:extLst>
            <a:ext uri="{FF2B5EF4-FFF2-40B4-BE49-F238E27FC236}">
              <a16:creationId xmlns:a16="http://schemas.microsoft.com/office/drawing/2014/main" id="{D27F7191-4926-4321-B704-40B5C06B82CE}"/>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a:extLst>
            <a:ext uri="{FF2B5EF4-FFF2-40B4-BE49-F238E27FC236}">
              <a16:creationId xmlns:a16="http://schemas.microsoft.com/office/drawing/2014/main" id="{F375A472-1DFE-4C58-83D8-DC2E06AF2672}"/>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a:extLst>
            <a:ext uri="{FF2B5EF4-FFF2-40B4-BE49-F238E27FC236}">
              <a16:creationId xmlns:a16="http://schemas.microsoft.com/office/drawing/2014/main" id="{56392427-F3CC-44AE-A0B9-BD2226A1553B}"/>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85" name="直線コネクタ 384">
          <a:extLst>
            <a:ext uri="{FF2B5EF4-FFF2-40B4-BE49-F238E27FC236}">
              <a16:creationId xmlns:a16="http://schemas.microsoft.com/office/drawing/2014/main" id="{10DAC616-EC34-47EB-88E5-EE9D84AC7DEE}"/>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86" name="テキスト ボックス 385">
          <a:extLst>
            <a:ext uri="{FF2B5EF4-FFF2-40B4-BE49-F238E27FC236}">
              <a16:creationId xmlns:a16="http://schemas.microsoft.com/office/drawing/2014/main" id="{E152B853-A7C9-4E9F-93C6-56499AF4D426}"/>
            </a:ext>
          </a:extLst>
        </xdr:cNvPr>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87" name="直線コネクタ 386">
          <a:extLst>
            <a:ext uri="{FF2B5EF4-FFF2-40B4-BE49-F238E27FC236}">
              <a16:creationId xmlns:a16="http://schemas.microsoft.com/office/drawing/2014/main" id="{32599714-7DEE-4775-B4AD-996A8F4B9174}"/>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88" name="テキスト ボックス 387">
          <a:extLst>
            <a:ext uri="{FF2B5EF4-FFF2-40B4-BE49-F238E27FC236}">
              <a16:creationId xmlns:a16="http://schemas.microsoft.com/office/drawing/2014/main" id="{BB622010-AD10-4CE2-B359-10289E1A196B}"/>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89" name="直線コネクタ 388">
          <a:extLst>
            <a:ext uri="{FF2B5EF4-FFF2-40B4-BE49-F238E27FC236}">
              <a16:creationId xmlns:a16="http://schemas.microsoft.com/office/drawing/2014/main" id="{346FC79A-88AD-4DBE-BA34-75A69E2C647E}"/>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90" name="テキスト ボックス 389">
          <a:extLst>
            <a:ext uri="{FF2B5EF4-FFF2-40B4-BE49-F238E27FC236}">
              <a16:creationId xmlns:a16="http://schemas.microsoft.com/office/drawing/2014/main" id="{82B431D4-FE1E-4C8B-BA87-F93A52A8D034}"/>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91" name="直線コネクタ 390">
          <a:extLst>
            <a:ext uri="{FF2B5EF4-FFF2-40B4-BE49-F238E27FC236}">
              <a16:creationId xmlns:a16="http://schemas.microsoft.com/office/drawing/2014/main" id="{A87F7915-5F4C-4607-89B5-4A2F8D1367B4}"/>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92" name="テキスト ボックス 391">
          <a:extLst>
            <a:ext uri="{FF2B5EF4-FFF2-40B4-BE49-F238E27FC236}">
              <a16:creationId xmlns:a16="http://schemas.microsoft.com/office/drawing/2014/main" id="{40706F05-7CEE-40E9-961C-A5698DA22A7F}"/>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3" name="直線コネクタ 392">
          <a:extLst>
            <a:ext uri="{FF2B5EF4-FFF2-40B4-BE49-F238E27FC236}">
              <a16:creationId xmlns:a16="http://schemas.microsoft.com/office/drawing/2014/main" id="{F1D4D17D-50F6-45A7-9618-C8A8EA1BF5B7}"/>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4" name="テキスト ボックス 393">
          <a:extLst>
            <a:ext uri="{FF2B5EF4-FFF2-40B4-BE49-F238E27FC236}">
              <a16:creationId xmlns:a16="http://schemas.microsoft.com/office/drawing/2014/main" id="{2DACD698-5EEB-475E-8037-93825610B2C6}"/>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5" name="【港湾・漁港】&#10;有形固定資産減価償却率グラフ枠">
          <a:extLst>
            <a:ext uri="{FF2B5EF4-FFF2-40B4-BE49-F238E27FC236}">
              <a16:creationId xmlns:a16="http://schemas.microsoft.com/office/drawing/2014/main" id="{974FEFBB-ED1C-488D-AD5F-56CC9B49ACF4}"/>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87630</xdr:rowOff>
    </xdr:from>
    <xdr:to>
      <xdr:col>24</xdr:col>
      <xdr:colOff>62865</xdr:colOff>
      <xdr:row>108</xdr:row>
      <xdr:rowOff>78487</xdr:rowOff>
    </xdr:to>
    <xdr:cxnSp macro="">
      <xdr:nvCxnSpPr>
        <xdr:cNvPr id="396" name="直線コネクタ 395">
          <a:extLst>
            <a:ext uri="{FF2B5EF4-FFF2-40B4-BE49-F238E27FC236}">
              <a16:creationId xmlns:a16="http://schemas.microsoft.com/office/drawing/2014/main" id="{162940DD-587C-41E5-BE9F-141B1C3E13FB}"/>
            </a:ext>
          </a:extLst>
        </xdr:cNvPr>
        <xdr:cNvCxnSpPr/>
      </xdr:nvCxnSpPr>
      <xdr:spPr>
        <a:xfrm flipV="1">
          <a:off x="4634865" y="17404080"/>
          <a:ext cx="0" cy="1191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82314</xdr:rowOff>
    </xdr:from>
    <xdr:ext cx="405111" cy="259045"/>
    <xdr:sp macro="" textlink="">
      <xdr:nvSpPr>
        <xdr:cNvPr id="397" name="【港湾・漁港】&#10;有形固定資産減価償却率最小値テキスト">
          <a:extLst>
            <a:ext uri="{FF2B5EF4-FFF2-40B4-BE49-F238E27FC236}">
              <a16:creationId xmlns:a16="http://schemas.microsoft.com/office/drawing/2014/main" id="{D556AD83-FB9D-4C2D-B949-0A2862B150B3}"/>
            </a:ext>
          </a:extLst>
        </xdr:cNvPr>
        <xdr:cNvSpPr txBox="1"/>
      </xdr:nvSpPr>
      <xdr:spPr>
        <a:xfrm>
          <a:off x="4673600" y="18598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78487</xdr:rowOff>
    </xdr:from>
    <xdr:to>
      <xdr:col>24</xdr:col>
      <xdr:colOff>152400</xdr:colOff>
      <xdr:row>108</xdr:row>
      <xdr:rowOff>78487</xdr:rowOff>
    </xdr:to>
    <xdr:cxnSp macro="">
      <xdr:nvCxnSpPr>
        <xdr:cNvPr id="398" name="直線コネクタ 397">
          <a:extLst>
            <a:ext uri="{FF2B5EF4-FFF2-40B4-BE49-F238E27FC236}">
              <a16:creationId xmlns:a16="http://schemas.microsoft.com/office/drawing/2014/main" id="{7819D8BB-9FB7-4F10-B5FC-92CDAEF0F1BC}"/>
            </a:ext>
          </a:extLst>
        </xdr:cNvPr>
        <xdr:cNvCxnSpPr/>
      </xdr:nvCxnSpPr>
      <xdr:spPr>
        <a:xfrm>
          <a:off x="4546600" y="18595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34307</xdr:rowOff>
    </xdr:from>
    <xdr:ext cx="405111" cy="259045"/>
    <xdr:sp macro="" textlink="">
      <xdr:nvSpPr>
        <xdr:cNvPr id="399" name="【港湾・漁港】&#10;有形固定資産減価償却率最大値テキスト">
          <a:extLst>
            <a:ext uri="{FF2B5EF4-FFF2-40B4-BE49-F238E27FC236}">
              <a16:creationId xmlns:a16="http://schemas.microsoft.com/office/drawing/2014/main" id="{D873B4C6-C13D-4E29-BEAA-3792FA9A9649}"/>
            </a:ext>
          </a:extLst>
        </xdr:cNvPr>
        <xdr:cNvSpPr txBox="1"/>
      </xdr:nvSpPr>
      <xdr:spPr>
        <a:xfrm>
          <a:off x="4673600" y="1717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87630</xdr:rowOff>
    </xdr:from>
    <xdr:to>
      <xdr:col>24</xdr:col>
      <xdr:colOff>152400</xdr:colOff>
      <xdr:row>101</xdr:row>
      <xdr:rowOff>87630</xdr:rowOff>
    </xdr:to>
    <xdr:cxnSp macro="">
      <xdr:nvCxnSpPr>
        <xdr:cNvPr id="400" name="直線コネクタ 399">
          <a:extLst>
            <a:ext uri="{FF2B5EF4-FFF2-40B4-BE49-F238E27FC236}">
              <a16:creationId xmlns:a16="http://schemas.microsoft.com/office/drawing/2014/main" id="{E354A74C-BDE5-48DB-9DB6-02B649264F2F}"/>
            </a:ext>
          </a:extLst>
        </xdr:cNvPr>
        <xdr:cNvCxnSpPr/>
      </xdr:nvCxnSpPr>
      <xdr:spPr>
        <a:xfrm>
          <a:off x="4546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168419</xdr:rowOff>
    </xdr:from>
    <xdr:ext cx="405111" cy="259045"/>
    <xdr:sp macro="" textlink="">
      <xdr:nvSpPr>
        <xdr:cNvPr id="401" name="【港湾・漁港】&#10;有形固定資産減価償却率平均値テキスト">
          <a:extLst>
            <a:ext uri="{FF2B5EF4-FFF2-40B4-BE49-F238E27FC236}">
              <a16:creationId xmlns:a16="http://schemas.microsoft.com/office/drawing/2014/main" id="{127F4C2A-8B75-44D8-94AE-24009EF3BCD0}"/>
            </a:ext>
          </a:extLst>
        </xdr:cNvPr>
        <xdr:cNvSpPr txBox="1"/>
      </xdr:nvSpPr>
      <xdr:spPr>
        <a:xfrm>
          <a:off x="4673600" y="181706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18542</xdr:rowOff>
    </xdr:from>
    <xdr:to>
      <xdr:col>24</xdr:col>
      <xdr:colOff>114300</xdr:colOff>
      <xdr:row>106</xdr:row>
      <xdr:rowOff>120142</xdr:rowOff>
    </xdr:to>
    <xdr:sp macro="" textlink="">
      <xdr:nvSpPr>
        <xdr:cNvPr id="402" name="フローチャート: 判断 401">
          <a:extLst>
            <a:ext uri="{FF2B5EF4-FFF2-40B4-BE49-F238E27FC236}">
              <a16:creationId xmlns:a16="http://schemas.microsoft.com/office/drawing/2014/main" id="{CC7757FA-CEE0-4DB9-8140-0903C8841A57}"/>
            </a:ext>
          </a:extLst>
        </xdr:cNvPr>
        <xdr:cNvSpPr/>
      </xdr:nvSpPr>
      <xdr:spPr>
        <a:xfrm>
          <a:off x="4584700" y="1819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153415</xdr:rowOff>
    </xdr:from>
    <xdr:to>
      <xdr:col>20</xdr:col>
      <xdr:colOff>38100</xdr:colOff>
      <xdr:row>106</xdr:row>
      <xdr:rowOff>83565</xdr:rowOff>
    </xdr:to>
    <xdr:sp macro="" textlink="">
      <xdr:nvSpPr>
        <xdr:cNvPr id="403" name="フローチャート: 判断 402">
          <a:extLst>
            <a:ext uri="{FF2B5EF4-FFF2-40B4-BE49-F238E27FC236}">
              <a16:creationId xmlns:a16="http://schemas.microsoft.com/office/drawing/2014/main" id="{369CB1C4-439D-4E65-B2A4-180FD847A854}"/>
            </a:ext>
          </a:extLst>
        </xdr:cNvPr>
        <xdr:cNvSpPr/>
      </xdr:nvSpPr>
      <xdr:spPr>
        <a:xfrm>
          <a:off x="3746500" y="1815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9398</xdr:rowOff>
    </xdr:from>
    <xdr:to>
      <xdr:col>15</xdr:col>
      <xdr:colOff>101600</xdr:colOff>
      <xdr:row>104</xdr:row>
      <xdr:rowOff>110998</xdr:rowOff>
    </xdr:to>
    <xdr:sp macro="" textlink="">
      <xdr:nvSpPr>
        <xdr:cNvPr id="404" name="フローチャート: 判断 403">
          <a:extLst>
            <a:ext uri="{FF2B5EF4-FFF2-40B4-BE49-F238E27FC236}">
              <a16:creationId xmlns:a16="http://schemas.microsoft.com/office/drawing/2014/main" id="{64C90231-A324-44EC-A30D-D968BAF3B6BA}"/>
            </a:ext>
          </a:extLst>
        </xdr:cNvPr>
        <xdr:cNvSpPr/>
      </xdr:nvSpPr>
      <xdr:spPr>
        <a:xfrm>
          <a:off x="2857500" y="17840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167132</xdr:rowOff>
    </xdr:from>
    <xdr:to>
      <xdr:col>10</xdr:col>
      <xdr:colOff>165100</xdr:colOff>
      <xdr:row>104</xdr:row>
      <xdr:rowOff>97282</xdr:rowOff>
    </xdr:to>
    <xdr:sp macro="" textlink="">
      <xdr:nvSpPr>
        <xdr:cNvPr id="405" name="フローチャート: 判断 404">
          <a:extLst>
            <a:ext uri="{FF2B5EF4-FFF2-40B4-BE49-F238E27FC236}">
              <a16:creationId xmlns:a16="http://schemas.microsoft.com/office/drawing/2014/main" id="{56CB65DA-E5F5-460D-BD52-3A2F125AE901}"/>
            </a:ext>
          </a:extLst>
        </xdr:cNvPr>
        <xdr:cNvSpPr/>
      </xdr:nvSpPr>
      <xdr:spPr>
        <a:xfrm>
          <a:off x="1968500" y="1782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160274</xdr:rowOff>
    </xdr:from>
    <xdr:to>
      <xdr:col>6</xdr:col>
      <xdr:colOff>38100</xdr:colOff>
      <xdr:row>104</xdr:row>
      <xdr:rowOff>90424</xdr:rowOff>
    </xdr:to>
    <xdr:sp macro="" textlink="">
      <xdr:nvSpPr>
        <xdr:cNvPr id="406" name="フローチャート: 判断 405">
          <a:extLst>
            <a:ext uri="{FF2B5EF4-FFF2-40B4-BE49-F238E27FC236}">
              <a16:creationId xmlns:a16="http://schemas.microsoft.com/office/drawing/2014/main" id="{1268B29B-B1D6-45DB-900D-CF67FB2B3757}"/>
            </a:ext>
          </a:extLst>
        </xdr:cNvPr>
        <xdr:cNvSpPr/>
      </xdr:nvSpPr>
      <xdr:spPr>
        <a:xfrm>
          <a:off x="1079500" y="1781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63BB3D37-24B2-49B6-A99E-5DC46767CC27}"/>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B71FB880-E9F4-4292-9088-1839E0D79E16}"/>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8088C2D2-0E53-4894-BFB9-C33CCF4760D7}"/>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8077E44F-9E14-4D3B-868F-EBBB0C12415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36DD3371-7C65-4F3F-8187-ACF4F114F2D9}"/>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91694</xdr:rowOff>
    </xdr:from>
    <xdr:to>
      <xdr:col>24</xdr:col>
      <xdr:colOff>114300</xdr:colOff>
      <xdr:row>105</xdr:row>
      <xdr:rowOff>21844</xdr:rowOff>
    </xdr:to>
    <xdr:sp macro="" textlink="">
      <xdr:nvSpPr>
        <xdr:cNvPr id="412" name="楕円 411">
          <a:extLst>
            <a:ext uri="{FF2B5EF4-FFF2-40B4-BE49-F238E27FC236}">
              <a16:creationId xmlns:a16="http://schemas.microsoft.com/office/drawing/2014/main" id="{1BDA70CF-E11F-403F-B9E2-90E5BE4530BB}"/>
            </a:ext>
          </a:extLst>
        </xdr:cNvPr>
        <xdr:cNvSpPr/>
      </xdr:nvSpPr>
      <xdr:spPr>
        <a:xfrm>
          <a:off x="4584700" y="1792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114571</xdr:rowOff>
    </xdr:from>
    <xdr:ext cx="405111" cy="259045"/>
    <xdr:sp macro="" textlink="">
      <xdr:nvSpPr>
        <xdr:cNvPr id="413" name="【港湾・漁港】&#10;有形固定資産減価償却率該当値テキスト">
          <a:extLst>
            <a:ext uri="{FF2B5EF4-FFF2-40B4-BE49-F238E27FC236}">
              <a16:creationId xmlns:a16="http://schemas.microsoft.com/office/drawing/2014/main" id="{4F04AF6C-D110-4FB6-AA2F-254C204FC44D}"/>
            </a:ext>
          </a:extLst>
        </xdr:cNvPr>
        <xdr:cNvSpPr txBox="1"/>
      </xdr:nvSpPr>
      <xdr:spPr>
        <a:xfrm>
          <a:off x="4673600" y="17773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52832</xdr:rowOff>
    </xdr:from>
    <xdr:to>
      <xdr:col>20</xdr:col>
      <xdr:colOff>38100</xdr:colOff>
      <xdr:row>104</xdr:row>
      <xdr:rowOff>154432</xdr:rowOff>
    </xdr:to>
    <xdr:sp macro="" textlink="">
      <xdr:nvSpPr>
        <xdr:cNvPr id="414" name="楕円 413">
          <a:extLst>
            <a:ext uri="{FF2B5EF4-FFF2-40B4-BE49-F238E27FC236}">
              <a16:creationId xmlns:a16="http://schemas.microsoft.com/office/drawing/2014/main" id="{474C13A0-8B94-4A39-BA97-176827EB93B9}"/>
            </a:ext>
          </a:extLst>
        </xdr:cNvPr>
        <xdr:cNvSpPr/>
      </xdr:nvSpPr>
      <xdr:spPr>
        <a:xfrm>
          <a:off x="3746500" y="1788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103632</xdr:rowOff>
    </xdr:from>
    <xdr:to>
      <xdr:col>24</xdr:col>
      <xdr:colOff>63500</xdr:colOff>
      <xdr:row>104</xdr:row>
      <xdr:rowOff>142494</xdr:rowOff>
    </xdr:to>
    <xdr:cxnSp macro="">
      <xdr:nvCxnSpPr>
        <xdr:cNvPr id="415" name="直線コネクタ 414">
          <a:extLst>
            <a:ext uri="{FF2B5EF4-FFF2-40B4-BE49-F238E27FC236}">
              <a16:creationId xmlns:a16="http://schemas.microsoft.com/office/drawing/2014/main" id="{94989035-3B93-4703-A753-3AB24064ACDA}"/>
            </a:ext>
          </a:extLst>
        </xdr:cNvPr>
        <xdr:cNvCxnSpPr/>
      </xdr:nvCxnSpPr>
      <xdr:spPr>
        <a:xfrm>
          <a:off x="3797300" y="17934432"/>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71120</xdr:rowOff>
    </xdr:from>
    <xdr:to>
      <xdr:col>15</xdr:col>
      <xdr:colOff>101600</xdr:colOff>
      <xdr:row>105</xdr:row>
      <xdr:rowOff>1270</xdr:rowOff>
    </xdr:to>
    <xdr:sp macro="" textlink="">
      <xdr:nvSpPr>
        <xdr:cNvPr id="416" name="楕円 415">
          <a:extLst>
            <a:ext uri="{FF2B5EF4-FFF2-40B4-BE49-F238E27FC236}">
              <a16:creationId xmlns:a16="http://schemas.microsoft.com/office/drawing/2014/main" id="{B6C05681-3847-44FB-B150-F56BB0869C2F}"/>
            </a:ext>
          </a:extLst>
        </xdr:cNvPr>
        <xdr:cNvSpPr/>
      </xdr:nvSpPr>
      <xdr:spPr>
        <a:xfrm>
          <a:off x="2857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103632</xdr:rowOff>
    </xdr:from>
    <xdr:to>
      <xdr:col>19</xdr:col>
      <xdr:colOff>177800</xdr:colOff>
      <xdr:row>104</xdr:row>
      <xdr:rowOff>121920</xdr:rowOff>
    </xdr:to>
    <xdr:cxnSp macro="">
      <xdr:nvCxnSpPr>
        <xdr:cNvPr id="417" name="直線コネクタ 416">
          <a:extLst>
            <a:ext uri="{FF2B5EF4-FFF2-40B4-BE49-F238E27FC236}">
              <a16:creationId xmlns:a16="http://schemas.microsoft.com/office/drawing/2014/main" id="{7AE84C71-3F03-4835-ACE1-A45A5BE2FE02}"/>
            </a:ext>
          </a:extLst>
        </xdr:cNvPr>
        <xdr:cNvCxnSpPr/>
      </xdr:nvCxnSpPr>
      <xdr:spPr>
        <a:xfrm flipV="1">
          <a:off x="2908300" y="179344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50546</xdr:rowOff>
    </xdr:from>
    <xdr:to>
      <xdr:col>10</xdr:col>
      <xdr:colOff>165100</xdr:colOff>
      <xdr:row>104</xdr:row>
      <xdr:rowOff>152146</xdr:rowOff>
    </xdr:to>
    <xdr:sp macro="" textlink="">
      <xdr:nvSpPr>
        <xdr:cNvPr id="418" name="楕円 417">
          <a:extLst>
            <a:ext uri="{FF2B5EF4-FFF2-40B4-BE49-F238E27FC236}">
              <a16:creationId xmlns:a16="http://schemas.microsoft.com/office/drawing/2014/main" id="{24DF446D-A6E8-457F-AB22-0E077612075D}"/>
            </a:ext>
          </a:extLst>
        </xdr:cNvPr>
        <xdr:cNvSpPr/>
      </xdr:nvSpPr>
      <xdr:spPr>
        <a:xfrm>
          <a:off x="1968500" y="1788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101346</xdr:rowOff>
    </xdr:from>
    <xdr:to>
      <xdr:col>15</xdr:col>
      <xdr:colOff>50800</xdr:colOff>
      <xdr:row>104</xdr:row>
      <xdr:rowOff>121920</xdr:rowOff>
    </xdr:to>
    <xdr:cxnSp macro="">
      <xdr:nvCxnSpPr>
        <xdr:cNvPr id="419" name="直線コネクタ 418">
          <a:extLst>
            <a:ext uri="{FF2B5EF4-FFF2-40B4-BE49-F238E27FC236}">
              <a16:creationId xmlns:a16="http://schemas.microsoft.com/office/drawing/2014/main" id="{8EB4EC66-781E-4929-AC10-E2AF6021A5DC}"/>
            </a:ext>
          </a:extLst>
        </xdr:cNvPr>
        <xdr:cNvCxnSpPr/>
      </xdr:nvCxnSpPr>
      <xdr:spPr>
        <a:xfrm>
          <a:off x="2019300" y="17932146"/>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64263</xdr:rowOff>
    </xdr:from>
    <xdr:to>
      <xdr:col>6</xdr:col>
      <xdr:colOff>38100</xdr:colOff>
      <xdr:row>104</xdr:row>
      <xdr:rowOff>165863</xdr:rowOff>
    </xdr:to>
    <xdr:sp macro="" textlink="">
      <xdr:nvSpPr>
        <xdr:cNvPr id="420" name="楕円 419">
          <a:extLst>
            <a:ext uri="{FF2B5EF4-FFF2-40B4-BE49-F238E27FC236}">
              <a16:creationId xmlns:a16="http://schemas.microsoft.com/office/drawing/2014/main" id="{4DEEF439-A641-43FB-BDBC-699F51420DAF}"/>
            </a:ext>
          </a:extLst>
        </xdr:cNvPr>
        <xdr:cNvSpPr/>
      </xdr:nvSpPr>
      <xdr:spPr>
        <a:xfrm>
          <a:off x="1079500" y="1789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101346</xdr:rowOff>
    </xdr:from>
    <xdr:to>
      <xdr:col>10</xdr:col>
      <xdr:colOff>114300</xdr:colOff>
      <xdr:row>104</xdr:row>
      <xdr:rowOff>115063</xdr:rowOff>
    </xdr:to>
    <xdr:cxnSp macro="">
      <xdr:nvCxnSpPr>
        <xdr:cNvPr id="421" name="直線コネクタ 420">
          <a:extLst>
            <a:ext uri="{FF2B5EF4-FFF2-40B4-BE49-F238E27FC236}">
              <a16:creationId xmlns:a16="http://schemas.microsoft.com/office/drawing/2014/main" id="{AA952BED-1D1B-4A91-85FB-4471E0F91094}"/>
            </a:ext>
          </a:extLst>
        </xdr:cNvPr>
        <xdr:cNvCxnSpPr/>
      </xdr:nvCxnSpPr>
      <xdr:spPr>
        <a:xfrm flipV="1">
          <a:off x="1130300" y="17932146"/>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74692</xdr:rowOff>
    </xdr:from>
    <xdr:ext cx="405111" cy="259045"/>
    <xdr:sp macro="" textlink="">
      <xdr:nvSpPr>
        <xdr:cNvPr id="422" name="n_1aveValue【港湾・漁港】&#10;有形固定資産減価償却率">
          <a:extLst>
            <a:ext uri="{FF2B5EF4-FFF2-40B4-BE49-F238E27FC236}">
              <a16:creationId xmlns:a16="http://schemas.microsoft.com/office/drawing/2014/main" id="{6C6AFF8F-52C4-4A18-BA1F-F2A65A98A0C2}"/>
            </a:ext>
          </a:extLst>
        </xdr:cNvPr>
        <xdr:cNvSpPr txBox="1"/>
      </xdr:nvSpPr>
      <xdr:spPr>
        <a:xfrm>
          <a:off x="3582044" y="18248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127525</xdr:rowOff>
    </xdr:from>
    <xdr:ext cx="405111" cy="259045"/>
    <xdr:sp macro="" textlink="">
      <xdr:nvSpPr>
        <xdr:cNvPr id="423" name="n_2aveValue【港湾・漁港】&#10;有形固定資産減価償却率">
          <a:extLst>
            <a:ext uri="{FF2B5EF4-FFF2-40B4-BE49-F238E27FC236}">
              <a16:creationId xmlns:a16="http://schemas.microsoft.com/office/drawing/2014/main" id="{93CBE3A1-8AC7-40D2-9506-42A6FD45306E}"/>
            </a:ext>
          </a:extLst>
        </xdr:cNvPr>
        <xdr:cNvSpPr txBox="1"/>
      </xdr:nvSpPr>
      <xdr:spPr>
        <a:xfrm>
          <a:off x="2705744" y="17615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113809</xdr:rowOff>
    </xdr:from>
    <xdr:ext cx="405111" cy="259045"/>
    <xdr:sp macro="" textlink="">
      <xdr:nvSpPr>
        <xdr:cNvPr id="424" name="n_3aveValue【港湾・漁港】&#10;有形固定資産減価償却率">
          <a:extLst>
            <a:ext uri="{FF2B5EF4-FFF2-40B4-BE49-F238E27FC236}">
              <a16:creationId xmlns:a16="http://schemas.microsoft.com/office/drawing/2014/main" id="{B5F1F52D-ED98-4ECD-84BC-3311A77BFE7A}"/>
            </a:ext>
          </a:extLst>
        </xdr:cNvPr>
        <xdr:cNvSpPr txBox="1"/>
      </xdr:nvSpPr>
      <xdr:spPr>
        <a:xfrm>
          <a:off x="1816744" y="17601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106951</xdr:rowOff>
    </xdr:from>
    <xdr:ext cx="405111" cy="259045"/>
    <xdr:sp macro="" textlink="">
      <xdr:nvSpPr>
        <xdr:cNvPr id="425" name="n_4aveValue【港湾・漁港】&#10;有形固定資産減価償却率">
          <a:extLst>
            <a:ext uri="{FF2B5EF4-FFF2-40B4-BE49-F238E27FC236}">
              <a16:creationId xmlns:a16="http://schemas.microsoft.com/office/drawing/2014/main" id="{C9823B45-4AEB-4EF4-8ED7-22EBC05FD105}"/>
            </a:ext>
          </a:extLst>
        </xdr:cNvPr>
        <xdr:cNvSpPr txBox="1"/>
      </xdr:nvSpPr>
      <xdr:spPr>
        <a:xfrm>
          <a:off x="927744" y="17594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170959</xdr:rowOff>
    </xdr:from>
    <xdr:ext cx="405111" cy="259045"/>
    <xdr:sp macro="" textlink="">
      <xdr:nvSpPr>
        <xdr:cNvPr id="426" name="n_1mainValue【港湾・漁港】&#10;有形固定資産減価償却率">
          <a:extLst>
            <a:ext uri="{FF2B5EF4-FFF2-40B4-BE49-F238E27FC236}">
              <a16:creationId xmlns:a16="http://schemas.microsoft.com/office/drawing/2014/main" id="{E71749ED-1573-4178-8FF2-77162212B9A7}"/>
            </a:ext>
          </a:extLst>
        </xdr:cNvPr>
        <xdr:cNvSpPr txBox="1"/>
      </xdr:nvSpPr>
      <xdr:spPr>
        <a:xfrm>
          <a:off x="3582044" y="17658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163847</xdr:rowOff>
    </xdr:from>
    <xdr:ext cx="405111" cy="259045"/>
    <xdr:sp macro="" textlink="">
      <xdr:nvSpPr>
        <xdr:cNvPr id="427" name="n_2mainValue【港湾・漁港】&#10;有形固定資産減価償却率">
          <a:extLst>
            <a:ext uri="{FF2B5EF4-FFF2-40B4-BE49-F238E27FC236}">
              <a16:creationId xmlns:a16="http://schemas.microsoft.com/office/drawing/2014/main" id="{3957B931-9287-400E-BDAA-F9D9B34E725B}"/>
            </a:ext>
          </a:extLst>
        </xdr:cNvPr>
        <xdr:cNvSpPr txBox="1"/>
      </xdr:nvSpPr>
      <xdr:spPr>
        <a:xfrm>
          <a:off x="27057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143273</xdr:rowOff>
    </xdr:from>
    <xdr:ext cx="405111" cy="259045"/>
    <xdr:sp macro="" textlink="">
      <xdr:nvSpPr>
        <xdr:cNvPr id="428" name="n_3mainValue【港湾・漁港】&#10;有形固定資産減価償却率">
          <a:extLst>
            <a:ext uri="{FF2B5EF4-FFF2-40B4-BE49-F238E27FC236}">
              <a16:creationId xmlns:a16="http://schemas.microsoft.com/office/drawing/2014/main" id="{3FE8F345-4ECF-4516-B08B-4C6E827150B1}"/>
            </a:ext>
          </a:extLst>
        </xdr:cNvPr>
        <xdr:cNvSpPr txBox="1"/>
      </xdr:nvSpPr>
      <xdr:spPr>
        <a:xfrm>
          <a:off x="1816744" y="17974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156990</xdr:rowOff>
    </xdr:from>
    <xdr:ext cx="405111" cy="259045"/>
    <xdr:sp macro="" textlink="">
      <xdr:nvSpPr>
        <xdr:cNvPr id="429" name="n_4mainValue【港湾・漁港】&#10;有形固定資産減価償却率">
          <a:extLst>
            <a:ext uri="{FF2B5EF4-FFF2-40B4-BE49-F238E27FC236}">
              <a16:creationId xmlns:a16="http://schemas.microsoft.com/office/drawing/2014/main" id="{5E1C2A24-2459-4A2A-A55D-D2455F3C662A}"/>
            </a:ext>
          </a:extLst>
        </xdr:cNvPr>
        <xdr:cNvSpPr txBox="1"/>
      </xdr:nvSpPr>
      <xdr:spPr>
        <a:xfrm>
          <a:off x="927744" y="17987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0" name="正方形/長方形 429">
          <a:extLst>
            <a:ext uri="{FF2B5EF4-FFF2-40B4-BE49-F238E27FC236}">
              <a16:creationId xmlns:a16="http://schemas.microsoft.com/office/drawing/2014/main" id="{9E501A23-928D-421B-ABD3-259840EE6A5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1" name="正方形/長方形 430">
          <a:extLst>
            <a:ext uri="{FF2B5EF4-FFF2-40B4-BE49-F238E27FC236}">
              <a16:creationId xmlns:a16="http://schemas.microsoft.com/office/drawing/2014/main" id="{4BBBADD2-E592-4CA0-9C0C-ABB9C93DDB5A}"/>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2" name="正方形/長方形 431">
          <a:extLst>
            <a:ext uri="{FF2B5EF4-FFF2-40B4-BE49-F238E27FC236}">
              <a16:creationId xmlns:a16="http://schemas.microsoft.com/office/drawing/2014/main" id="{42A49F68-A960-4ADD-9E2F-D3B1438D68A6}"/>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3" name="正方形/長方形 432">
          <a:extLst>
            <a:ext uri="{FF2B5EF4-FFF2-40B4-BE49-F238E27FC236}">
              <a16:creationId xmlns:a16="http://schemas.microsoft.com/office/drawing/2014/main" id="{84DDE24A-B525-4186-A676-67F9D3C400C1}"/>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4" name="正方形/長方形 433">
          <a:extLst>
            <a:ext uri="{FF2B5EF4-FFF2-40B4-BE49-F238E27FC236}">
              <a16:creationId xmlns:a16="http://schemas.microsoft.com/office/drawing/2014/main" id="{CC853D2E-191B-4628-A741-C7371D482AF3}"/>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5" name="正方形/長方形 434">
          <a:extLst>
            <a:ext uri="{FF2B5EF4-FFF2-40B4-BE49-F238E27FC236}">
              <a16:creationId xmlns:a16="http://schemas.microsoft.com/office/drawing/2014/main" id="{AE7572EE-2690-4F05-9430-0F8841BE270E}"/>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6" name="正方形/長方形 435">
          <a:extLst>
            <a:ext uri="{FF2B5EF4-FFF2-40B4-BE49-F238E27FC236}">
              <a16:creationId xmlns:a16="http://schemas.microsoft.com/office/drawing/2014/main" id="{CBB31FA3-6614-403B-9061-BB54161F1809}"/>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7" name="正方形/長方形 436">
          <a:extLst>
            <a:ext uri="{FF2B5EF4-FFF2-40B4-BE49-F238E27FC236}">
              <a16:creationId xmlns:a16="http://schemas.microsoft.com/office/drawing/2014/main" id="{0F46D122-4DCC-4A3E-90C1-637D77489563}"/>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8" name="テキスト ボックス 437">
          <a:extLst>
            <a:ext uri="{FF2B5EF4-FFF2-40B4-BE49-F238E27FC236}">
              <a16:creationId xmlns:a16="http://schemas.microsoft.com/office/drawing/2014/main" id="{F9A7EE9F-FCA1-4467-95AE-F694DA1CE714}"/>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9" name="直線コネクタ 438">
          <a:extLst>
            <a:ext uri="{FF2B5EF4-FFF2-40B4-BE49-F238E27FC236}">
              <a16:creationId xmlns:a16="http://schemas.microsoft.com/office/drawing/2014/main" id="{9370B503-DAE3-49B5-B33D-AC5BCBBF2113}"/>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0" name="直線コネクタ 439">
          <a:extLst>
            <a:ext uri="{FF2B5EF4-FFF2-40B4-BE49-F238E27FC236}">
              <a16:creationId xmlns:a16="http://schemas.microsoft.com/office/drawing/2014/main" id="{C48B5994-3C4E-4FBE-84E9-4F811341C4A2}"/>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441" name="テキスト ボックス 440">
          <a:extLst>
            <a:ext uri="{FF2B5EF4-FFF2-40B4-BE49-F238E27FC236}">
              <a16:creationId xmlns:a16="http://schemas.microsoft.com/office/drawing/2014/main" id="{BC73FF4E-3DAB-465F-A45C-15D47A31FD29}"/>
            </a:ext>
          </a:extLst>
        </xdr:cNvPr>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2" name="直線コネクタ 441">
          <a:extLst>
            <a:ext uri="{FF2B5EF4-FFF2-40B4-BE49-F238E27FC236}">
              <a16:creationId xmlns:a16="http://schemas.microsoft.com/office/drawing/2014/main" id="{527CC224-A707-4CDE-827F-DDF0640FF7C2}"/>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106</xdr:row>
      <xdr:rowOff>80934</xdr:rowOff>
    </xdr:from>
    <xdr:ext cx="531299" cy="259045"/>
    <xdr:sp macro="" textlink="">
      <xdr:nvSpPr>
        <xdr:cNvPr id="443" name="テキスト ボックス 442">
          <a:extLst>
            <a:ext uri="{FF2B5EF4-FFF2-40B4-BE49-F238E27FC236}">
              <a16:creationId xmlns:a16="http://schemas.microsoft.com/office/drawing/2014/main" id="{3868F373-AC6B-49F1-AA27-31F8CA2B7B61}"/>
            </a:ext>
          </a:extLst>
        </xdr:cNvPr>
        <xdr:cNvSpPr txBox="1"/>
      </xdr:nvSpPr>
      <xdr:spPr>
        <a:xfrm>
          <a:off x="6072701" y="1825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44" name="直線コネクタ 443">
          <a:extLst>
            <a:ext uri="{FF2B5EF4-FFF2-40B4-BE49-F238E27FC236}">
              <a16:creationId xmlns:a16="http://schemas.microsoft.com/office/drawing/2014/main" id="{E11A319A-721B-4E0C-88D3-9A8B9FEB8DED}"/>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104</xdr:row>
      <xdr:rowOff>97263</xdr:rowOff>
    </xdr:from>
    <xdr:ext cx="531299" cy="259045"/>
    <xdr:sp macro="" textlink="">
      <xdr:nvSpPr>
        <xdr:cNvPr id="445" name="テキスト ボックス 444">
          <a:extLst>
            <a:ext uri="{FF2B5EF4-FFF2-40B4-BE49-F238E27FC236}">
              <a16:creationId xmlns:a16="http://schemas.microsoft.com/office/drawing/2014/main" id="{9D68BF93-CD32-435B-9B82-B647315A26AA}"/>
            </a:ext>
          </a:extLst>
        </xdr:cNvPr>
        <xdr:cNvSpPr txBox="1"/>
      </xdr:nvSpPr>
      <xdr:spPr>
        <a:xfrm>
          <a:off x="6072701" y="17928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46" name="直線コネクタ 445">
          <a:extLst>
            <a:ext uri="{FF2B5EF4-FFF2-40B4-BE49-F238E27FC236}">
              <a16:creationId xmlns:a16="http://schemas.microsoft.com/office/drawing/2014/main" id="{E762A492-58AA-4E35-B668-1F44505B50C0}"/>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102</xdr:row>
      <xdr:rowOff>113591</xdr:rowOff>
    </xdr:from>
    <xdr:ext cx="531299" cy="259045"/>
    <xdr:sp macro="" textlink="">
      <xdr:nvSpPr>
        <xdr:cNvPr id="447" name="テキスト ボックス 446">
          <a:extLst>
            <a:ext uri="{FF2B5EF4-FFF2-40B4-BE49-F238E27FC236}">
              <a16:creationId xmlns:a16="http://schemas.microsoft.com/office/drawing/2014/main" id="{1B8BC35E-3E0E-41A3-B567-ED742635450A}"/>
            </a:ext>
          </a:extLst>
        </xdr:cNvPr>
        <xdr:cNvSpPr txBox="1"/>
      </xdr:nvSpPr>
      <xdr:spPr>
        <a:xfrm>
          <a:off x="6072701" y="1760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48" name="直線コネクタ 447">
          <a:extLst>
            <a:ext uri="{FF2B5EF4-FFF2-40B4-BE49-F238E27FC236}">
              <a16:creationId xmlns:a16="http://schemas.microsoft.com/office/drawing/2014/main" id="{906CFFD0-591D-4AFD-AE01-C5292EC1A6F4}"/>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449" name="テキスト ボックス 448">
          <a:extLst>
            <a:ext uri="{FF2B5EF4-FFF2-40B4-BE49-F238E27FC236}">
              <a16:creationId xmlns:a16="http://schemas.microsoft.com/office/drawing/2014/main" id="{1181DBD4-9FB2-498C-A9D7-6491FE45E684}"/>
            </a:ext>
          </a:extLst>
        </xdr:cNvPr>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0" name="直線コネクタ 449">
          <a:extLst>
            <a:ext uri="{FF2B5EF4-FFF2-40B4-BE49-F238E27FC236}">
              <a16:creationId xmlns:a16="http://schemas.microsoft.com/office/drawing/2014/main" id="{21486C86-5550-4A2F-8E1D-61110A7DB1EE}"/>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98</xdr:row>
      <xdr:rowOff>146248</xdr:rowOff>
    </xdr:from>
    <xdr:ext cx="595419" cy="259045"/>
    <xdr:sp macro="" textlink="">
      <xdr:nvSpPr>
        <xdr:cNvPr id="451" name="テキスト ボックス 450">
          <a:extLst>
            <a:ext uri="{FF2B5EF4-FFF2-40B4-BE49-F238E27FC236}">
              <a16:creationId xmlns:a16="http://schemas.microsoft.com/office/drawing/2014/main" id="{F73D0664-371B-4DDD-9250-8D6D269478B6}"/>
            </a:ext>
          </a:extLst>
        </xdr:cNvPr>
        <xdr:cNvSpPr txBox="1"/>
      </xdr:nvSpPr>
      <xdr:spPr>
        <a:xfrm>
          <a:off x="6008581" y="16948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a:extLst>
            <a:ext uri="{FF2B5EF4-FFF2-40B4-BE49-F238E27FC236}">
              <a16:creationId xmlns:a16="http://schemas.microsoft.com/office/drawing/2014/main" id="{3294AAF0-B088-4C4B-B875-835F30F2E3DF}"/>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3" name="テキスト ボックス 452">
          <a:extLst>
            <a:ext uri="{FF2B5EF4-FFF2-40B4-BE49-F238E27FC236}">
              <a16:creationId xmlns:a16="http://schemas.microsoft.com/office/drawing/2014/main" id="{1A0C123E-A39B-4CD3-867C-0F385198E489}"/>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港湾・漁港】&#10;一人当たり有形固定資産（償却資産）額グラフ枠">
          <a:extLst>
            <a:ext uri="{FF2B5EF4-FFF2-40B4-BE49-F238E27FC236}">
              <a16:creationId xmlns:a16="http://schemas.microsoft.com/office/drawing/2014/main" id="{0C9AE7AA-6740-4D65-91C7-9B84DBDCEE89}"/>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20858</xdr:rowOff>
    </xdr:from>
    <xdr:to>
      <xdr:col>54</xdr:col>
      <xdr:colOff>189865</xdr:colOff>
      <xdr:row>108</xdr:row>
      <xdr:rowOff>160390</xdr:rowOff>
    </xdr:to>
    <xdr:cxnSp macro="">
      <xdr:nvCxnSpPr>
        <xdr:cNvPr id="455" name="直線コネクタ 454">
          <a:extLst>
            <a:ext uri="{FF2B5EF4-FFF2-40B4-BE49-F238E27FC236}">
              <a16:creationId xmlns:a16="http://schemas.microsoft.com/office/drawing/2014/main" id="{403ABCCD-D411-4CC4-AD10-95F0193AEA24}"/>
            </a:ext>
          </a:extLst>
        </xdr:cNvPr>
        <xdr:cNvCxnSpPr/>
      </xdr:nvCxnSpPr>
      <xdr:spPr>
        <a:xfrm flipV="1">
          <a:off x="10476865" y="17165858"/>
          <a:ext cx="0" cy="1511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164217</xdr:rowOff>
    </xdr:from>
    <xdr:ext cx="469744" cy="259045"/>
    <xdr:sp macro="" textlink="">
      <xdr:nvSpPr>
        <xdr:cNvPr id="456" name="【港湾・漁港】&#10;一人当たり有形固定資産（償却資産）額最小値テキスト">
          <a:extLst>
            <a:ext uri="{FF2B5EF4-FFF2-40B4-BE49-F238E27FC236}">
              <a16:creationId xmlns:a16="http://schemas.microsoft.com/office/drawing/2014/main" id="{5FF2E85D-3B9B-42B5-A705-365D3CFD8A7D}"/>
            </a:ext>
          </a:extLst>
        </xdr:cNvPr>
        <xdr:cNvSpPr txBox="1"/>
      </xdr:nvSpPr>
      <xdr:spPr>
        <a:xfrm>
          <a:off x="10515600" y="18680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160390</xdr:rowOff>
    </xdr:from>
    <xdr:to>
      <xdr:col>55</xdr:col>
      <xdr:colOff>88900</xdr:colOff>
      <xdr:row>108</xdr:row>
      <xdr:rowOff>160390</xdr:rowOff>
    </xdr:to>
    <xdr:cxnSp macro="">
      <xdr:nvCxnSpPr>
        <xdr:cNvPr id="457" name="直線コネクタ 456">
          <a:extLst>
            <a:ext uri="{FF2B5EF4-FFF2-40B4-BE49-F238E27FC236}">
              <a16:creationId xmlns:a16="http://schemas.microsoft.com/office/drawing/2014/main" id="{B9D603B6-73AF-4428-8170-E4826A0F06DA}"/>
            </a:ext>
          </a:extLst>
        </xdr:cNvPr>
        <xdr:cNvCxnSpPr/>
      </xdr:nvCxnSpPr>
      <xdr:spPr>
        <a:xfrm>
          <a:off x="10388600" y="18676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138985</xdr:rowOff>
    </xdr:from>
    <xdr:ext cx="599010" cy="259045"/>
    <xdr:sp macro="" textlink="">
      <xdr:nvSpPr>
        <xdr:cNvPr id="458" name="【港湾・漁港】&#10;一人当たり有形固定資産（償却資産）額最大値テキスト">
          <a:extLst>
            <a:ext uri="{FF2B5EF4-FFF2-40B4-BE49-F238E27FC236}">
              <a16:creationId xmlns:a16="http://schemas.microsoft.com/office/drawing/2014/main" id="{A94854C4-2640-4BBF-8FD8-FA3759A5B1C9}"/>
            </a:ext>
          </a:extLst>
        </xdr:cNvPr>
        <xdr:cNvSpPr txBox="1"/>
      </xdr:nvSpPr>
      <xdr:spPr>
        <a:xfrm>
          <a:off x="10515600" y="16941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20858</xdr:rowOff>
    </xdr:from>
    <xdr:to>
      <xdr:col>55</xdr:col>
      <xdr:colOff>88900</xdr:colOff>
      <xdr:row>100</xdr:row>
      <xdr:rowOff>20858</xdr:rowOff>
    </xdr:to>
    <xdr:cxnSp macro="">
      <xdr:nvCxnSpPr>
        <xdr:cNvPr id="459" name="直線コネクタ 458">
          <a:extLst>
            <a:ext uri="{FF2B5EF4-FFF2-40B4-BE49-F238E27FC236}">
              <a16:creationId xmlns:a16="http://schemas.microsoft.com/office/drawing/2014/main" id="{38A8935F-1D4D-464B-BBF9-46A35F4197B2}"/>
            </a:ext>
          </a:extLst>
        </xdr:cNvPr>
        <xdr:cNvCxnSpPr/>
      </xdr:nvCxnSpPr>
      <xdr:spPr>
        <a:xfrm>
          <a:off x="10388600" y="17165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107241</xdr:rowOff>
    </xdr:from>
    <xdr:ext cx="534377" cy="259045"/>
    <xdr:sp macro="" textlink="">
      <xdr:nvSpPr>
        <xdr:cNvPr id="460" name="【港湾・漁港】&#10;一人当たり有形固定資産（償却資産）額平均値テキスト">
          <a:extLst>
            <a:ext uri="{FF2B5EF4-FFF2-40B4-BE49-F238E27FC236}">
              <a16:creationId xmlns:a16="http://schemas.microsoft.com/office/drawing/2014/main" id="{F082CAD1-C595-497B-91C3-8CCE8B954544}"/>
            </a:ext>
          </a:extLst>
        </xdr:cNvPr>
        <xdr:cNvSpPr txBox="1"/>
      </xdr:nvSpPr>
      <xdr:spPr>
        <a:xfrm>
          <a:off x="10515600" y="181094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128814</xdr:rowOff>
    </xdr:from>
    <xdr:to>
      <xdr:col>55</xdr:col>
      <xdr:colOff>50800</xdr:colOff>
      <xdr:row>106</xdr:row>
      <xdr:rowOff>58964</xdr:rowOff>
    </xdr:to>
    <xdr:sp macro="" textlink="">
      <xdr:nvSpPr>
        <xdr:cNvPr id="461" name="フローチャート: 判断 460">
          <a:extLst>
            <a:ext uri="{FF2B5EF4-FFF2-40B4-BE49-F238E27FC236}">
              <a16:creationId xmlns:a16="http://schemas.microsoft.com/office/drawing/2014/main" id="{E57680D4-106A-412D-B008-B45754557E59}"/>
            </a:ext>
          </a:extLst>
        </xdr:cNvPr>
        <xdr:cNvSpPr/>
      </xdr:nvSpPr>
      <xdr:spPr>
        <a:xfrm>
          <a:off x="10426700" y="1813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134409</xdr:rowOff>
    </xdr:from>
    <xdr:to>
      <xdr:col>50</xdr:col>
      <xdr:colOff>165100</xdr:colOff>
      <xdr:row>106</xdr:row>
      <xdr:rowOff>64559</xdr:rowOff>
    </xdr:to>
    <xdr:sp macro="" textlink="">
      <xdr:nvSpPr>
        <xdr:cNvPr id="462" name="フローチャート: 判断 461">
          <a:extLst>
            <a:ext uri="{FF2B5EF4-FFF2-40B4-BE49-F238E27FC236}">
              <a16:creationId xmlns:a16="http://schemas.microsoft.com/office/drawing/2014/main" id="{1553218F-2484-4AB0-91EA-CF2DD171052F}"/>
            </a:ext>
          </a:extLst>
        </xdr:cNvPr>
        <xdr:cNvSpPr/>
      </xdr:nvSpPr>
      <xdr:spPr>
        <a:xfrm>
          <a:off x="9588500" y="1813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61192</xdr:rowOff>
    </xdr:from>
    <xdr:to>
      <xdr:col>46</xdr:col>
      <xdr:colOff>38100</xdr:colOff>
      <xdr:row>107</xdr:row>
      <xdr:rowOff>162792</xdr:rowOff>
    </xdr:to>
    <xdr:sp macro="" textlink="">
      <xdr:nvSpPr>
        <xdr:cNvPr id="463" name="フローチャート: 判断 462">
          <a:extLst>
            <a:ext uri="{FF2B5EF4-FFF2-40B4-BE49-F238E27FC236}">
              <a16:creationId xmlns:a16="http://schemas.microsoft.com/office/drawing/2014/main" id="{26C63B98-B9C3-4859-8DBD-7B683D202666}"/>
            </a:ext>
          </a:extLst>
        </xdr:cNvPr>
        <xdr:cNvSpPr/>
      </xdr:nvSpPr>
      <xdr:spPr>
        <a:xfrm>
          <a:off x="8699500" y="1840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74963</xdr:rowOff>
    </xdr:from>
    <xdr:to>
      <xdr:col>41</xdr:col>
      <xdr:colOff>101600</xdr:colOff>
      <xdr:row>108</xdr:row>
      <xdr:rowOff>5113</xdr:rowOff>
    </xdr:to>
    <xdr:sp macro="" textlink="">
      <xdr:nvSpPr>
        <xdr:cNvPr id="464" name="フローチャート: 判断 463">
          <a:extLst>
            <a:ext uri="{FF2B5EF4-FFF2-40B4-BE49-F238E27FC236}">
              <a16:creationId xmlns:a16="http://schemas.microsoft.com/office/drawing/2014/main" id="{372ACF14-B67E-4D2E-AE81-90BBB6A1FB50}"/>
            </a:ext>
          </a:extLst>
        </xdr:cNvPr>
        <xdr:cNvSpPr/>
      </xdr:nvSpPr>
      <xdr:spPr>
        <a:xfrm>
          <a:off x="7810500" y="1842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85217</xdr:rowOff>
    </xdr:from>
    <xdr:to>
      <xdr:col>36</xdr:col>
      <xdr:colOff>165100</xdr:colOff>
      <xdr:row>108</xdr:row>
      <xdr:rowOff>15367</xdr:rowOff>
    </xdr:to>
    <xdr:sp macro="" textlink="">
      <xdr:nvSpPr>
        <xdr:cNvPr id="465" name="フローチャート: 判断 464">
          <a:extLst>
            <a:ext uri="{FF2B5EF4-FFF2-40B4-BE49-F238E27FC236}">
              <a16:creationId xmlns:a16="http://schemas.microsoft.com/office/drawing/2014/main" id="{F54F654A-2CE3-491A-917E-9AD1C16610D1}"/>
            </a:ext>
          </a:extLst>
        </xdr:cNvPr>
        <xdr:cNvSpPr/>
      </xdr:nvSpPr>
      <xdr:spPr>
        <a:xfrm>
          <a:off x="6921500" y="18430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4268B1FF-124B-4425-A3C0-8CAD91665AC6}"/>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70A333E0-3466-4C04-8D18-9F64F2E3E3E3}"/>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CE90D5B0-AF32-4887-A6CE-28538F6CE237}"/>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9E51BF64-B437-45D6-9E12-48ADC2E4CBE9}"/>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69BB0B3F-0414-42AB-AFD6-42A94617ED27}"/>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14243</xdr:rowOff>
    </xdr:from>
    <xdr:to>
      <xdr:col>55</xdr:col>
      <xdr:colOff>50800</xdr:colOff>
      <xdr:row>104</xdr:row>
      <xdr:rowOff>115843</xdr:rowOff>
    </xdr:to>
    <xdr:sp macro="" textlink="">
      <xdr:nvSpPr>
        <xdr:cNvPr id="471" name="楕円 470">
          <a:extLst>
            <a:ext uri="{FF2B5EF4-FFF2-40B4-BE49-F238E27FC236}">
              <a16:creationId xmlns:a16="http://schemas.microsoft.com/office/drawing/2014/main" id="{A2E88D62-22BF-4999-82D5-D775C84876BA}"/>
            </a:ext>
          </a:extLst>
        </xdr:cNvPr>
        <xdr:cNvSpPr/>
      </xdr:nvSpPr>
      <xdr:spPr>
        <a:xfrm>
          <a:off x="10426700" y="1784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37120</xdr:rowOff>
    </xdr:from>
    <xdr:ext cx="534377" cy="259045"/>
    <xdr:sp macro="" textlink="">
      <xdr:nvSpPr>
        <xdr:cNvPr id="472" name="【港湾・漁港】&#10;一人当たり有形固定資産（償却資産）額該当値テキスト">
          <a:extLst>
            <a:ext uri="{FF2B5EF4-FFF2-40B4-BE49-F238E27FC236}">
              <a16:creationId xmlns:a16="http://schemas.microsoft.com/office/drawing/2014/main" id="{1D895C03-57C7-4AFB-9EA8-2F0997EDE379}"/>
            </a:ext>
          </a:extLst>
        </xdr:cNvPr>
        <xdr:cNvSpPr txBox="1"/>
      </xdr:nvSpPr>
      <xdr:spPr>
        <a:xfrm>
          <a:off x="10515600" y="17696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23321</xdr:rowOff>
    </xdr:from>
    <xdr:to>
      <xdr:col>50</xdr:col>
      <xdr:colOff>165100</xdr:colOff>
      <xdr:row>104</xdr:row>
      <xdr:rowOff>124921</xdr:rowOff>
    </xdr:to>
    <xdr:sp macro="" textlink="">
      <xdr:nvSpPr>
        <xdr:cNvPr id="473" name="楕円 472">
          <a:extLst>
            <a:ext uri="{FF2B5EF4-FFF2-40B4-BE49-F238E27FC236}">
              <a16:creationId xmlns:a16="http://schemas.microsoft.com/office/drawing/2014/main" id="{478DF235-6A58-4AEA-A6C2-AF9E56F9C870}"/>
            </a:ext>
          </a:extLst>
        </xdr:cNvPr>
        <xdr:cNvSpPr/>
      </xdr:nvSpPr>
      <xdr:spPr>
        <a:xfrm>
          <a:off x="9588500" y="1785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65043</xdr:rowOff>
    </xdr:from>
    <xdr:to>
      <xdr:col>55</xdr:col>
      <xdr:colOff>0</xdr:colOff>
      <xdr:row>104</xdr:row>
      <xdr:rowOff>74121</xdr:rowOff>
    </xdr:to>
    <xdr:cxnSp macro="">
      <xdr:nvCxnSpPr>
        <xdr:cNvPr id="474" name="直線コネクタ 473">
          <a:extLst>
            <a:ext uri="{FF2B5EF4-FFF2-40B4-BE49-F238E27FC236}">
              <a16:creationId xmlns:a16="http://schemas.microsoft.com/office/drawing/2014/main" id="{A03CFBC5-FA55-4A4C-B661-C7CDDF5E2F3F}"/>
            </a:ext>
          </a:extLst>
        </xdr:cNvPr>
        <xdr:cNvCxnSpPr/>
      </xdr:nvCxnSpPr>
      <xdr:spPr>
        <a:xfrm flipV="1">
          <a:off x="9639300" y="17895843"/>
          <a:ext cx="838200" cy="9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69520</xdr:rowOff>
    </xdr:from>
    <xdr:to>
      <xdr:col>46</xdr:col>
      <xdr:colOff>38100</xdr:colOff>
      <xdr:row>104</xdr:row>
      <xdr:rowOff>171120</xdr:rowOff>
    </xdr:to>
    <xdr:sp macro="" textlink="">
      <xdr:nvSpPr>
        <xdr:cNvPr id="475" name="楕円 474">
          <a:extLst>
            <a:ext uri="{FF2B5EF4-FFF2-40B4-BE49-F238E27FC236}">
              <a16:creationId xmlns:a16="http://schemas.microsoft.com/office/drawing/2014/main" id="{060BDA36-9017-4796-943E-ED0AFF06CA77}"/>
            </a:ext>
          </a:extLst>
        </xdr:cNvPr>
        <xdr:cNvSpPr/>
      </xdr:nvSpPr>
      <xdr:spPr>
        <a:xfrm>
          <a:off x="8699500" y="1790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74121</xdr:rowOff>
    </xdr:from>
    <xdr:to>
      <xdr:col>50</xdr:col>
      <xdr:colOff>114300</xdr:colOff>
      <xdr:row>104</xdr:row>
      <xdr:rowOff>120320</xdr:rowOff>
    </xdr:to>
    <xdr:cxnSp macro="">
      <xdr:nvCxnSpPr>
        <xdr:cNvPr id="476" name="直線コネクタ 475">
          <a:extLst>
            <a:ext uri="{FF2B5EF4-FFF2-40B4-BE49-F238E27FC236}">
              <a16:creationId xmlns:a16="http://schemas.microsoft.com/office/drawing/2014/main" id="{E064DAB4-0E8D-40E6-BEBA-B8D46B97E3FF}"/>
            </a:ext>
          </a:extLst>
        </xdr:cNvPr>
        <xdr:cNvCxnSpPr/>
      </xdr:nvCxnSpPr>
      <xdr:spPr>
        <a:xfrm flipV="1">
          <a:off x="8750300" y="17904921"/>
          <a:ext cx="889000" cy="46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84368</xdr:rowOff>
    </xdr:from>
    <xdr:to>
      <xdr:col>41</xdr:col>
      <xdr:colOff>101600</xdr:colOff>
      <xdr:row>105</xdr:row>
      <xdr:rowOff>14518</xdr:rowOff>
    </xdr:to>
    <xdr:sp macro="" textlink="">
      <xdr:nvSpPr>
        <xdr:cNvPr id="477" name="楕円 476">
          <a:extLst>
            <a:ext uri="{FF2B5EF4-FFF2-40B4-BE49-F238E27FC236}">
              <a16:creationId xmlns:a16="http://schemas.microsoft.com/office/drawing/2014/main" id="{2B7A8A3F-DD00-422D-984A-BFDB6998FAF4}"/>
            </a:ext>
          </a:extLst>
        </xdr:cNvPr>
        <xdr:cNvSpPr/>
      </xdr:nvSpPr>
      <xdr:spPr>
        <a:xfrm>
          <a:off x="7810500" y="17915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120320</xdr:rowOff>
    </xdr:from>
    <xdr:to>
      <xdr:col>45</xdr:col>
      <xdr:colOff>177800</xdr:colOff>
      <xdr:row>104</xdr:row>
      <xdr:rowOff>135168</xdr:rowOff>
    </xdr:to>
    <xdr:cxnSp macro="">
      <xdr:nvCxnSpPr>
        <xdr:cNvPr id="478" name="直線コネクタ 477">
          <a:extLst>
            <a:ext uri="{FF2B5EF4-FFF2-40B4-BE49-F238E27FC236}">
              <a16:creationId xmlns:a16="http://schemas.microsoft.com/office/drawing/2014/main" id="{2F2D8DB9-8187-4B2E-9E6E-02CF878771BF}"/>
            </a:ext>
          </a:extLst>
        </xdr:cNvPr>
        <xdr:cNvCxnSpPr/>
      </xdr:nvCxnSpPr>
      <xdr:spPr>
        <a:xfrm flipV="1">
          <a:off x="7861300" y="17951120"/>
          <a:ext cx="889000" cy="14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119343</xdr:rowOff>
    </xdr:from>
    <xdr:to>
      <xdr:col>36</xdr:col>
      <xdr:colOff>165100</xdr:colOff>
      <xdr:row>105</xdr:row>
      <xdr:rowOff>49493</xdr:rowOff>
    </xdr:to>
    <xdr:sp macro="" textlink="">
      <xdr:nvSpPr>
        <xdr:cNvPr id="479" name="楕円 478">
          <a:extLst>
            <a:ext uri="{FF2B5EF4-FFF2-40B4-BE49-F238E27FC236}">
              <a16:creationId xmlns:a16="http://schemas.microsoft.com/office/drawing/2014/main" id="{6658F571-6919-465B-A486-DE26C4E99E8F}"/>
            </a:ext>
          </a:extLst>
        </xdr:cNvPr>
        <xdr:cNvSpPr/>
      </xdr:nvSpPr>
      <xdr:spPr>
        <a:xfrm>
          <a:off x="6921500" y="17950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135168</xdr:rowOff>
    </xdr:from>
    <xdr:to>
      <xdr:col>41</xdr:col>
      <xdr:colOff>50800</xdr:colOff>
      <xdr:row>104</xdr:row>
      <xdr:rowOff>170143</xdr:rowOff>
    </xdr:to>
    <xdr:cxnSp macro="">
      <xdr:nvCxnSpPr>
        <xdr:cNvPr id="480" name="直線コネクタ 479">
          <a:extLst>
            <a:ext uri="{FF2B5EF4-FFF2-40B4-BE49-F238E27FC236}">
              <a16:creationId xmlns:a16="http://schemas.microsoft.com/office/drawing/2014/main" id="{4CB12CBB-61C4-4C22-91A0-8534BF5F3FF6}"/>
            </a:ext>
          </a:extLst>
        </xdr:cNvPr>
        <xdr:cNvCxnSpPr/>
      </xdr:nvCxnSpPr>
      <xdr:spPr>
        <a:xfrm flipV="1">
          <a:off x="6972300" y="17965968"/>
          <a:ext cx="889000" cy="34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106</xdr:row>
      <xdr:rowOff>55686</xdr:rowOff>
    </xdr:from>
    <xdr:ext cx="534377" cy="259045"/>
    <xdr:sp macro="" textlink="">
      <xdr:nvSpPr>
        <xdr:cNvPr id="481" name="n_1aveValue【港湾・漁港】&#10;一人当たり有形固定資産（償却資産）額">
          <a:extLst>
            <a:ext uri="{FF2B5EF4-FFF2-40B4-BE49-F238E27FC236}">
              <a16:creationId xmlns:a16="http://schemas.microsoft.com/office/drawing/2014/main" id="{704385FB-D847-4D47-BFA9-6DE3DD2D7214}"/>
            </a:ext>
          </a:extLst>
        </xdr:cNvPr>
        <xdr:cNvSpPr txBox="1"/>
      </xdr:nvSpPr>
      <xdr:spPr>
        <a:xfrm>
          <a:off x="9359411" y="18229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107</xdr:row>
      <xdr:rowOff>153919</xdr:rowOff>
    </xdr:from>
    <xdr:ext cx="534377" cy="259045"/>
    <xdr:sp macro="" textlink="">
      <xdr:nvSpPr>
        <xdr:cNvPr id="482" name="n_2aveValue【港湾・漁港】&#10;一人当たり有形固定資産（償却資産）額">
          <a:extLst>
            <a:ext uri="{FF2B5EF4-FFF2-40B4-BE49-F238E27FC236}">
              <a16:creationId xmlns:a16="http://schemas.microsoft.com/office/drawing/2014/main" id="{4990FEC4-A9A0-4EC4-B620-185F83D2A083}"/>
            </a:ext>
          </a:extLst>
        </xdr:cNvPr>
        <xdr:cNvSpPr txBox="1"/>
      </xdr:nvSpPr>
      <xdr:spPr>
        <a:xfrm>
          <a:off x="8483111" y="1849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107</xdr:row>
      <xdr:rowOff>167690</xdr:rowOff>
    </xdr:from>
    <xdr:ext cx="534377" cy="259045"/>
    <xdr:sp macro="" textlink="">
      <xdr:nvSpPr>
        <xdr:cNvPr id="483" name="n_3aveValue【港湾・漁港】&#10;一人当たり有形固定資産（償却資産）額">
          <a:extLst>
            <a:ext uri="{FF2B5EF4-FFF2-40B4-BE49-F238E27FC236}">
              <a16:creationId xmlns:a16="http://schemas.microsoft.com/office/drawing/2014/main" id="{9D552AC0-5248-4B87-B342-4B3847377171}"/>
            </a:ext>
          </a:extLst>
        </xdr:cNvPr>
        <xdr:cNvSpPr txBox="1"/>
      </xdr:nvSpPr>
      <xdr:spPr>
        <a:xfrm>
          <a:off x="7594111" y="1851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108</xdr:row>
      <xdr:rowOff>6494</xdr:rowOff>
    </xdr:from>
    <xdr:ext cx="534377" cy="259045"/>
    <xdr:sp macro="" textlink="">
      <xdr:nvSpPr>
        <xdr:cNvPr id="484" name="n_4aveValue【港湾・漁港】&#10;一人当たり有形固定資産（償却資産）額">
          <a:extLst>
            <a:ext uri="{FF2B5EF4-FFF2-40B4-BE49-F238E27FC236}">
              <a16:creationId xmlns:a16="http://schemas.microsoft.com/office/drawing/2014/main" id="{4EBB1AE2-8C0E-42B9-96F5-B22B1004B07F}"/>
            </a:ext>
          </a:extLst>
        </xdr:cNvPr>
        <xdr:cNvSpPr txBox="1"/>
      </xdr:nvSpPr>
      <xdr:spPr>
        <a:xfrm>
          <a:off x="6705111" y="18523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102</xdr:row>
      <xdr:rowOff>141448</xdr:rowOff>
    </xdr:from>
    <xdr:ext cx="534377" cy="259045"/>
    <xdr:sp macro="" textlink="">
      <xdr:nvSpPr>
        <xdr:cNvPr id="485" name="n_1mainValue【港湾・漁港】&#10;一人当たり有形固定資産（償却資産）額">
          <a:extLst>
            <a:ext uri="{FF2B5EF4-FFF2-40B4-BE49-F238E27FC236}">
              <a16:creationId xmlns:a16="http://schemas.microsoft.com/office/drawing/2014/main" id="{EAC16E54-DAD7-4C3C-9C0C-67B79A637F48}"/>
            </a:ext>
          </a:extLst>
        </xdr:cNvPr>
        <xdr:cNvSpPr txBox="1"/>
      </xdr:nvSpPr>
      <xdr:spPr>
        <a:xfrm>
          <a:off x="9359411" y="17629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103</xdr:row>
      <xdr:rowOff>16197</xdr:rowOff>
    </xdr:from>
    <xdr:ext cx="534377" cy="259045"/>
    <xdr:sp macro="" textlink="">
      <xdr:nvSpPr>
        <xdr:cNvPr id="486" name="n_2mainValue【港湾・漁港】&#10;一人当たり有形固定資産（償却資産）額">
          <a:extLst>
            <a:ext uri="{FF2B5EF4-FFF2-40B4-BE49-F238E27FC236}">
              <a16:creationId xmlns:a16="http://schemas.microsoft.com/office/drawing/2014/main" id="{7A603198-6F70-4081-A923-14056EFE8AA3}"/>
            </a:ext>
          </a:extLst>
        </xdr:cNvPr>
        <xdr:cNvSpPr txBox="1"/>
      </xdr:nvSpPr>
      <xdr:spPr>
        <a:xfrm>
          <a:off x="8483111" y="17675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103</xdr:row>
      <xdr:rowOff>31045</xdr:rowOff>
    </xdr:from>
    <xdr:ext cx="534377" cy="259045"/>
    <xdr:sp macro="" textlink="">
      <xdr:nvSpPr>
        <xdr:cNvPr id="487" name="n_3mainValue【港湾・漁港】&#10;一人当たり有形固定資産（償却資産）額">
          <a:extLst>
            <a:ext uri="{FF2B5EF4-FFF2-40B4-BE49-F238E27FC236}">
              <a16:creationId xmlns:a16="http://schemas.microsoft.com/office/drawing/2014/main" id="{31A304ED-4C68-4427-86D8-557F8585716A}"/>
            </a:ext>
          </a:extLst>
        </xdr:cNvPr>
        <xdr:cNvSpPr txBox="1"/>
      </xdr:nvSpPr>
      <xdr:spPr>
        <a:xfrm>
          <a:off x="7594111" y="1769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103</xdr:row>
      <xdr:rowOff>66020</xdr:rowOff>
    </xdr:from>
    <xdr:ext cx="534377" cy="259045"/>
    <xdr:sp macro="" textlink="">
      <xdr:nvSpPr>
        <xdr:cNvPr id="488" name="n_4mainValue【港湾・漁港】&#10;一人当たり有形固定資産（償却資産）額">
          <a:extLst>
            <a:ext uri="{FF2B5EF4-FFF2-40B4-BE49-F238E27FC236}">
              <a16:creationId xmlns:a16="http://schemas.microsoft.com/office/drawing/2014/main" id="{B6EF4F06-EC2B-445A-B5A1-B62565290424}"/>
            </a:ext>
          </a:extLst>
        </xdr:cNvPr>
        <xdr:cNvSpPr txBox="1"/>
      </xdr:nvSpPr>
      <xdr:spPr>
        <a:xfrm>
          <a:off x="6705111" y="1772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a:extLst>
            <a:ext uri="{FF2B5EF4-FFF2-40B4-BE49-F238E27FC236}">
              <a16:creationId xmlns:a16="http://schemas.microsoft.com/office/drawing/2014/main" id="{52796094-61BE-4E69-9AC5-22B2F237D62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a:extLst>
            <a:ext uri="{FF2B5EF4-FFF2-40B4-BE49-F238E27FC236}">
              <a16:creationId xmlns:a16="http://schemas.microsoft.com/office/drawing/2014/main" id="{75C1E13C-2394-4B06-952E-06CBB8B85AD9}"/>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a:extLst>
            <a:ext uri="{FF2B5EF4-FFF2-40B4-BE49-F238E27FC236}">
              <a16:creationId xmlns:a16="http://schemas.microsoft.com/office/drawing/2014/main" id="{4F5A0924-6924-4C57-92E0-FDF85C265A87}"/>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a:extLst>
            <a:ext uri="{FF2B5EF4-FFF2-40B4-BE49-F238E27FC236}">
              <a16:creationId xmlns:a16="http://schemas.microsoft.com/office/drawing/2014/main" id="{1225D800-AA85-4899-8D75-FBF3D64962D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a:extLst>
            <a:ext uri="{FF2B5EF4-FFF2-40B4-BE49-F238E27FC236}">
              <a16:creationId xmlns:a16="http://schemas.microsoft.com/office/drawing/2014/main" id="{0BCFE931-8067-4E15-B31E-CF0FEDCC3759}"/>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a:extLst>
            <a:ext uri="{FF2B5EF4-FFF2-40B4-BE49-F238E27FC236}">
              <a16:creationId xmlns:a16="http://schemas.microsoft.com/office/drawing/2014/main" id="{40CF8FBF-76AB-4D3D-A3CC-50485FE637C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a:extLst>
            <a:ext uri="{FF2B5EF4-FFF2-40B4-BE49-F238E27FC236}">
              <a16:creationId xmlns:a16="http://schemas.microsoft.com/office/drawing/2014/main" id="{EAF2AEC2-F0E3-49C8-8B2C-774BAE13D4C1}"/>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a:extLst>
            <a:ext uri="{FF2B5EF4-FFF2-40B4-BE49-F238E27FC236}">
              <a16:creationId xmlns:a16="http://schemas.microsoft.com/office/drawing/2014/main" id="{8CAF561C-24D7-4C21-A7B6-CBA6F083659E}"/>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a:extLst>
            <a:ext uri="{FF2B5EF4-FFF2-40B4-BE49-F238E27FC236}">
              <a16:creationId xmlns:a16="http://schemas.microsoft.com/office/drawing/2014/main" id="{5BA536C4-E794-4B34-BC0A-93016B0B6703}"/>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a:extLst>
            <a:ext uri="{FF2B5EF4-FFF2-40B4-BE49-F238E27FC236}">
              <a16:creationId xmlns:a16="http://schemas.microsoft.com/office/drawing/2014/main" id="{EBD1F5E6-D984-4303-B6B3-8A4752F50EE2}"/>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9" name="テキスト ボックス 498">
          <a:extLst>
            <a:ext uri="{FF2B5EF4-FFF2-40B4-BE49-F238E27FC236}">
              <a16:creationId xmlns:a16="http://schemas.microsoft.com/office/drawing/2014/main" id="{55FE8CFA-C75F-44B2-AFE0-BBEE7FFBDC9A}"/>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0" name="直線コネクタ 499">
          <a:extLst>
            <a:ext uri="{FF2B5EF4-FFF2-40B4-BE49-F238E27FC236}">
              <a16:creationId xmlns:a16="http://schemas.microsoft.com/office/drawing/2014/main" id="{7628350B-832A-4840-AF35-82798E9CF3A4}"/>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1" name="テキスト ボックス 500">
          <a:extLst>
            <a:ext uri="{FF2B5EF4-FFF2-40B4-BE49-F238E27FC236}">
              <a16:creationId xmlns:a16="http://schemas.microsoft.com/office/drawing/2014/main" id="{5B91822F-7268-4B06-9CCA-FCDF1724E64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2" name="直線コネクタ 501">
          <a:extLst>
            <a:ext uri="{FF2B5EF4-FFF2-40B4-BE49-F238E27FC236}">
              <a16:creationId xmlns:a16="http://schemas.microsoft.com/office/drawing/2014/main" id="{BB1E4DB1-95BA-4070-87D6-433449ABB618}"/>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3" name="テキスト ボックス 502">
          <a:extLst>
            <a:ext uri="{FF2B5EF4-FFF2-40B4-BE49-F238E27FC236}">
              <a16:creationId xmlns:a16="http://schemas.microsoft.com/office/drawing/2014/main" id="{1950B7F4-030C-4FAA-8752-67420641670A}"/>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4" name="直線コネクタ 503">
          <a:extLst>
            <a:ext uri="{FF2B5EF4-FFF2-40B4-BE49-F238E27FC236}">
              <a16:creationId xmlns:a16="http://schemas.microsoft.com/office/drawing/2014/main" id="{8C0F06C3-2F10-4FF5-B944-C99783313AE5}"/>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5" name="テキスト ボックス 504">
          <a:extLst>
            <a:ext uri="{FF2B5EF4-FFF2-40B4-BE49-F238E27FC236}">
              <a16:creationId xmlns:a16="http://schemas.microsoft.com/office/drawing/2014/main" id="{BF2295F4-1349-4601-90D0-DCD1B80C0FEF}"/>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6" name="直線コネクタ 505">
          <a:extLst>
            <a:ext uri="{FF2B5EF4-FFF2-40B4-BE49-F238E27FC236}">
              <a16:creationId xmlns:a16="http://schemas.microsoft.com/office/drawing/2014/main" id="{3F16E6F3-E1C9-4EA8-AA38-6ED6097DE40F}"/>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7" name="テキスト ボックス 506">
          <a:extLst>
            <a:ext uri="{FF2B5EF4-FFF2-40B4-BE49-F238E27FC236}">
              <a16:creationId xmlns:a16="http://schemas.microsoft.com/office/drawing/2014/main" id="{908F6502-22A9-4270-8C6C-37C18CC8D77A}"/>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8" name="直線コネクタ 507">
          <a:extLst>
            <a:ext uri="{FF2B5EF4-FFF2-40B4-BE49-F238E27FC236}">
              <a16:creationId xmlns:a16="http://schemas.microsoft.com/office/drawing/2014/main" id="{AF4E0322-3FF3-476D-A356-1D21EA6FEC3A}"/>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9" name="テキスト ボックス 508">
          <a:extLst>
            <a:ext uri="{FF2B5EF4-FFF2-40B4-BE49-F238E27FC236}">
              <a16:creationId xmlns:a16="http://schemas.microsoft.com/office/drawing/2014/main" id="{187516A1-0D04-45C4-B4EA-B8E31F9A69C1}"/>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0" name="直線コネクタ 509">
          <a:extLst>
            <a:ext uri="{FF2B5EF4-FFF2-40B4-BE49-F238E27FC236}">
              <a16:creationId xmlns:a16="http://schemas.microsoft.com/office/drawing/2014/main" id="{86B057DE-2D38-412D-8AE9-9F56CA7130FD}"/>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1" name="テキスト ボックス 510">
          <a:extLst>
            <a:ext uri="{FF2B5EF4-FFF2-40B4-BE49-F238E27FC236}">
              <a16:creationId xmlns:a16="http://schemas.microsoft.com/office/drawing/2014/main" id="{933BE427-95FC-498A-AE89-16B54E9ED08C}"/>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2" name="【認定こども園・幼稚園・保育所】&#10;有形固定資産減価償却率グラフ枠">
          <a:extLst>
            <a:ext uri="{FF2B5EF4-FFF2-40B4-BE49-F238E27FC236}">
              <a16:creationId xmlns:a16="http://schemas.microsoft.com/office/drawing/2014/main" id="{DDFB9409-0E5B-4465-B3C8-EF98B6A53358}"/>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68580</xdr:rowOff>
    </xdr:from>
    <xdr:to>
      <xdr:col>85</xdr:col>
      <xdr:colOff>126364</xdr:colOff>
      <xdr:row>41</xdr:row>
      <xdr:rowOff>20955</xdr:rowOff>
    </xdr:to>
    <xdr:cxnSp macro="">
      <xdr:nvCxnSpPr>
        <xdr:cNvPr id="513" name="直線コネクタ 512">
          <a:extLst>
            <a:ext uri="{FF2B5EF4-FFF2-40B4-BE49-F238E27FC236}">
              <a16:creationId xmlns:a16="http://schemas.microsoft.com/office/drawing/2014/main" id="{48E41DF8-F650-4306-AF04-82E0EA3561E2}"/>
            </a:ext>
          </a:extLst>
        </xdr:cNvPr>
        <xdr:cNvCxnSpPr/>
      </xdr:nvCxnSpPr>
      <xdr:spPr>
        <a:xfrm flipV="1">
          <a:off x="16318864" y="5726430"/>
          <a:ext cx="0" cy="1323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24782</xdr:rowOff>
    </xdr:from>
    <xdr:ext cx="405111" cy="259045"/>
    <xdr:sp macro="" textlink="">
      <xdr:nvSpPr>
        <xdr:cNvPr id="514" name="【認定こども園・幼稚園・保育所】&#10;有形固定資産減価償却率最小値テキスト">
          <a:extLst>
            <a:ext uri="{FF2B5EF4-FFF2-40B4-BE49-F238E27FC236}">
              <a16:creationId xmlns:a16="http://schemas.microsoft.com/office/drawing/2014/main" id="{D3636399-947B-47CF-9A2E-3553E61D6215}"/>
            </a:ext>
          </a:extLst>
        </xdr:cNvPr>
        <xdr:cNvSpPr txBox="1"/>
      </xdr:nvSpPr>
      <xdr:spPr>
        <a:xfrm>
          <a:off x="16357600" y="705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20955</xdr:rowOff>
    </xdr:from>
    <xdr:to>
      <xdr:col>86</xdr:col>
      <xdr:colOff>25400</xdr:colOff>
      <xdr:row>41</xdr:row>
      <xdr:rowOff>20955</xdr:rowOff>
    </xdr:to>
    <xdr:cxnSp macro="">
      <xdr:nvCxnSpPr>
        <xdr:cNvPr id="515" name="直線コネクタ 514">
          <a:extLst>
            <a:ext uri="{FF2B5EF4-FFF2-40B4-BE49-F238E27FC236}">
              <a16:creationId xmlns:a16="http://schemas.microsoft.com/office/drawing/2014/main" id="{1677B908-AD28-4E54-8FF9-FEAE7B8D7EE2}"/>
            </a:ext>
          </a:extLst>
        </xdr:cNvPr>
        <xdr:cNvCxnSpPr/>
      </xdr:nvCxnSpPr>
      <xdr:spPr>
        <a:xfrm>
          <a:off x="16230600" y="705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15257</xdr:rowOff>
    </xdr:from>
    <xdr:ext cx="405111" cy="259045"/>
    <xdr:sp macro="" textlink="">
      <xdr:nvSpPr>
        <xdr:cNvPr id="516" name="【認定こども園・幼稚園・保育所】&#10;有形固定資産減価償却率最大値テキスト">
          <a:extLst>
            <a:ext uri="{FF2B5EF4-FFF2-40B4-BE49-F238E27FC236}">
              <a16:creationId xmlns:a16="http://schemas.microsoft.com/office/drawing/2014/main" id="{0B84E001-A721-44EF-AB6F-1E1C11DC7C4F}"/>
            </a:ext>
          </a:extLst>
        </xdr:cNvPr>
        <xdr:cNvSpPr txBox="1"/>
      </xdr:nvSpPr>
      <xdr:spPr>
        <a:xfrm>
          <a:off x="16357600" y="550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68580</xdr:rowOff>
    </xdr:from>
    <xdr:to>
      <xdr:col>86</xdr:col>
      <xdr:colOff>25400</xdr:colOff>
      <xdr:row>33</xdr:row>
      <xdr:rowOff>68580</xdr:rowOff>
    </xdr:to>
    <xdr:cxnSp macro="">
      <xdr:nvCxnSpPr>
        <xdr:cNvPr id="517" name="直線コネクタ 516">
          <a:extLst>
            <a:ext uri="{FF2B5EF4-FFF2-40B4-BE49-F238E27FC236}">
              <a16:creationId xmlns:a16="http://schemas.microsoft.com/office/drawing/2014/main" id="{5DAE1AA2-3C74-4C41-A3B7-581C38B5ED7B}"/>
            </a:ext>
          </a:extLst>
        </xdr:cNvPr>
        <xdr:cNvCxnSpPr/>
      </xdr:nvCxnSpPr>
      <xdr:spPr>
        <a:xfrm>
          <a:off x="16230600" y="572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78122</xdr:rowOff>
    </xdr:from>
    <xdr:ext cx="405111" cy="259045"/>
    <xdr:sp macro="" textlink="">
      <xdr:nvSpPr>
        <xdr:cNvPr id="518" name="【認定こども園・幼稚園・保育所】&#10;有形固定資産減価償却率平均値テキスト">
          <a:extLst>
            <a:ext uri="{FF2B5EF4-FFF2-40B4-BE49-F238E27FC236}">
              <a16:creationId xmlns:a16="http://schemas.microsoft.com/office/drawing/2014/main" id="{43AF3126-15E7-4F13-8303-A0341CD2AB25}"/>
            </a:ext>
          </a:extLst>
        </xdr:cNvPr>
        <xdr:cNvSpPr txBox="1"/>
      </xdr:nvSpPr>
      <xdr:spPr>
        <a:xfrm>
          <a:off x="16357600" y="6250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99695</xdr:rowOff>
    </xdr:from>
    <xdr:to>
      <xdr:col>85</xdr:col>
      <xdr:colOff>177800</xdr:colOff>
      <xdr:row>37</xdr:row>
      <xdr:rowOff>29845</xdr:rowOff>
    </xdr:to>
    <xdr:sp macro="" textlink="">
      <xdr:nvSpPr>
        <xdr:cNvPr id="519" name="フローチャート: 判断 518">
          <a:extLst>
            <a:ext uri="{FF2B5EF4-FFF2-40B4-BE49-F238E27FC236}">
              <a16:creationId xmlns:a16="http://schemas.microsoft.com/office/drawing/2014/main" id="{75919F23-014C-4ECF-B48F-1F384C79D645}"/>
            </a:ext>
          </a:extLst>
        </xdr:cNvPr>
        <xdr:cNvSpPr/>
      </xdr:nvSpPr>
      <xdr:spPr>
        <a:xfrm>
          <a:off x="162687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93980</xdr:rowOff>
    </xdr:from>
    <xdr:to>
      <xdr:col>81</xdr:col>
      <xdr:colOff>101600</xdr:colOff>
      <xdr:row>37</xdr:row>
      <xdr:rowOff>24130</xdr:rowOff>
    </xdr:to>
    <xdr:sp macro="" textlink="">
      <xdr:nvSpPr>
        <xdr:cNvPr id="520" name="フローチャート: 判断 519">
          <a:extLst>
            <a:ext uri="{FF2B5EF4-FFF2-40B4-BE49-F238E27FC236}">
              <a16:creationId xmlns:a16="http://schemas.microsoft.com/office/drawing/2014/main" id="{AD7CC071-1502-4F20-A8A5-FAE00A50A89C}"/>
            </a:ext>
          </a:extLst>
        </xdr:cNvPr>
        <xdr:cNvSpPr/>
      </xdr:nvSpPr>
      <xdr:spPr>
        <a:xfrm>
          <a:off x="15430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149225</xdr:rowOff>
    </xdr:from>
    <xdr:to>
      <xdr:col>76</xdr:col>
      <xdr:colOff>165100</xdr:colOff>
      <xdr:row>37</xdr:row>
      <xdr:rowOff>79375</xdr:rowOff>
    </xdr:to>
    <xdr:sp macro="" textlink="">
      <xdr:nvSpPr>
        <xdr:cNvPr id="521" name="フローチャート: 判断 520">
          <a:extLst>
            <a:ext uri="{FF2B5EF4-FFF2-40B4-BE49-F238E27FC236}">
              <a16:creationId xmlns:a16="http://schemas.microsoft.com/office/drawing/2014/main" id="{187ABA28-BD55-4D26-ADEB-A71DD740ABA9}"/>
            </a:ext>
          </a:extLst>
        </xdr:cNvPr>
        <xdr:cNvSpPr/>
      </xdr:nvSpPr>
      <xdr:spPr>
        <a:xfrm>
          <a:off x="145415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99695</xdr:rowOff>
    </xdr:from>
    <xdr:to>
      <xdr:col>72</xdr:col>
      <xdr:colOff>38100</xdr:colOff>
      <xdr:row>37</xdr:row>
      <xdr:rowOff>29845</xdr:rowOff>
    </xdr:to>
    <xdr:sp macro="" textlink="">
      <xdr:nvSpPr>
        <xdr:cNvPr id="522" name="フローチャート: 判断 521">
          <a:extLst>
            <a:ext uri="{FF2B5EF4-FFF2-40B4-BE49-F238E27FC236}">
              <a16:creationId xmlns:a16="http://schemas.microsoft.com/office/drawing/2014/main" id="{F7F818C4-8877-4961-AF09-6E85B3280F34}"/>
            </a:ext>
          </a:extLst>
        </xdr:cNvPr>
        <xdr:cNvSpPr/>
      </xdr:nvSpPr>
      <xdr:spPr>
        <a:xfrm>
          <a:off x="136525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105410</xdr:rowOff>
    </xdr:from>
    <xdr:to>
      <xdr:col>67</xdr:col>
      <xdr:colOff>101600</xdr:colOff>
      <xdr:row>37</xdr:row>
      <xdr:rowOff>35560</xdr:rowOff>
    </xdr:to>
    <xdr:sp macro="" textlink="">
      <xdr:nvSpPr>
        <xdr:cNvPr id="523" name="フローチャート: 判断 522">
          <a:extLst>
            <a:ext uri="{FF2B5EF4-FFF2-40B4-BE49-F238E27FC236}">
              <a16:creationId xmlns:a16="http://schemas.microsoft.com/office/drawing/2014/main" id="{427DC79E-311A-490F-8340-97BB45758212}"/>
            </a:ext>
          </a:extLst>
        </xdr:cNvPr>
        <xdr:cNvSpPr/>
      </xdr:nvSpPr>
      <xdr:spPr>
        <a:xfrm>
          <a:off x="12763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4B9E2296-16E6-4617-ACEF-75706DDF742C}"/>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7B94F4DF-F154-4590-8155-4EA2EFE4F1D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F3326F55-4BF3-4C92-A9AE-0D24B77F21A5}"/>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3411E1D7-4264-4C53-82DE-00CA9044548E}"/>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E0065D73-B173-43D5-A50A-ECBAF804AD78}"/>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84455</xdr:rowOff>
    </xdr:from>
    <xdr:to>
      <xdr:col>85</xdr:col>
      <xdr:colOff>177800</xdr:colOff>
      <xdr:row>36</xdr:row>
      <xdr:rowOff>14605</xdr:rowOff>
    </xdr:to>
    <xdr:sp macro="" textlink="">
      <xdr:nvSpPr>
        <xdr:cNvPr id="529" name="楕円 528">
          <a:extLst>
            <a:ext uri="{FF2B5EF4-FFF2-40B4-BE49-F238E27FC236}">
              <a16:creationId xmlns:a16="http://schemas.microsoft.com/office/drawing/2014/main" id="{068D0DDB-10BD-4587-8D71-F3AEB590FA53}"/>
            </a:ext>
          </a:extLst>
        </xdr:cNvPr>
        <xdr:cNvSpPr/>
      </xdr:nvSpPr>
      <xdr:spPr>
        <a:xfrm>
          <a:off x="16268700" y="608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107332</xdr:rowOff>
    </xdr:from>
    <xdr:ext cx="405111" cy="259045"/>
    <xdr:sp macro="" textlink="">
      <xdr:nvSpPr>
        <xdr:cNvPr id="530" name="【認定こども園・幼稚園・保育所】&#10;有形固定資産減価償却率該当値テキスト">
          <a:extLst>
            <a:ext uri="{FF2B5EF4-FFF2-40B4-BE49-F238E27FC236}">
              <a16:creationId xmlns:a16="http://schemas.microsoft.com/office/drawing/2014/main" id="{DAAFB692-4D0D-42B0-BDB4-B6BBEF4A617D}"/>
            </a:ext>
          </a:extLst>
        </xdr:cNvPr>
        <xdr:cNvSpPr txBox="1"/>
      </xdr:nvSpPr>
      <xdr:spPr>
        <a:xfrm>
          <a:off x="16357600" y="593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53975</xdr:rowOff>
    </xdr:from>
    <xdr:to>
      <xdr:col>81</xdr:col>
      <xdr:colOff>101600</xdr:colOff>
      <xdr:row>35</xdr:row>
      <xdr:rowOff>155575</xdr:rowOff>
    </xdr:to>
    <xdr:sp macro="" textlink="">
      <xdr:nvSpPr>
        <xdr:cNvPr id="531" name="楕円 530">
          <a:extLst>
            <a:ext uri="{FF2B5EF4-FFF2-40B4-BE49-F238E27FC236}">
              <a16:creationId xmlns:a16="http://schemas.microsoft.com/office/drawing/2014/main" id="{CB2EBDAF-2433-4E2B-A318-F8C244BA54D3}"/>
            </a:ext>
          </a:extLst>
        </xdr:cNvPr>
        <xdr:cNvSpPr/>
      </xdr:nvSpPr>
      <xdr:spPr>
        <a:xfrm>
          <a:off x="15430500" y="605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104775</xdr:rowOff>
    </xdr:from>
    <xdr:to>
      <xdr:col>85</xdr:col>
      <xdr:colOff>127000</xdr:colOff>
      <xdr:row>35</xdr:row>
      <xdr:rowOff>135255</xdr:rowOff>
    </xdr:to>
    <xdr:cxnSp macro="">
      <xdr:nvCxnSpPr>
        <xdr:cNvPr id="532" name="直線コネクタ 531">
          <a:extLst>
            <a:ext uri="{FF2B5EF4-FFF2-40B4-BE49-F238E27FC236}">
              <a16:creationId xmlns:a16="http://schemas.microsoft.com/office/drawing/2014/main" id="{0B3E2B49-CDEA-4655-98DC-C7D1F75339F8}"/>
            </a:ext>
          </a:extLst>
        </xdr:cNvPr>
        <xdr:cNvCxnSpPr/>
      </xdr:nvCxnSpPr>
      <xdr:spPr>
        <a:xfrm>
          <a:off x="15481300" y="610552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8255</xdr:rowOff>
    </xdr:from>
    <xdr:to>
      <xdr:col>76</xdr:col>
      <xdr:colOff>165100</xdr:colOff>
      <xdr:row>35</xdr:row>
      <xdr:rowOff>109855</xdr:rowOff>
    </xdr:to>
    <xdr:sp macro="" textlink="">
      <xdr:nvSpPr>
        <xdr:cNvPr id="533" name="楕円 532">
          <a:extLst>
            <a:ext uri="{FF2B5EF4-FFF2-40B4-BE49-F238E27FC236}">
              <a16:creationId xmlns:a16="http://schemas.microsoft.com/office/drawing/2014/main" id="{49A759F1-79CD-42E5-BB37-E94044FE3666}"/>
            </a:ext>
          </a:extLst>
        </xdr:cNvPr>
        <xdr:cNvSpPr/>
      </xdr:nvSpPr>
      <xdr:spPr>
        <a:xfrm>
          <a:off x="14541500" y="600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59055</xdr:rowOff>
    </xdr:from>
    <xdr:to>
      <xdr:col>81</xdr:col>
      <xdr:colOff>50800</xdr:colOff>
      <xdr:row>35</xdr:row>
      <xdr:rowOff>104775</xdr:rowOff>
    </xdr:to>
    <xdr:cxnSp macro="">
      <xdr:nvCxnSpPr>
        <xdr:cNvPr id="534" name="直線コネクタ 533">
          <a:extLst>
            <a:ext uri="{FF2B5EF4-FFF2-40B4-BE49-F238E27FC236}">
              <a16:creationId xmlns:a16="http://schemas.microsoft.com/office/drawing/2014/main" id="{3FA573C0-17C8-4451-A9CC-9BC1DBA3E07C}"/>
            </a:ext>
          </a:extLst>
        </xdr:cNvPr>
        <xdr:cNvCxnSpPr/>
      </xdr:nvCxnSpPr>
      <xdr:spPr>
        <a:xfrm>
          <a:off x="14592300" y="605980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53975</xdr:rowOff>
    </xdr:from>
    <xdr:to>
      <xdr:col>72</xdr:col>
      <xdr:colOff>38100</xdr:colOff>
      <xdr:row>35</xdr:row>
      <xdr:rowOff>155575</xdr:rowOff>
    </xdr:to>
    <xdr:sp macro="" textlink="">
      <xdr:nvSpPr>
        <xdr:cNvPr id="535" name="楕円 534">
          <a:extLst>
            <a:ext uri="{FF2B5EF4-FFF2-40B4-BE49-F238E27FC236}">
              <a16:creationId xmlns:a16="http://schemas.microsoft.com/office/drawing/2014/main" id="{3184186E-6640-460F-9BF5-49E9C1C54272}"/>
            </a:ext>
          </a:extLst>
        </xdr:cNvPr>
        <xdr:cNvSpPr/>
      </xdr:nvSpPr>
      <xdr:spPr>
        <a:xfrm>
          <a:off x="13652500" y="605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59055</xdr:rowOff>
    </xdr:from>
    <xdr:to>
      <xdr:col>76</xdr:col>
      <xdr:colOff>114300</xdr:colOff>
      <xdr:row>35</xdr:row>
      <xdr:rowOff>104775</xdr:rowOff>
    </xdr:to>
    <xdr:cxnSp macro="">
      <xdr:nvCxnSpPr>
        <xdr:cNvPr id="536" name="直線コネクタ 535">
          <a:extLst>
            <a:ext uri="{FF2B5EF4-FFF2-40B4-BE49-F238E27FC236}">
              <a16:creationId xmlns:a16="http://schemas.microsoft.com/office/drawing/2014/main" id="{AA28C8BA-B30F-48BF-A475-2E4D9738F215}"/>
            </a:ext>
          </a:extLst>
        </xdr:cNvPr>
        <xdr:cNvCxnSpPr/>
      </xdr:nvCxnSpPr>
      <xdr:spPr>
        <a:xfrm flipV="1">
          <a:off x="13703300" y="605980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124460</xdr:rowOff>
    </xdr:from>
    <xdr:to>
      <xdr:col>67</xdr:col>
      <xdr:colOff>101600</xdr:colOff>
      <xdr:row>36</xdr:row>
      <xdr:rowOff>54610</xdr:rowOff>
    </xdr:to>
    <xdr:sp macro="" textlink="">
      <xdr:nvSpPr>
        <xdr:cNvPr id="537" name="楕円 536">
          <a:extLst>
            <a:ext uri="{FF2B5EF4-FFF2-40B4-BE49-F238E27FC236}">
              <a16:creationId xmlns:a16="http://schemas.microsoft.com/office/drawing/2014/main" id="{F3917F59-59F2-4FB0-AFBB-0C470B7F6E53}"/>
            </a:ext>
          </a:extLst>
        </xdr:cNvPr>
        <xdr:cNvSpPr/>
      </xdr:nvSpPr>
      <xdr:spPr>
        <a:xfrm>
          <a:off x="12763500" y="612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104775</xdr:rowOff>
    </xdr:from>
    <xdr:to>
      <xdr:col>71</xdr:col>
      <xdr:colOff>177800</xdr:colOff>
      <xdr:row>36</xdr:row>
      <xdr:rowOff>3810</xdr:rowOff>
    </xdr:to>
    <xdr:cxnSp macro="">
      <xdr:nvCxnSpPr>
        <xdr:cNvPr id="538" name="直線コネクタ 537">
          <a:extLst>
            <a:ext uri="{FF2B5EF4-FFF2-40B4-BE49-F238E27FC236}">
              <a16:creationId xmlns:a16="http://schemas.microsoft.com/office/drawing/2014/main" id="{485C358A-0058-4E9F-AE30-2CE545B688AE}"/>
            </a:ext>
          </a:extLst>
        </xdr:cNvPr>
        <xdr:cNvCxnSpPr/>
      </xdr:nvCxnSpPr>
      <xdr:spPr>
        <a:xfrm flipV="1">
          <a:off x="12814300" y="6105525"/>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15257</xdr:rowOff>
    </xdr:from>
    <xdr:ext cx="405111" cy="259045"/>
    <xdr:sp macro="" textlink="">
      <xdr:nvSpPr>
        <xdr:cNvPr id="539" name="n_1aveValue【認定こども園・幼稚園・保育所】&#10;有形固定資産減価償却率">
          <a:extLst>
            <a:ext uri="{FF2B5EF4-FFF2-40B4-BE49-F238E27FC236}">
              <a16:creationId xmlns:a16="http://schemas.microsoft.com/office/drawing/2014/main" id="{3355ACDE-768C-44AD-89DA-9B1B06F5A8B6}"/>
            </a:ext>
          </a:extLst>
        </xdr:cNvPr>
        <xdr:cNvSpPr txBox="1"/>
      </xdr:nvSpPr>
      <xdr:spPr>
        <a:xfrm>
          <a:off x="15266044" y="635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70502</xdr:rowOff>
    </xdr:from>
    <xdr:ext cx="405111" cy="259045"/>
    <xdr:sp macro="" textlink="">
      <xdr:nvSpPr>
        <xdr:cNvPr id="540" name="n_2aveValue【認定こども園・幼稚園・保育所】&#10;有形固定資産減価償却率">
          <a:extLst>
            <a:ext uri="{FF2B5EF4-FFF2-40B4-BE49-F238E27FC236}">
              <a16:creationId xmlns:a16="http://schemas.microsoft.com/office/drawing/2014/main" id="{22319BB4-01AB-40FF-AFF3-E13E1CEE9D06}"/>
            </a:ext>
          </a:extLst>
        </xdr:cNvPr>
        <xdr:cNvSpPr txBox="1"/>
      </xdr:nvSpPr>
      <xdr:spPr>
        <a:xfrm>
          <a:off x="14389744" y="641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20972</xdr:rowOff>
    </xdr:from>
    <xdr:ext cx="405111" cy="259045"/>
    <xdr:sp macro="" textlink="">
      <xdr:nvSpPr>
        <xdr:cNvPr id="541" name="n_3aveValue【認定こども園・幼稚園・保育所】&#10;有形固定資産減価償却率">
          <a:extLst>
            <a:ext uri="{FF2B5EF4-FFF2-40B4-BE49-F238E27FC236}">
              <a16:creationId xmlns:a16="http://schemas.microsoft.com/office/drawing/2014/main" id="{F3380AF9-EEFC-4FE4-9C1D-5216067AE690}"/>
            </a:ext>
          </a:extLst>
        </xdr:cNvPr>
        <xdr:cNvSpPr txBox="1"/>
      </xdr:nvSpPr>
      <xdr:spPr>
        <a:xfrm>
          <a:off x="13500744" y="636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26687</xdr:rowOff>
    </xdr:from>
    <xdr:ext cx="405111" cy="259045"/>
    <xdr:sp macro="" textlink="">
      <xdr:nvSpPr>
        <xdr:cNvPr id="542" name="n_4aveValue【認定こども園・幼稚園・保育所】&#10;有形固定資産減価償却率">
          <a:extLst>
            <a:ext uri="{FF2B5EF4-FFF2-40B4-BE49-F238E27FC236}">
              <a16:creationId xmlns:a16="http://schemas.microsoft.com/office/drawing/2014/main" id="{AD4A5290-2D7B-45DE-B2E9-240C92620701}"/>
            </a:ext>
          </a:extLst>
        </xdr:cNvPr>
        <xdr:cNvSpPr txBox="1"/>
      </xdr:nvSpPr>
      <xdr:spPr>
        <a:xfrm>
          <a:off x="12611744" y="637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652</xdr:rowOff>
    </xdr:from>
    <xdr:ext cx="405111" cy="259045"/>
    <xdr:sp macro="" textlink="">
      <xdr:nvSpPr>
        <xdr:cNvPr id="543" name="n_1mainValue【認定こども園・幼稚園・保育所】&#10;有形固定資産減価償却率">
          <a:extLst>
            <a:ext uri="{FF2B5EF4-FFF2-40B4-BE49-F238E27FC236}">
              <a16:creationId xmlns:a16="http://schemas.microsoft.com/office/drawing/2014/main" id="{FEF75732-0C60-4942-B3A0-01106653A77E}"/>
            </a:ext>
          </a:extLst>
        </xdr:cNvPr>
        <xdr:cNvSpPr txBox="1"/>
      </xdr:nvSpPr>
      <xdr:spPr>
        <a:xfrm>
          <a:off x="15266044" y="582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126382</xdr:rowOff>
    </xdr:from>
    <xdr:ext cx="405111" cy="259045"/>
    <xdr:sp macro="" textlink="">
      <xdr:nvSpPr>
        <xdr:cNvPr id="544" name="n_2mainValue【認定こども園・幼稚園・保育所】&#10;有形固定資産減価償却率">
          <a:extLst>
            <a:ext uri="{FF2B5EF4-FFF2-40B4-BE49-F238E27FC236}">
              <a16:creationId xmlns:a16="http://schemas.microsoft.com/office/drawing/2014/main" id="{18283E01-3DB0-4FC7-A3E2-CD61E03769D5}"/>
            </a:ext>
          </a:extLst>
        </xdr:cNvPr>
        <xdr:cNvSpPr txBox="1"/>
      </xdr:nvSpPr>
      <xdr:spPr>
        <a:xfrm>
          <a:off x="14389744" y="578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652</xdr:rowOff>
    </xdr:from>
    <xdr:ext cx="405111" cy="259045"/>
    <xdr:sp macro="" textlink="">
      <xdr:nvSpPr>
        <xdr:cNvPr id="545" name="n_3mainValue【認定こども園・幼稚園・保育所】&#10;有形固定資産減価償却率">
          <a:extLst>
            <a:ext uri="{FF2B5EF4-FFF2-40B4-BE49-F238E27FC236}">
              <a16:creationId xmlns:a16="http://schemas.microsoft.com/office/drawing/2014/main" id="{FC6876D4-E4BC-4945-BA35-5C7ED8F62BD2}"/>
            </a:ext>
          </a:extLst>
        </xdr:cNvPr>
        <xdr:cNvSpPr txBox="1"/>
      </xdr:nvSpPr>
      <xdr:spPr>
        <a:xfrm>
          <a:off x="13500744" y="582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71137</xdr:rowOff>
    </xdr:from>
    <xdr:ext cx="405111" cy="259045"/>
    <xdr:sp macro="" textlink="">
      <xdr:nvSpPr>
        <xdr:cNvPr id="546" name="n_4mainValue【認定こども園・幼稚園・保育所】&#10;有形固定資産減価償却率">
          <a:extLst>
            <a:ext uri="{FF2B5EF4-FFF2-40B4-BE49-F238E27FC236}">
              <a16:creationId xmlns:a16="http://schemas.microsoft.com/office/drawing/2014/main" id="{AB70FA22-8299-4D97-93F2-C6E99F39C6D3}"/>
            </a:ext>
          </a:extLst>
        </xdr:cNvPr>
        <xdr:cNvSpPr txBox="1"/>
      </xdr:nvSpPr>
      <xdr:spPr>
        <a:xfrm>
          <a:off x="12611744" y="590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7" name="正方形/長方形 546">
          <a:extLst>
            <a:ext uri="{FF2B5EF4-FFF2-40B4-BE49-F238E27FC236}">
              <a16:creationId xmlns:a16="http://schemas.microsoft.com/office/drawing/2014/main" id="{CA2C0B5B-C0DC-48B1-B8F8-EA1ED472D89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8" name="正方形/長方形 547">
          <a:extLst>
            <a:ext uri="{FF2B5EF4-FFF2-40B4-BE49-F238E27FC236}">
              <a16:creationId xmlns:a16="http://schemas.microsoft.com/office/drawing/2014/main" id="{D0EE69EC-F5C1-4AD4-A67F-6864441DBFB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9" name="正方形/長方形 548">
          <a:extLst>
            <a:ext uri="{FF2B5EF4-FFF2-40B4-BE49-F238E27FC236}">
              <a16:creationId xmlns:a16="http://schemas.microsoft.com/office/drawing/2014/main" id="{69D20D59-F43C-4008-B313-B176014B389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0" name="正方形/長方形 549">
          <a:extLst>
            <a:ext uri="{FF2B5EF4-FFF2-40B4-BE49-F238E27FC236}">
              <a16:creationId xmlns:a16="http://schemas.microsoft.com/office/drawing/2014/main" id="{0CFB054B-9D0E-4063-B1F2-0CBA39B0A7CA}"/>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1" name="正方形/長方形 550">
          <a:extLst>
            <a:ext uri="{FF2B5EF4-FFF2-40B4-BE49-F238E27FC236}">
              <a16:creationId xmlns:a16="http://schemas.microsoft.com/office/drawing/2014/main" id="{A7C96E26-B32D-457A-8644-D0F73E4CF4B8}"/>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2" name="正方形/長方形 551">
          <a:extLst>
            <a:ext uri="{FF2B5EF4-FFF2-40B4-BE49-F238E27FC236}">
              <a16:creationId xmlns:a16="http://schemas.microsoft.com/office/drawing/2014/main" id="{A8A7F77F-BB29-4C24-802A-85A07939B6D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3" name="正方形/長方形 552">
          <a:extLst>
            <a:ext uri="{FF2B5EF4-FFF2-40B4-BE49-F238E27FC236}">
              <a16:creationId xmlns:a16="http://schemas.microsoft.com/office/drawing/2014/main" id="{D973391E-1494-428A-A876-2C5C5F1F8B0E}"/>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4" name="正方形/長方形 553">
          <a:extLst>
            <a:ext uri="{FF2B5EF4-FFF2-40B4-BE49-F238E27FC236}">
              <a16:creationId xmlns:a16="http://schemas.microsoft.com/office/drawing/2014/main" id="{A1598ED7-CD8D-4021-BDCF-33B2604163F5}"/>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5" name="テキスト ボックス 554">
          <a:extLst>
            <a:ext uri="{FF2B5EF4-FFF2-40B4-BE49-F238E27FC236}">
              <a16:creationId xmlns:a16="http://schemas.microsoft.com/office/drawing/2014/main" id="{D3E37B1A-167C-4B67-BBBA-5B6F3C5593D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6" name="直線コネクタ 555">
          <a:extLst>
            <a:ext uri="{FF2B5EF4-FFF2-40B4-BE49-F238E27FC236}">
              <a16:creationId xmlns:a16="http://schemas.microsoft.com/office/drawing/2014/main" id="{AFBE3FDA-E052-4A64-A93A-930AB64794AB}"/>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7" name="直線コネクタ 556">
          <a:extLst>
            <a:ext uri="{FF2B5EF4-FFF2-40B4-BE49-F238E27FC236}">
              <a16:creationId xmlns:a16="http://schemas.microsoft.com/office/drawing/2014/main" id="{60031987-3178-4486-931E-A3EC632FE1AB}"/>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58" name="テキスト ボックス 557">
          <a:extLst>
            <a:ext uri="{FF2B5EF4-FFF2-40B4-BE49-F238E27FC236}">
              <a16:creationId xmlns:a16="http://schemas.microsoft.com/office/drawing/2014/main" id="{79E72A64-A8AF-4FEC-8322-06E7FF44BEB8}"/>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9" name="直線コネクタ 558">
          <a:extLst>
            <a:ext uri="{FF2B5EF4-FFF2-40B4-BE49-F238E27FC236}">
              <a16:creationId xmlns:a16="http://schemas.microsoft.com/office/drawing/2014/main" id="{AF542151-15E2-43B8-9845-AAF7EFA297A8}"/>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0" name="テキスト ボックス 559">
          <a:extLst>
            <a:ext uri="{FF2B5EF4-FFF2-40B4-BE49-F238E27FC236}">
              <a16:creationId xmlns:a16="http://schemas.microsoft.com/office/drawing/2014/main" id="{26088639-BA36-44C2-B1AA-0E668A057F4C}"/>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1" name="直線コネクタ 560">
          <a:extLst>
            <a:ext uri="{FF2B5EF4-FFF2-40B4-BE49-F238E27FC236}">
              <a16:creationId xmlns:a16="http://schemas.microsoft.com/office/drawing/2014/main" id="{CE918868-8E6A-4C1C-A8DE-ECEFC68D34C3}"/>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2" name="テキスト ボックス 561">
          <a:extLst>
            <a:ext uri="{FF2B5EF4-FFF2-40B4-BE49-F238E27FC236}">
              <a16:creationId xmlns:a16="http://schemas.microsoft.com/office/drawing/2014/main" id="{AA1E3A0A-3446-41CE-B217-DA4ECA5B9D53}"/>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3" name="直線コネクタ 562">
          <a:extLst>
            <a:ext uri="{FF2B5EF4-FFF2-40B4-BE49-F238E27FC236}">
              <a16:creationId xmlns:a16="http://schemas.microsoft.com/office/drawing/2014/main" id="{47C2DC81-E898-4CC5-AFFB-B5886866A2B6}"/>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64" name="テキスト ボックス 563">
          <a:extLst>
            <a:ext uri="{FF2B5EF4-FFF2-40B4-BE49-F238E27FC236}">
              <a16:creationId xmlns:a16="http://schemas.microsoft.com/office/drawing/2014/main" id="{69A48B9D-2FFF-473D-8E72-2FB095AF669E}"/>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5" name="直線コネクタ 564">
          <a:extLst>
            <a:ext uri="{FF2B5EF4-FFF2-40B4-BE49-F238E27FC236}">
              <a16:creationId xmlns:a16="http://schemas.microsoft.com/office/drawing/2014/main" id="{711E9852-911F-4B9F-91B4-C4723E95A163}"/>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66" name="テキスト ボックス 565">
          <a:extLst>
            <a:ext uri="{FF2B5EF4-FFF2-40B4-BE49-F238E27FC236}">
              <a16:creationId xmlns:a16="http://schemas.microsoft.com/office/drawing/2014/main" id="{A8085645-236D-4517-8B99-D059BA8F4FDE}"/>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7" name="直線コネクタ 566">
          <a:extLst>
            <a:ext uri="{FF2B5EF4-FFF2-40B4-BE49-F238E27FC236}">
              <a16:creationId xmlns:a16="http://schemas.microsoft.com/office/drawing/2014/main" id="{B20E1A48-FE3A-49EB-BF2F-DE0DE3AF0ED3}"/>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8" name="テキスト ボックス 567">
          <a:extLst>
            <a:ext uri="{FF2B5EF4-FFF2-40B4-BE49-F238E27FC236}">
              <a16:creationId xmlns:a16="http://schemas.microsoft.com/office/drawing/2014/main" id="{B1DF4F15-696A-4F57-A40E-CFDA930ED16B}"/>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9" name="【認定こども園・幼稚園・保育所】&#10;一人当たり面積グラフ枠">
          <a:extLst>
            <a:ext uri="{FF2B5EF4-FFF2-40B4-BE49-F238E27FC236}">
              <a16:creationId xmlns:a16="http://schemas.microsoft.com/office/drawing/2014/main" id="{4EFFFA9C-3D83-4D3D-8238-68865C6DD968}"/>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106680</xdr:rowOff>
    </xdr:from>
    <xdr:to>
      <xdr:col>116</xdr:col>
      <xdr:colOff>62864</xdr:colOff>
      <xdr:row>42</xdr:row>
      <xdr:rowOff>0</xdr:rowOff>
    </xdr:to>
    <xdr:cxnSp macro="">
      <xdr:nvCxnSpPr>
        <xdr:cNvPr id="570" name="直線コネクタ 569">
          <a:extLst>
            <a:ext uri="{FF2B5EF4-FFF2-40B4-BE49-F238E27FC236}">
              <a16:creationId xmlns:a16="http://schemas.microsoft.com/office/drawing/2014/main" id="{E41071CE-1F23-460C-AB3E-064D01D6EA27}"/>
            </a:ext>
          </a:extLst>
        </xdr:cNvPr>
        <xdr:cNvCxnSpPr/>
      </xdr:nvCxnSpPr>
      <xdr:spPr>
        <a:xfrm flipV="1">
          <a:off x="22160864" y="593598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macro="" textlink="">
      <xdr:nvSpPr>
        <xdr:cNvPr id="571" name="【認定こども園・幼稚園・保育所】&#10;一人当たり面積最小値テキスト">
          <a:extLst>
            <a:ext uri="{FF2B5EF4-FFF2-40B4-BE49-F238E27FC236}">
              <a16:creationId xmlns:a16="http://schemas.microsoft.com/office/drawing/2014/main" id="{9AC41A80-3030-43F0-BB54-2D7D8EB924E5}"/>
            </a:ext>
          </a:extLst>
        </xdr:cNvPr>
        <xdr:cNvSpPr txBox="1"/>
      </xdr:nvSpPr>
      <xdr:spPr>
        <a:xfrm>
          <a:off x="22199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572" name="直線コネクタ 571">
          <a:extLst>
            <a:ext uri="{FF2B5EF4-FFF2-40B4-BE49-F238E27FC236}">
              <a16:creationId xmlns:a16="http://schemas.microsoft.com/office/drawing/2014/main" id="{4A0581D4-56EC-4ECA-BCF7-0F43AFDA36CA}"/>
            </a:ext>
          </a:extLst>
        </xdr:cNvPr>
        <xdr:cNvCxnSpPr/>
      </xdr:nvCxnSpPr>
      <xdr:spPr>
        <a:xfrm>
          <a:off x="22072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53357</xdr:rowOff>
    </xdr:from>
    <xdr:ext cx="469744" cy="259045"/>
    <xdr:sp macro="" textlink="">
      <xdr:nvSpPr>
        <xdr:cNvPr id="573" name="【認定こども園・幼稚園・保育所】&#10;一人当たり面積最大値テキスト">
          <a:extLst>
            <a:ext uri="{FF2B5EF4-FFF2-40B4-BE49-F238E27FC236}">
              <a16:creationId xmlns:a16="http://schemas.microsoft.com/office/drawing/2014/main" id="{D7A477E9-4588-4820-A282-2C3D79CD12D5}"/>
            </a:ext>
          </a:extLst>
        </xdr:cNvPr>
        <xdr:cNvSpPr txBox="1"/>
      </xdr:nvSpPr>
      <xdr:spPr>
        <a:xfrm>
          <a:off x="22199600" y="571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106680</xdr:rowOff>
    </xdr:from>
    <xdr:to>
      <xdr:col>116</xdr:col>
      <xdr:colOff>152400</xdr:colOff>
      <xdr:row>34</xdr:row>
      <xdr:rowOff>106680</xdr:rowOff>
    </xdr:to>
    <xdr:cxnSp macro="">
      <xdr:nvCxnSpPr>
        <xdr:cNvPr id="574" name="直線コネクタ 573">
          <a:extLst>
            <a:ext uri="{FF2B5EF4-FFF2-40B4-BE49-F238E27FC236}">
              <a16:creationId xmlns:a16="http://schemas.microsoft.com/office/drawing/2014/main" id="{48B3D674-3425-483F-B70D-1400033E0076}"/>
            </a:ext>
          </a:extLst>
        </xdr:cNvPr>
        <xdr:cNvCxnSpPr/>
      </xdr:nvCxnSpPr>
      <xdr:spPr>
        <a:xfrm>
          <a:off x="22072600" y="593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7637</xdr:rowOff>
    </xdr:from>
    <xdr:ext cx="469744" cy="259045"/>
    <xdr:sp macro="" textlink="">
      <xdr:nvSpPr>
        <xdr:cNvPr id="575" name="【認定こども園・幼稚園・保育所】&#10;一人当たり面積平均値テキスト">
          <a:extLst>
            <a:ext uri="{FF2B5EF4-FFF2-40B4-BE49-F238E27FC236}">
              <a16:creationId xmlns:a16="http://schemas.microsoft.com/office/drawing/2014/main" id="{630D077A-047A-465A-83C7-65A6413A6465}"/>
            </a:ext>
          </a:extLst>
        </xdr:cNvPr>
        <xdr:cNvSpPr txBox="1"/>
      </xdr:nvSpPr>
      <xdr:spPr>
        <a:xfrm>
          <a:off x="22199600" y="6694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29210</xdr:rowOff>
    </xdr:from>
    <xdr:to>
      <xdr:col>116</xdr:col>
      <xdr:colOff>114300</xdr:colOff>
      <xdr:row>39</xdr:row>
      <xdr:rowOff>130810</xdr:rowOff>
    </xdr:to>
    <xdr:sp macro="" textlink="">
      <xdr:nvSpPr>
        <xdr:cNvPr id="576" name="フローチャート: 判断 575">
          <a:extLst>
            <a:ext uri="{FF2B5EF4-FFF2-40B4-BE49-F238E27FC236}">
              <a16:creationId xmlns:a16="http://schemas.microsoft.com/office/drawing/2014/main" id="{3AE6C24F-2600-4B6E-8AA8-A651D1FB384C}"/>
            </a:ext>
          </a:extLst>
        </xdr:cNvPr>
        <xdr:cNvSpPr/>
      </xdr:nvSpPr>
      <xdr:spPr>
        <a:xfrm>
          <a:off x="221107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29210</xdr:rowOff>
    </xdr:from>
    <xdr:to>
      <xdr:col>112</xdr:col>
      <xdr:colOff>38100</xdr:colOff>
      <xdr:row>39</xdr:row>
      <xdr:rowOff>130810</xdr:rowOff>
    </xdr:to>
    <xdr:sp macro="" textlink="">
      <xdr:nvSpPr>
        <xdr:cNvPr id="577" name="フローチャート: 判断 576">
          <a:extLst>
            <a:ext uri="{FF2B5EF4-FFF2-40B4-BE49-F238E27FC236}">
              <a16:creationId xmlns:a16="http://schemas.microsoft.com/office/drawing/2014/main" id="{6D00B1DD-5AB6-4C97-AF67-1F87D67DFED7}"/>
            </a:ext>
          </a:extLst>
        </xdr:cNvPr>
        <xdr:cNvSpPr/>
      </xdr:nvSpPr>
      <xdr:spPr>
        <a:xfrm>
          <a:off x="212725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82550</xdr:rowOff>
    </xdr:from>
    <xdr:to>
      <xdr:col>107</xdr:col>
      <xdr:colOff>101600</xdr:colOff>
      <xdr:row>38</xdr:row>
      <xdr:rowOff>12700</xdr:rowOff>
    </xdr:to>
    <xdr:sp macro="" textlink="">
      <xdr:nvSpPr>
        <xdr:cNvPr id="578" name="フローチャート: 判断 577">
          <a:extLst>
            <a:ext uri="{FF2B5EF4-FFF2-40B4-BE49-F238E27FC236}">
              <a16:creationId xmlns:a16="http://schemas.microsoft.com/office/drawing/2014/main" id="{1518D2C8-452E-4FB8-BA0A-5E0864DA37A8}"/>
            </a:ext>
          </a:extLst>
        </xdr:cNvPr>
        <xdr:cNvSpPr/>
      </xdr:nvSpPr>
      <xdr:spPr>
        <a:xfrm>
          <a:off x="20383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135890</xdr:rowOff>
    </xdr:from>
    <xdr:to>
      <xdr:col>102</xdr:col>
      <xdr:colOff>165100</xdr:colOff>
      <xdr:row>38</xdr:row>
      <xdr:rowOff>66040</xdr:rowOff>
    </xdr:to>
    <xdr:sp macro="" textlink="">
      <xdr:nvSpPr>
        <xdr:cNvPr id="579" name="フローチャート: 判断 578">
          <a:extLst>
            <a:ext uri="{FF2B5EF4-FFF2-40B4-BE49-F238E27FC236}">
              <a16:creationId xmlns:a16="http://schemas.microsoft.com/office/drawing/2014/main" id="{75BF3D0C-BE87-4931-8570-FCF56F18406B}"/>
            </a:ext>
          </a:extLst>
        </xdr:cNvPr>
        <xdr:cNvSpPr/>
      </xdr:nvSpPr>
      <xdr:spPr>
        <a:xfrm>
          <a:off x="194945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135890</xdr:rowOff>
    </xdr:from>
    <xdr:to>
      <xdr:col>98</xdr:col>
      <xdr:colOff>38100</xdr:colOff>
      <xdr:row>38</xdr:row>
      <xdr:rowOff>66040</xdr:rowOff>
    </xdr:to>
    <xdr:sp macro="" textlink="">
      <xdr:nvSpPr>
        <xdr:cNvPr id="580" name="フローチャート: 判断 579">
          <a:extLst>
            <a:ext uri="{FF2B5EF4-FFF2-40B4-BE49-F238E27FC236}">
              <a16:creationId xmlns:a16="http://schemas.microsoft.com/office/drawing/2014/main" id="{01A5781C-5CFF-4B87-8679-4159AA5CB345}"/>
            </a:ext>
          </a:extLst>
        </xdr:cNvPr>
        <xdr:cNvSpPr/>
      </xdr:nvSpPr>
      <xdr:spPr>
        <a:xfrm>
          <a:off x="186055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4B3D400E-D7B4-48D4-A485-40C8F6C86BCA}"/>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8297450A-4D22-40B5-83AF-722CBF78910F}"/>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44CB571C-08BD-4A7E-9A73-E5AD2C73FB0C}"/>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2A11F371-7F80-4D03-BD2E-746101BD79AF}"/>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7240C1C2-E6A9-41E9-8924-7CBCE22E7516}"/>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48260</xdr:rowOff>
    </xdr:from>
    <xdr:to>
      <xdr:col>116</xdr:col>
      <xdr:colOff>114300</xdr:colOff>
      <xdr:row>36</xdr:row>
      <xdr:rowOff>149860</xdr:rowOff>
    </xdr:to>
    <xdr:sp macro="" textlink="">
      <xdr:nvSpPr>
        <xdr:cNvPr id="586" name="楕円 585">
          <a:extLst>
            <a:ext uri="{FF2B5EF4-FFF2-40B4-BE49-F238E27FC236}">
              <a16:creationId xmlns:a16="http://schemas.microsoft.com/office/drawing/2014/main" id="{35989AC9-5910-4444-9A0B-11FF90FE49DD}"/>
            </a:ext>
          </a:extLst>
        </xdr:cNvPr>
        <xdr:cNvSpPr/>
      </xdr:nvSpPr>
      <xdr:spPr>
        <a:xfrm>
          <a:off x="221107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71137</xdr:rowOff>
    </xdr:from>
    <xdr:ext cx="469744" cy="259045"/>
    <xdr:sp macro="" textlink="">
      <xdr:nvSpPr>
        <xdr:cNvPr id="587" name="【認定こども園・幼稚園・保育所】&#10;一人当たり面積該当値テキスト">
          <a:extLst>
            <a:ext uri="{FF2B5EF4-FFF2-40B4-BE49-F238E27FC236}">
              <a16:creationId xmlns:a16="http://schemas.microsoft.com/office/drawing/2014/main" id="{013DDC98-1275-4506-B9CF-5B81AF11DC7C}"/>
            </a:ext>
          </a:extLst>
        </xdr:cNvPr>
        <xdr:cNvSpPr txBox="1"/>
      </xdr:nvSpPr>
      <xdr:spPr>
        <a:xfrm>
          <a:off x="22199600" y="6071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48260</xdr:rowOff>
    </xdr:from>
    <xdr:to>
      <xdr:col>112</xdr:col>
      <xdr:colOff>38100</xdr:colOff>
      <xdr:row>36</xdr:row>
      <xdr:rowOff>149860</xdr:rowOff>
    </xdr:to>
    <xdr:sp macro="" textlink="">
      <xdr:nvSpPr>
        <xdr:cNvPr id="588" name="楕円 587">
          <a:extLst>
            <a:ext uri="{FF2B5EF4-FFF2-40B4-BE49-F238E27FC236}">
              <a16:creationId xmlns:a16="http://schemas.microsoft.com/office/drawing/2014/main" id="{518030E7-4317-41E6-A95E-552EB9B387C1}"/>
            </a:ext>
          </a:extLst>
        </xdr:cNvPr>
        <xdr:cNvSpPr/>
      </xdr:nvSpPr>
      <xdr:spPr>
        <a:xfrm>
          <a:off x="212725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99060</xdr:rowOff>
    </xdr:from>
    <xdr:to>
      <xdr:col>116</xdr:col>
      <xdr:colOff>63500</xdr:colOff>
      <xdr:row>36</xdr:row>
      <xdr:rowOff>99060</xdr:rowOff>
    </xdr:to>
    <xdr:cxnSp macro="">
      <xdr:nvCxnSpPr>
        <xdr:cNvPr id="589" name="直線コネクタ 588">
          <a:extLst>
            <a:ext uri="{FF2B5EF4-FFF2-40B4-BE49-F238E27FC236}">
              <a16:creationId xmlns:a16="http://schemas.microsoft.com/office/drawing/2014/main" id="{390BFE94-DB49-4A0E-A36B-C6BB2B89627E}"/>
            </a:ext>
          </a:extLst>
        </xdr:cNvPr>
        <xdr:cNvCxnSpPr/>
      </xdr:nvCxnSpPr>
      <xdr:spPr>
        <a:xfrm>
          <a:off x="21323300" y="62712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40640</xdr:rowOff>
    </xdr:from>
    <xdr:to>
      <xdr:col>107</xdr:col>
      <xdr:colOff>101600</xdr:colOff>
      <xdr:row>36</xdr:row>
      <xdr:rowOff>142240</xdr:rowOff>
    </xdr:to>
    <xdr:sp macro="" textlink="">
      <xdr:nvSpPr>
        <xdr:cNvPr id="590" name="楕円 589">
          <a:extLst>
            <a:ext uri="{FF2B5EF4-FFF2-40B4-BE49-F238E27FC236}">
              <a16:creationId xmlns:a16="http://schemas.microsoft.com/office/drawing/2014/main" id="{D09101B7-6160-4E82-950F-A14B2C9D0319}"/>
            </a:ext>
          </a:extLst>
        </xdr:cNvPr>
        <xdr:cNvSpPr/>
      </xdr:nvSpPr>
      <xdr:spPr>
        <a:xfrm>
          <a:off x="20383500" y="621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91440</xdr:rowOff>
    </xdr:from>
    <xdr:to>
      <xdr:col>111</xdr:col>
      <xdr:colOff>177800</xdr:colOff>
      <xdr:row>36</xdr:row>
      <xdr:rowOff>99060</xdr:rowOff>
    </xdr:to>
    <xdr:cxnSp macro="">
      <xdr:nvCxnSpPr>
        <xdr:cNvPr id="591" name="直線コネクタ 590">
          <a:extLst>
            <a:ext uri="{FF2B5EF4-FFF2-40B4-BE49-F238E27FC236}">
              <a16:creationId xmlns:a16="http://schemas.microsoft.com/office/drawing/2014/main" id="{4510851F-65CD-4235-AF2C-DE150A08A3A1}"/>
            </a:ext>
          </a:extLst>
        </xdr:cNvPr>
        <xdr:cNvCxnSpPr/>
      </xdr:nvCxnSpPr>
      <xdr:spPr>
        <a:xfrm>
          <a:off x="20434300" y="62636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10160</xdr:rowOff>
    </xdr:from>
    <xdr:to>
      <xdr:col>102</xdr:col>
      <xdr:colOff>165100</xdr:colOff>
      <xdr:row>36</xdr:row>
      <xdr:rowOff>111760</xdr:rowOff>
    </xdr:to>
    <xdr:sp macro="" textlink="">
      <xdr:nvSpPr>
        <xdr:cNvPr id="592" name="楕円 591">
          <a:extLst>
            <a:ext uri="{FF2B5EF4-FFF2-40B4-BE49-F238E27FC236}">
              <a16:creationId xmlns:a16="http://schemas.microsoft.com/office/drawing/2014/main" id="{55216232-2AC8-4E37-A728-751457F1D5C7}"/>
            </a:ext>
          </a:extLst>
        </xdr:cNvPr>
        <xdr:cNvSpPr/>
      </xdr:nvSpPr>
      <xdr:spPr>
        <a:xfrm>
          <a:off x="19494500" y="618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60960</xdr:rowOff>
    </xdr:from>
    <xdr:to>
      <xdr:col>107</xdr:col>
      <xdr:colOff>50800</xdr:colOff>
      <xdr:row>36</xdr:row>
      <xdr:rowOff>91440</xdr:rowOff>
    </xdr:to>
    <xdr:cxnSp macro="">
      <xdr:nvCxnSpPr>
        <xdr:cNvPr id="593" name="直線コネクタ 592">
          <a:extLst>
            <a:ext uri="{FF2B5EF4-FFF2-40B4-BE49-F238E27FC236}">
              <a16:creationId xmlns:a16="http://schemas.microsoft.com/office/drawing/2014/main" id="{6F2FC8C6-1D31-4A2A-9F06-3D9AE5037B27}"/>
            </a:ext>
          </a:extLst>
        </xdr:cNvPr>
        <xdr:cNvCxnSpPr/>
      </xdr:nvCxnSpPr>
      <xdr:spPr>
        <a:xfrm>
          <a:off x="19545300" y="62331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162560</xdr:rowOff>
    </xdr:from>
    <xdr:to>
      <xdr:col>98</xdr:col>
      <xdr:colOff>38100</xdr:colOff>
      <xdr:row>37</xdr:row>
      <xdr:rowOff>92710</xdr:rowOff>
    </xdr:to>
    <xdr:sp macro="" textlink="">
      <xdr:nvSpPr>
        <xdr:cNvPr id="594" name="楕円 593">
          <a:extLst>
            <a:ext uri="{FF2B5EF4-FFF2-40B4-BE49-F238E27FC236}">
              <a16:creationId xmlns:a16="http://schemas.microsoft.com/office/drawing/2014/main" id="{E32C2CCF-9449-4EC5-8ED4-DD9CA54258F9}"/>
            </a:ext>
          </a:extLst>
        </xdr:cNvPr>
        <xdr:cNvSpPr/>
      </xdr:nvSpPr>
      <xdr:spPr>
        <a:xfrm>
          <a:off x="18605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60960</xdr:rowOff>
    </xdr:from>
    <xdr:to>
      <xdr:col>102</xdr:col>
      <xdr:colOff>114300</xdr:colOff>
      <xdr:row>37</xdr:row>
      <xdr:rowOff>41910</xdr:rowOff>
    </xdr:to>
    <xdr:cxnSp macro="">
      <xdr:nvCxnSpPr>
        <xdr:cNvPr id="595" name="直線コネクタ 594">
          <a:extLst>
            <a:ext uri="{FF2B5EF4-FFF2-40B4-BE49-F238E27FC236}">
              <a16:creationId xmlns:a16="http://schemas.microsoft.com/office/drawing/2014/main" id="{CBE48345-0F9D-494E-94D0-5112B655A15B}"/>
            </a:ext>
          </a:extLst>
        </xdr:cNvPr>
        <xdr:cNvCxnSpPr/>
      </xdr:nvCxnSpPr>
      <xdr:spPr>
        <a:xfrm flipV="1">
          <a:off x="18656300" y="623316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121937</xdr:rowOff>
    </xdr:from>
    <xdr:ext cx="469744" cy="259045"/>
    <xdr:sp macro="" textlink="">
      <xdr:nvSpPr>
        <xdr:cNvPr id="596" name="n_1aveValue【認定こども園・幼稚園・保育所】&#10;一人当たり面積">
          <a:extLst>
            <a:ext uri="{FF2B5EF4-FFF2-40B4-BE49-F238E27FC236}">
              <a16:creationId xmlns:a16="http://schemas.microsoft.com/office/drawing/2014/main" id="{8121D9AF-FBDB-41E2-B9EC-4F2A4900C806}"/>
            </a:ext>
          </a:extLst>
        </xdr:cNvPr>
        <xdr:cNvSpPr txBox="1"/>
      </xdr:nvSpPr>
      <xdr:spPr>
        <a:xfrm>
          <a:off x="21075727" y="680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3827</xdr:rowOff>
    </xdr:from>
    <xdr:ext cx="469744" cy="259045"/>
    <xdr:sp macro="" textlink="">
      <xdr:nvSpPr>
        <xdr:cNvPr id="597" name="n_2aveValue【認定こども園・幼稚園・保育所】&#10;一人当たり面積">
          <a:extLst>
            <a:ext uri="{FF2B5EF4-FFF2-40B4-BE49-F238E27FC236}">
              <a16:creationId xmlns:a16="http://schemas.microsoft.com/office/drawing/2014/main" id="{6EC26306-359A-496E-9B99-5B7537533FFA}"/>
            </a:ext>
          </a:extLst>
        </xdr:cNvPr>
        <xdr:cNvSpPr txBox="1"/>
      </xdr:nvSpPr>
      <xdr:spPr>
        <a:xfrm>
          <a:off x="201994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57167</xdr:rowOff>
    </xdr:from>
    <xdr:ext cx="469744" cy="259045"/>
    <xdr:sp macro="" textlink="">
      <xdr:nvSpPr>
        <xdr:cNvPr id="598" name="n_3aveValue【認定こども園・幼稚園・保育所】&#10;一人当たり面積">
          <a:extLst>
            <a:ext uri="{FF2B5EF4-FFF2-40B4-BE49-F238E27FC236}">
              <a16:creationId xmlns:a16="http://schemas.microsoft.com/office/drawing/2014/main" id="{69A15FDC-1E4C-4A97-88AE-945D555986E3}"/>
            </a:ext>
          </a:extLst>
        </xdr:cNvPr>
        <xdr:cNvSpPr txBox="1"/>
      </xdr:nvSpPr>
      <xdr:spPr>
        <a:xfrm>
          <a:off x="19310427" y="6572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57167</xdr:rowOff>
    </xdr:from>
    <xdr:ext cx="469744" cy="259045"/>
    <xdr:sp macro="" textlink="">
      <xdr:nvSpPr>
        <xdr:cNvPr id="599" name="n_4aveValue【認定こども園・幼稚園・保育所】&#10;一人当たり面積">
          <a:extLst>
            <a:ext uri="{FF2B5EF4-FFF2-40B4-BE49-F238E27FC236}">
              <a16:creationId xmlns:a16="http://schemas.microsoft.com/office/drawing/2014/main" id="{FFCE7DB8-1FE4-4258-8815-D9906F8A814E}"/>
            </a:ext>
          </a:extLst>
        </xdr:cNvPr>
        <xdr:cNvSpPr txBox="1"/>
      </xdr:nvSpPr>
      <xdr:spPr>
        <a:xfrm>
          <a:off x="18421427" y="6572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166387</xdr:rowOff>
    </xdr:from>
    <xdr:ext cx="469744" cy="259045"/>
    <xdr:sp macro="" textlink="">
      <xdr:nvSpPr>
        <xdr:cNvPr id="600" name="n_1mainValue【認定こども園・幼稚園・保育所】&#10;一人当たり面積">
          <a:extLst>
            <a:ext uri="{FF2B5EF4-FFF2-40B4-BE49-F238E27FC236}">
              <a16:creationId xmlns:a16="http://schemas.microsoft.com/office/drawing/2014/main" id="{E7251676-70B1-4EF4-AD14-819763661974}"/>
            </a:ext>
          </a:extLst>
        </xdr:cNvPr>
        <xdr:cNvSpPr txBox="1"/>
      </xdr:nvSpPr>
      <xdr:spPr>
        <a:xfrm>
          <a:off x="21075727" y="5995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158767</xdr:rowOff>
    </xdr:from>
    <xdr:ext cx="469744" cy="259045"/>
    <xdr:sp macro="" textlink="">
      <xdr:nvSpPr>
        <xdr:cNvPr id="601" name="n_2mainValue【認定こども園・幼稚園・保育所】&#10;一人当たり面積">
          <a:extLst>
            <a:ext uri="{FF2B5EF4-FFF2-40B4-BE49-F238E27FC236}">
              <a16:creationId xmlns:a16="http://schemas.microsoft.com/office/drawing/2014/main" id="{A458C793-0D98-4698-97D9-5F83E2C1C334}"/>
            </a:ext>
          </a:extLst>
        </xdr:cNvPr>
        <xdr:cNvSpPr txBox="1"/>
      </xdr:nvSpPr>
      <xdr:spPr>
        <a:xfrm>
          <a:off x="20199427" y="598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128287</xdr:rowOff>
    </xdr:from>
    <xdr:ext cx="469744" cy="259045"/>
    <xdr:sp macro="" textlink="">
      <xdr:nvSpPr>
        <xdr:cNvPr id="602" name="n_3mainValue【認定こども園・幼稚園・保育所】&#10;一人当たり面積">
          <a:extLst>
            <a:ext uri="{FF2B5EF4-FFF2-40B4-BE49-F238E27FC236}">
              <a16:creationId xmlns:a16="http://schemas.microsoft.com/office/drawing/2014/main" id="{9E2CC79F-10E2-4DA1-A23D-836135C08CDC}"/>
            </a:ext>
          </a:extLst>
        </xdr:cNvPr>
        <xdr:cNvSpPr txBox="1"/>
      </xdr:nvSpPr>
      <xdr:spPr>
        <a:xfrm>
          <a:off x="19310427" y="595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109237</xdr:rowOff>
    </xdr:from>
    <xdr:ext cx="469744" cy="259045"/>
    <xdr:sp macro="" textlink="">
      <xdr:nvSpPr>
        <xdr:cNvPr id="603" name="n_4mainValue【認定こども園・幼稚園・保育所】&#10;一人当たり面積">
          <a:extLst>
            <a:ext uri="{FF2B5EF4-FFF2-40B4-BE49-F238E27FC236}">
              <a16:creationId xmlns:a16="http://schemas.microsoft.com/office/drawing/2014/main" id="{5A7583F3-3CAF-4EEE-9C04-4D13208460AE}"/>
            </a:ext>
          </a:extLst>
        </xdr:cNvPr>
        <xdr:cNvSpPr txBox="1"/>
      </xdr:nvSpPr>
      <xdr:spPr>
        <a:xfrm>
          <a:off x="18421427" y="610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4" name="正方形/長方形 603">
          <a:extLst>
            <a:ext uri="{FF2B5EF4-FFF2-40B4-BE49-F238E27FC236}">
              <a16:creationId xmlns:a16="http://schemas.microsoft.com/office/drawing/2014/main" id="{83099F86-42AD-441A-A0E9-52215C8658B5}"/>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5" name="正方形/長方形 604">
          <a:extLst>
            <a:ext uri="{FF2B5EF4-FFF2-40B4-BE49-F238E27FC236}">
              <a16:creationId xmlns:a16="http://schemas.microsoft.com/office/drawing/2014/main" id="{E70E2C6C-194A-47B6-A63F-4EC4840BF083}"/>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6" name="正方形/長方形 605">
          <a:extLst>
            <a:ext uri="{FF2B5EF4-FFF2-40B4-BE49-F238E27FC236}">
              <a16:creationId xmlns:a16="http://schemas.microsoft.com/office/drawing/2014/main" id="{2BE70A2B-9070-430F-9FCB-39063935025A}"/>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7" name="正方形/長方形 606">
          <a:extLst>
            <a:ext uri="{FF2B5EF4-FFF2-40B4-BE49-F238E27FC236}">
              <a16:creationId xmlns:a16="http://schemas.microsoft.com/office/drawing/2014/main" id="{A538A47D-4DC0-4BB7-914B-EFE0F86E3D62}"/>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8" name="正方形/長方形 607">
          <a:extLst>
            <a:ext uri="{FF2B5EF4-FFF2-40B4-BE49-F238E27FC236}">
              <a16:creationId xmlns:a16="http://schemas.microsoft.com/office/drawing/2014/main" id="{2C979A3B-7B36-4068-8E71-71376EF5B2A9}"/>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9" name="正方形/長方形 608">
          <a:extLst>
            <a:ext uri="{FF2B5EF4-FFF2-40B4-BE49-F238E27FC236}">
              <a16:creationId xmlns:a16="http://schemas.microsoft.com/office/drawing/2014/main" id="{D103BEBD-AA3D-4BF1-9793-CF2EF330993B}"/>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0" name="正方形/長方形 609">
          <a:extLst>
            <a:ext uri="{FF2B5EF4-FFF2-40B4-BE49-F238E27FC236}">
              <a16:creationId xmlns:a16="http://schemas.microsoft.com/office/drawing/2014/main" id="{0BAC457B-4B87-461E-BF9D-3A28F61E3C59}"/>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1" name="正方形/長方形 610">
          <a:extLst>
            <a:ext uri="{FF2B5EF4-FFF2-40B4-BE49-F238E27FC236}">
              <a16:creationId xmlns:a16="http://schemas.microsoft.com/office/drawing/2014/main" id="{9082A802-3035-4E71-B5AA-B151DE2610DE}"/>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2" name="テキスト ボックス 611">
          <a:extLst>
            <a:ext uri="{FF2B5EF4-FFF2-40B4-BE49-F238E27FC236}">
              <a16:creationId xmlns:a16="http://schemas.microsoft.com/office/drawing/2014/main" id="{A21559DD-F36D-4F3E-B081-F705AB7648B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3" name="直線コネクタ 612">
          <a:extLst>
            <a:ext uri="{FF2B5EF4-FFF2-40B4-BE49-F238E27FC236}">
              <a16:creationId xmlns:a16="http://schemas.microsoft.com/office/drawing/2014/main" id="{E678D7FA-4BBE-48B4-B2F5-C015F64ABDB5}"/>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4" name="テキスト ボックス 613">
          <a:extLst>
            <a:ext uri="{FF2B5EF4-FFF2-40B4-BE49-F238E27FC236}">
              <a16:creationId xmlns:a16="http://schemas.microsoft.com/office/drawing/2014/main" id="{B618409E-CD6E-4DA4-B622-30CB7514ADBC}"/>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65</xdr:row>
      <xdr:rowOff>0</xdr:rowOff>
    </xdr:from>
    <xdr:to>
      <xdr:col>89</xdr:col>
      <xdr:colOff>177800</xdr:colOff>
      <xdr:row>65</xdr:row>
      <xdr:rowOff>0</xdr:rowOff>
    </xdr:to>
    <xdr:cxnSp macro="">
      <xdr:nvCxnSpPr>
        <xdr:cNvPr id="615" name="直線コネクタ 614">
          <a:extLst>
            <a:ext uri="{FF2B5EF4-FFF2-40B4-BE49-F238E27FC236}">
              <a16:creationId xmlns:a16="http://schemas.microsoft.com/office/drawing/2014/main" id="{5866D3F2-7663-46D6-A59C-B9778F2365E8}"/>
            </a:ext>
          </a:extLst>
        </xdr:cNvPr>
        <xdr:cNvCxnSpPr/>
      </xdr:nvCxnSpPr>
      <xdr:spPr>
        <a:xfrm>
          <a:off x="12446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64</xdr:row>
      <xdr:rowOff>29227</xdr:rowOff>
    </xdr:from>
    <xdr:ext cx="403059" cy="259045"/>
    <xdr:sp macro="" textlink="">
      <xdr:nvSpPr>
        <xdr:cNvPr id="616" name="テキスト ボックス 615">
          <a:extLst>
            <a:ext uri="{FF2B5EF4-FFF2-40B4-BE49-F238E27FC236}">
              <a16:creationId xmlns:a16="http://schemas.microsoft.com/office/drawing/2014/main" id="{6C8ABC65-11FC-4415-80F6-5DCC29C597F2}"/>
            </a:ext>
          </a:extLst>
        </xdr:cNvPr>
        <xdr:cNvSpPr txBox="1"/>
      </xdr:nvSpPr>
      <xdr:spPr>
        <a:xfrm>
          <a:off x="12042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617" name="直線コネクタ 616">
          <a:extLst>
            <a:ext uri="{FF2B5EF4-FFF2-40B4-BE49-F238E27FC236}">
              <a16:creationId xmlns:a16="http://schemas.microsoft.com/office/drawing/2014/main" id="{A9EBAFE8-DF5F-4496-B65C-7E69F50ECB93}"/>
            </a:ext>
          </a:extLst>
        </xdr:cNvPr>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618" name="テキスト ボックス 617">
          <a:extLst>
            <a:ext uri="{FF2B5EF4-FFF2-40B4-BE49-F238E27FC236}">
              <a16:creationId xmlns:a16="http://schemas.microsoft.com/office/drawing/2014/main" id="{8748E65F-17E8-4C4A-96E9-966292589E70}"/>
            </a:ext>
          </a:extLst>
        </xdr:cNvPr>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114300</xdr:rowOff>
    </xdr:from>
    <xdr:to>
      <xdr:col>89</xdr:col>
      <xdr:colOff>177800</xdr:colOff>
      <xdr:row>61</xdr:row>
      <xdr:rowOff>114300</xdr:rowOff>
    </xdr:to>
    <xdr:cxnSp macro="">
      <xdr:nvCxnSpPr>
        <xdr:cNvPr id="619" name="直線コネクタ 618">
          <a:extLst>
            <a:ext uri="{FF2B5EF4-FFF2-40B4-BE49-F238E27FC236}">
              <a16:creationId xmlns:a16="http://schemas.microsoft.com/office/drawing/2014/main" id="{2B457AA0-4F5E-40B2-B632-7FB073BFCBF9}"/>
            </a:ext>
          </a:extLst>
        </xdr:cNvPr>
        <xdr:cNvCxnSpPr/>
      </xdr:nvCxnSpPr>
      <xdr:spPr>
        <a:xfrm>
          <a:off x="12446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143527</xdr:rowOff>
    </xdr:from>
    <xdr:ext cx="403059" cy="259045"/>
    <xdr:sp macro="" textlink="">
      <xdr:nvSpPr>
        <xdr:cNvPr id="620" name="テキスト ボックス 619">
          <a:extLst>
            <a:ext uri="{FF2B5EF4-FFF2-40B4-BE49-F238E27FC236}">
              <a16:creationId xmlns:a16="http://schemas.microsoft.com/office/drawing/2014/main" id="{4571A465-842F-4E4C-923E-998690E55A0F}"/>
            </a:ext>
          </a:extLst>
        </xdr:cNvPr>
        <xdr:cNvSpPr txBox="1"/>
      </xdr:nvSpPr>
      <xdr:spPr>
        <a:xfrm>
          <a:off x="12042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1" name="直線コネクタ 620">
          <a:extLst>
            <a:ext uri="{FF2B5EF4-FFF2-40B4-BE49-F238E27FC236}">
              <a16:creationId xmlns:a16="http://schemas.microsoft.com/office/drawing/2014/main" id="{32BC95CB-185B-4EB6-B222-2314A8A42918}"/>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2" name="テキスト ボックス 621">
          <a:extLst>
            <a:ext uri="{FF2B5EF4-FFF2-40B4-BE49-F238E27FC236}">
              <a16:creationId xmlns:a16="http://schemas.microsoft.com/office/drawing/2014/main" id="{F2C71D93-EC9C-44F5-9B20-1FDC828FF9F3}"/>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57150</xdr:rowOff>
    </xdr:from>
    <xdr:to>
      <xdr:col>89</xdr:col>
      <xdr:colOff>177800</xdr:colOff>
      <xdr:row>58</xdr:row>
      <xdr:rowOff>57150</xdr:rowOff>
    </xdr:to>
    <xdr:cxnSp macro="">
      <xdr:nvCxnSpPr>
        <xdr:cNvPr id="623" name="直線コネクタ 622">
          <a:extLst>
            <a:ext uri="{FF2B5EF4-FFF2-40B4-BE49-F238E27FC236}">
              <a16:creationId xmlns:a16="http://schemas.microsoft.com/office/drawing/2014/main" id="{00A155B9-79CA-408C-9A57-6864EA994E23}"/>
            </a:ext>
          </a:extLst>
        </xdr:cNvPr>
        <xdr:cNvCxnSpPr/>
      </xdr:nvCxnSpPr>
      <xdr:spPr>
        <a:xfrm>
          <a:off x="12446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86377</xdr:rowOff>
    </xdr:from>
    <xdr:ext cx="403059" cy="259045"/>
    <xdr:sp macro="" textlink="">
      <xdr:nvSpPr>
        <xdr:cNvPr id="624" name="テキスト ボックス 623">
          <a:extLst>
            <a:ext uri="{FF2B5EF4-FFF2-40B4-BE49-F238E27FC236}">
              <a16:creationId xmlns:a16="http://schemas.microsoft.com/office/drawing/2014/main" id="{B45B475E-4C6A-453A-98C9-3F725817B0FC}"/>
            </a:ext>
          </a:extLst>
        </xdr:cNvPr>
        <xdr:cNvSpPr txBox="1"/>
      </xdr:nvSpPr>
      <xdr:spPr>
        <a:xfrm>
          <a:off x="12042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625" name="直線コネクタ 624">
          <a:extLst>
            <a:ext uri="{FF2B5EF4-FFF2-40B4-BE49-F238E27FC236}">
              <a16:creationId xmlns:a16="http://schemas.microsoft.com/office/drawing/2014/main" id="{7FE81C22-2242-4224-99BD-72DE571EF67D}"/>
            </a:ext>
          </a:extLst>
        </xdr:cNvPr>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626" name="テキスト ボックス 625">
          <a:extLst>
            <a:ext uri="{FF2B5EF4-FFF2-40B4-BE49-F238E27FC236}">
              <a16:creationId xmlns:a16="http://schemas.microsoft.com/office/drawing/2014/main" id="{F8BC755A-9192-4AAF-9C39-830F96A88521}"/>
            </a:ext>
          </a:extLst>
        </xdr:cNvPr>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0</xdr:rowOff>
    </xdr:from>
    <xdr:to>
      <xdr:col>89</xdr:col>
      <xdr:colOff>177800</xdr:colOff>
      <xdr:row>55</xdr:row>
      <xdr:rowOff>0</xdr:rowOff>
    </xdr:to>
    <xdr:cxnSp macro="">
      <xdr:nvCxnSpPr>
        <xdr:cNvPr id="627" name="直線コネクタ 626">
          <a:extLst>
            <a:ext uri="{FF2B5EF4-FFF2-40B4-BE49-F238E27FC236}">
              <a16:creationId xmlns:a16="http://schemas.microsoft.com/office/drawing/2014/main" id="{5A1BA7D7-74E6-4885-8E8D-6351818C268D}"/>
            </a:ext>
          </a:extLst>
        </xdr:cNvPr>
        <xdr:cNvCxnSpPr/>
      </xdr:nvCxnSpPr>
      <xdr:spPr>
        <a:xfrm>
          <a:off x="12446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29227</xdr:rowOff>
    </xdr:from>
    <xdr:ext cx="403059" cy="259045"/>
    <xdr:sp macro="" textlink="">
      <xdr:nvSpPr>
        <xdr:cNvPr id="628" name="テキスト ボックス 627">
          <a:extLst>
            <a:ext uri="{FF2B5EF4-FFF2-40B4-BE49-F238E27FC236}">
              <a16:creationId xmlns:a16="http://schemas.microsoft.com/office/drawing/2014/main" id="{23AAA788-D539-4867-ADC3-57C91407B2F2}"/>
            </a:ext>
          </a:extLst>
        </xdr:cNvPr>
        <xdr:cNvSpPr txBox="1"/>
      </xdr:nvSpPr>
      <xdr:spPr>
        <a:xfrm>
          <a:off x="12042941" y="928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a:extLst>
            <a:ext uri="{FF2B5EF4-FFF2-40B4-BE49-F238E27FC236}">
              <a16:creationId xmlns:a16="http://schemas.microsoft.com/office/drawing/2014/main" id="{A2B5741D-3E2D-4F30-8D3D-EB760318A927}"/>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0" name="テキスト ボックス 629">
          <a:extLst>
            <a:ext uri="{FF2B5EF4-FFF2-40B4-BE49-F238E27FC236}">
              <a16:creationId xmlns:a16="http://schemas.microsoft.com/office/drawing/2014/main" id="{A383418F-EC36-4FAA-8FCD-DEAF06A66C39}"/>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1" name="【学校施設】&#10;有形固定資産減価償却率グラフ枠">
          <a:extLst>
            <a:ext uri="{FF2B5EF4-FFF2-40B4-BE49-F238E27FC236}">
              <a16:creationId xmlns:a16="http://schemas.microsoft.com/office/drawing/2014/main" id="{A67603DC-AB1A-44DC-998D-CA561DB7B16F}"/>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168593</xdr:rowOff>
    </xdr:from>
    <xdr:to>
      <xdr:col>85</xdr:col>
      <xdr:colOff>126364</xdr:colOff>
      <xdr:row>64</xdr:row>
      <xdr:rowOff>45720</xdr:rowOff>
    </xdr:to>
    <xdr:cxnSp macro="">
      <xdr:nvCxnSpPr>
        <xdr:cNvPr id="632" name="直線コネクタ 631">
          <a:extLst>
            <a:ext uri="{FF2B5EF4-FFF2-40B4-BE49-F238E27FC236}">
              <a16:creationId xmlns:a16="http://schemas.microsoft.com/office/drawing/2014/main" id="{29B88CE0-1379-4655-85F2-69110CFCCD09}"/>
            </a:ext>
          </a:extLst>
        </xdr:cNvPr>
        <xdr:cNvCxnSpPr/>
      </xdr:nvCxnSpPr>
      <xdr:spPr>
        <a:xfrm flipV="1">
          <a:off x="16318864" y="9598343"/>
          <a:ext cx="0" cy="1420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49547</xdr:rowOff>
    </xdr:from>
    <xdr:ext cx="405111" cy="259045"/>
    <xdr:sp macro="" textlink="">
      <xdr:nvSpPr>
        <xdr:cNvPr id="633" name="【学校施設】&#10;有形固定資産減価償却率最小値テキスト">
          <a:extLst>
            <a:ext uri="{FF2B5EF4-FFF2-40B4-BE49-F238E27FC236}">
              <a16:creationId xmlns:a16="http://schemas.microsoft.com/office/drawing/2014/main" id="{932508F9-0833-493A-9DEA-6615A7491972}"/>
            </a:ext>
          </a:extLst>
        </xdr:cNvPr>
        <xdr:cNvSpPr txBox="1"/>
      </xdr:nvSpPr>
      <xdr:spPr>
        <a:xfrm>
          <a:off x="16357600" y="1102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45720</xdr:rowOff>
    </xdr:from>
    <xdr:to>
      <xdr:col>86</xdr:col>
      <xdr:colOff>25400</xdr:colOff>
      <xdr:row>64</xdr:row>
      <xdr:rowOff>45720</xdr:rowOff>
    </xdr:to>
    <xdr:cxnSp macro="">
      <xdr:nvCxnSpPr>
        <xdr:cNvPr id="634" name="直線コネクタ 633">
          <a:extLst>
            <a:ext uri="{FF2B5EF4-FFF2-40B4-BE49-F238E27FC236}">
              <a16:creationId xmlns:a16="http://schemas.microsoft.com/office/drawing/2014/main" id="{398E0704-3C26-48A8-82CF-33B6ED81A04A}"/>
            </a:ext>
          </a:extLst>
        </xdr:cNvPr>
        <xdr:cNvCxnSpPr/>
      </xdr:nvCxnSpPr>
      <xdr:spPr>
        <a:xfrm>
          <a:off x="16230600" y="110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115270</xdr:rowOff>
    </xdr:from>
    <xdr:ext cx="405111" cy="259045"/>
    <xdr:sp macro="" textlink="">
      <xdr:nvSpPr>
        <xdr:cNvPr id="635" name="【学校施設】&#10;有形固定資産減価償却率最大値テキスト">
          <a:extLst>
            <a:ext uri="{FF2B5EF4-FFF2-40B4-BE49-F238E27FC236}">
              <a16:creationId xmlns:a16="http://schemas.microsoft.com/office/drawing/2014/main" id="{E3DAC5DB-5E39-4160-9DF7-0CFD9CB704D3}"/>
            </a:ext>
          </a:extLst>
        </xdr:cNvPr>
        <xdr:cNvSpPr txBox="1"/>
      </xdr:nvSpPr>
      <xdr:spPr>
        <a:xfrm>
          <a:off x="16357600" y="9373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168593</xdr:rowOff>
    </xdr:from>
    <xdr:to>
      <xdr:col>86</xdr:col>
      <xdr:colOff>25400</xdr:colOff>
      <xdr:row>55</xdr:row>
      <xdr:rowOff>168593</xdr:rowOff>
    </xdr:to>
    <xdr:cxnSp macro="">
      <xdr:nvCxnSpPr>
        <xdr:cNvPr id="636" name="直線コネクタ 635">
          <a:extLst>
            <a:ext uri="{FF2B5EF4-FFF2-40B4-BE49-F238E27FC236}">
              <a16:creationId xmlns:a16="http://schemas.microsoft.com/office/drawing/2014/main" id="{13A16A7A-B721-47C0-BD38-B8E5BAEAB2BD}"/>
            </a:ext>
          </a:extLst>
        </xdr:cNvPr>
        <xdr:cNvCxnSpPr/>
      </xdr:nvCxnSpPr>
      <xdr:spPr>
        <a:xfrm>
          <a:off x="16230600" y="959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73359</xdr:rowOff>
    </xdr:from>
    <xdr:ext cx="405111" cy="259045"/>
    <xdr:sp macro="" textlink="">
      <xdr:nvSpPr>
        <xdr:cNvPr id="637" name="【学校施設】&#10;有形固定資産減価償却率平均値テキスト">
          <a:extLst>
            <a:ext uri="{FF2B5EF4-FFF2-40B4-BE49-F238E27FC236}">
              <a16:creationId xmlns:a16="http://schemas.microsoft.com/office/drawing/2014/main" id="{7FF35157-5F45-484A-BB91-EEEF6F850C0D}"/>
            </a:ext>
          </a:extLst>
        </xdr:cNvPr>
        <xdr:cNvSpPr txBox="1"/>
      </xdr:nvSpPr>
      <xdr:spPr>
        <a:xfrm>
          <a:off x="16357600" y="103603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94932</xdr:rowOff>
    </xdr:from>
    <xdr:to>
      <xdr:col>85</xdr:col>
      <xdr:colOff>177800</xdr:colOff>
      <xdr:row>61</xdr:row>
      <xdr:rowOff>25082</xdr:rowOff>
    </xdr:to>
    <xdr:sp macro="" textlink="">
      <xdr:nvSpPr>
        <xdr:cNvPr id="638" name="フローチャート: 判断 637">
          <a:extLst>
            <a:ext uri="{FF2B5EF4-FFF2-40B4-BE49-F238E27FC236}">
              <a16:creationId xmlns:a16="http://schemas.microsoft.com/office/drawing/2014/main" id="{B2D4A2A1-A0B7-49C0-9BD8-0CF82E4A75BB}"/>
            </a:ext>
          </a:extLst>
        </xdr:cNvPr>
        <xdr:cNvSpPr/>
      </xdr:nvSpPr>
      <xdr:spPr>
        <a:xfrm>
          <a:off x="16268700" y="1038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69215</xdr:rowOff>
    </xdr:from>
    <xdr:to>
      <xdr:col>81</xdr:col>
      <xdr:colOff>101600</xdr:colOff>
      <xdr:row>60</xdr:row>
      <xdr:rowOff>170815</xdr:rowOff>
    </xdr:to>
    <xdr:sp macro="" textlink="">
      <xdr:nvSpPr>
        <xdr:cNvPr id="639" name="フローチャート: 判断 638">
          <a:extLst>
            <a:ext uri="{FF2B5EF4-FFF2-40B4-BE49-F238E27FC236}">
              <a16:creationId xmlns:a16="http://schemas.microsoft.com/office/drawing/2014/main" id="{FCC79059-2D4E-40BD-ABE8-F2AB31FAD7C9}"/>
            </a:ext>
          </a:extLst>
        </xdr:cNvPr>
        <xdr:cNvSpPr/>
      </xdr:nvSpPr>
      <xdr:spPr>
        <a:xfrm>
          <a:off x="15430500" y="1035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17780</xdr:rowOff>
    </xdr:from>
    <xdr:to>
      <xdr:col>76</xdr:col>
      <xdr:colOff>165100</xdr:colOff>
      <xdr:row>59</xdr:row>
      <xdr:rowOff>119380</xdr:rowOff>
    </xdr:to>
    <xdr:sp macro="" textlink="">
      <xdr:nvSpPr>
        <xdr:cNvPr id="640" name="フローチャート: 判断 639">
          <a:extLst>
            <a:ext uri="{FF2B5EF4-FFF2-40B4-BE49-F238E27FC236}">
              <a16:creationId xmlns:a16="http://schemas.microsoft.com/office/drawing/2014/main" id="{A028A208-E778-4067-A4F9-24A1373461E8}"/>
            </a:ext>
          </a:extLst>
        </xdr:cNvPr>
        <xdr:cNvSpPr/>
      </xdr:nvSpPr>
      <xdr:spPr>
        <a:xfrm>
          <a:off x="14541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37782</xdr:rowOff>
    </xdr:from>
    <xdr:to>
      <xdr:col>72</xdr:col>
      <xdr:colOff>38100</xdr:colOff>
      <xdr:row>59</xdr:row>
      <xdr:rowOff>139382</xdr:rowOff>
    </xdr:to>
    <xdr:sp macro="" textlink="">
      <xdr:nvSpPr>
        <xdr:cNvPr id="641" name="フローチャート: 判断 640">
          <a:extLst>
            <a:ext uri="{FF2B5EF4-FFF2-40B4-BE49-F238E27FC236}">
              <a16:creationId xmlns:a16="http://schemas.microsoft.com/office/drawing/2014/main" id="{D273C5D3-8AC9-463E-B3D8-3DE865473C71}"/>
            </a:ext>
          </a:extLst>
        </xdr:cNvPr>
        <xdr:cNvSpPr/>
      </xdr:nvSpPr>
      <xdr:spPr>
        <a:xfrm>
          <a:off x="13652500" y="10153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46355</xdr:rowOff>
    </xdr:from>
    <xdr:to>
      <xdr:col>67</xdr:col>
      <xdr:colOff>101600</xdr:colOff>
      <xdr:row>59</xdr:row>
      <xdr:rowOff>147955</xdr:rowOff>
    </xdr:to>
    <xdr:sp macro="" textlink="">
      <xdr:nvSpPr>
        <xdr:cNvPr id="642" name="フローチャート: 判断 641">
          <a:extLst>
            <a:ext uri="{FF2B5EF4-FFF2-40B4-BE49-F238E27FC236}">
              <a16:creationId xmlns:a16="http://schemas.microsoft.com/office/drawing/2014/main" id="{98C767EC-2BE3-4FCE-9984-8CECDBBCC532}"/>
            </a:ext>
          </a:extLst>
        </xdr:cNvPr>
        <xdr:cNvSpPr/>
      </xdr:nvSpPr>
      <xdr:spPr>
        <a:xfrm>
          <a:off x="12763500" y="1016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B8EF5F9F-EECD-4AC5-AB67-FBB68AE17AE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9E92B590-C74F-4713-992D-107EDC717894}"/>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630D224E-9B3E-4359-A11C-5A4171B65FC5}"/>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7F5B9485-04B0-4127-B313-AEFEE8D24E22}"/>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EC602924-4BD9-47A6-B096-85CEBDB44957}"/>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160655</xdr:rowOff>
    </xdr:from>
    <xdr:to>
      <xdr:col>85</xdr:col>
      <xdr:colOff>177800</xdr:colOff>
      <xdr:row>57</xdr:row>
      <xdr:rowOff>90805</xdr:rowOff>
    </xdr:to>
    <xdr:sp macro="" textlink="">
      <xdr:nvSpPr>
        <xdr:cNvPr id="648" name="楕円 647">
          <a:extLst>
            <a:ext uri="{FF2B5EF4-FFF2-40B4-BE49-F238E27FC236}">
              <a16:creationId xmlns:a16="http://schemas.microsoft.com/office/drawing/2014/main" id="{A8FF8CB5-D2D2-44D9-9147-5B6805ED699D}"/>
            </a:ext>
          </a:extLst>
        </xdr:cNvPr>
        <xdr:cNvSpPr/>
      </xdr:nvSpPr>
      <xdr:spPr>
        <a:xfrm>
          <a:off x="16268700" y="976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12082</xdr:rowOff>
    </xdr:from>
    <xdr:ext cx="405111" cy="259045"/>
    <xdr:sp macro="" textlink="">
      <xdr:nvSpPr>
        <xdr:cNvPr id="649" name="【学校施設】&#10;有形固定資産減価償却率該当値テキスト">
          <a:extLst>
            <a:ext uri="{FF2B5EF4-FFF2-40B4-BE49-F238E27FC236}">
              <a16:creationId xmlns:a16="http://schemas.microsoft.com/office/drawing/2014/main" id="{07C9F1A2-C478-45FE-8D42-F66480412454}"/>
            </a:ext>
          </a:extLst>
        </xdr:cNvPr>
        <xdr:cNvSpPr txBox="1"/>
      </xdr:nvSpPr>
      <xdr:spPr>
        <a:xfrm>
          <a:off x="16357600" y="961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137795</xdr:rowOff>
    </xdr:from>
    <xdr:to>
      <xdr:col>81</xdr:col>
      <xdr:colOff>101600</xdr:colOff>
      <xdr:row>57</xdr:row>
      <xdr:rowOff>67945</xdr:rowOff>
    </xdr:to>
    <xdr:sp macro="" textlink="">
      <xdr:nvSpPr>
        <xdr:cNvPr id="650" name="楕円 649">
          <a:extLst>
            <a:ext uri="{FF2B5EF4-FFF2-40B4-BE49-F238E27FC236}">
              <a16:creationId xmlns:a16="http://schemas.microsoft.com/office/drawing/2014/main" id="{FA8BE4BF-D7E3-444A-8E30-2F74C4839A7E}"/>
            </a:ext>
          </a:extLst>
        </xdr:cNvPr>
        <xdr:cNvSpPr/>
      </xdr:nvSpPr>
      <xdr:spPr>
        <a:xfrm>
          <a:off x="15430500" y="973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17145</xdr:rowOff>
    </xdr:from>
    <xdr:to>
      <xdr:col>85</xdr:col>
      <xdr:colOff>127000</xdr:colOff>
      <xdr:row>57</xdr:row>
      <xdr:rowOff>40005</xdr:rowOff>
    </xdr:to>
    <xdr:cxnSp macro="">
      <xdr:nvCxnSpPr>
        <xdr:cNvPr id="651" name="直線コネクタ 650">
          <a:extLst>
            <a:ext uri="{FF2B5EF4-FFF2-40B4-BE49-F238E27FC236}">
              <a16:creationId xmlns:a16="http://schemas.microsoft.com/office/drawing/2014/main" id="{2A9672D7-AC5D-4CBC-8D7C-05485A3BD681}"/>
            </a:ext>
          </a:extLst>
        </xdr:cNvPr>
        <xdr:cNvCxnSpPr/>
      </xdr:nvCxnSpPr>
      <xdr:spPr>
        <a:xfrm>
          <a:off x="15481300" y="978979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120650</xdr:rowOff>
    </xdr:from>
    <xdr:to>
      <xdr:col>76</xdr:col>
      <xdr:colOff>165100</xdr:colOff>
      <xdr:row>57</xdr:row>
      <xdr:rowOff>50800</xdr:rowOff>
    </xdr:to>
    <xdr:sp macro="" textlink="">
      <xdr:nvSpPr>
        <xdr:cNvPr id="652" name="楕円 651">
          <a:extLst>
            <a:ext uri="{FF2B5EF4-FFF2-40B4-BE49-F238E27FC236}">
              <a16:creationId xmlns:a16="http://schemas.microsoft.com/office/drawing/2014/main" id="{D7ADB197-E629-47B8-A3D2-0B979AF7F2C0}"/>
            </a:ext>
          </a:extLst>
        </xdr:cNvPr>
        <xdr:cNvSpPr/>
      </xdr:nvSpPr>
      <xdr:spPr>
        <a:xfrm>
          <a:off x="14541500" y="972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0</xdr:rowOff>
    </xdr:from>
    <xdr:to>
      <xdr:col>81</xdr:col>
      <xdr:colOff>50800</xdr:colOff>
      <xdr:row>57</xdr:row>
      <xdr:rowOff>17145</xdr:rowOff>
    </xdr:to>
    <xdr:cxnSp macro="">
      <xdr:nvCxnSpPr>
        <xdr:cNvPr id="653" name="直線コネクタ 652">
          <a:extLst>
            <a:ext uri="{FF2B5EF4-FFF2-40B4-BE49-F238E27FC236}">
              <a16:creationId xmlns:a16="http://schemas.microsoft.com/office/drawing/2014/main" id="{871ADC0B-0899-4545-AB58-D22364DD46AA}"/>
            </a:ext>
          </a:extLst>
        </xdr:cNvPr>
        <xdr:cNvCxnSpPr/>
      </xdr:nvCxnSpPr>
      <xdr:spPr>
        <a:xfrm>
          <a:off x="14592300" y="977265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94932</xdr:rowOff>
    </xdr:from>
    <xdr:to>
      <xdr:col>72</xdr:col>
      <xdr:colOff>38100</xdr:colOff>
      <xdr:row>57</xdr:row>
      <xdr:rowOff>25082</xdr:rowOff>
    </xdr:to>
    <xdr:sp macro="" textlink="">
      <xdr:nvSpPr>
        <xdr:cNvPr id="654" name="楕円 653">
          <a:extLst>
            <a:ext uri="{FF2B5EF4-FFF2-40B4-BE49-F238E27FC236}">
              <a16:creationId xmlns:a16="http://schemas.microsoft.com/office/drawing/2014/main" id="{1EFEFDB2-61B7-4B56-B694-A2E7680FBB28}"/>
            </a:ext>
          </a:extLst>
        </xdr:cNvPr>
        <xdr:cNvSpPr/>
      </xdr:nvSpPr>
      <xdr:spPr>
        <a:xfrm>
          <a:off x="13652500" y="9696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145732</xdr:rowOff>
    </xdr:from>
    <xdr:to>
      <xdr:col>76</xdr:col>
      <xdr:colOff>114300</xdr:colOff>
      <xdr:row>57</xdr:row>
      <xdr:rowOff>0</xdr:rowOff>
    </xdr:to>
    <xdr:cxnSp macro="">
      <xdr:nvCxnSpPr>
        <xdr:cNvPr id="655" name="直線コネクタ 654">
          <a:extLst>
            <a:ext uri="{FF2B5EF4-FFF2-40B4-BE49-F238E27FC236}">
              <a16:creationId xmlns:a16="http://schemas.microsoft.com/office/drawing/2014/main" id="{ECAC2E8B-7683-4CFE-A4DC-E5595C4097BB}"/>
            </a:ext>
          </a:extLst>
        </xdr:cNvPr>
        <xdr:cNvCxnSpPr/>
      </xdr:nvCxnSpPr>
      <xdr:spPr>
        <a:xfrm>
          <a:off x="13703300" y="9746932"/>
          <a:ext cx="889000" cy="25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3493</xdr:rowOff>
    </xdr:from>
    <xdr:to>
      <xdr:col>67</xdr:col>
      <xdr:colOff>101600</xdr:colOff>
      <xdr:row>57</xdr:row>
      <xdr:rowOff>105093</xdr:rowOff>
    </xdr:to>
    <xdr:sp macro="" textlink="">
      <xdr:nvSpPr>
        <xdr:cNvPr id="656" name="楕円 655">
          <a:extLst>
            <a:ext uri="{FF2B5EF4-FFF2-40B4-BE49-F238E27FC236}">
              <a16:creationId xmlns:a16="http://schemas.microsoft.com/office/drawing/2014/main" id="{4DC1F2B3-55DC-4D4A-A4E5-F6594E224B13}"/>
            </a:ext>
          </a:extLst>
        </xdr:cNvPr>
        <xdr:cNvSpPr/>
      </xdr:nvSpPr>
      <xdr:spPr>
        <a:xfrm>
          <a:off x="12763500" y="977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145732</xdr:rowOff>
    </xdr:from>
    <xdr:to>
      <xdr:col>71</xdr:col>
      <xdr:colOff>177800</xdr:colOff>
      <xdr:row>57</xdr:row>
      <xdr:rowOff>54293</xdr:rowOff>
    </xdr:to>
    <xdr:cxnSp macro="">
      <xdr:nvCxnSpPr>
        <xdr:cNvPr id="657" name="直線コネクタ 656">
          <a:extLst>
            <a:ext uri="{FF2B5EF4-FFF2-40B4-BE49-F238E27FC236}">
              <a16:creationId xmlns:a16="http://schemas.microsoft.com/office/drawing/2014/main" id="{407134FE-C716-4F79-9A81-5C24DFD4631D}"/>
            </a:ext>
          </a:extLst>
        </xdr:cNvPr>
        <xdr:cNvCxnSpPr/>
      </xdr:nvCxnSpPr>
      <xdr:spPr>
        <a:xfrm flipV="1">
          <a:off x="12814300" y="9746932"/>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161942</xdr:rowOff>
    </xdr:from>
    <xdr:ext cx="405111" cy="259045"/>
    <xdr:sp macro="" textlink="">
      <xdr:nvSpPr>
        <xdr:cNvPr id="658" name="n_1aveValue【学校施設】&#10;有形固定資産減価償却率">
          <a:extLst>
            <a:ext uri="{FF2B5EF4-FFF2-40B4-BE49-F238E27FC236}">
              <a16:creationId xmlns:a16="http://schemas.microsoft.com/office/drawing/2014/main" id="{BCE741F2-4F4B-4C7E-B952-3A9BD0B25953}"/>
            </a:ext>
          </a:extLst>
        </xdr:cNvPr>
        <xdr:cNvSpPr txBox="1"/>
      </xdr:nvSpPr>
      <xdr:spPr>
        <a:xfrm>
          <a:off x="15266044" y="1044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110507</xdr:rowOff>
    </xdr:from>
    <xdr:ext cx="405111" cy="259045"/>
    <xdr:sp macro="" textlink="">
      <xdr:nvSpPr>
        <xdr:cNvPr id="659" name="n_2aveValue【学校施設】&#10;有形固定資産減価償却率">
          <a:extLst>
            <a:ext uri="{FF2B5EF4-FFF2-40B4-BE49-F238E27FC236}">
              <a16:creationId xmlns:a16="http://schemas.microsoft.com/office/drawing/2014/main" id="{53303C62-43AE-47FC-9BE1-A926126FAF68}"/>
            </a:ext>
          </a:extLst>
        </xdr:cNvPr>
        <xdr:cNvSpPr txBox="1"/>
      </xdr:nvSpPr>
      <xdr:spPr>
        <a:xfrm>
          <a:off x="14389744" y="1022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130509</xdr:rowOff>
    </xdr:from>
    <xdr:ext cx="405111" cy="259045"/>
    <xdr:sp macro="" textlink="">
      <xdr:nvSpPr>
        <xdr:cNvPr id="660" name="n_3aveValue【学校施設】&#10;有形固定資産減価償却率">
          <a:extLst>
            <a:ext uri="{FF2B5EF4-FFF2-40B4-BE49-F238E27FC236}">
              <a16:creationId xmlns:a16="http://schemas.microsoft.com/office/drawing/2014/main" id="{CFDD4FDA-6553-4BD4-BDFA-1893EFFCF74B}"/>
            </a:ext>
          </a:extLst>
        </xdr:cNvPr>
        <xdr:cNvSpPr txBox="1"/>
      </xdr:nvSpPr>
      <xdr:spPr>
        <a:xfrm>
          <a:off x="13500744" y="10246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139082</xdr:rowOff>
    </xdr:from>
    <xdr:ext cx="405111" cy="259045"/>
    <xdr:sp macro="" textlink="">
      <xdr:nvSpPr>
        <xdr:cNvPr id="661" name="n_4aveValue【学校施設】&#10;有形固定資産減価償却率">
          <a:extLst>
            <a:ext uri="{FF2B5EF4-FFF2-40B4-BE49-F238E27FC236}">
              <a16:creationId xmlns:a16="http://schemas.microsoft.com/office/drawing/2014/main" id="{5067688B-ED0A-494A-B8A9-3B988D883D5A}"/>
            </a:ext>
          </a:extLst>
        </xdr:cNvPr>
        <xdr:cNvSpPr txBox="1"/>
      </xdr:nvSpPr>
      <xdr:spPr>
        <a:xfrm>
          <a:off x="12611744" y="1025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84472</xdr:rowOff>
    </xdr:from>
    <xdr:ext cx="405111" cy="259045"/>
    <xdr:sp macro="" textlink="">
      <xdr:nvSpPr>
        <xdr:cNvPr id="662" name="n_1mainValue【学校施設】&#10;有形固定資産減価償却率">
          <a:extLst>
            <a:ext uri="{FF2B5EF4-FFF2-40B4-BE49-F238E27FC236}">
              <a16:creationId xmlns:a16="http://schemas.microsoft.com/office/drawing/2014/main" id="{AA19BC2B-02B4-4AAB-B1A2-6AD2185619CC}"/>
            </a:ext>
          </a:extLst>
        </xdr:cNvPr>
        <xdr:cNvSpPr txBox="1"/>
      </xdr:nvSpPr>
      <xdr:spPr>
        <a:xfrm>
          <a:off x="15266044" y="951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67327</xdr:rowOff>
    </xdr:from>
    <xdr:ext cx="405111" cy="259045"/>
    <xdr:sp macro="" textlink="">
      <xdr:nvSpPr>
        <xdr:cNvPr id="663" name="n_2mainValue【学校施設】&#10;有形固定資産減価償却率">
          <a:extLst>
            <a:ext uri="{FF2B5EF4-FFF2-40B4-BE49-F238E27FC236}">
              <a16:creationId xmlns:a16="http://schemas.microsoft.com/office/drawing/2014/main" id="{440BCBC7-322D-421D-A2AE-315CA0332F42}"/>
            </a:ext>
          </a:extLst>
        </xdr:cNvPr>
        <xdr:cNvSpPr txBox="1"/>
      </xdr:nvSpPr>
      <xdr:spPr>
        <a:xfrm>
          <a:off x="14389744" y="949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41609</xdr:rowOff>
    </xdr:from>
    <xdr:ext cx="405111" cy="259045"/>
    <xdr:sp macro="" textlink="">
      <xdr:nvSpPr>
        <xdr:cNvPr id="664" name="n_3mainValue【学校施設】&#10;有形固定資産減価償却率">
          <a:extLst>
            <a:ext uri="{FF2B5EF4-FFF2-40B4-BE49-F238E27FC236}">
              <a16:creationId xmlns:a16="http://schemas.microsoft.com/office/drawing/2014/main" id="{2FE93562-C8F6-49AF-882D-668EA77D14D2}"/>
            </a:ext>
          </a:extLst>
        </xdr:cNvPr>
        <xdr:cNvSpPr txBox="1"/>
      </xdr:nvSpPr>
      <xdr:spPr>
        <a:xfrm>
          <a:off x="13500744" y="9471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121620</xdr:rowOff>
    </xdr:from>
    <xdr:ext cx="405111" cy="259045"/>
    <xdr:sp macro="" textlink="">
      <xdr:nvSpPr>
        <xdr:cNvPr id="665" name="n_4mainValue【学校施設】&#10;有形固定資産減価償却率">
          <a:extLst>
            <a:ext uri="{FF2B5EF4-FFF2-40B4-BE49-F238E27FC236}">
              <a16:creationId xmlns:a16="http://schemas.microsoft.com/office/drawing/2014/main" id="{14A256EE-82EE-4534-8BF2-C073F3A4697B}"/>
            </a:ext>
          </a:extLst>
        </xdr:cNvPr>
        <xdr:cNvSpPr txBox="1"/>
      </xdr:nvSpPr>
      <xdr:spPr>
        <a:xfrm>
          <a:off x="12611744" y="9551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a:extLst>
            <a:ext uri="{FF2B5EF4-FFF2-40B4-BE49-F238E27FC236}">
              <a16:creationId xmlns:a16="http://schemas.microsoft.com/office/drawing/2014/main" id="{0467EC36-3744-4074-A913-135DF32D75B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a:extLst>
            <a:ext uri="{FF2B5EF4-FFF2-40B4-BE49-F238E27FC236}">
              <a16:creationId xmlns:a16="http://schemas.microsoft.com/office/drawing/2014/main" id="{E39E7B19-050A-4157-83FE-C43592F2B1C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a:extLst>
            <a:ext uri="{FF2B5EF4-FFF2-40B4-BE49-F238E27FC236}">
              <a16:creationId xmlns:a16="http://schemas.microsoft.com/office/drawing/2014/main" id="{6EC98ACC-8364-420C-8D15-9D3F2CAC0881}"/>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a:extLst>
            <a:ext uri="{FF2B5EF4-FFF2-40B4-BE49-F238E27FC236}">
              <a16:creationId xmlns:a16="http://schemas.microsoft.com/office/drawing/2014/main" id="{366BAA3D-EE67-405D-B4C0-271B43B69C4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a:extLst>
            <a:ext uri="{FF2B5EF4-FFF2-40B4-BE49-F238E27FC236}">
              <a16:creationId xmlns:a16="http://schemas.microsoft.com/office/drawing/2014/main" id="{3C11AE44-425F-401F-9CE8-3BFEBB824D26}"/>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a:extLst>
            <a:ext uri="{FF2B5EF4-FFF2-40B4-BE49-F238E27FC236}">
              <a16:creationId xmlns:a16="http://schemas.microsoft.com/office/drawing/2014/main" id="{D2C2B608-60CA-4E1C-A6A3-71D7217807DB}"/>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a:extLst>
            <a:ext uri="{FF2B5EF4-FFF2-40B4-BE49-F238E27FC236}">
              <a16:creationId xmlns:a16="http://schemas.microsoft.com/office/drawing/2014/main" id="{77A52487-8ADA-4A76-B46E-FCA3BB12D532}"/>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a:extLst>
            <a:ext uri="{FF2B5EF4-FFF2-40B4-BE49-F238E27FC236}">
              <a16:creationId xmlns:a16="http://schemas.microsoft.com/office/drawing/2014/main" id="{E1F6A45B-93DA-4AD4-8051-25D589347C13}"/>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a:extLst>
            <a:ext uri="{FF2B5EF4-FFF2-40B4-BE49-F238E27FC236}">
              <a16:creationId xmlns:a16="http://schemas.microsoft.com/office/drawing/2014/main" id="{9A52029D-1D9E-4B1F-B2B5-C34DED3FF68B}"/>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a:extLst>
            <a:ext uri="{FF2B5EF4-FFF2-40B4-BE49-F238E27FC236}">
              <a16:creationId xmlns:a16="http://schemas.microsoft.com/office/drawing/2014/main" id="{3A5067AB-D7B4-4E20-B128-3F8E313CA43D}"/>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6" name="テキスト ボックス 675">
          <a:extLst>
            <a:ext uri="{FF2B5EF4-FFF2-40B4-BE49-F238E27FC236}">
              <a16:creationId xmlns:a16="http://schemas.microsoft.com/office/drawing/2014/main" id="{4EA7B289-2A44-42F7-9989-71C714A4ED6D}"/>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77" name="直線コネクタ 676">
          <a:extLst>
            <a:ext uri="{FF2B5EF4-FFF2-40B4-BE49-F238E27FC236}">
              <a16:creationId xmlns:a16="http://schemas.microsoft.com/office/drawing/2014/main" id="{95B160E3-E544-4C28-AF63-ED40A897957B}"/>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8" name="テキスト ボックス 677">
          <a:extLst>
            <a:ext uri="{FF2B5EF4-FFF2-40B4-BE49-F238E27FC236}">
              <a16:creationId xmlns:a16="http://schemas.microsoft.com/office/drawing/2014/main" id="{FFB3B480-FDDB-4895-8EEC-13EB3303EC09}"/>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9" name="直線コネクタ 678">
          <a:extLst>
            <a:ext uri="{FF2B5EF4-FFF2-40B4-BE49-F238E27FC236}">
              <a16:creationId xmlns:a16="http://schemas.microsoft.com/office/drawing/2014/main" id="{59792277-6C4C-4A16-8C74-2DD5B0F45253}"/>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0" name="テキスト ボックス 679">
          <a:extLst>
            <a:ext uri="{FF2B5EF4-FFF2-40B4-BE49-F238E27FC236}">
              <a16:creationId xmlns:a16="http://schemas.microsoft.com/office/drawing/2014/main" id="{60FE9173-6229-475D-84AF-377E4F64E3CD}"/>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1" name="直線コネクタ 680">
          <a:extLst>
            <a:ext uri="{FF2B5EF4-FFF2-40B4-BE49-F238E27FC236}">
              <a16:creationId xmlns:a16="http://schemas.microsoft.com/office/drawing/2014/main" id="{92746D62-DC0F-41E3-9756-BD6587540A5B}"/>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2" name="テキスト ボックス 681">
          <a:extLst>
            <a:ext uri="{FF2B5EF4-FFF2-40B4-BE49-F238E27FC236}">
              <a16:creationId xmlns:a16="http://schemas.microsoft.com/office/drawing/2014/main" id="{B7FC20B5-F866-4BA3-909B-8C561F6002FF}"/>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3" name="直線コネクタ 682">
          <a:extLst>
            <a:ext uri="{FF2B5EF4-FFF2-40B4-BE49-F238E27FC236}">
              <a16:creationId xmlns:a16="http://schemas.microsoft.com/office/drawing/2014/main" id="{924C69A9-19DD-4006-A200-0FC0C65F42F1}"/>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4" name="テキスト ボックス 683">
          <a:extLst>
            <a:ext uri="{FF2B5EF4-FFF2-40B4-BE49-F238E27FC236}">
              <a16:creationId xmlns:a16="http://schemas.microsoft.com/office/drawing/2014/main" id="{FBF5A3C0-56CF-410F-8A7F-A5CAEF131AB6}"/>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5" name="直線コネクタ 684">
          <a:extLst>
            <a:ext uri="{FF2B5EF4-FFF2-40B4-BE49-F238E27FC236}">
              <a16:creationId xmlns:a16="http://schemas.microsoft.com/office/drawing/2014/main" id="{BE5E9965-11AE-418A-A1CE-51B082FA3EA6}"/>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6" name="テキスト ボックス 685">
          <a:extLst>
            <a:ext uri="{FF2B5EF4-FFF2-40B4-BE49-F238E27FC236}">
              <a16:creationId xmlns:a16="http://schemas.microsoft.com/office/drawing/2014/main" id="{F1811E03-8CBC-46AC-AE9C-662C12AD29D9}"/>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7" name="直線コネクタ 686">
          <a:extLst>
            <a:ext uri="{FF2B5EF4-FFF2-40B4-BE49-F238E27FC236}">
              <a16:creationId xmlns:a16="http://schemas.microsoft.com/office/drawing/2014/main" id="{BFF113C4-26FD-4CEC-8ED4-DD7A21B9BD35}"/>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8" name="テキスト ボックス 687">
          <a:extLst>
            <a:ext uri="{FF2B5EF4-FFF2-40B4-BE49-F238E27FC236}">
              <a16:creationId xmlns:a16="http://schemas.microsoft.com/office/drawing/2014/main" id="{13D3E86F-89EC-46B0-86E5-6E41647839AA}"/>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a:extLst>
            <a:ext uri="{FF2B5EF4-FFF2-40B4-BE49-F238E27FC236}">
              <a16:creationId xmlns:a16="http://schemas.microsoft.com/office/drawing/2014/main" id="{9A18DCFA-F1B1-42B9-9A60-04E73EF30F6B}"/>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0" name="テキスト ボックス 689">
          <a:extLst>
            <a:ext uri="{FF2B5EF4-FFF2-40B4-BE49-F238E27FC236}">
              <a16:creationId xmlns:a16="http://schemas.microsoft.com/office/drawing/2014/main" id="{E969F9D2-2DC3-4547-8FB1-BD043C8A16E3}"/>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学校施設】&#10;一人当たり面積グラフ枠">
          <a:extLst>
            <a:ext uri="{FF2B5EF4-FFF2-40B4-BE49-F238E27FC236}">
              <a16:creationId xmlns:a16="http://schemas.microsoft.com/office/drawing/2014/main" id="{7F919179-2C8C-4ED8-A8F3-4BCE9C456D72}"/>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115933</xdr:rowOff>
    </xdr:from>
    <xdr:to>
      <xdr:col>116</xdr:col>
      <xdr:colOff>62864</xdr:colOff>
      <xdr:row>64</xdr:row>
      <xdr:rowOff>50074</xdr:rowOff>
    </xdr:to>
    <xdr:cxnSp macro="">
      <xdr:nvCxnSpPr>
        <xdr:cNvPr id="692" name="直線コネクタ 691">
          <a:extLst>
            <a:ext uri="{FF2B5EF4-FFF2-40B4-BE49-F238E27FC236}">
              <a16:creationId xmlns:a16="http://schemas.microsoft.com/office/drawing/2014/main" id="{E20EF15D-8F18-4255-82F4-9DA6F9D38C62}"/>
            </a:ext>
          </a:extLst>
        </xdr:cNvPr>
        <xdr:cNvCxnSpPr/>
      </xdr:nvCxnSpPr>
      <xdr:spPr>
        <a:xfrm flipV="1">
          <a:off x="22160864" y="9545683"/>
          <a:ext cx="0" cy="1477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53901</xdr:rowOff>
    </xdr:from>
    <xdr:ext cx="469744" cy="259045"/>
    <xdr:sp macro="" textlink="">
      <xdr:nvSpPr>
        <xdr:cNvPr id="693" name="【学校施設】&#10;一人当たり面積最小値テキスト">
          <a:extLst>
            <a:ext uri="{FF2B5EF4-FFF2-40B4-BE49-F238E27FC236}">
              <a16:creationId xmlns:a16="http://schemas.microsoft.com/office/drawing/2014/main" id="{E669DF21-B912-45EE-BC62-FE61CAD36166}"/>
            </a:ext>
          </a:extLst>
        </xdr:cNvPr>
        <xdr:cNvSpPr txBox="1"/>
      </xdr:nvSpPr>
      <xdr:spPr>
        <a:xfrm>
          <a:off x="22199600" y="1102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50074</xdr:rowOff>
    </xdr:from>
    <xdr:to>
      <xdr:col>116</xdr:col>
      <xdr:colOff>152400</xdr:colOff>
      <xdr:row>64</xdr:row>
      <xdr:rowOff>50074</xdr:rowOff>
    </xdr:to>
    <xdr:cxnSp macro="">
      <xdr:nvCxnSpPr>
        <xdr:cNvPr id="694" name="直線コネクタ 693">
          <a:extLst>
            <a:ext uri="{FF2B5EF4-FFF2-40B4-BE49-F238E27FC236}">
              <a16:creationId xmlns:a16="http://schemas.microsoft.com/office/drawing/2014/main" id="{EC104F85-CF85-4E95-8553-BEA2319281A6}"/>
            </a:ext>
          </a:extLst>
        </xdr:cNvPr>
        <xdr:cNvCxnSpPr/>
      </xdr:nvCxnSpPr>
      <xdr:spPr>
        <a:xfrm>
          <a:off x="22072600" y="11022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62610</xdr:rowOff>
    </xdr:from>
    <xdr:ext cx="469744" cy="259045"/>
    <xdr:sp macro="" textlink="">
      <xdr:nvSpPr>
        <xdr:cNvPr id="695" name="【学校施設】&#10;一人当たり面積最大値テキスト">
          <a:extLst>
            <a:ext uri="{FF2B5EF4-FFF2-40B4-BE49-F238E27FC236}">
              <a16:creationId xmlns:a16="http://schemas.microsoft.com/office/drawing/2014/main" id="{6222634E-98CB-4F2C-8D18-E5A107EC16DD}"/>
            </a:ext>
          </a:extLst>
        </xdr:cNvPr>
        <xdr:cNvSpPr txBox="1"/>
      </xdr:nvSpPr>
      <xdr:spPr>
        <a:xfrm>
          <a:off x="22199600" y="9320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115933</xdr:rowOff>
    </xdr:from>
    <xdr:to>
      <xdr:col>116</xdr:col>
      <xdr:colOff>152400</xdr:colOff>
      <xdr:row>55</xdr:row>
      <xdr:rowOff>115933</xdr:rowOff>
    </xdr:to>
    <xdr:cxnSp macro="">
      <xdr:nvCxnSpPr>
        <xdr:cNvPr id="696" name="直線コネクタ 695">
          <a:extLst>
            <a:ext uri="{FF2B5EF4-FFF2-40B4-BE49-F238E27FC236}">
              <a16:creationId xmlns:a16="http://schemas.microsoft.com/office/drawing/2014/main" id="{A7967698-FDEB-421A-AF1C-98B204D7722F}"/>
            </a:ext>
          </a:extLst>
        </xdr:cNvPr>
        <xdr:cNvCxnSpPr/>
      </xdr:nvCxnSpPr>
      <xdr:spPr>
        <a:xfrm>
          <a:off x="22072600" y="954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149151</xdr:rowOff>
    </xdr:from>
    <xdr:ext cx="469744" cy="259045"/>
    <xdr:sp macro="" textlink="">
      <xdr:nvSpPr>
        <xdr:cNvPr id="697" name="【学校施設】&#10;一人当たり面積平均値テキスト">
          <a:extLst>
            <a:ext uri="{FF2B5EF4-FFF2-40B4-BE49-F238E27FC236}">
              <a16:creationId xmlns:a16="http://schemas.microsoft.com/office/drawing/2014/main" id="{5ADDB976-E56A-49DF-BF87-9689C714FC0F}"/>
            </a:ext>
          </a:extLst>
        </xdr:cNvPr>
        <xdr:cNvSpPr txBox="1"/>
      </xdr:nvSpPr>
      <xdr:spPr>
        <a:xfrm>
          <a:off x="22199600" y="102647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170724</xdr:rowOff>
    </xdr:from>
    <xdr:to>
      <xdr:col>116</xdr:col>
      <xdr:colOff>114300</xdr:colOff>
      <xdr:row>60</xdr:row>
      <xdr:rowOff>100874</xdr:rowOff>
    </xdr:to>
    <xdr:sp macro="" textlink="">
      <xdr:nvSpPr>
        <xdr:cNvPr id="698" name="フローチャート: 判断 697">
          <a:extLst>
            <a:ext uri="{FF2B5EF4-FFF2-40B4-BE49-F238E27FC236}">
              <a16:creationId xmlns:a16="http://schemas.microsoft.com/office/drawing/2014/main" id="{8E366944-D18D-4F11-8273-DB780E97F559}"/>
            </a:ext>
          </a:extLst>
        </xdr:cNvPr>
        <xdr:cNvSpPr/>
      </xdr:nvSpPr>
      <xdr:spPr>
        <a:xfrm>
          <a:off x="22110700" y="1028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163104</xdr:rowOff>
    </xdr:from>
    <xdr:to>
      <xdr:col>112</xdr:col>
      <xdr:colOff>38100</xdr:colOff>
      <xdr:row>60</xdr:row>
      <xdr:rowOff>93254</xdr:rowOff>
    </xdr:to>
    <xdr:sp macro="" textlink="">
      <xdr:nvSpPr>
        <xdr:cNvPr id="699" name="フローチャート: 判断 698">
          <a:extLst>
            <a:ext uri="{FF2B5EF4-FFF2-40B4-BE49-F238E27FC236}">
              <a16:creationId xmlns:a16="http://schemas.microsoft.com/office/drawing/2014/main" id="{A861C93F-D377-4FF7-BD7C-B610AB561DE4}"/>
            </a:ext>
          </a:extLst>
        </xdr:cNvPr>
        <xdr:cNvSpPr/>
      </xdr:nvSpPr>
      <xdr:spPr>
        <a:xfrm>
          <a:off x="21272500" y="1027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58</xdr:row>
      <xdr:rowOff>105954</xdr:rowOff>
    </xdr:from>
    <xdr:to>
      <xdr:col>107</xdr:col>
      <xdr:colOff>101600</xdr:colOff>
      <xdr:row>59</xdr:row>
      <xdr:rowOff>36104</xdr:rowOff>
    </xdr:to>
    <xdr:sp macro="" textlink="">
      <xdr:nvSpPr>
        <xdr:cNvPr id="700" name="フローチャート: 判断 699">
          <a:extLst>
            <a:ext uri="{FF2B5EF4-FFF2-40B4-BE49-F238E27FC236}">
              <a16:creationId xmlns:a16="http://schemas.microsoft.com/office/drawing/2014/main" id="{C6F503A3-D2EE-4245-8506-B20AA1B1B567}"/>
            </a:ext>
          </a:extLst>
        </xdr:cNvPr>
        <xdr:cNvSpPr/>
      </xdr:nvSpPr>
      <xdr:spPr>
        <a:xfrm>
          <a:off x="20383500" y="1005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58</xdr:row>
      <xdr:rowOff>22134</xdr:rowOff>
    </xdr:from>
    <xdr:to>
      <xdr:col>102</xdr:col>
      <xdr:colOff>165100</xdr:colOff>
      <xdr:row>58</xdr:row>
      <xdr:rowOff>123734</xdr:rowOff>
    </xdr:to>
    <xdr:sp macro="" textlink="">
      <xdr:nvSpPr>
        <xdr:cNvPr id="701" name="フローチャート: 判断 700">
          <a:extLst>
            <a:ext uri="{FF2B5EF4-FFF2-40B4-BE49-F238E27FC236}">
              <a16:creationId xmlns:a16="http://schemas.microsoft.com/office/drawing/2014/main" id="{8EDF9F6C-9F5E-4B9E-B297-AB4179F2D7EE}"/>
            </a:ext>
          </a:extLst>
        </xdr:cNvPr>
        <xdr:cNvSpPr/>
      </xdr:nvSpPr>
      <xdr:spPr>
        <a:xfrm>
          <a:off x="19494500" y="9966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57</xdr:row>
      <xdr:rowOff>146776</xdr:rowOff>
    </xdr:from>
    <xdr:to>
      <xdr:col>98</xdr:col>
      <xdr:colOff>38100</xdr:colOff>
      <xdr:row>58</xdr:row>
      <xdr:rowOff>76926</xdr:rowOff>
    </xdr:to>
    <xdr:sp macro="" textlink="">
      <xdr:nvSpPr>
        <xdr:cNvPr id="702" name="フローチャート: 判断 701">
          <a:extLst>
            <a:ext uri="{FF2B5EF4-FFF2-40B4-BE49-F238E27FC236}">
              <a16:creationId xmlns:a16="http://schemas.microsoft.com/office/drawing/2014/main" id="{0FD709A3-AB0A-425B-91B4-5D6D3C4D46F8}"/>
            </a:ext>
          </a:extLst>
        </xdr:cNvPr>
        <xdr:cNvSpPr/>
      </xdr:nvSpPr>
      <xdr:spPr>
        <a:xfrm>
          <a:off x="18605500" y="991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9DA3EA8F-05B7-43E4-9C9B-ADCBB87163DB}"/>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CB272F8E-F7A8-4405-9E0D-E5985ACFF909}"/>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BCD3A574-442D-4566-A92A-4528CFB7B025}"/>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A1AA78AE-5C2E-42A6-85B1-0DA6A8C87B66}"/>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96B68CA2-602B-4828-8FEF-0CBD30A4001D}"/>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12337</xdr:rowOff>
    </xdr:from>
    <xdr:to>
      <xdr:col>116</xdr:col>
      <xdr:colOff>114300</xdr:colOff>
      <xdr:row>56</xdr:row>
      <xdr:rowOff>113937</xdr:rowOff>
    </xdr:to>
    <xdr:sp macro="" textlink="">
      <xdr:nvSpPr>
        <xdr:cNvPr id="708" name="楕円 707">
          <a:extLst>
            <a:ext uri="{FF2B5EF4-FFF2-40B4-BE49-F238E27FC236}">
              <a16:creationId xmlns:a16="http://schemas.microsoft.com/office/drawing/2014/main" id="{972FC125-8038-48FF-A02C-67F2C171C72E}"/>
            </a:ext>
          </a:extLst>
        </xdr:cNvPr>
        <xdr:cNvSpPr/>
      </xdr:nvSpPr>
      <xdr:spPr>
        <a:xfrm>
          <a:off x="22110700" y="961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98714</xdr:rowOff>
    </xdr:from>
    <xdr:ext cx="469744" cy="259045"/>
    <xdr:sp macro="" textlink="">
      <xdr:nvSpPr>
        <xdr:cNvPr id="709" name="【学校施設】&#10;一人当たり面積該当値テキスト">
          <a:extLst>
            <a:ext uri="{FF2B5EF4-FFF2-40B4-BE49-F238E27FC236}">
              <a16:creationId xmlns:a16="http://schemas.microsoft.com/office/drawing/2014/main" id="{F7B881A2-B240-4683-8085-8EA0206A863A}"/>
            </a:ext>
          </a:extLst>
        </xdr:cNvPr>
        <xdr:cNvSpPr txBox="1"/>
      </xdr:nvSpPr>
      <xdr:spPr>
        <a:xfrm>
          <a:off x="22199600" y="9528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24312</xdr:rowOff>
    </xdr:from>
    <xdr:to>
      <xdr:col>112</xdr:col>
      <xdr:colOff>38100</xdr:colOff>
      <xdr:row>56</xdr:row>
      <xdr:rowOff>125912</xdr:rowOff>
    </xdr:to>
    <xdr:sp macro="" textlink="">
      <xdr:nvSpPr>
        <xdr:cNvPr id="710" name="楕円 709">
          <a:extLst>
            <a:ext uri="{FF2B5EF4-FFF2-40B4-BE49-F238E27FC236}">
              <a16:creationId xmlns:a16="http://schemas.microsoft.com/office/drawing/2014/main" id="{45FA942E-0EDF-440A-A369-4E51A025AAB5}"/>
            </a:ext>
          </a:extLst>
        </xdr:cNvPr>
        <xdr:cNvSpPr/>
      </xdr:nvSpPr>
      <xdr:spPr>
        <a:xfrm>
          <a:off x="21272500" y="962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63137</xdr:rowOff>
    </xdr:from>
    <xdr:to>
      <xdr:col>116</xdr:col>
      <xdr:colOff>63500</xdr:colOff>
      <xdr:row>56</xdr:row>
      <xdr:rowOff>75112</xdr:rowOff>
    </xdr:to>
    <xdr:cxnSp macro="">
      <xdr:nvCxnSpPr>
        <xdr:cNvPr id="711" name="直線コネクタ 710">
          <a:extLst>
            <a:ext uri="{FF2B5EF4-FFF2-40B4-BE49-F238E27FC236}">
              <a16:creationId xmlns:a16="http://schemas.microsoft.com/office/drawing/2014/main" id="{FF674E03-130B-495D-AC38-6587205A8C00}"/>
            </a:ext>
          </a:extLst>
        </xdr:cNvPr>
        <xdr:cNvCxnSpPr/>
      </xdr:nvCxnSpPr>
      <xdr:spPr>
        <a:xfrm flipV="1">
          <a:off x="21323300" y="9664337"/>
          <a:ext cx="838200" cy="11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27033</xdr:rowOff>
    </xdr:from>
    <xdr:to>
      <xdr:col>107</xdr:col>
      <xdr:colOff>101600</xdr:colOff>
      <xdr:row>57</xdr:row>
      <xdr:rowOff>128633</xdr:rowOff>
    </xdr:to>
    <xdr:sp macro="" textlink="">
      <xdr:nvSpPr>
        <xdr:cNvPr id="712" name="楕円 711">
          <a:extLst>
            <a:ext uri="{FF2B5EF4-FFF2-40B4-BE49-F238E27FC236}">
              <a16:creationId xmlns:a16="http://schemas.microsoft.com/office/drawing/2014/main" id="{D2CDFEEF-AF13-44AD-880B-221A342B05FB}"/>
            </a:ext>
          </a:extLst>
        </xdr:cNvPr>
        <xdr:cNvSpPr/>
      </xdr:nvSpPr>
      <xdr:spPr>
        <a:xfrm>
          <a:off x="20383500" y="979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75112</xdr:rowOff>
    </xdr:from>
    <xdr:to>
      <xdr:col>111</xdr:col>
      <xdr:colOff>177800</xdr:colOff>
      <xdr:row>57</xdr:row>
      <xdr:rowOff>77833</xdr:rowOff>
    </xdr:to>
    <xdr:cxnSp macro="">
      <xdr:nvCxnSpPr>
        <xdr:cNvPr id="713" name="直線コネクタ 712">
          <a:extLst>
            <a:ext uri="{FF2B5EF4-FFF2-40B4-BE49-F238E27FC236}">
              <a16:creationId xmlns:a16="http://schemas.microsoft.com/office/drawing/2014/main" id="{FD4946AD-A557-4843-85B5-BEF504C1151D}"/>
            </a:ext>
          </a:extLst>
        </xdr:cNvPr>
        <xdr:cNvCxnSpPr/>
      </xdr:nvCxnSpPr>
      <xdr:spPr>
        <a:xfrm flipV="1">
          <a:off x="20434300" y="9676312"/>
          <a:ext cx="8890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50981</xdr:rowOff>
    </xdr:from>
    <xdr:to>
      <xdr:col>102</xdr:col>
      <xdr:colOff>165100</xdr:colOff>
      <xdr:row>57</xdr:row>
      <xdr:rowOff>152581</xdr:rowOff>
    </xdr:to>
    <xdr:sp macro="" textlink="">
      <xdr:nvSpPr>
        <xdr:cNvPr id="714" name="楕円 713">
          <a:extLst>
            <a:ext uri="{FF2B5EF4-FFF2-40B4-BE49-F238E27FC236}">
              <a16:creationId xmlns:a16="http://schemas.microsoft.com/office/drawing/2014/main" id="{0878D266-3EE4-4BF4-BBFD-C5B512DE24B6}"/>
            </a:ext>
          </a:extLst>
        </xdr:cNvPr>
        <xdr:cNvSpPr/>
      </xdr:nvSpPr>
      <xdr:spPr>
        <a:xfrm>
          <a:off x="19494500" y="9823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57</xdr:row>
      <xdr:rowOff>77833</xdr:rowOff>
    </xdr:from>
    <xdr:to>
      <xdr:col>107</xdr:col>
      <xdr:colOff>50800</xdr:colOff>
      <xdr:row>57</xdr:row>
      <xdr:rowOff>101781</xdr:rowOff>
    </xdr:to>
    <xdr:cxnSp macro="">
      <xdr:nvCxnSpPr>
        <xdr:cNvPr id="715" name="直線コネクタ 714">
          <a:extLst>
            <a:ext uri="{FF2B5EF4-FFF2-40B4-BE49-F238E27FC236}">
              <a16:creationId xmlns:a16="http://schemas.microsoft.com/office/drawing/2014/main" id="{308AF755-789A-4FAA-89B0-472C1199DA76}"/>
            </a:ext>
          </a:extLst>
        </xdr:cNvPr>
        <xdr:cNvCxnSpPr/>
      </xdr:nvCxnSpPr>
      <xdr:spPr>
        <a:xfrm flipV="1">
          <a:off x="19545300" y="9850483"/>
          <a:ext cx="889000" cy="23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57</xdr:row>
      <xdr:rowOff>122827</xdr:rowOff>
    </xdr:from>
    <xdr:to>
      <xdr:col>98</xdr:col>
      <xdr:colOff>38100</xdr:colOff>
      <xdr:row>58</xdr:row>
      <xdr:rowOff>52977</xdr:rowOff>
    </xdr:to>
    <xdr:sp macro="" textlink="">
      <xdr:nvSpPr>
        <xdr:cNvPr id="716" name="楕円 715">
          <a:extLst>
            <a:ext uri="{FF2B5EF4-FFF2-40B4-BE49-F238E27FC236}">
              <a16:creationId xmlns:a16="http://schemas.microsoft.com/office/drawing/2014/main" id="{43692601-7051-44C7-9182-60F62C0EA00D}"/>
            </a:ext>
          </a:extLst>
        </xdr:cNvPr>
        <xdr:cNvSpPr/>
      </xdr:nvSpPr>
      <xdr:spPr>
        <a:xfrm>
          <a:off x="18605500" y="989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57</xdr:row>
      <xdr:rowOff>101781</xdr:rowOff>
    </xdr:from>
    <xdr:to>
      <xdr:col>102</xdr:col>
      <xdr:colOff>114300</xdr:colOff>
      <xdr:row>58</xdr:row>
      <xdr:rowOff>2177</xdr:rowOff>
    </xdr:to>
    <xdr:cxnSp macro="">
      <xdr:nvCxnSpPr>
        <xdr:cNvPr id="717" name="直線コネクタ 716">
          <a:extLst>
            <a:ext uri="{FF2B5EF4-FFF2-40B4-BE49-F238E27FC236}">
              <a16:creationId xmlns:a16="http://schemas.microsoft.com/office/drawing/2014/main" id="{302B44D1-D416-4B48-A58E-72D173C05E94}"/>
            </a:ext>
          </a:extLst>
        </xdr:cNvPr>
        <xdr:cNvCxnSpPr/>
      </xdr:nvCxnSpPr>
      <xdr:spPr>
        <a:xfrm flipV="1">
          <a:off x="18656300" y="9874431"/>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84381</xdr:rowOff>
    </xdr:from>
    <xdr:ext cx="469744" cy="259045"/>
    <xdr:sp macro="" textlink="">
      <xdr:nvSpPr>
        <xdr:cNvPr id="718" name="n_1aveValue【学校施設】&#10;一人当たり面積">
          <a:extLst>
            <a:ext uri="{FF2B5EF4-FFF2-40B4-BE49-F238E27FC236}">
              <a16:creationId xmlns:a16="http://schemas.microsoft.com/office/drawing/2014/main" id="{B4ACD015-921F-426E-9C04-75B795421258}"/>
            </a:ext>
          </a:extLst>
        </xdr:cNvPr>
        <xdr:cNvSpPr txBox="1"/>
      </xdr:nvSpPr>
      <xdr:spPr>
        <a:xfrm>
          <a:off x="21075727" y="10371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27231</xdr:rowOff>
    </xdr:from>
    <xdr:ext cx="469744" cy="259045"/>
    <xdr:sp macro="" textlink="">
      <xdr:nvSpPr>
        <xdr:cNvPr id="719" name="n_2aveValue【学校施設】&#10;一人当たり面積">
          <a:extLst>
            <a:ext uri="{FF2B5EF4-FFF2-40B4-BE49-F238E27FC236}">
              <a16:creationId xmlns:a16="http://schemas.microsoft.com/office/drawing/2014/main" id="{AC794DF4-2786-4DDF-A1EE-B2F687906CA9}"/>
            </a:ext>
          </a:extLst>
        </xdr:cNvPr>
        <xdr:cNvSpPr txBox="1"/>
      </xdr:nvSpPr>
      <xdr:spPr>
        <a:xfrm>
          <a:off x="20199427" y="10142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114861</xdr:rowOff>
    </xdr:from>
    <xdr:ext cx="469744" cy="259045"/>
    <xdr:sp macro="" textlink="">
      <xdr:nvSpPr>
        <xdr:cNvPr id="720" name="n_3aveValue【学校施設】&#10;一人当たり面積">
          <a:extLst>
            <a:ext uri="{FF2B5EF4-FFF2-40B4-BE49-F238E27FC236}">
              <a16:creationId xmlns:a16="http://schemas.microsoft.com/office/drawing/2014/main" id="{E1A357C9-F917-48D7-AD79-3EC60A55D443}"/>
            </a:ext>
          </a:extLst>
        </xdr:cNvPr>
        <xdr:cNvSpPr txBox="1"/>
      </xdr:nvSpPr>
      <xdr:spPr>
        <a:xfrm>
          <a:off x="19310427" y="10058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68053</xdr:rowOff>
    </xdr:from>
    <xdr:ext cx="469744" cy="259045"/>
    <xdr:sp macro="" textlink="">
      <xdr:nvSpPr>
        <xdr:cNvPr id="721" name="n_4aveValue【学校施設】&#10;一人当たり面積">
          <a:extLst>
            <a:ext uri="{FF2B5EF4-FFF2-40B4-BE49-F238E27FC236}">
              <a16:creationId xmlns:a16="http://schemas.microsoft.com/office/drawing/2014/main" id="{5A453B59-AEAE-43CD-979E-1BC3286802D1}"/>
            </a:ext>
          </a:extLst>
        </xdr:cNvPr>
        <xdr:cNvSpPr txBox="1"/>
      </xdr:nvSpPr>
      <xdr:spPr>
        <a:xfrm>
          <a:off x="18421427" y="10012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142439</xdr:rowOff>
    </xdr:from>
    <xdr:ext cx="469744" cy="259045"/>
    <xdr:sp macro="" textlink="">
      <xdr:nvSpPr>
        <xdr:cNvPr id="722" name="n_1mainValue【学校施設】&#10;一人当たり面積">
          <a:extLst>
            <a:ext uri="{FF2B5EF4-FFF2-40B4-BE49-F238E27FC236}">
              <a16:creationId xmlns:a16="http://schemas.microsoft.com/office/drawing/2014/main" id="{A0885E18-04AB-4C7A-9208-A6D72C11B0B8}"/>
            </a:ext>
          </a:extLst>
        </xdr:cNvPr>
        <xdr:cNvSpPr txBox="1"/>
      </xdr:nvSpPr>
      <xdr:spPr>
        <a:xfrm>
          <a:off x="21075727" y="9400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55</xdr:row>
      <xdr:rowOff>145160</xdr:rowOff>
    </xdr:from>
    <xdr:ext cx="469744" cy="259045"/>
    <xdr:sp macro="" textlink="">
      <xdr:nvSpPr>
        <xdr:cNvPr id="723" name="n_2mainValue【学校施設】&#10;一人当たり面積">
          <a:extLst>
            <a:ext uri="{FF2B5EF4-FFF2-40B4-BE49-F238E27FC236}">
              <a16:creationId xmlns:a16="http://schemas.microsoft.com/office/drawing/2014/main" id="{D4D08A97-1D81-4061-8018-D1F3A294578B}"/>
            </a:ext>
          </a:extLst>
        </xdr:cNvPr>
        <xdr:cNvSpPr txBox="1"/>
      </xdr:nvSpPr>
      <xdr:spPr>
        <a:xfrm>
          <a:off x="20199427" y="9574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55</xdr:row>
      <xdr:rowOff>169108</xdr:rowOff>
    </xdr:from>
    <xdr:ext cx="469744" cy="259045"/>
    <xdr:sp macro="" textlink="">
      <xdr:nvSpPr>
        <xdr:cNvPr id="724" name="n_3mainValue【学校施設】&#10;一人当たり面積">
          <a:extLst>
            <a:ext uri="{FF2B5EF4-FFF2-40B4-BE49-F238E27FC236}">
              <a16:creationId xmlns:a16="http://schemas.microsoft.com/office/drawing/2014/main" id="{057EC68D-936E-4801-9D58-336F34EDB797}"/>
            </a:ext>
          </a:extLst>
        </xdr:cNvPr>
        <xdr:cNvSpPr txBox="1"/>
      </xdr:nvSpPr>
      <xdr:spPr>
        <a:xfrm>
          <a:off x="19310427" y="9598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69504</xdr:rowOff>
    </xdr:from>
    <xdr:ext cx="469744" cy="259045"/>
    <xdr:sp macro="" textlink="">
      <xdr:nvSpPr>
        <xdr:cNvPr id="725" name="n_4mainValue【学校施設】&#10;一人当たり面積">
          <a:extLst>
            <a:ext uri="{FF2B5EF4-FFF2-40B4-BE49-F238E27FC236}">
              <a16:creationId xmlns:a16="http://schemas.microsoft.com/office/drawing/2014/main" id="{70433DA9-AE34-4128-B894-E8799ECC7E67}"/>
            </a:ext>
          </a:extLst>
        </xdr:cNvPr>
        <xdr:cNvSpPr txBox="1"/>
      </xdr:nvSpPr>
      <xdr:spPr>
        <a:xfrm>
          <a:off x="18421427" y="9670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a:extLst>
            <a:ext uri="{FF2B5EF4-FFF2-40B4-BE49-F238E27FC236}">
              <a16:creationId xmlns:a16="http://schemas.microsoft.com/office/drawing/2014/main" id="{2C5C64F3-A679-4D2F-82CA-296E8366140E}"/>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a:extLst>
            <a:ext uri="{FF2B5EF4-FFF2-40B4-BE49-F238E27FC236}">
              <a16:creationId xmlns:a16="http://schemas.microsoft.com/office/drawing/2014/main" id="{928B63B8-DEAD-4246-81A0-E2FB775C1F09}"/>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a:extLst>
            <a:ext uri="{FF2B5EF4-FFF2-40B4-BE49-F238E27FC236}">
              <a16:creationId xmlns:a16="http://schemas.microsoft.com/office/drawing/2014/main" id="{BE67BBD6-7BE4-4EC4-9B9D-E0FA468D9E66}"/>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a:extLst>
            <a:ext uri="{FF2B5EF4-FFF2-40B4-BE49-F238E27FC236}">
              <a16:creationId xmlns:a16="http://schemas.microsoft.com/office/drawing/2014/main" id="{7738B5EE-18A8-4DDC-8E4E-82BE52039709}"/>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a:extLst>
            <a:ext uri="{FF2B5EF4-FFF2-40B4-BE49-F238E27FC236}">
              <a16:creationId xmlns:a16="http://schemas.microsoft.com/office/drawing/2014/main" id="{722A9C1D-3F81-415C-9B40-A1E8FDE40DCB}"/>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a:extLst>
            <a:ext uri="{FF2B5EF4-FFF2-40B4-BE49-F238E27FC236}">
              <a16:creationId xmlns:a16="http://schemas.microsoft.com/office/drawing/2014/main" id="{294BE8D7-1E53-475A-A30C-EB857A17BCA6}"/>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a:extLst>
            <a:ext uri="{FF2B5EF4-FFF2-40B4-BE49-F238E27FC236}">
              <a16:creationId xmlns:a16="http://schemas.microsoft.com/office/drawing/2014/main" id="{716E22D6-4D52-4D93-8FA3-0CDC34EC0A7B}"/>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a:extLst>
            <a:ext uri="{FF2B5EF4-FFF2-40B4-BE49-F238E27FC236}">
              <a16:creationId xmlns:a16="http://schemas.microsoft.com/office/drawing/2014/main" id="{ED2175A6-5710-47C7-9608-1200DC8ACE76}"/>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4" name="テキスト ボックス 733">
          <a:extLst>
            <a:ext uri="{FF2B5EF4-FFF2-40B4-BE49-F238E27FC236}">
              <a16:creationId xmlns:a16="http://schemas.microsoft.com/office/drawing/2014/main" id="{9DE19BFC-A000-4E96-9F20-514921A28596}"/>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5" name="直線コネクタ 734">
          <a:extLst>
            <a:ext uri="{FF2B5EF4-FFF2-40B4-BE49-F238E27FC236}">
              <a16:creationId xmlns:a16="http://schemas.microsoft.com/office/drawing/2014/main" id="{77791884-92F6-4E74-8D40-3287A33771DF}"/>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6" name="テキスト ボックス 735">
          <a:extLst>
            <a:ext uri="{FF2B5EF4-FFF2-40B4-BE49-F238E27FC236}">
              <a16:creationId xmlns:a16="http://schemas.microsoft.com/office/drawing/2014/main" id="{17A020EA-AA1F-481A-800C-985BF8A4B18B}"/>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7" name="直線コネクタ 736">
          <a:extLst>
            <a:ext uri="{FF2B5EF4-FFF2-40B4-BE49-F238E27FC236}">
              <a16:creationId xmlns:a16="http://schemas.microsoft.com/office/drawing/2014/main" id="{86C35BFA-69AE-44F9-A957-2FB129E6E039}"/>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8" name="テキスト ボックス 737">
          <a:extLst>
            <a:ext uri="{FF2B5EF4-FFF2-40B4-BE49-F238E27FC236}">
              <a16:creationId xmlns:a16="http://schemas.microsoft.com/office/drawing/2014/main" id="{C24B8028-E47C-4262-8B9B-4DD065C94C0C}"/>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9" name="直線コネクタ 738">
          <a:extLst>
            <a:ext uri="{FF2B5EF4-FFF2-40B4-BE49-F238E27FC236}">
              <a16:creationId xmlns:a16="http://schemas.microsoft.com/office/drawing/2014/main" id="{9DC69DD9-D7C3-44C6-B02B-9948462B75BD}"/>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0" name="テキスト ボックス 739">
          <a:extLst>
            <a:ext uri="{FF2B5EF4-FFF2-40B4-BE49-F238E27FC236}">
              <a16:creationId xmlns:a16="http://schemas.microsoft.com/office/drawing/2014/main" id="{B48FDAF9-653E-4BCF-B242-2348872EE468}"/>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1" name="直線コネクタ 740">
          <a:extLst>
            <a:ext uri="{FF2B5EF4-FFF2-40B4-BE49-F238E27FC236}">
              <a16:creationId xmlns:a16="http://schemas.microsoft.com/office/drawing/2014/main" id="{DA7BA479-2C18-4F2F-90DD-CCA001ACF194}"/>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2" name="テキスト ボックス 741">
          <a:extLst>
            <a:ext uri="{FF2B5EF4-FFF2-40B4-BE49-F238E27FC236}">
              <a16:creationId xmlns:a16="http://schemas.microsoft.com/office/drawing/2014/main" id="{02D9418E-4FEF-49CB-9F01-D39E69F8E6BD}"/>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3" name="直線コネクタ 742">
          <a:extLst>
            <a:ext uri="{FF2B5EF4-FFF2-40B4-BE49-F238E27FC236}">
              <a16:creationId xmlns:a16="http://schemas.microsoft.com/office/drawing/2014/main" id="{D278E970-3E45-4B2A-9DAA-B8630713D53C}"/>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4" name="テキスト ボックス 743">
          <a:extLst>
            <a:ext uri="{FF2B5EF4-FFF2-40B4-BE49-F238E27FC236}">
              <a16:creationId xmlns:a16="http://schemas.microsoft.com/office/drawing/2014/main" id="{F71F010B-3DB5-4F70-960C-9E32533C5112}"/>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5" name="直線コネクタ 744">
          <a:extLst>
            <a:ext uri="{FF2B5EF4-FFF2-40B4-BE49-F238E27FC236}">
              <a16:creationId xmlns:a16="http://schemas.microsoft.com/office/drawing/2014/main" id="{9EDF2B9D-51A5-4E95-AB40-44B44F04E2C5}"/>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6" name="テキスト ボックス 745">
          <a:extLst>
            <a:ext uri="{FF2B5EF4-FFF2-40B4-BE49-F238E27FC236}">
              <a16:creationId xmlns:a16="http://schemas.microsoft.com/office/drawing/2014/main" id="{2853CC72-6C5F-439E-B4F1-65070E59B35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a:extLst>
            <a:ext uri="{FF2B5EF4-FFF2-40B4-BE49-F238E27FC236}">
              <a16:creationId xmlns:a16="http://schemas.microsoft.com/office/drawing/2014/main" id="{6C33DEFE-736F-473C-B15A-F1C70F135B1A}"/>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8" name="テキスト ボックス 747">
          <a:extLst>
            <a:ext uri="{FF2B5EF4-FFF2-40B4-BE49-F238E27FC236}">
              <a16:creationId xmlns:a16="http://schemas.microsoft.com/office/drawing/2014/main" id="{A9D820AA-B3D7-42B1-95A1-1AFF4BF95FA7}"/>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9" name="【児童館】&#10;有形固定資産減価償却率グラフ枠">
          <a:extLst>
            <a:ext uri="{FF2B5EF4-FFF2-40B4-BE49-F238E27FC236}">
              <a16:creationId xmlns:a16="http://schemas.microsoft.com/office/drawing/2014/main" id="{335521E2-218F-41BF-891C-FF655B9F928D}"/>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24764</xdr:rowOff>
    </xdr:from>
    <xdr:to>
      <xdr:col>85</xdr:col>
      <xdr:colOff>126364</xdr:colOff>
      <xdr:row>86</xdr:row>
      <xdr:rowOff>114300</xdr:rowOff>
    </xdr:to>
    <xdr:cxnSp macro="">
      <xdr:nvCxnSpPr>
        <xdr:cNvPr id="750" name="直線コネクタ 749">
          <a:extLst>
            <a:ext uri="{FF2B5EF4-FFF2-40B4-BE49-F238E27FC236}">
              <a16:creationId xmlns:a16="http://schemas.microsoft.com/office/drawing/2014/main" id="{8E63624E-5F20-4B4B-9443-C72909ECC72D}"/>
            </a:ext>
          </a:extLst>
        </xdr:cNvPr>
        <xdr:cNvCxnSpPr/>
      </xdr:nvCxnSpPr>
      <xdr:spPr>
        <a:xfrm flipV="1">
          <a:off x="16318864" y="13397864"/>
          <a:ext cx="0" cy="1461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51" name="【児童館】&#10;有形固定資産減価償却率最小値テキスト">
          <a:extLst>
            <a:ext uri="{FF2B5EF4-FFF2-40B4-BE49-F238E27FC236}">
              <a16:creationId xmlns:a16="http://schemas.microsoft.com/office/drawing/2014/main" id="{8E9DA15E-EDAB-4B11-B0A9-09AD78F2C79F}"/>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52" name="直線コネクタ 751">
          <a:extLst>
            <a:ext uri="{FF2B5EF4-FFF2-40B4-BE49-F238E27FC236}">
              <a16:creationId xmlns:a16="http://schemas.microsoft.com/office/drawing/2014/main" id="{B6B8E7B3-A5BD-42FB-A5B4-1A9366876A32}"/>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142891</xdr:rowOff>
    </xdr:from>
    <xdr:ext cx="405111" cy="259045"/>
    <xdr:sp macro="" textlink="">
      <xdr:nvSpPr>
        <xdr:cNvPr id="753" name="【児童館】&#10;有形固定資産減価償却率最大値テキスト">
          <a:extLst>
            <a:ext uri="{FF2B5EF4-FFF2-40B4-BE49-F238E27FC236}">
              <a16:creationId xmlns:a16="http://schemas.microsoft.com/office/drawing/2014/main" id="{D88BCD40-C4DD-44FD-A109-230D43C3C16A}"/>
            </a:ext>
          </a:extLst>
        </xdr:cNvPr>
        <xdr:cNvSpPr txBox="1"/>
      </xdr:nvSpPr>
      <xdr:spPr>
        <a:xfrm>
          <a:off x="16357600" y="13173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24764</xdr:rowOff>
    </xdr:from>
    <xdr:to>
      <xdr:col>86</xdr:col>
      <xdr:colOff>25400</xdr:colOff>
      <xdr:row>78</xdr:row>
      <xdr:rowOff>24764</xdr:rowOff>
    </xdr:to>
    <xdr:cxnSp macro="">
      <xdr:nvCxnSpPr>
        <xdr:cNvPr id="754" name="直線コネクタ 753">
          <a:extLst>
            <a:ext uri="{FF2B5EF4-FFF2-40B4-BE49-F238E27FC236}">
              <a16:creationId xmlns:a16="http://schemas.microsoft.com/office/drawing/2014/main" id="{2D12AF22-8C63-423C-B230-1A6BC567ADAB}"/>
            </a:ext>
          </a:extLst>
        </xdr:cNvPr>
        <xdr:cNvCxnSpPr/>
      </xdr:nvCxnSpPr>
      <xdr:spPr>
        <a:xfrm>
          <a:off x="16230600" y="13397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40022</xdr:rowOff>
    </xdr:from>
    <xdr:ext cx="405111" cy="259045"/>
    <xdr:sp macro="" textlink="">
      <xdr:nvSpPr>
        <xdr:cNvPr id="755" name="【児童館】&#10;有形固定資産減価償却率平均値テキスト">
          <a:extLst>
            <a:ext uri="{FF2B5EF4-FFF2-40B4-BE49-F238E27FC236}">
              <a16:creationId xmlns:a16="http://schemas.microsoft.com/office/drawing/2014/main" id="{C75392E1-74DB-422D-BB0C-A2FC56042195}"/>
            </a:ext>
          </a:extLst>
        </xdr:cNvPr>
        <xdr:cNvSpPr txBox="1"/>
      </xdr:nvSpPr>
      <xdr:spPr>
        <a:xfrm>
          <a:off x="16357600" y="13927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61595</xdr:rowOff>
    </xdr:from>
    <xdr:to>
      <xdr:col>85</xdr:col>
      <xdr:colOff>177800</xdr:colOff>
      <xdr:row>81</xdr:row>
      <xdr:rowOff>163195</xdr:rowOff>
    </xdr:to>
    <xdr:sp macro="" textlink="">
      <xdr:nvSpPr>
        <xdr:cNvPr id="756" name="フローチャート: 判断 755">
          <a:extLst>
            <a:ext uri="{FF2B5EF4-FFF2-40B4-BE49-F238E27FC236}">
              <a16:creationId xmlns:a16="http://schemas.microsoft.com/office/drawing/2014/main" id="{A387ADEC-C952-44A9-B22C-A3BF6DB2E9A4}"/>
            </a:ext>
          </a:extLst>
        </xdr:cNvPr>
        <xdr:cNvSpPr/>
      </xdr:nvSpPr>
      <xdr:spPr>
        <a:xfrm>
          <a:off x="162687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34925</xdr:rowOff>
    </xdr:from>
    <xdr:to>
      <xdr:col>81</xdr:col>
      <xdr:colOff>101600</xdr:colOff>
      <xdr:row>81</xdr:row>
      <xdr:rowOff>136525</xdr:rowOff>
    </xdr:to>
    <xdr:sp macro="" textlink="">
      <xdr:nvSpPr>
        <xdr:cNvPr id="757" name="フローチャート: 判断 756">
          <a:extLst>
            <a:ext uri="{FF2B5EF4-FFF2-40B4-BE49-F238E27FC236}">
              <a16:creationId xmlns:a16="http://schemas.microsoft.com/office/drawing/2014/main" id="{96EC9158-2F0D-4485-8B53-2280F64F5EBB}"/>
            </a:ext>
          </a:extLst>
        </xdr:cNvPr>
        <xdr:cNvSpPr/>
      </xdr:nvSpPr>
      <xdr:spPr>
        <a:xfrm>
          <a:off x="15430500" y="1392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48261</xdr:rowOff>
    </xdr:from>
    <xdr:to>
      <xdr:col>76</xdr:col>
      <xdr:colOff>165100</xdr:colOff>
      <xdr:row>80</xdr:row>
      <xdr:rowOff>149861</xdr:rowOff>
    </xdr:to>
    <xdr:sp macro="" textlink="">
      <xdr:nvSpPr>
        <xdr:cNvPr id="758" name="フローチャート: 判断 757">
          <a:extLst>
            <a:ext uri="{FF2B5EF4-FFF2-40B4-BE49-F238E27FC236}">
              <a16:creationId xmlns:a16="http://schemas.microsoft.com/office/drawing/2014/main" id="{139C2C4F-3DF0-42AA-AA40-CCFFA9E6BC57}"/>
            </a:ext>
          </a:extLst>
        </xdr:cNvPr>
        <xdr:cNvSpPr/>
      </xdr:nvSpPr>
      <xdr:spPr>
        <a:xfrm>
          <a:off x="14541500" y="13764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76836</xdr:rowOff>
    </xdr:from>
    <xdr:to>
      <xdr:col>72</xdr:col>
      <xdr:colOff>38100</xdr:colOff>
      <xdr:row>81</xdr:row>
      <xdr:rowOff>6986</xdr:rowOff>
    </xdr:to>
    <xdr:sp macro="" textlink="">
      <xdr:nvSpPr>
        <xdr:cNvPr id="759" name="フローチャート: 判断 758">
          <a:extLst>
            <a:ext uri="{FF2B5EF4-FFF2-40B4-BE49-F238E27FC236}">
              <a16:creationId xmlns:a16="http://schemas.microsoft.com/office/drawing/2014/main" id="{29C8A3B2-6F06-466C-9875-29E26031F7C2}"/>
            </a:ext>
          </a:extLst>
        </xdr:cNvPr>
        <xdr:cNvSpPr/>
      </xdr:nvSpPr>
      <xdr:spPr>
        <a:xfrm>
          <a:off x="13652500" y="137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52070</xdr:rowOff>
    </xdr:from>
    <xdr:to>
      <xdr:col>67</xdr:col>
      <xdr:colOff>101600</xdr:colOff>
      <xdr:row>80</xdr:row>
      <xdr:rowOff>153670</xdr:rowOff>
    </xdr:to>
    <xdr:sp macro="" textlink="">
      <xdr:nvSpPr>
        <xdr:cNvPr id="760" name="フローチャート: 判断 759">
          <a:extLst>
            <a:ext uri="{FF2B5EF4-FFF2-40B4-BE49-F238E27FC236}">
              <a16:creationId xmlns:a16="http://schemas.microsoft.com/office/drawing/2014/main" id="{8C5B8E25-D7B4-4731-B8D8-8DC4410BD277}"/>
            </a:ext>
          </a:extLst>
        </xdr:cNvPr>
        <xdr:cNvSpPr/>
      </xdr:nvSpPr>
      <xdr:spPr>
        <a:xfrm>
          <a:off x="12763500" y="1376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8BDEC15E-F879-4CF1-A5DB-59686DB05729}"/>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0EBEC6DB-FA82-4499-B5DD-391C970E6C93}"/>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7A08ED0F-F217-430A-ACEC-38EE3FC83F3C}"/>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F0C1F4B4-FFC6-4B7C-83ED-8FAB063F92ED}"/>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7AFFE4E3-0132-45C2-89BB-783DF0A8E81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107314</xdr:rowOff>
    </xdr:from>
    <xdr:to>
      <xdr:col>85</xdr:col>
      <xdr:colOff>177800</xdr:colOff>
      <xdr:row>81</xdr:row>
      <xdr:rowOff>37464</xdr:rowOff>
    </xdr:to>
    <xdr:sp macro="" textlink="">
      <xdr:nvSpPr>
        <xdr:cNvPr id="766" name="楕円 765">
          <a:extLst>
            <a:ext uri="{FF2B5EF4-FFF2-40B4-BE49-F238E27FC236}">
              <a16:creationId xmlns:a16="http://schemas.microsoft.com/office/drawing/2014/main" id="{A28A2359-96C6-4CA9-9245-6ED8D9117FB4}"/>
            </a:ext>
          </a:extLst>
        </xdr:cNvPr>
        <xdr:cNvSpPr/>
      </xdr:nvSpPr>
      <xdr:spPr>
        <a:xfrm>
          <a:off x="16268700" y="1382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130191</xdr:rowOff>
    </xdr:from>
    <xdr:ext cx="405111" cy="259045"/>
    <xdr:sp macro="" textlink="">
      <xdr:nvSpPr>
        <xdr:cNvPr id="767" name="【児童館】&#10;有形固定資産減価償却率該当値テキスト">
          <a:extLst>
            <a:ext uri="{FF2B5EF4-FFF2-40B4-BE49-F238E27FC236}">
              <a16:creationId xmlns:a16="http://schemas.microsoft.com/office/drawing/2014/main" id="{308FE561-5804-4B6C-B93E-A3B0695E9CBD}"/>
            </a:ext>
          </a:extLst>
        </xdr:cNvPr>
        <xdr:cNvSpPr txBox="1"/>
      </xdr:nvSpPr>
      <xdr:spPr>
        <a:xfrm>
          <a:off x="16357600" y="13674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67311</xdr:rowOff>
    </xdr:from>
    <xdr:to>
      <xdr:col>81</xdr:col>
      <xdr:colOff>101600</xdr:colOff>
      <xdr:row>80</xdr:row>
      <xdr:rowOff>168911</xdr:rowOff>
    </xdr:to>
    <xdr:sp macro="" textlink="">
      <xdr:nvSpPr>
        <xdr:cNvPr id="768" name="楕円 767">
          <a:extLst>
            <a:ext uri="{FF2B5EF4-FFF2-40B4-BE49-F238E27FC236}">
              <a16:creationId xmlns:a16="http://schemas.microsoft.com/office/drawing/2014/main" id="{D8CAD3BA-E65E-4CE2-ABD8-FCBFE6213DC6}"/>
            </a:ext>
          </a:extLst>
        </xdr:cNvPr>
        <xdr:cNvSpPr/>
      </xdr:nvSpPr>
      <xdr:spPr>
        <a:xfrm>
          <a:off x="15430500" y="1378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118111</xdr:rowOff>
    </xdr:from>
    <xdr:to>
      <xdr:col>85</xdr:col>
      <xdr:colOff>127000</xdr:colOff>
      <xdr:row>80</xdr:row>
      <xdr:rowOff>158114</xdr:rowOff>
    </xdr:to>
    <xdr:cxnSp macro="">
      <xdr:nvCxnSpPr>
        <xdr:cNvPr id="769" name="直線コネクタ 768">
          <a:extLst>
            <a:ext uri="{FF2B5EF4-FFF2-40B4-BE49-F238E27FC236}">
              <a16:creationId xmlns:a16="http://schemas.microsoft.com/office/drawing/2014/main" id="{D2FA3111-E10E-4631-BA66-7BDD4710D8AF}"/>
            </a:ext>
          </a:extLst>
        </xdr:cNvPr>
        <xdr:cNvCxnSpPr/>
      </xdr:nvCxnSpPr>
      <xdr:spPr>
        <a:xfrm>
          <a:off x="15481300" y="13834111"/>
          <a:ext cx="8382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57786</xdr:rowOff>
    </xdr:from>
    <xdr:to>
      <xdr:col>76</xdr:col>
      <xdr:colOff>165100</xdr:colOff>
      <xdr:row>80</xdr:row>
      <xdr:rowOff>159386</xdr:rowOff>
    </xdr:to>
    <xdr:sp macro="" textlink="">
      <xdr:nvSpPr>
        <xdr:cNvPr id="770" name="楕円 769">
          <a:extLst>
            <a:ext uri="{FF2B5EF4-FFF2-40B4-BE49-F238E27FC236}">
              <a16:creationId xmlns:a16="http://schemas.microsoft.com/office/drawing/2014/main" id="{021CA766-8E4B-4BEF-88F0-34D093021026}"/>
            </a:ext>
          </a:extLst>
        </xdr:cNvPr>
        <xdr:cNvSpPr/>
      </xdr:nvSpPr>
      <xdr:spPr>
        <a:xfrm>
          <a:off x="14541500" y="1377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108586</xdr:rowOff>
    </xdr:from>
    <xdr:to>
      <xdr:col>81</xdr:col>
      <xdr:colOff>50800</xdr:colOff>
      <xdr:row>80</xdr:row>
      <xdr:rowOff>118111</xdr:rowOff>
    </xdr:to>
    <xdr:cxnSp macro="">
      <xdr:nvCxnSpPr>
        <xdr:cNvPr id="771" name="直線コネクタ 770">
          <a:extLst>
            <a:ext uri="{FF2B5EF4-FFF2-40B4-BE49-F238E27FC236}">
              <a16:creationId xmlns:a16="http://schemas.microsoft.com/office/drawing/2014/main" id="{0E204DAC-3580-434E-98DA-463FD4C21E06}"/>
            </a:ext>
          </a:extLst>
        </xdr:cNvPr>
        <xdr:cNvCxnSpPr/>
      </xdr:nvCxnSpPr>
      <xdr:spPr>
        <a:xfrm>
          <a:off x="14592300" y="13824586"/>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15875</xdr:rowOff>
    </xdr:from>
    <xdr:to>
      <xdr:col>72</xdr:col>
      <xdr:colOff>38100</xdr:colOff>
      <xdr:row>80</xdr:row>
      <xdr:rowOff>117475</xdr:rowOff>
    </xdr:to>
    <xdr:sp macro="" textlink="">
      <xdr:nvSpPr>
        <xdr:cNvPr id="772" name="楕円 771">
          <a:extLst>
            <a:ext uri="{FF2B5EF4-FFF2-40B4-BE49-F238E27FC236}">
              <a16:creationId xmlns:a16="http://schemas.microsoft.com/office/drawing/2014/main" id="{1A68AA35-08F7-42AA-92A2-1C4B591FB5B5}"/>
            </a:ext>
          </a:extLst>
        </xdr:cNvPr>
        <xdr:cNvSpPr/>
      </xdr:nvSpPr>
      <xdr:spPr>
        <a:xfrm>
          <a:off x="13652500" y="1373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66675</xdr:rowOff>
    </xdr:from>
    <xdr:to>
      <xdr:col>76</xdr:col>
      <xdr:colOff>114300</xdr:colOff>
      <xdr:row>80</xdr:row>
      <xdr:rowOff>108586</xdr:rowOff>
    </xdr:to>
    <xdr:cxnSp macro="">
      <xdr:nvCxnSpPr>
        <xdr:cNvPr id="773" name="直線コネクタ 772">
          <a:extLst>
            <a:ext uri="{FF2B5EF4-FFF2-40B4-BE49-F238E27FC236}">
              <a16:creationId xmlns:a16="http://schemas.microsoft.com/office/drawing/2014/main" id="{BC2AB80A-CCBA-48BA-BA89-027AD731F39E}"/>
            </a:ext>
          </a:extLst>
        </xdr:cNvPr>
        <xdr:cNvCxnSpPr/>
      </xdr:nvCxnSpPr>
      <xdr:spPr>
        <a:xfrm>
          <a:off x="13703300" y="13782675"/>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143511</xdr:rowOff>
    </xdr:from>
    <xdr:to>
      <xdr:col>67</xdr:col>
      <xdr:colOff>101600</xdr:colOff>
      <xdr:row>80</xdr:row>
      <xdr:rowOff>73661</xdr:rowOff>
    </xdr:to>
    <xdr:sp macro="" textlink="">
      <xdr:nvSpPr>
        <xdr:cNvPr id="774" name="楕円 773">
          <a:extLst>
            <a:ext uri="{FF2B5EF4-FFF2-40B4-BE49-F238E27FC236}">
              <a16:creationId xmlns:a16="http://schemas.microsoft.com/office/drawing/2014/main" id="{1AC9CD15-C8B1-4370-8765-9B9162157B22}"/>
            </a:ext>
          </a:extLst>
        </xdr:cNvPr>
        <xdr:cNvSpPr/>
      </xdr:nvSpPr>
      <xdr:spPr>
        <a:xfrm>
          <a:off x="12763500" y="1368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22861</xdr:rowOff>
    </xdr:from>
    <xdr:to>
      <xdr:col>71</xdr:col>
      <xdr:colOff>177800</xdr:colOff>
      <xdr:row>80</xdr:row>
      <xdr:rowOff>66675</xdr:rowOff>
    </xdr:to>
    <xdr:cxnSp macro="">
      <xdr:nvCxnSpPr>
        <xdr:cNvPr id="775" name="直線コネクタ 774">
          <a:extLst>
            <a:ext uri="{FF2B5EF4-FFF2-40B4-BE49-F238E27FC236}">
              <a16:creationId xmlns:a16="http://schemas.microsoft.com/office/drawing/2014/main" id="{D6CFACAE-0B07-4B0F-AB03-5410A750974E}"/>
            </a:ext>
          </a:extLst>
        </xdr:cNvPr>
        <xdr:cNvCxnSpPr/>
      </xdr:nvCxnSpPr>
      <xdr:spPr>
        <a:xfrm>
          <a:off x="12814300" y="13738861"/>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127652</xdr:rowOff>
    </xdr:from>
    <xdr:ext cx="405111" cy="259045"/>
    <xdr:sp macro="" textlink="">
      <xdr:nvSpPr>
        <xdr:cNvPr id="776" name="n_1aveValue【児童館】&#10;有形固定資産減価償却率">
          <a:extLst>
            <a:ext uri="{FF2B5EF4-FFF2-40B4-BE49-F238E27FC236}">
              <a16:creationId xmlns:a16="http://schemas.microsoft.com/office/drawing/2014/main" id="{AD27DE7F-9169-4302-9000-82BB373D0E40}"/>
            </a:ext>
          </a:extLst>
        </xdr:cNvPr>
        <xdr:cNvSpPr txBox="1"/>
      </xdr:nvSpPr>
      <xdr:spPr>
        <a:xfrm>
          <a:off x="15266044" y="14015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166388</xdr:rowOff>
    </xdr:from>
    <xdr:ext cx="405111" cy="259045"/>
    <xdr:sp macro="" textlink="">
      <xdr:nvSpPr>
        <xdr:cNvPr id="777" name="n_2aveValue【児童館】&#10;有形固定資産減価償却率">
          <a:extLst>
            <a:ext uri="{FF2B5EF4-FFF2-40B4-BE49-F238E27FC236}">
              <a16:creationId xmlns:a16="http://schemas.microsoft.com/office/drawing/2014/main" id="{11077A8B-A791-40CB-8683-2E46D76706D1}"/>
            </a:ext>
          </a:extLst>
        </xdr:cNvPr>
        <xdr:cNvSpPr txBox="1"/>
      </xdr:nvSpPr>
      <xdr:spPr>
        <a:xfrm>
          <a:off x="14389744" y="1353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169563</xdr:rowOff>
    </xdr:from>
    <xdr:ext cx="405111" cy="259045"/>
    <xdr:sp macro="" textlink="">
      <xdr:nvSpPr>
        <xdr:cNvPr id="778" name="n_3aveValue【児童館】&#10;有形固定資産減価償却率">
          <a:extLst>
            <a:ext uri="{FF2B5EF4-FFF2-40B4-BE49-F238E27FC236}">
              <a16:creationId xmlns:a16="http://schemas.microsoft.com/office/drawing/2014/main" id="{5EC962A4-3BCA-4832-B424-3CD42DDE4FCC}"/>
            </a:ext>
          </a:extLst>
        </xdr:cNvPr>
        <xdr:cNvSpPr txBox="1"/>
      </xdr:nvSpPr>
      <xdr:spPr>
        <a:xfrm>
          <a:off x="13500744" y="13885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144797</xdr:rowOff>
    </xdr:from>
    <xdr:ext cx="405111" cy="259045"/>
    <xdr:sp macro="" textlink="">
      <xdr:nvSpPr>
        <xdr:cNvPr id="779" name="n_4aveValue【児童館】&#10;有形固定資産減価償却率">
          <a:extLst>
            <a:ext uri="{FF2B5EF4-FFF2-40B4-BE49-F238E27FC236}">
              <a16:creationId xmlns:a16="http://schemas.microsoft.com/office/drawing/2014/main" id="{22A634FC-CD0F-4137-A9EC-6474F14DACC2}"/>
            </a:ext>
          </a:extLst>
        </xdr:cNvPr>
        <xdr:cNvSpPr txBox="1"/>
      </xdr:nvSpPr>
      <xdr:spPr>
        <a:xfrm>
          <a:off x="12611744" y="13860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13988</xdr:rowOff>
    </xdr:from>
    <xdr:ext cx="405111" cy="259045"/>
    <xdr:sp macro="" textlink="">
      <xdr:nvSpPr>
        <xdr:cNvPr id="780" name="n_1mainValue【児童館】&#10;有形固定資産減価償却率">
          <a:extLst>
            <a:ext uri="{FF2B5EF4-FFF2-40B4-BE49-F238E27FC236}">
              <a16:creationId xmlns:a16="http://schemas.microsoft.com/office/drawing/2014/main" id="{D0066E83-C8BF-4C5C-963E-07170C20859F}"/>
            </a:ext>
          </a:extLst>
        </xdr:cNvPr>
        <xdr:cNvSpPr txBox="1"/>
      </xdr:nvSpPr>
      <xdr:spPr>
        <a:xfrm>
          <a:off x="15266044" y="1355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150513</xdr:rowOff>
    </xdr:from>
    <xdr:ext cx="405111" cy="259045"/>
    <xdr:sp macro="" textlink="">
      <xdr:nvSpPr>
        <xdr:cNvPr id="781" name="n_2mainValue【児童館】&#10;有形固定資産減価償却率">
          <a:extLst>
            <a:ext uri="{FF2B5EF4-FFF2-40B4-BE49-F238E27FC236}">
              <a16:creationId xmlns:a16="http://schemas.microsoft.com/office/drawing/2014/main" id="{42D1771B-7FEA-4BF8-8DE3-3DB69186EE49}"/>
            </a:ext>
          </a:extLst>
        </xdr:cNvPr>
        <xdr:cNvSpPr txBox="1"/>
      </xdr:nvSpPr>
      <xdr:spPr>
        <a:xfrm>
          <a:off x="14389744" y="13866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134002</xdr:rowOff>
    </xdr:from>
    <xdr:ext cx="405111" cy="259045"/>
    <xdr:sp macro="" textlink="">
      <xdr:nvSpPr>
        <xdr:cNvPr id="782" name="n_3mainValue【児童館】&#10;有形固定資産減価償却率">
          <a:extLst>
            <a:ext uri="{FF2B5EF4-FFF2-40B4-BE49-F238E27FC236}">
              <a16:creationId xmlns:a16="http://schemas.microsoft.com/office/drawing/2014/main" id="{F71B82DA-B7D5-4AB4-8BB8-A6BEDD78787B}"/>
            </a:ext>
          </a:extLst>
        </xdr:cNvPr>
        <xdr:cNvSpPr txBox="1"/>
      </xdr:nvSpPr>
      <xdr:spPr>
        <a:xfrm>
          <a:off x="13500744" y="1350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90188</xdr:rowOff>
    </xdr:from>
    <xdr:ext cx="405111" cy="259045"/>
    <xdr:sp macro="" textlink="">
      <xdr:nvSpPr>
        <xdr:cNvPr id="783" name="n_4mainValue【児童館】&#10;有形固定資産減価償却率">
          <a:extLst>
            <a:ext uri="{FF2B5EF4-FFF2-40B4-BE49-F238E27FC236}">
              <a16:creationId xmlns:a16="http://schemas.microsoft.com/office/drawing/2014/main" id="{354D3ECE-6221-46E1-82A1-84353F937814}"/>
            </a:ext>
          </a:extLst>
        </xdr:cNvPr>
        <xdr:cNvSpPr txBox="1"/>
      </xdr:nvSpPr>
      <xdr:spPr>
        <a:xfrm>
          <a:off x="12611744" y="1346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4" name="正方形/長方形 783">
          <a:extLst>
            <a:ext uri="{FF2B5EF4-FFF2-40B4-BE49-F238E27FC236}">
              <a16:creationId xmlns:a16="http://schemas.microsoft.com/office/drawing/2014/main" id="{63A7BA12-3731-44EA-8F95-98B809B17D45}"/>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5" name="正方形/長方形 784">
          <a:extLst>
            <a:ext uri="{FF2B5EF4-FFF2-40B4-BE49-F238E27FC236}">
              <a16:creationId xmlns:a16="http://schemas.microsoft.com/office/drawing/2014/main" id="{2C518390-4D09-42D1-AEF0-B8BAF9CAA18F}"/>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6" name="正方形/長方形 785">
          <a:extLst>
            <a:ext uri="{FF2B5EF4-FFF2-40B4-BE49-F238E27FC236}">
              <a16:creationId xmlns:a16="http://schemas.microsoft.com/office/drawing/2014/main" id="{EF178606-F4AC-4786-942F-8FF6BDFAD13A}"/>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7" name="正方形/長方形 786">
          <a:extLst>
            <a:ext uri="{FF2B5EF4-FFF2-40B4-BE49-F238E27FC236}">
              <a16:creationId xmlns:a16="http://schemas.microsoft.com/office/drawing/2014/main" id="{15AF5326-CC25-4086-A59D-F82E9A9C1F8D}"/>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8" name="正方形/長方形 787">
          <a:extLst>
            <a:ext uri="{FF2B5EF4-FFF2-40B4-BE49-F238E27FC236}">
              <a16:creationId xmlns:a16="http://schemas.microsoft.com/office/drawing/2014/main" id="{EFC0FED0-E6E8-4A30-B30F-138D177FC344}"/>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9" name="正方形/長方形 788">
          <a:extLst>
            <a:ext uri="{FF2B5EF4-FFF2-40B4-BE49-F238E27FC236}">
              <a16:creationId xmlns:a16="http://schemas.microsoft.com/office/drawing/2014/main" id="{411F49D4-44A3-4237-8C71-14E26CEE6611}"/>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0" name="正方形/長方形 789">
          <a:extLst>
            <a:ext uri="{FF2B5EF4-FFF2-40B4-BE49-F238E27FC236}">
              <a16:creationId xmlns:a16="http://schemas.microsoft.com/office/drawing/2014/main" id="{9796F646-DFE1-420D-9CD4-8CE0E9AC99FD}"/>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1" name="正方形/長方形 790">
          <a:extLst>
            <a:ext uri="{FF2B5EF4-FFF2-40B4-BE49-F238E27FC236}">
              <a16:creationId xmlns:a16="http://schemas.microsoft.com/office/drawing/2014/main" id="{A696F564-9493-4A38-A46E-E880FA726485}"/>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2" name="テキスト ボックス 791">
          <a:extLst>
            <a:ext uri="{FF2B5EF4-FFF2-40B4-BE49-F238E27FC236}">
              <a16:creationId xmlns:a16="http://schemas.microsoft.com/office/drawing/2014/main" id="{11D75539-2087-4B4F-896D-A63BCB7E26C2}"/>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3" name="直線コネクタ 792">
          <a:extLst>
            <a:ext uri="{FF2B5EF4-FFF2-40B4-BE49-F238E27FC236}">
              <a16:creationId xmlns:a16="http://schemas.microsoft.com/office/drawing/2014/main" id="{1FE4477A-C408-428F-B4AD-05B086C5A1FD}"/>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4" name="直線コネクタ 793">
          <a:extLst>
            <a:ext uri="{FF2B5EF4-FFF2-40B4-BE49-F238E27FC236}">
              <a16:creationId xmlns:a16="http://schemas.microsoft.com/office/drawing/2014/main" id="{AC11FA26-D8B3-49DF-92EA-3876F74FC54F}"/>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5" name="テキスト ボックス 794">
          <a:extLst>
            <a:ext uri="{FF2B5EF4-FFF2-40B4-BE49-F238E27FC236}">
              <a16:creationId xmlns:a16="http://schemas.microsoft.com/office/drawing/2014/main" id="{4E3C6CAE-37F2-4C04-9E9C-7CF30BB8C99B}"/>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6" name="直線コネクタ 795">
          <a:extLst>
            <a:ext uri="{FF2B5EF4-FFF2-40B4-BE49-F238E27FC236}">
              <a16:creationId xmlns:a16="http://schemas.microsoft.com/office/drawing/2014/main" id="{52DCE827-F772-4B37-A66E-D8C73C1D73C4}"/>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7" name="テキスト ボックス 796">
          <a:extLst>
            <a:ext uri="{FF2B5EF4-FFF2-40B4-BE49-F238E27FC236}">
              <a16:creationId xmlns:a16="http://schemas.microsoft.com/office/drawing/2014/main" id="{560B0C13-8A09-4EE3-9169-E36735955FC9}"/>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8" name="直線コネクタ 797">
          <a:extLst>
            <a:ext uri="{FF2B5EF4-FFF2-40B4-BE49-F238E27FC236}">
              <a16:creationId xmlns:a16="http://schemas.microsoft.com/office/drawing/2014/main" id="{5EC71A70-7803-4231-9613-C77D0639D5F2}"/>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9" name="テキスト ボックス 798">
          <a:extLst>
            <a:ext uri="{FF2B5EF4-FFF2-40B4-BE49-F238E27FC236}">
              <a16:creationId xmlns:a16="http://schemas.microsoft.com/office/drawing/2014/main" id="{0989FF3D-F958-4B28-9D18-92C78B5C09DB}"/>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0" name="直線コネクタ 799">
          <a:extLst>
            <a:ext uri="{FF2B5EF4-FFF2-40B4-BE49-F238E27FC236}">
              <a16:creationId xmlns:a16="http://schemas.microsoft.com/office/drawing/2014/main" id="{6C86A02E-DEC1-49D1-9F9A-88E5A4B2B159}"/>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1" name="テキスト ボックス 800">
          <a:extLst>
            <a:ext uri="{FF2B5EF4-FFF2-40B4-BE49-F238E27FC236}">
              <a16:creationId xmlns:a16="http://schemas.microsoft.com/office/drawing/2014/main" id="{FBE6D086-4AC1-4EC3-9F96-7755C4915716}"/>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2" name="直線コネクタ 801">
          <a:extLst>
            <a:ext uri="{FF2B5EF4-FFF2-40B4-BE49-F238E27FC236}">
              <a16:creationId xmlns:a16="http://schemas.microsoft.com/office/drawing/2014/main" id="{C7442D85-A0C5-4A4F-844D-19B009894361}"/>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3" name="テキスト ボックス 802">
          <a:extLst>
            <a:ext uri="{FF2B5EF4-FFF2-40B4-BE49-F238E27FC236}">
              <a16:creationId xmlns:a16="http://schemas.microsoft.com/office/drawing/2014/main" id="{48FCA356-9A72-4D33-84A1-5D6392B1D905}"/>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4" name="直線コネクタ 803">
          <a:extLst>
            <a:ext uri="{FF2B5EF4-FFF2-40B4-BE49-F238E27FC236}">
              <a16:creationId xmlns:a16="http://schemas.microsoft.com/office/drawing/2014/main" id="{A1087354-525E-4177-B089-D6655DBACDF7}"/>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5" name="テキスト ボックス 804">
          <a:extLst>
            <a:ext uri="{FF2B5EF4-FFF2-40B4-BE49-F238E27FC236}">
              <a16:creationId xmlns:a16="http://schemas.microsoft.com/office/drawing/2014/main" id="{19C26E16-8B82-4F2A-9AD7-5140C98495DB}"/>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6" name="【児童館】&#10;一人当たり面積グラフ枠">
          <a:extLst>
            <a:ext uri="{FF2B5EF4-FFF2-40B4-BE49-F238E27FC236}">
              <a16:creationId xmlns:a16="http://schemas.microsoft.com/office/drawing/2014/main" id="{2D630E66-E29E-4AD7-8EA1-9EDE7A48B1B8}"/>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38100</xdr:rowOff>
    </xdr:from>
    <xdr:to>
      <xdr:col>116</xdr:col>
      <xdr:colOff>62864</xdr:colOff>
      <xdr:row>86</xdr:row>
      <xdr:rowOff>57150</xdr:rowOff>
    </xdr:to>
    <xdr:cxnSp macro="">
      <xdr:nvCxnSpPr>
        <xdr:cNvPr id="807" name="直線コネクタ 806">
          <a:extLst>
            <a:ext uri="{FF2B5EF4-FFF2-40B4-BE49-F238E27FC236}">
              <a16:creationId xmlns:a16="http://schemas.microsoft.com/office/drawing/2014/main" id="{1C4BE7BC-58C4-4A3D-9B9F-8094F8249CCB}"/>
            </a:ext>
          </a:extLst>
        </xdr:cNvPr>
        <xdr:cNvCxnSpPr/>
      </xdr:nvCxnSpPr>
      <xdr:spPr>
        <a:xfrm flipV="1">
          <a:off x="22160864" y="1358265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808" name="【児童館】&#10;一人当たり面積最小値テキスト">
          <a:extLst>
            <a:ext uri="{FF2B5EF4-FFF2-40B4-BE49-F238E27FC236}">
              <a16:creationId xmlns:a16="http://schemas.microsoft.com/office/drawing/2014/main" id="{D4B588B9-2DB6-47D7-B228-11EA57B1972B}"/>
            </a:ext>
          </a:extLst>
        </xdr:cNvPr>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809" name="直線コネクタ 808">
          <a:extLst>
            <a:ext uri="{FF2B5EF4-FFF2-40B4-BE49-F238E27FC236}">
              <a16:creationId xmlns:a16="http://schemas.microsoft.com/office/drawing/2014/main" id="{DEEE6BE9-31DD-4291-A19A-2AF52512F61C}"/>
            </a:ext>
          </a:extLst>
        </xdr:cNvPr>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156227</xdr:rowOff>
    </xdr:from>
    <xdr:ext cx="469744" cy="259045"/>
    <xdr:sp macro="" textlink="">
      <xdr:nvSpPr>
        <xdr:cNvPr id="810" name="【児童館】&#10;一人当たり面積最大値テキスト">
          <a:extLst>
            <a:ext uri="{FF2B5EF4-FFF2-40B4-BE49-F238E27FC236}">
              <a16:creationId xmlns:a16="http://schemas.microsoft.com/office/drawing/2014/main" id="{09F8A08F-FC0D-4683-A25E-59BD0572FAB9}"/>
            </a:ext>
          </a:extLst>
        </xdr:cNvPr>
        <xdr:cNvSpPr txBox="1"/>
      </xdr:nvSpPr>
      <xdr:spPr>
        <a:xfrm>
          <a:off x="22199600" y="1335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38100</xdr:rowOff>
    </xdr:from>
    <xdr:to>
      <xdr:col>116</xdr:col>
      <xdr:colOff>152400</xdr:colOff>
      <xdr:row>79</xdr:row>
      <xdr:rowOff>38100</xdr:rowOff>
    </xdr:to>
    <xdr:cxnSp macro="">
      <xdr:nvCxnSpPr>
        <xdr:cNvPr id="811" name="直線コネクタ 810">
          <a:extLst>
            <a:ext uri="{FF2B5EF4-FFF2-40B4-BE49-F238E27FC236}">
              <a16:creationId xmlns:a16="http://schemas.microsoft.com/office/drawing/2014/main" id="{C0C41B36-699F-4151-956A-F6B4853DCD93}"/>
            </a:ext>
          </a:extLst>
        </xdr:cNvPr>
        <xdr:cNvCxnSpPr/>
      </xdr:nvCxnSpPr>
      <xdr:spPr>
        <a:xfrm>
          <a:off x="22072600" y="1358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41927</xdr:rowOff>
    </xdr:from>
    <xdr:ext cx="469744" cy="259045"/>
    <xdr:sp macro="" textlink="">
      <xdr:nvSpPr>
        <xdr:cNvPr id="812" name="【児童館】&#10;一人当たり面積平均値テキスト">
          <a:extLst>
            <a:ext uri="{FF2B5EF4-FFF2-40B4-BE49-F238E27FC236}">
              <a16:creationId xmlns:a16="http://schemas.microsoft.com/office/drawing/2014/main" id="{49D8727E-39E4-49DD-AE19-FFAAAB3749B3}"/>
            </a:ext>
          </a:extLst>
        </xdr:cNvPr>
        <xdr:cNvSpPr txBox="1"/>
      </xdr:nvSpPr>
      <xdr:spPr>
        <a:xfrm>
          <a:off x="22199600" y="14443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63500</xdr:rowOff>
    </xdr:from>
    <xdr:to>
      <xdr:col>116</xdr:col>
      <xdr:colOff>114300</xdr:colOff>
      <xdr:row>84</xdr:row>
      <xdr:rowOff>165100</xdr:rowOff>
    </xdr:to>
    <xdr:sp macro="" textlink="">
      <xdr:nvSpPr>
        <xdr:cNvPr id="813" name="フローチャート: 判断 812">
          <a:extLst>
            <a:ext uri="{FF2B5EF4-FFF2-40B4-BE49-F238E27FC236}">
              <a16:creationId xmlns:a16="http://schemas.microsoft.com/office/drawing/2014/main" id="{E593BFF1-92CF-494F-8B06-E644A16E2634}"/>
            </a:ext>
          </a:extLst>
        </xdr:cNvPr>
        <xdr:cNvSpPr/>
      </xdr:nvSpPr>
      <xdr:spPr>
        <a:xfrm>
          <a:off x="22110700" y="1446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63500</xdr:rowOff>
    </xdr:from>
    <xdr:to>
      <xdr:col>112</xdr:col>
      <xdr:colOff>38100</xdr:colOff>
      <xdr:row>84</xdr:row>
      <xdr:rowOff>165100</xdr:rowOff>
    </xdr:to>
    <xdr:sp macro="" textlink="">
      <xdr:nvSpPr>
        <xdr:cNvPr id="814" name="フローチャート: 判断 813">
          <a:extLst>
            <a:ext uri="{FF2B5EF4-FFF2-40B4-BE49-F238E27FC236}">
              <a16:creationId xmlns:a16="http://schemas.microsoft.com/office/drawing/2014/main" id="{DF122163-33CC-46AF-B888-E7AEAB044405}"/>
            </a:ext>
          </a:extLst>
        </xdr:cNvPr>
        <xdr:cNvSpPr/>
      </xdr:nvSpPr>
      <xdr:spPr>
        <a:xfrm>
          <a:off x="21272500" y="1446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815" name="フローチャート: 判断 814">
          <a:extLst>
            <a:ext uri="{FF2B5EF4-FFF2-40B4-BE49-F238E27FC236}">
              <a16:creationId xmlns:a16="http://schemas.microsoft.com/office/drawing/2014/main" id="{A883FDA9-1EBA-40C1-84F7-808D21C4CAE1}"/>
            </a:ext>
          </a:extLst>
        </xdr:cNvPr>
        <xdr:cNvSpPr/>
      </xdr:nvSpPr>
      <xdr:spPr>
        <a:xfrm>
          <a:off x="20383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25400</xdr:rowOff>
    </xdr:from>
    <xdr:to>
      <xdr:col>102</xdr:col>
      <xdr:colOff>165100</xdr:colOff>
      <xdr:row>84</xdr:row>
      <xdr:rowOff>127000</xdr:rowOff>
    </xdr:to>
    <xdr:sp macro="" textlink="">
      <xdr:nvSpPr>
        <xdr:cNvPr id="816" name="フローチャート: 判断 815">
          <a:extLst>
            <a:ext uri="{FF2B5EF4-FFF2-40B4-BE49-F238E27FC236}">
              <a16:creationId xmlns:a16="http://schemas.microsoft.com/office/drawing/2014/main" id="{0E70C351-2601-4FF1-8E74-3356FD8298BB}"/>
            </a:ext>
          </a:extLst>
        </xdr:cNvPr>
        <xdr:cNvSpPr/>
      </xdr:nvSpPr>
      <xdr:spPr>
        <a:xfrm>
          <a:off x="19494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44450</xdr:rowOff>
    </xdr:from>
    <xdr:to>
      <xdr:col>98</xdr:col>
      <xdr:colOff>38100</xdr:colOff>
      <xdr:row>84</xdr:row>
      <xdr:rowOff>146050</xdr:rowOff>
    </xdr:to>
    <xdr:sp macro="" textlink="">
      <xdr:nvSpPr>
        <xdr:cNvPr id="817" name="フローチャート: 判断 816">
          <a:extLst>
            <a:ext uri="{FF2B5EF4-FFF2-40B4-BE49-F238E27FC236}">
              <a16:creationId xmlns:a16="http://schemas.microsoft.com/office/drawing/2014/main" id="{92AAA06E-B79C-48D5-A038-D09682CE35CB}"/>
            </a:ext>
          </a:extLst>
        </xdr:cNvPr>
        <xdr:cNvSpPr/>
      </xdr:nvSpPr>
      <xdr:spPr>
        <a:xfrm>
          <a:off x="18605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C61AB4E1-CD6F-4128-8B62-71FCA09A96DE}"/>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DA352D95-6670-427F-98EC-069F673E733A}"/>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73586C82-738F-410F-AC30-5DF6449F98F8}"/>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950EFDEE-D049-444C-93CE-25551A0A8A48}"/>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id="{83543BDA-21AE-4E69-A22E-92BE7EA628BC}"/>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44450</xdr:rowOff>
    </xdr:from>
    <xdr:to>
      <xdr:col>116</xdr:col>
      <xdr:colOff>114300</xdr:colOff>
      <xdr:row>84</xdr:row>
      <xdr:rowOff>146050</xdr:rowOff>
    </xdr:to>
    <xdr:sp macro="" textlink="">
      <xdr:nvSpPr>
        <xdr:cNvPr id="823" name="楕円 822">
          <a:extLst>
            <a:ext uri="{FF2B5EF4-FFF2-40B4-BE49-F238E27FC236}">
              <a16:creationId xmlns:a16="http://schemas.microsoft.com/office/drawing/2014/main" id="{F2826303-C583-4DCE-B8B9-C76188960702}"/>
            </a:ext>
          </a:extLst>
        </xdr:cNvPr>
        <xdr:cNvSpPr/>
      </xdr:nvSpPr>
      <xdr:spPr>
        <a:xfrm>
          <a:off x="221107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67327</xdr:rowOff>
    </xdr:from>
    <xdr:ext cx="469744" cy="259045"/>
    <xdr:sp macro="" textlink="">
      <xdr:nvSpPr>
        <xdr:cNvPr id="824" name="【児童館】&#10;一人当たり面積該当値テキスト">
          <a:extLst>
            <a:ext uri="{FF2B5EF4-FFF2-40B4-BE49-F238E27FC236}">
              <a16:creationId xmlns:a16="http://schemas.microsoft.com/office/drawing/2014/main" id="{336C6AAB-22EB-47D5-9861-2ED90B01DDF2}"/>
            </a:ext>
          </a:extLst>
        </xdr:cNvPr>
        <xdr:cNvSpPr txBox="1"/>
      </xdr:nvSpPr>
      <xdr:spPr>
        <a:xfrm>
          <a:off x="22199600" y="1429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44450</xdr:rowOff>
    </xdr:from>
    <xdr:to>
      <xdr:col>112</xdr:col>
      <xdr:colOff>38100</xdr:colOff>
      <xdr:row>84</xdr:row>
      <xdr:rowOff>146050</xdr:rowOff>
    </xdr:to>
    <xdr:sp macro="" textlink="">
      <xdr:nvSpPr>
        <xdr:cNvPr id="825" name="楕円 824">
          <a:extLst>
            <a:ext uri="{FF2B5EF4-FFF2-40B4-BE49-F238E27FC236}">
              <a16:creationId xmlns:a16="http://schemas.microsoft.com/office/drawing/2014/main" id="{A69914FF-8B11-4CD4-91F5-35A513254065}"/>
            </a:ext>
          </a:extLst>
        </xdr:cNvPr>
        <xdr:cNvSpPr/>
      </xdr:nvSpPr>
      <xdr:spPr>
        <a:xfrm>
          <a:off x="212725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95250</xdr:rowOff>
    </xdr:from>
    <xdr:to>
      <xdr:col>116</xdr:col>
      <xdr:colOff>63500</xdr:colOff>
      <xdr:row>84</xdr:row>
      <xdr:rowOff>95250</xdr:rowOff>
    </xdr:to>
    <xdr:cxnSp macro="">
      <xdr:nvCxnSpPr>
        <xdr:cNvPr id="826" name="直線コネクタ 825">
          <a:extLst>
            <a:ext uri="{FF2B5EF4-FFF2-40B4-BE49-F238E27FC236}">
              <a16:creationId xmlns:a16="http://schemas.microsoft.com/office/drawing/2014/main" id="{2469F1AD-2BBD-47D4-B6ED-4550BA1EA449}"/>
            </a:ext>
          </a:extLst>
        </xdr:cNvPr>
        <xdr:cNvCxnSpPr/>
      </xdr:nvCxnSpPr>
      <xdr:spPr>
        <a:xfrm>
          <a:off x="21323300" y="144970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44450</xdr:rowOff>
    </xdr:from>
    <xdr:to>
      <xdr:col>107</xdr:col>
      <xdr:colOff>101600</xdr:colOff>
      <xdr:row>84</xdr:row>
      <xdr:rowOff>146050</xdr:rowOff>
    </xdr:to>
    <xdr:sp macro="" textlink="">
      <xdr:nvSpPr>
        <xdr:cNvPr id="827" name="楕円 826">
          <a:extLst>
            <a:ext uri="{FF2B5EF4-FFF2-40B4-BE49-F238E27FC236}">
              <a16:creationId xmlns:a16="http://schemas.microsoft.com/office/drawing/2014/main" id="{D6C58237-35E2-4DD7-8273-7DA4B21DBC78}"/>
            </a:ext>
          </a:extLst>
        </xdr:cNvPr>
        <xdr:cNvSpPr/>
      </xdr:nvSpPr>
      <xdr:spPr>
        <a:xfrm>
          <a:off x="203835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95250</xdr:rowOff>
    </xdr:from>
    <xdr:to>
      <xdr:col>111</xdr:col>
      <xdr:colOff>177800</xdr:colOff>
      <xdr:row>84</xdr:row>
      <xdr:rowOff>95250</xdr:rowOff>
    </xdr:to>
    <xdr:cxnSp macro="">
      <xdr:nvCxnSpPr>
        <xdr:cNvPr id="828" name="直線コネクタ 827">
          <a:extLst>
            <a:ext uri="{FF2B5EF4-FFF2-40B4-BE49-F238E27FC236}">
              <a16:creationId xmlns:a16="http://schemas.microsoft.com/office/drawing/2014/main" id="{6DEB299A-94FF-497B-8EBA-63F3055428E1}"/>
            </a:ext>
          </a:extLst>
        </xdr:cNvPr>
        <xdr:cNvCxnSpPr/>
      </xdr:nvCxnSpPr>
      <xdr:spPr>
        <a:xfrm>
          <a:off x="20434300" y="14497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44450</xdr:rowOff>
    </xdr:from>
    <xdr:to>
      <xdr:col>102</xdr:col>
      <xdr:colOff>165100</xdr:colOff>
      <xdr:row>84</xdr:row>
      <xdr:rowOff>146050</xdr:rowOff>
    </xdr:to>
    <xdr:sp macro="" textlink="">
      <xdr:nvSpPr>
        <xdr:cNvPr id="829" name="楕円 828">
          <a:extLst>
            <a:ext uri="{FF2B5EF4-FFF2-40B4-BE49-F238E27FC236}">
              <a16:creationId xmlns:a16="http://schemas.microsoft.com/office/drawing/2014/main" id="{9EB5FF35-1CDC-4FEF-B77F-779E884044B9}"/>
            </a:ext>
          </a:extLst>
        </xdr:cNvPr>
        <xdr:cNvSpPr/>
      </xdr:nvSpPr>
      <xdr:spPr>
        <a:xfrm>
          <a:off x="194945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95250</xdr:rowOff>
    </xdr:from>
    <xdr:to>
      <xdr:col>107</xdr:col>
      <xdr:colOff>50800</xdr:colOff>
      <xdr:row>84</xdr:row>
      <xdr:rowOff>95250</xdr:rowOff>
    </xdr:to>
    <xdr:cxnSp macro="">
      <xdr:nvCxnSpPr>
        <xdr:cNvPr id="830" name="直線コネクタ 829">
          <a:extLst>
            <a:ext uri="{FF2B5EF4-FFF2-40B4-BE49-F238E27FC236}">
              <a16:creationId xmlns:a16="http://schemas.microsoft.com/office/drawing/2014/main" id="{10B4243F-B318-4676-BB7D-CEA2C512DA42}"/>
            </a:ext>
          </a:extLst>
        </xdr:cNvPr>
        <xdr:cNvCxnSpPr/>
      </xdr:nvCxnSpPr>
      <xdr:spPr>
        <a:xfrm>
          <a:off x="19545300" y="14497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44450</xdr:rowOff>
    </xdr:from>
    <xdr:to>
      <xdr:col>98</xdr:col>
      <xdr:colOff>38100</xdr:colOff>
      <xdr:row>84</xdr:row>
      <xdr:rowOff>146050</xdr:rowOff>
    </xdr:to>
    <xdr:sp macro="" textlink="">
      <xdr:nvSpPr>
        <xdr:cNvPr id="831" name="楕円 830">
          <a:extLst>
            <a:ext uri="{FF2B5EF4-FFF2-40B4-BE49-F238E27FC236}">
              <a16:creationId xmlns:a16="http://schemas.microsoft.com/office/drawing/2014/main" id="{B209D1C5-96B3-40B4-AC88-0A014A15E735}"/>
            </a:ext>
          </a:extLst>
        </xdr:cNvPr>
        <xdr:cNvSpPr/>
      </xdr:nvSpPr>
      <xdr:spPr>
        <a:xfrm>
          <a:off x="186055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95250</xdr:rowOff>
    </xdr:from>
    <xdr:to>
      <xdr:col>102</xdr:col>
      <xdr:colOff>114300</xdr:colOff>
      <xdr:row>84</xdr:row>
      <xdr:rowOff>95250</xdr:rowOff>
    </xdr:to>
    <xdr:cxnSp macro="">
      <xdr:nvCxnSpPr>
        <xdr:cNvPr id="832" name="直線コネクタ 831">
          <a:extLst>
            <a:ext uri="{FF2B5EF4-FFF2-40B4-BE49-F238E27FC236}">
              <a16:creationId xmlns:a16="http://schemas.microsoft.com/office/drawing/2014/main" id="{C769EEBC-C651-4671-90DA-C1C3EF7A856C}"/>
            </a:ext>
          </a:extLst>
        </xdr:cNvPr>
        <xdr:cNvCxnSpPr/>
      </xdr:nvCxnSpPr>
      <xdr:spPr>
        <a:xfrm>
          <a:off x="18656300" y="14497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156227</xdr:rowOff>
    </xdr:from>
    <xdr:ext cx="469744" cy="259045"/>
    <xdr:sp macro="" textlink="">
      <xdr:nvSpPr>
        <xdr:cNvPr id="833" name="n_1aveValue【児童館】&#10;一人当たり面積">
          <a:extLst>
            <a:ext uri="{FF2B5EF4-FFF2-40B4-BE49-F238E27FC236}">
              <a16:creationId xmlns:a16="http://schemas.microsoft.com/office/drawing/2014/main" id="{27DE8C4E-9202-42EA-B525-F1126CF5D547}"/>
            </a:ext>
          </a:extLst>
        </xdr:cNvPr>
        <xdr:cNvSpPr txBox="1"/>
      </xdr:nvSpPr>
      <xdr:spPr>
        <a:xfrm>
          <a:off x="21075727"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105427</xdr:rowOff>
    </xdr:from>
    <xdr:ext cx="469744" cy="259045"/>
    <xdr:sp macro="" textlink="">
      <xdr:nvSpPr>
        <xdr:cNvPr id="834" name="n_2aveValue【児童館】&#10;一人当たり面積">
          <a:extLst>
            <a:ext uri="{FF2B5EF4-FFF2-40B4-BE49-F238E27FC236}">
              <a16:creationId xmlns:a16="http://schemas.microsoft.com/office/drawing/2014/main" id="{98FA599F-0AF5-4C26-88BA-F10F5342567E}"/>
            </a:ext>
          </a:extLst>
        </xdr:cNvPr>
        <xdr:cNvSpPr txBox="1"/>
      </xdr:nvSpPr>
      <xdr:spPr>
        <a:xfrm>
          <a:off x="20199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143527</xdr:rowOff>
    </xdr:from>
    <xdr:ext cx="469744" cy="259045"/>
    <xdr:sp macro="" textlink="">
      <xdr:nvSpPr>
        <xdr:cNvPr id="835" name="n_3aveValue【児童館】&#10;一人当たり面積">
          <a:extLst>
            <a:ext uri="{FF2B5EF4-FFF2-40B4-BE49-F238E27FC236}">
              <a16:creationId xmlns:a16="http://schemas.microsoft.com/office/drawing/2014/main" id="{A5AFB36D-C6CD-4B56-96B5-E58DC6BF7CEB}"/>
            </a:ext>
          </a:extLst>
        </xdr:cNvPr>
        <xdr:cNvSpPr txBox="1"/>
      </xdr:nvSpPr>
      <xdr:spPr>
        <a:xfrm>
          <a:off x="193104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137177</xdr:rowOff>
    </xdr:from>
    <xdr:ext cx="469744" cy="259045"/>
    <xdr:sp macro="" textlink="">
      <xdr:nvSpPr>
        <xdr:cNvPr id="836" name="n_4aveValue【児童館】&#10;一人当たり面積">
          <a:extLst>
            <a:ext uri="{FF2B5EF4-FFF2-40B4-BE49-F238E27FC236}">
              <a16:creationId xmlns:a16="http://schemas.microsoft.com/office/drawing/2014/main" id="{83440E94-68E9-46AB-8654-70E73704FEBF}"/>
            </a:ext>
          </a:extLst>
        </xdr:cNvPr>
        <xdr:cNvSpPr txBox="1"/>
      </xdr:nvSpPr>
      <xdr:spPr>
        <a:xfrm>
          <a:off x="18421427" y="1453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162577</xdr:rowOff>
    </xdr:from>
    <xdr:ext cx="469744" cy="259045"/>
    <xdr:sp macro="" textlink="">
      <xdr:nvSpPr>
        <xdr:cNvPr id="837" name="n_1mainValue【児童館】&#10;一人当たり面積">
          <a:extLst>
            <a:ext uri="{FF2B5EF4-FFF2-40B4-BE49-F238E27FC236}">
              <a16:creationId xmlns:a16="http://schemas.microsoft.com/office/drawing/2014/main" id="{892396AE-5851-49D3-A5EA-EE7039097476}"/>
            </a:ext>
          </a:extLst>
        </xdr:cNvPr>
        <xdr:cNvSpPr txBox="1"/>
      </xdr:nvSpPr>
      <xdr:spPr>
        <a:xfrm>
          <a:off x="21075727" y="1422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137177</xdr:rowOff>
    </xdr:from>
    <xdr:ext cx="469744" cy="259045"/>
    <xdr:sp macro="" textlink="">
      <xdr:nvSpPr>
        <xdr:cNvPr id="838" name="n_2mainValue【児童館】&#10;一人当たり面積">
          <a:extLst>
            <a:ext uri="{FF2B5EF4-FFF2-40B4-BE49-F238E27FC236}">
              <a16:creationId xmlns:a16="http://schemas.microsoft.com/office/drawing/2014/main" id="{489A551F-DE91-40B3-A1F6-A42BD63E6C0B}"/>
            </a:ext>
          </a:extLst>
        </xdr:cNvPr>
        <xdr:cNvSpPr txBox="1"/>
      </xdr:nvSpPr>
      <xdr:spPr>
        <a:xfrm>
          <a:off x="20199427" y="1453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137177</xdr:rowOff>
    </xdr:from>
    <xdr:ext cx="469744" cy="259045"/>
    <xdr:sp macro="" textlink="">
      <xdr:nvSpPr>
        <xdr:cNvPr id="839" name="n_3mainValue【児童館】&#10;一人当たり面積">
          <a:extLst>
            <a:ext uri="{FF2B5EF4-FFF2-40B4-BE49-F238E27FC236}">
              <a16:creationId xmlns:a16="http://schemas.microsoft.com/office/drawing/2014/main" id="{0FF0C356-1E19-49D5-B1D9-9B75F9CEAB78}"/>
            </a:ext>
          </a:extLst>
        </xdr:cNvPr>
        <xdr:cNvSpPr txBox="1"/>
      </xdr:nvSpPr>
      <xdr:spPr>
        <a:xfrm>
          <a:off x="19310427" y="1453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162577</xdr:rowOff>
    </xdr:from>
    <xdr:ext cx="469744" cy="259045"/>
    <xdr:sp macro="" textlink="">
      <xdr:nvSpPr>
        <xdr:cNvPr id="840" name="n_4mainValue【児童館】&#10;一人当たり面積">
          <a:extLst>
            <a:ext uri="{FF2B5EF4-FFF2-40B4-BE49-F238E27FC236}">
              <a16:creationId xmlns:a16="http://schemas.microsoft.com/office/drawing/2014/main" id="{76967777-3E05-4152-9671-488A672AF0EF}"/>
            </a:ext>
          </a:extLst>
        </xdr:cNvPr>
        <xdr:cNvSpPr txBox="1"/>
      </xdr:nvSpPr>
      <xdr:spPr>
        <a:xfrm>
          <a:off x="18421427" y="1422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1" name="正方形/長方形 840">
          <a:extLst>
            <a:ext uri="{FF2B5EF4-FFF2-40B4-BE49-F238E27FC236}">
              <a16:creationId xmlns:a16="http://schemas.microsoft.com/office/drawing/2014/main" id="{0C99B675-07FC-40C9-8117-3987F1590861}"/>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2" name="正方形/長方形 841">
          <a:extLst>
            <a:ext uri="{FF2B5EF4-FFF2-40B4-BE49-F238E27FC236}">
              <a16:creationId xmlns:a16="http://schemas.microsoft.com/office/drawing/2014/main" id="{A9F69FF5-E9B6-4DDB-8D43-FCA5F9FD63E6}"/>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3" name="正方形/長方形 842">
          <a:extLst>
            <a:ext uri="{FF2B5EF4-FFF2-40B4-BE49-F238E27FC236}">
              <a16:creationId xmlns:a16="http://schemas.microsoft.com/office/drawing/2014/main" id="{5C1D5E51-3C7B-4C51-A649-A8365290888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4" name="正方形/長方形 843">
          <a:extLst>
            <a:ext uri="{FF2B5EF4-FFF2-40B4-BE49-F238E27FC236}">
              <a16:creationId xmlns:a16="http://schemas.microsoft.com/office/drawing/2014/main" id="{F4FBDC4D-E63B-4736-8F3E-807EDD73349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5" name="正方形/長方形 844">
          <a:extLst>
            <a:ext uri="{FF2B5EF4-FFF2-40B4-BE49-F238E27FC236}">
              <a16:creationId xmlns:a16="http://schemas.microsoft.com/office/drawing/2014/main" id="{899CC535-20E5-4772-B2C7-F1FEB0FC871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6" name="正方形/長方形 845">
          <a:extLst>
            <a:ext uri="{FF2B5EF4-FFF2-40B4-BE49-F238E27FC236}">
              <a16:creationId xmlns:a16="http://schemas.microsoft.com/office/drawing/2014/main" id="{8A51A532-9FCC-4FF0-BAD5-E1B1119EEBA8}"/>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7" name="正方形/長方形 846">
          <a:extLst>
            <a:ext uri="{FF2B5EF4-FFF2-40B4-BE49-F238E27FC236}">
              <a16:creationId xmlns:a16="http://schemas.microsoft.com/office/drawing/2014/main" id="{9EF38BA5-03F0-4BD7-81DE-4D8D1D44B705}"/>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8" name="正方形/長方形 847">
          <a:extLst>
            <a:ext uri="{FF2B5EF4-FFF2-40B4-BE49-F238E27FC236}">
              <a16:creationId xmlns:a16="http://schemas.microsoft.com/office/drawing/2014/main" id="{58F1A789-A7BD-47A2-9164-04376281EFB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9" name="テキスト ボックス 848">
          <a:extLst>
            <a:ext uri="{FF2B5EF4-FFF2-40B4-BE49-F238E27FC236}">
              <a16:creationId xmlns:a16="http://schemas.microsoft.com/office/drawing/2014/main" id="{006CB532-72B7-446E-8008-A517804807D5}"/>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0" name="直線コネクタ 849">
          <a:extLst>
            <a:ext uri="{FF2B5EF4-FFF2-40B4-BE49-F238E27FC236}">
              <a16:creationId xmlns:a16="http://schemas.microsoft.com/office/drawing/2014/main" id="{ED5B3F00-D90C-4F44-A593-D38DE58CE337}"/>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1" name="テキスト ボックス 850">
          <a:extLst>
            <a:ext uri="{FF2B5EF4-FFF2-40B4-BE49-F238E27FC236}">
              <a16:creationId xmlns:a16="http://schemas.microsoft.com/office/drawing/2014/main" id="{1628A8B2-BF35-4B0B-ACC7-F2C8C8F61A9C}"/>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2" name="直線コネクタ 851">
          <a:extLst>
            <a:ext uri="{FF2B5EF4-FFF2-40B4-BE49-F238E27FC236}">
              <a16:creationId xmlns:a16="http://schemas.microsoft.com/office/drawing/2014/main" id="{F057B0DA-A1A0-49ED-B95A-2A4AEAE2C614}"/>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53" name="テキスト ボックス 852">
          <a:extLst>
            <a:ext uri="{FF2B5EF4-FFF2-40B4-BE49-F238E27FC236}">
              <a16:creationId xmlns:a16="http://schemas.microsoft.com/office/drawing/2014/main" id="{6BDE599F-BECE-48E2-9E40-B1F0654AD7D9}"/>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4" name="直線コネクタ 853">
          <a:extLst>
            <a:ext uri="{FF2B5EF4-FFF2-40B4-BE49-F238E27FC236}">
              <a16:creationId xmlns:a16="http://schemas.microsoft.com/office/drawing/2014/main" id="{7EE39311-66F1-41C0-B586-EB1BB9EA4592}"/>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5" name="テキスト ボックス 854">
          <a:extLst>
            <a:ext uri="{FF2B5EF4-FFF2-40B4-BE49-F238E27FC236}">
              <a16:creationId xmlns:a16="http://schemas.microsoft.com/office/drawing/2014/main" id="{20FA04C3-839F-4BA4-A5B2-2D5A1054B1C3}"/>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6" name="直線コネクタ 855">
          <a:extLst>
            <a:ext uri="{FF2B5EF4-FFF2-40B4-BE49-F238E27FC236}">
              <a16:creationId xmlns:a16="http://schemas.microsoft.com/office/drawing/2014/main" id="{75BB25B1-89D2-4A0D-ABB4-D635526EF973}"/>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7" name="テキスト ボックス 856">
          <a:extLst>
            <a:ext uri="{FF2B5EF4-FFF2-40B4-BE49-F238E27FC236}">
              <a16:creationId xmlns:a16="http://schemas.microsoft.com/office/drawing/2014/main" id="{EBA1B3DF-921B-4ABA-B2B5-3EE03882E546}"/>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8" name="直線コネクタ 857">
          <a:extLst>
            <a:ext uri="{FF2B5EF4-FFF2-40B4-BE49-F238E27FC236}">
              <a16:creationId xmlns:a16="http://schemas.microsoft.com/office/drawing/2014/main" id="{51131AC7-D462-4D91-9229-2546A6A6F336}"/>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9" name="テキスト ボックス 858">
          <a:extLst>
            <a:ext uri="{FF2B5EF4-FFF2-40B4-BE49-F238E27FC236}">
              <a16:creationId xmlns:a16="http://schemas.microsoft.com/office/drawing/2014/main" id="{36039193-902E-41BE-AD6A-CB4B14E63235}"/>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60" name="直線コネクタ 859">
          <a:extLst>
            <a:ext uri="{FF2B5EF4-FFF2-40B4-BE49-F238E27FC236}">
              <a16:creationId xmlns:a16="http://schemas.microsoft.com/office/drawing/2014/main" id="{F8A93F67-672D-41A7-BC79-7CB868E148F7}"/>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61" name="テキスト ボックス 860">
          <a:extLst>
            <a:ext uri="{FF2B5EF4-FFF2-40B4-BE49-F238E27FC236}">
              <a16:creationId xmlns:a16="http://schemas.microsoft.com/office/drawing/2014/main" id="{9C1CBC3A-4DAF-4643-8E31-C9F345A13F33}"/>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a:extLst>
            <a:ext uri="{FF2B5EF4-FFF2-40B4-BE49-F238E27FC236}">
              <a16:creationId xmlns:a16="http://schemas.microsoft.com/office/drawing/2014/main" id="{DF71B79D-3C95-41F2-9931-138F3E669855}"/>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63" name="テキスト ボックス 862">
          <a:extLst>
            <a:ext uri="{FF2B5EF4-FFF2-40B4-BE49-F238E27FC236}">
              <a16:creationId xmlns:a16="http://schemas.microsoft.com/office/drawing/2014/main" id="{31B257D8-27A5-4C0A-9CB3-2337EAAA0ACA}"/>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4" name="【公民館】&#10;有形固定資産減価償却率グラフ枠">
          <a:extLst>
            <a:ext uri="{FF2B5EF4-FFF2-40B4-BE49-F238E27FC236}">
              <a16:creationId xmlns:a16="http://schemas.microsoft.com/office/drawing/2014/main" id="{8C895618-7087-43AC-9000-43F9300A2041}"/>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133350</xdr:rowOff>
    </xdr:from>
    <xdr:to>
      <xdr:col>85</xdr:col>
      <xdr:colOff>126364</xdr:colOff>
      <xdr:row>108</xdr:row>
      <xdr:rowOff>3811</xdr:rowOff>
    </xdr:to>
    <xdr:cxnSp macro="">
      <xdr:nvCxnSpPr>
        <xdr:cNvPr id="865" name="直線コネクタ 864">
          <a:extLst>
            <a:ext uri="{FF2B5EF4-FFF2-40B4-BE49-F238E27FC236}">
              <a16:creationId xmlns:a16="http://schemas.microsoft.com/office/drawing/2014/main" id="{64CE778D-21A7-49EC-A827-C5C1FE5A7F22}"/>
            </a:ext>
          </a:extLst>
        </xdr:cNvPr>
        <xdr:cNvCxnSpPr/>
      </xdr:nvCxnSpPr>
      <xdr:spPr>
        <a:xfrm flipV="1">
          <a:off x="16318864" y="17106900"/>
          <a:ext cx="0" cy="1413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7638</xdr:rowOff>
    </xdr:from>
    <xdr:ext cx="405111" cy="259045"/>
    <xdr:sp macro="" textlink="">
      <xdr:nvSpPr>
        <xdr:cNvPr id="866" name="【公民館】&#10;有形固定資産減価償却率最小値テキスト">
          <a:extLst>
            <a:ext uri="{FF2B5EF4-FFF2-40B4-BE49-F238E27FC236}">
              <a16:creationId xmlns:a16="http://schemas.microsoft.com/office/drawing/2014/main" id="{3A930D7D-C0D5-4DCB-A1D0-EBC09DB98383}"/>
            </a:ext>
          </a:extLst>
        </xdr:cNvPr>
        <xdr:cNvSpPr txBox="1"/>
      </xdr:nvSpPr>
      <xdr:spPr>
        <a:xfrm>
          <a:off x="16357600" y="1852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3811</xdr:rowOff>
    </xdr:from>
    <xdr:to>
      <xdr:col>86</xdr:col>
      <xdr:colOff>25400</xdr:colOff>
      <xdr:row>108</xdr:row>
      <xdr:rowOff>3811</xdr:rowOff>
    </xdr:to>
    <xdr:cxnSp macro="">
      <xdr:nvCxnSpPr>
        <xdr:cNvPr id="867" name="直線コネクタ 866">
          <a:extLst>
            <a:ext uri="{FF2B5EF4-FFF2-40B4-BE49-F238E27FC236}">
              <a16:creationId xmlns:a16="http://schemas.microsoft.com/office/drawing/2014/main" id="{5AFEDEDA-9E6F-4E97-B58B-FA5DFFC8DFC4}"/>
            </a:ext>
          </a:extLst>
        </xdr:cNvPr>
        <xdr:cNvCxnSpPr/>
      </xdr:nvCxnSpPr>
      <xdr:spPr>
        <a:xfrm>
          <a:off x="16230600" y="18520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80027</xdr:rowOff>
    </xdr:from>
    <xdr:ext cx="405111" cy="259045"/>
    <xdr:sp macro="" textlink="">
      <xdr:nvSpPr>
        <xdr:cNvPr id="868" name="【公民館】&#10;有形固定資産減価償却率最大値テキスト">
          <a:extLst>
            <a:ext uri="{FF2B5EF4-FFF2-40B4-BE49-F238E27FC236}">
              <a16:creationId xmlns:a16="http://schemas.microsoft.com/office/drawing/2014/main" id="{E509165B-3C26-4B5B-AFD8-0113291D2D60}"/>
            </a:ext>
          </a:extLst>
        </xdr:cNvPr>
        <xdr:cNvSpPr txBox="1"/>
      </xdr:nvSpPr>
      <xdr:spPr>
        <a:xfrm>
          <a:off x="16357600" y="1688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133350</xdr:rowOff>
    </xdr:from>
    <xdr:to>
      <xdr:col>86</xdr:col>
      <xdr:colOff>25400</xdr:colOff>
      <xdr:row>99</xdr:row>
      <xdr:rowOff>133350</xdr:rowOff>
    </xdr:to>
    <xdr:cxnSp macro="">
      <xdr:nvCxnSpPr>
        <xdr:cNvPr id="869" name="直線コネクタ 868">
          <a:extLst>
            <a:ext uri="{FF2B5EF4-FFF2-40B4-BE49-F238E27FC236}">
              <a16:creationId xmlns:a16="http://schemas.microsoft.com/office/drawing/2014/main" id="{D03761F2-E260-43E7-9735-48D99785554F}"/>
            </a:ext>
          </a:extLst>
        </xdr:cNvPr>
        <xdr:cNvCxnSpPr/>
      </xdr:nvCxnSpPr>
      <xdr:spPr>
        <a:xfrm>
          <a:off x="16230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78757</xdr:rowOff>
    </xdr:from>
    <xdr:ext cx="405111" cy="259045"/>
    <xdr:sp macro="" textlink="">
      <xdr:nvSpPr>
        <xdr:cNvPr id="870" name="【公民館】&#10;有形固定資産減価償却率平均値テキスト">
          <a:extLst>
            <a:ext uri="{FF2B5EF4-FFF2-40B4-BE49-F238E27FC236}">
              <a16:creationId xmlns:a16="http://schemas.microsoft.com/office/drawing/2014/main" id="{245A51FE-B968-4B9C-BB1A-FBBD34B60B48}"/>
            </a:ext>
          </a:extLst>
        </xdr:cNvPr>
        <xdr:cNvSpPr txBox="1"/>
      </xdr:nvSpPr>
      <xdr:spPr>
        <a:xfrm>
          <a:off x="16357600" y="17738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55880</xdr:rowOff>
    </xdr:from>
    <xdr:to>
      <xdr:col>85</xdr:col>
      <xdr:colOff>177800</xdr:colOff>
      <xdr:row>104</xdr:row>
      <xdr:rowOff>157480</xdr:rowOff>
    </xdr:to>
    <xdr:sp macro="" textlink="">
      <xdr:nvSpPr>
        <xdr:cNvPr id="871" name="フローチャート: 判断 870">
          <a:extLst>
            <a:ext uri="{FF2B5EF4-FFF2-40B4-BE49-F238E27FC236}">
              <a16:creationId xmlns:a16="http://schemas.microsoft.com/office/drawing/2014/main" id="{D11FB5E3-5ACB-4B25-80A3-D0F8D16E6132}"/>
            </a:ext>
          </a:extLst>
        </xdr:cNvPr>
        <xdr:cNvSpPr/>
      </xdr:nvSpPr>
      <xdr:spPr>
        <a:xfrm>
          <a:off x="16268700" y="1788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xdr:rowOff>
    </xdr:from>
    <xdr:to>
      <xdr:col>81</xdr:col>
      <xdr:colOff>101600</xdr:colOff>
      <xdr:row>104</xdr:row>
      <xdr:rowOff>115570</xdr:rowOff>
    </xdr:to>
    <xdr:sp macro="" textlink="">
      <xdr:nvSpPr>
        <xdr:cNvPr id="872" name="フローチャート: 判断 871">
          <a:extLst>
            <a:ext uri="{FF2B5EF4-FFF2-40B4-BE49-F238E27FC236}">
              <a16:creationId xmlns:a16="http://schemas.microsoft.com/office/drawing/2014/main" id="{99504340-43E4-4401-AF03-02CC53146FF0}"/>
            </a:ext>
          </a:extLst>
        </xdr:cNvPr>
        <xdr:cNvSpPr/>
      </xdr:nvSpPr>
      <xdr:spPr>
        <a:xfrm>
          <a:off x="15430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4445</xdr:rowOff>
    </xdr:from>
    <xdr:to>
      <xdr:col>76</xdr:col>
      <xdr:colOff>165100</xdr:colOff>
      <xdr:row>104</xdr:row>
      <xdr:rowOff>106045</xdr:rowOff>
    </xdr:to>
    <xdr:sp macro="" textlink="">
      <xdr:nvSpPr>
        <xdr:cNvPr id="873" name="フローチャート: 判断 872">
          <a:extLst>
            <a:ext uri="{FF2B5EF4-FFF2-40B4-BE49-F238E27FC236}">
              <a16:creationId xmlns:a16="http://schemas.microsoft.com/office/drawing/2014/main" id="{7BED900F-B533-4FEF-9DC8-4F2B1D7F2F2B}"/>
            </a:ext>
          </a:extLst>
        </xdr:cNvPr>
        <xdr:cNvSpPr/>
      </xdr:nvSpPr>
      <xdr:spPr>
        <a:xfrm>
          <a:off x="14541500" y="1783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111125</xdr:rowOff>
    </xdr:from>
    <xdr:to>
      <xdr:col>72</xdr:col>
      <xdr:colOff>38100</xdr:colOff>
      <xdr:row>104</xdr:row>
      <xdr:rowOff>41275</xdr:rowOff>
    </xdr:to>
    <xdr:sp macro="" textlink="">
      <xdr:nvSpPr>
        <xdr:cNvPr id="874" name="フローチャート: 判断 873">
          <a:extLst>
            <a:ext uri="{FF2B5EF4-FFF2-40B4-BE49-F238E27FC236}">
              <a16:creationId xmlns:a16="http://schemas.microsoft.com/office/drawing/2014/main" id="{4F303FAB-0F4F-4BCC-9CE0-EC396A474A80}"/>
            </a:ext>
          </a:extLst>
        </xdr:cNvPr>
        <xdr:cNvSpPr/>
      </xdr:nvSpPr>
      <xdr:spPr>
        <a:xfrm>
          <a:off x="136525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114936</xdr:rowOff>
    </xdr:from>
    <xdr:to>
      <xdr:col>67</xdr:col>
      <xdr:colOff>101600</xdr:colOff>
      <xdr:row>104</xdr:row>
      <xdr:rowOff>45086</xdr:rowOff>
    </xdr:to>
    <xdr:sp macro="" textlink="">
      <xdr:nvSpPr>
        <xdr:cNvPr id="875" name="フローチャート: 判断 874">
          <a:extLst>
            <a:ext uri="{FF2B5EF4-FFF2-40B4-BE49-F238E27FC236}">
              <a16:creationId xmlns:a16="http://schemas.microsoft.com/office/drawing/2014/main" id="{21ACD288-A0B5-4FAF-805E-E756349148A5}"/>
            </a:ext>
          </a:extLst>
        </xdr:cNvPr>
        <xdr:cNvSpPr/>
      </xdr:nvSpPr>
      <xdr:spPr>
        <a:xfrm>
          <a:off x="12763500" y="1777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E9D80C8C-3EBA-4FC5-8723-8C2615C71E66}"/>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869B9F7B-0A67-4B16-A5A3-221C76CA87D2}"/>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193E8E4B-0BCE-4C87-B288-109E87881431}"/>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DD26EEA6-02EB-46DD-B613-3942139E69F9}"/>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0EF700F7-A2B8-4BA9-B138-3D670C4169E9}"/>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126364</xdr:rowOff>
    </xdr:from>
    <xdr:to>
      <xdr:col>85</xdr:col>
      <xdr:colOff>177800</xdr:colOff>
      <xdr:row>105</xdr:row>
      <xdr:rowOff>56514</xdr:rowOff>
    </xdr:to>
    <xdr:sp macro="" textlink="">
      <xdr:nvSpPr>
        <xdr:cNvPr id="881" name="楕円 880">
          <a:extLst>
            <a:ext uri="{FF2B5EF4-FFF2-40B4-BE49-F238E27FC236}">
              <a16:creationId xmlns:a16="http://schemas.microsoft.com/office/drawing/2014/main" id="{B4867BF1-9D8E-4884-8F16-06FEB6B331B4}"/>
            </a:ext>
          </a:extLst>
        </xdr:cNvPr>
        <xdr:cNvSpPr/>
      </xdr:nvSpPr>
      <xdr:spPr>
        <a:xfrm>
          <a:off x="16268700" y="1795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104791</xdr:rowOff>
    </xdr:from>
    <xdr:ext cx="405111" cy="259045"/>
    <xdr:sp macro="" textlink="">
      <xdr:nvSpPr>
        <xdr:cNvPr id="882" name="【公民館】&#10;有形固定資産減価償却率該当値テキスト">
          <a:extLst>
            <a:ext uri="{FF2B5EF4-FFF2-40B4-BE49-F238E27FC236}">
              <a16:creationId xmlns:a16="http://schemas.microsoft.com/office/drawing/2014/main" id="{ED9A0793-BC75-4144-93DD-2B0A631932CC}"/>
            </a:ext>
          </a:extLst>
        </xdr:cNvPr>
        <xdr:cNvSpPr txBox="1"/>
      </xdr:nvSpPr>
      <xdr:spPr>
        <a:xfrm>
          <a:off x="16357600" y="17935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93980</xdr:rowOff>
    </xdr:from>
    <xdr:to>
      <xdr:col>81</xdr:col>
      <xdr:colOff>101600</xdr:colOff>
      <xdr:row>105</xdr:row>
      <xdr:rowOff>24130</xdr:rowOff>
    </xdr:to>
    <xdr:sp macro="" textlink="">
      <xdr:nvSpPr>
        <xdr:cNvPr id="883" name="楕円 882">
          <a:extLst>
            <a:ext uri="{FF2B5EF4-FFF2-40B4-BE49-F238E27FC236}">
              <a16:creationId xmlns:a16="http://schemas.microsoft.com/office/drawing/2014/main" id="{E9604489-7BDA-47CA-BDFF-9AB184780F23}"/>
            </a:ext>
          </a:extLst>
        </xdr:cNvPr>
        <xdr:cNvSpPr/>
      </xdr:nvSpPr>
      <xdr:spPr>
        <a:xfrm>
          <a:off x="154305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144780</xdr:rowOff>
    </xdr:from>
    <xdr:to>
      <xdr:col>85</xdr:col>
      <xdr:colOff>127000</xdr:colOff>
      <xdr:row>105</xdr:row>
      <xdr:rowOff>5714</xdr:rowOff>
    </xdr:to>
    <xdr:cxnSp macro="">
      <xdr:nvCxnSpPr>
        <xdr:cNvPr id="884" name="直線コネクタ 883">
          <a:extLst>
            <a:ext uri="{FF2B5EF4-FFF2-40B4-BE49-F238E27FC236}">
              <a16:creationId xmlns:a16="http://schemas.microsoft.com/office/drawing/2014/main" id="{EC6990D6-16DB-419F-97DB-D14705B5378B}"/>
            </a:ext>
          </a:extLst>
        </xdr:cNvPr>
        <xdr:cNvCxnSpPr/>
      </xdr:nvCxnSpPr>
      <xdr:spPr>
        <a:xfrm>
          <a:off x="15481300" y="17975580"/>
          <a:ext cx="8382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57786</xdr:rowOff>
    </xdr:from>
    <xdr:to>
      <xdr:col>76</xdr:col>
      <xdr:colOff>165100</xdr:colOff>
      <xdr:row>104</xdr:row>
      <xdr:rowOff>159386</xdr:rowOff>
    </xdr:to>
    <xdr:sp macro="" textlink="">
      <xdr:nvSpPr>
        <xdr:cNvPr id="885" name="楕円 884">
          <a:extLst>
            <a:ext uri="{FF2B5EF4-FFF2-40B4-BE49-F238E27FC236}">
              <a16:creationId xmlns:a16="http://schemas.microsoft.com/office/drawing/2014/main" id="{1B8FA529-0909-4F0E-9587-53CD87057E86}"/>
            </a:ext>
          </a:extLst>
        </xdr:cNvPr>
        <xdr:cNvSpPr/>
      </xdr:nvSpPr>
      <xdr:spPr>
        <a:xfrm>
          <a:off x="14541500" y="1788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108586</xdr:rowOff>
    </xdr:from>
    <xdr:to>
      <xdr:col>81</xdr:col>
      <xdr:colOff>50800</xdr:colOff>
      <xdr:row>104</xdr:row>
      <xdr:rowOff>144780</xdr:rowOff>
    </xdr:to>
    <xdr:cxnSp macro="">
      <xdr:nvCxnSpPr>
        <xdr:cNvPr id="886" name="直線コネクタ 885">
          <a:extLst>
            <a:ext uri="{FF2B5EF4-FFF2-40B4-BE49-F238E27FC236}">
              <a16:creationId xmlns:a16="http://schemas.microsoft.com/office/drawing/2014/main" id="{919BC80F-108B-4AB3-A12E-DAD17E8B7B34}"/>
            </a:ext>
          </a:extLst>
        </xdr:cNvPr>
        <xdr:cNvCxnSpPr/>
      </xdr:nvCxnSpPr>
      <xdr:spPr>
        <a:xfrm>
          <a:off x="14592300" y="17939386"/>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6350</xdr:rowOff>
    </xdr:from>
    <xdr:to>
      <xdr:col>72</xdr:col>
      <xdr:colOff>38100</xdr:colOff>
      <xdr:row>104</xdr:row>
      <xdr:rowOff>107950</xdr:rowOff>
    </xdr:to>
    <xdr:sp macro="" textlink="">
      <xdr:nvSpPr>
        <xdr:cNvPr id="887" name="楕円 886">
          <a:extLst>
            <a:ext uri="{FF2B5EF4-FFF2-40B4-BE49-F238E27FC236}">
              <a16:creationId xmlns:a16="http://schemas.microsoft.com/office/drawing/2014/main" id="{2007535C-A8A9-45A7-A594-CADB065B77EA}"/>
            </a:ext>
          </a:extLst>
        </xdr:cNvPr>
        <xdr:cNvSpPr/>
      </xdr:nvSpPr>
      <xdr:spPr>
        <a:xfrm>
          <a:off x="13652500" y="1783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57150</xdr:rowOff>
    </xdr:from>
    <xdr:to>
      <xdr:col>76</xdr:col>
      <xdr:colOff>114300</xdr:colOff>
      <xdr:row>104</xdr:row>
      <xdr:rowOff>108586</xdr:rowOff>
    </xdr:to>
    <xdr:cxnSp macro="">
      <xdr:nvCxnSpPr>
        <xdr:cNvPr id="888" name="直線コネクタ 887">
          <a:extLst>
            <a:ext uri="{FF2B5EF4-FFF2-40B4-BE49-F238E27FC236}">
              <a16:creationId xmlns:a16="http://schemas.microsoft.com/office/drawing/2014/main" id="{3D09ABB6-3374-4F42-AEBE-1D3D3972B907}"/>
            </a:ext>
          </a:extLst>
        </xdr:cNvPr>
        <xdr:cNvCxnSpPr/>
      </xdr:nvCxnSpPr>
      <xdr:spPr>
        <a:xfrm>
          <a:off x="13703300" y="17887950"/>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120650</xdr:rowOff>
    </xdr:from>
    <xdr:to>
      <xdr:col>67</xdr:col>
      <xdr:colOff>101600</xdr:colOff>
      <xdr:row>104</xdr:row>
      <xdr:rowOff>50800</xdr:rowOff>
    </xdr:to>
    <xdr:sp macro="" textlink="">
      <xdr:nvSpPr>
        <xdr:cNvPr id="889" name="楕円 888">
          <a:extLst>
            <a:ext uri="{FF2B5EF4-FFF2-40B4-BE49-F238E27FC236}">
              <a16:creationId xmlns:a16="http://schemas.microsoft.com/office/drawing/2014/main" id="{40C6D97F-21DE-4EAB-8414-2BA92BA795CB}"/>
            </a:ext>
          </a:extLst>
        </xdr:cNvPr>
        <xdr:cNvSpPr/>
      </xdr:nvSpPr>
      <xdr:spPr>
        <a:xfrm>
          <a:off x="12763500" y="1778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0</xdr:rowOff>
    </xdr:from>
    <xdr:to>
      <xdr:col>71</xdr:col>
      <xdr:colOff>177800</xdr:colOff>
      <xdr:row>104</xdr:row>
      <xdr:rowOff>57150</xdr:rowOff>
    </xdr:to>
    <xdr:cxnSp macro="">
      <xdr:nvCxnSpPr>
        <xdr:cNvPr id="890" name="直線コネクタ 889">
          <a:extLst>
            <a:ext uri="{FF2B5EF4-FFF2-40B4-BE49-F238E27FC236}">
              <a16:creationId xmlns:a16="http://schemas.microsoft.com/office/drawing/2014/main" id="{CF7C69AA-05AB-4FD1-9C6E-5ECB09347162}"/>
            </a:ext>
          </a:extLst>
        </xdr:cNvPr>
        <xdr:cNvCxnSpPr/>
      </xdr:nvCxnSpPr>
      <xdr:spPr>
        <a:xfrm>
          <a:off x="12814300" y="178308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132097</xdr:rowOff>
    </xdr:from>
    <xdr:ext cx="405111" cy="259045"/>
    <xdr:sp macro="" textlink="">
      <xdr:nvSpPr>
        <xdr:cNvPr id="891" name="n_1aveValue【公民館】&#10;有形固定資産減価償却率">
          <a:extLst>
            <a:ext uri="{FF2B5EF4-FFF2-40B4-BE49-F238E27FC236}">
              <a16:creationId xmlns:a16="http://schemas.microsoft.com/office/drawing/2014/main" id="{A4B90785-D296-4836-BE17-00FDCEB15B37}"/>
            </a:ext>
          </a:extLst>
        </xdr:cNvPr>
        <xdr:cNvSpPr txBox="1"/>
      </xdr:nvSpPr>
      <xdr:spPr>
        <a:xfrm>
          <a:off x="1526604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122572</xdr:rowOff>
    </xdr:from>
    <xdr:ext cx="405111" cy="259045"/>
    <xdr:sp macro="" textlink="">
      <xdr:nvSpPr>
        <xdr:cNvPr id="892" name="n_2aveValue【公民館】&#10;有形固定資産減価償却率">
          <a:extLst>
            <a:ext uri="{FF2B5EF4-FFF2-40B4-BE49-F238E27FC236}">
              <a16:creationId xmlns:a16="http://schemas.microsoft.com/office/drawing/2014/main" id="{77707918-C39F-42D6-9141-AB2090F5A5F7}"/>
            </a:ext>
          </a:extLst>
        </xdr:cNvPr>
        <xdr:cNvSpPr txBox="1"/>
      </xdr:nvSpPr>
      <xdr:spPr>
        <a:xfrm>
          <a:off x="14389744" y="1761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57802</xdr:rowOff>
    </xdr:from>
    <xdr:ext cx="405111" cy="259045"/>
    <xdr:sp macro="" textlink="">
      <xdr:nvSpPr>
        <xdr:cNvPr id="893" name="n_3aveValue【公民館】&#10;有形固定資産減価償却率">
          <a:extLst>
            <a:ext uri="{FF2B5EF4-FFF2-40B4-BE49-F238E27FC236}">
              <a16:creationId xmlns:a16="http://schemas.microsoft.com/office/drawing/2014/main" id="{E25C2926-278C-4464-A8FB-B760008E1ACC}"/>
            </a:ext>
          </a:extLst>
        </xdr:cNvPr>
        <xdr:cNvSpPr txBox="1"/>
      </xdr:nvSpPr>
      <xdr:spPr>
        <a:xfrm>
          <a:off x="13500744" y="1754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61613</xdr:rowOff>
    </xdr:from>
    <xdr:ext cx="405111" cy="259045"/>
    <xdr:sp macro="" textlink="">
      <xdr:nvSpPr>
        <xdr:cNvPr id="894" name="n_4aveValue【公民館】&#10;有形固定資産減価償却率">
          <a:extLst>
            <a:ext uri="{FF2B5EF4-FFF2-40B4-BE49-F238E27FC236}">
              <a16:creationId xmlns:a16="http://schemas.microsoft.com/office/drawing/2014/main" id="{0ECAB34F-6BE1-43AA-9D6D-C0E8979506FF}"/>
            </a:ext>
          </a:extLst>
        </xdr:cNvPr>
        <xdr:cNvSpPr txBox="1"/>
      </xdr:nvSpPr>
      <xdr:spPr>
        <a:xfrm>
          <a:off x="12611744" y="17549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15257</xdr:rowOff>
    </xdr:from>
    <xdr:ext cx="405111" cy="259045"/>
    <xdr:sp macro="" textlink="">
      <xdr:nvSpPr>
        <xdr:cNvPr id="895" name="n_1mainValue【公民館】&#10;有形固定資産減価償却率">
          <a:extLst>
            <a:ext uri="{FF2B5EF4-FFF2-40B4-BE49-F238E27FC236}">
              <a16:creationId xmlns:a16="http://schemas.microsoft.com/office/drawing/2014/main" id="{33BF4379-B87A-4B6A-BAA9-2B8ECDE38EB9}"/>
            </a:ext>
          </a:extLst>
        </xdr:cNvPr>
        <xdr:cNvSpPr txBox="1"/>
      </xdr:nvSpPr>
      <xdr:spPr>
        <a:xfrm>
          <a:off x="15266044" y="1801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150513</xdr:rowOff>
    </xdr:from>
    <xdr:ext cx="405111" cy="259045"/>
    <xdr:sp macro="" textlink="">
      <xdr:nvSpPr>
        <xdr:cNvPr id="896" name="n_2mainValue【公民館】&#10;有形固定資産減価償却率">
          <a:extLst>
            <a:ext uri="{FF2B5EF4-FFF2-40B4-BE49-F238E27FC236}">
              <a16:creationId xmlns:a16="http://schemas.microsoft.com/office/drawing/2014/main" id="{CF990954-1EDC-440C-8610-D82B36EC4DE1}"/>
            </a:ext>
          </a:extLst>
        </xdr:cNvPr>
        <xdr:cNvSpPr txBox="1"/>
      </xdr:nvSpPr>
      <xdr:spPr>
        <a:xfrm>
          <a:off x="14389744" y="1798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99077</xdr:rowOff>
    </xdr:from>
    <xdr:ext cx="405111" cy="259045"/>
    <xdr:sp macro="" textlink="">
      <xdr:nvSpPr>
        <xdr:cNvPr id="897" name="n_3mainValue【公民館】&#10;有形固定資産減価償却率">
          <a:extLst>
            <a:ext uri="{FF2B5EF4-FFF2-40B4-BE49-F238E27FC236}">
              <a16:creationId xmlns:a16="http://schemas.microsoft.com/office/drawing/2014/main" id="{FD222D1C-7D2D-4F46-B60B-D9C7519887ED}"/>
            </a:ext>
          </a:extLst>
        </xdr:cNvPr>
        <xdr:cNvSpPr txBox="1"/>
      </xdr:nvSpPr>
      <xdr:spPr>
        <a:xfrm>
          <a:off x="13500744" y="1792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41927</xdr:rowOff>
    </xdr:from>
    <xdr:ext cx="405111" cy="259045"/>
    <xdr:sp macro="" textlink="">
      <xdr:nvSpPr>
        <xdr:cNvPr id="898" name="n_4mainValue【公民館】&#10;有形固定資産減価償却率">
          <a:extLst>
            <a:ext uri="{FF2B5EF4-FFF2-40B4-BE49-F238E27FC236}">
              <a16:creationId xmlns:a16="http://schemas.microsoft.com/office/drawing/2014/main" id="{C2C5EA96-1B12-4E05-ABA3-000E1A00E99E}"/>
            </a:ext>
          </a:extLst>
        </xdr:cNvPr>
        <xdr:cNvSpPr txBox="1"/>
      </xdr:nvSpPr>
      <xdr:spPr>
        <a:xfrm>
          <a:off x="12611744" y="1787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9" name="正方形/長方形 898">
          <a:extLst>
            <a:ext uri="{FF2B5EF4-FFF2-40B4-BE49-F238E27FC236}">
              <a16:creationId xmlns:a16="http://schemas.microsoft.com/office/drawing/2014/main" id="{808A0523-C0D0-437D-AAF9-3F04761822D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0" name="正方形/長方形 899">
          <a:extLst>
            <a:ext uri="{FF2B5EF4-FFF2-40B4-BE49-F238E27FC236}">
              <a16:creationId xmlns:a16="http://schemas.microsoft.com/office/drawing/2014/main" id="{F8F4455B-3B43-4F30-9377-285FE0F894C2}"/>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1" name="正方形/長方形 900">
          <a:extLst>
            <a:ext uri="{FF2B5EF4-FFF2-40B4-BE49-F238E27FC236}">
              <a16:creationId xmlns:a16="http://schemas.microsoft.com/office/drawing/2014/main" id="{94B2762E-7927-4BE8-90C3-6D1103A59C0B}"/>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2" name="正方形/長方形 901">
          <a:extLst>
            <a:ext uri="{FF2B5EF4-FFF2-40B4-BE49-F238E27FC236}">
              <a16:creationId xmlns:a16="http://schemas.microsoft.com/office/drawing/2014/main" id="{B9CC7EA5-0FC4-4DA0-907F-10F9F019C75A}"/>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3" name="正方形/長方形 902">
          <a:extLst>
            <a:ext uri="{FF2B5EF4-FFF2-40B4-BE49-F238E27FC236}">
              <a16:creationId xmlns:a16="http://schemas.microsoft.com/office/drawing/2014/main" id="{06B1F54D-4DFD-4DAB-9FC5-590598C4CCE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4" name="正方形/長方形 903">
          <a:extLst>
            <a:ext uri="{FF2B5EF4-FFF2-40B4-BE49-F238E27FC236}">
              <a16:creationId xmlns:a16="http://schemas.microsoft.com/office/drawing/2014/main" id="{204A3B3E-F470-477C-B547-8B2F9BF7D9EF}"/>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5" name="正方形/長方形 904">
          <a:extLst>
            <a:ext uri="{FF2B5EF4-FFF2-40B4-BE49-F238E27FC236}">
              <a16:creationId xmlns:a16="http://schemas.microsoft.com/office/drawing/2014/main" id="{DCB8AF45-2C6C-4713-82C7-C6E13F7229E6}"/>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6" name="正方形/長方形 905">
          <a:extLst>
            <a:ext uri="{FF2B5EF4-FFF2-40B4-BE49-F238E27FC236}">
              <a16:creationId xmlns:a16="http://schemas.microsoft.com/office/drawing/2014/main" id="{E9886B15-6A3B-4DB9-B95D-825A3CAD5539}"/>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7" name="テキスト ボックス 906">
          <a:extLst>
            <a:ext uri="{FF2B5EF4-FFF2-40B4-BE49-F238E27FC236}">
              <a16:creationId xmlns:a16="http://schemas.microsoft.com/office/drawing/2014/main" id="{470EADE7-ED40-4E21-9234-3B6F42BDBCB6}"/>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8" name="直線コネクタ 907">
          <a:extLst>
            <a:ext uri="{FF2B5EF4-FFF2-40B4-BE49-F238E27FC236}">
              <a16:creationId xmlns:a16="http://schemas.microsoft.com/office/drawing/2014/main" id="{FEA43D1D-7C1A-4F7C-94E2-500595658931}"/>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9" name="直線コネクタ 908">
          <a:extLst>
            <a:ext uri="{FF2B5EF4-FFF2-40B4-BE49-F238E27FC236}">
              <a16:creationId xmlns:a16="http://schemas.microsoft.com/office/drawing/2014/main" id="{15CB90AB-356A-4BCC-AE66-BC70E85C7CA6}"/>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10" name="テキスト ボックス 909">
          <a:extLst>
            <a:ext uri="{FF2B5EF4-FFF2-40B4-BE49-F238E27FC236}">
              <a16:creationId xmlns:a16="http://schemas.microsoft.com/office/drawing/2014/main" id="{61B84391-953F-4773-9333-40872A3ECF4C}"/>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1" name="直線コネクタ 910">
          <a:extLst>
            <a:ext uri="{FF2B5EF4-FFF2-40B4-BE49-F238E27FC236}">
              <a16:creationId xmlns:a16="http://schemas.microsoft.com/office/drawing/2014/main" id="{15E045C8-9E78-4031-9896-877E5EBA45FA}"/>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2" name="テキスト ボックス 911">
          <a:extLst>
            <a:ext uri="{FF2B5EF4-FFF2-40B4-BE49-F238E27FC236}">
              <a16:creationId xmlns:a16="http://schemas.microsoft.com/office/drawing/2014/main" id="{9294A541-B2C6-4355-90F8-2279F212F8A5}"/>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3" name="直線コネクタ 912">
          <a:extLst>
            <a:ext uri="{FF2B5EF4-FFF2-40B4-BE49-F238E27FC236}">
              <a16:creationId xmlns:a16="http://schemas.microsoft.com/office/drawing/2014/main" id="{324FF9DD-9E02-4D1F-B926-01300BA9C243}"/>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4" name="テキスト ボックス 913">
          <a:extLst>
            <a:ext uri="{FF2B5EF4-FFF2-40B4-BE49-F238E27FC236}">
              <a16:creationId xmlns:a16="http://schemas.microsoft.com/office/drawing/2014/main" id="{95BA15F1-A93D-4427-A28A-5FCC998AEA97}"/>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5" name="直線コネクタ 914">
          <a:extLst>
            <a:ext uri="{FF2B5EF4-FFF2-40B4-BE49-F238E27FC236}">
              <a16:creationId xmlns:a16="http://schemas.microsoft.com/office/drawing/2014/main" id="{DD9F5FBF-E77B-45D8-BB1D-1C325802D2F2}"/>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6" name="テキスト ボックス 915">
          <a:extLst>
            <a:ext uri="{FF2B5EF4-FFF2-40B4-BE49-F238E27FC236}">
              <a16:creationId xmlns:a16="http://schemas.microsoft.com/office/drawing/2014/main" id="{205CDBD1-A945-4776-BD68-2363E8BC1EF5}"/>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7" name="直線コネクタ 916">
          <a:extLst>
            <a:ext uri="{FF2B5EF4-FFF2-40B4-BE49-F238E27FC236}">
              <a16:creationId xmlns:a16="http://schemas.microsoft.com/office/drawing/2014/main" id="{F4898561-8EE3-4989-B00D-0E17BB17B91C}"/>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8" name="テキスト ボックス 917">
          <a:extLst>
            <a:ext uri="{FF2B5EF4-FFF2-40B4-BE49-F238E27FC236}">
              <a16:creationId xmlns:a16="http://schemas.microsoft.com/office/drawing/2014/main" id="{FC455CC2-C799-4D08-9ED3-1D88DDD05AAB}"/>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9" name="直線コネクタ 918">
          <a:extLst>
            <a:ext uri="{FF2B5EF4-FFF2-40B4-BE49-F238E27FC236}">
              <a16:creationId xmlns:a16="http://schemas.microsoft.com/office/drawing/2014/main" id="{5F71FB07-8F91-473D-8F26-8FF7F9AE6C28}"/>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0" name="テキスト ボックス 919">
          <a:extLst>
            <a:ext uri="{FF2B5EF4-FFF2-40B4-BE49-F238E27FC236}">
              <a16:creationId xmlns:a16="http://schemas.microsoft.com/office/drawing/2014/main" id="{9B353CCE-012F-4010-B85F-2EC606D39BF1}"/>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1" name="【公民館】&#10;一人当たり面積グラフ枠">
          <a:extLst>
            <a:ext uri="{FF2B5EF4-FFF2-40B4-BE49-F238E27FC236}">
              <a16:creationId xmlns:a16="http://schemas.microsoft.com/office/drawing/2014/main" id="{4143976A-6523-41C1-ADE7-CC5B1843C128}"/>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72389</xdr:rowOff>
    </xdr:from>
    <xdr:to>
      <xdr:col>116</xdr:col>
      <xdr:colOff>62864</xdr:colOff>
      <xdr:row>108</xdr:row>
      <xdr:rowOff>114300</xdr:rowOff>
    </xdr:to>
    <xdr:cxnSp macro="">
      <xdr:nvCxnSpPr>
        <xdr:cNvPr id="922" name="直線コネクタ 921">
          <a:extLst>
            <a:ext uri="{FF2B5EF4-FFF2-40B4-BE49-F238E27FC236}">
              <a16:creationId xmlns:a16="http://schemas.microsoft.com/office/drawing/2014/main" id="{6C616C71-A3EB-428C-AC6E-20A6DF277024}"/>
            </a:ext>
          </a:extLst>
        </xdr:cNvPr>
        <xdr:cNvCxnSpPr/>
      </xdr:nvCxnSpPr>
      <xdr:spPr>
        <a:xfrm flipV="1">
          <a:off x="22160864" y="17388839"/>
          <a:ext cx="0" cy="1242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923" name="【公民館】&#10;一人当たり面積最小値テキスト">
          <a:extLst>
            <a:ext uri="{FF2B5EF4-FFF2-40B4-BE49-F238E27FC236}">
              <a16:creationId xmlns:a16="http://schemas.microsoft.com/office/drawing/2014/main" id="{76E8215F-D79D-4EAE-86D5-D60B75AB23BC}"/>
            </a:ext>
          </a:extLst>
        </xdr:cNvPr>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924" name="直線コネクタ 923">
          <a:extLst>
            <a:ext uri="{FF2B5EF4-FFF2-40B4-BE49-F238E27FC236}">
              <a16:creationId xmlns:a16="http://schemas.microsoft.com/office/drawing/2014/main" id="{C91653DA-F88C-4E1E-8486-8A2002C12817}"/>
            </a:ext>
          </a:extLst>
        </xdr:cNvPr>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19066</xdr:rowOff>
    </xdr:from>
    <xdr:ext cx="469744" cy="259045"/>
    <xdr:sp macro="" textlink="">
      <xdr:nvSpPr>
        <xdr:cNvPr id="925" name="【公民館】&#10;一人当たり面積最大値テキスト">
          <a:extLst>
            <a:ext uri="{FF2B5EF4-FFF2-40B4-BE49-F238E27FC236}">
              <a16:creationId xmlns:a16="http://schemas.microsoft.com/office/drawing/2014/main" id="{998094E3-667C-4263-AFE8-4D925830BE3C}"/>
            </a:ext>
          </a:extLst>
        </xdr:cNvPr>
        <xdr:cNvSpPr txBox="1"/>
      </xdr:nvSpPr>
      <xdr:spPr>
        <a:xfrm>
          <a:off x="22199600" y="1716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72389</xdr:rowOff>
    </xdr:from>
    <xdr:to>
      <xdr:col>116</xdr:col>
      <xdr:colOff>152400</xdr:colOff>
      <xdr:row>101</xdr:row>
      <xdr:rowOff>72389</xdr:rowOff>
    </xdr:to>
    <xdr:cxnSp macro="">
      <xdr:nvCxnSpPr>
        <xdr:cNvPr id="926" name="直線コネクタ 925">
          <a:extLst>
            <a:ext uri="{FF2B5EF4-FFF2-40B4-BE49-F238E27FC236}">
              <a16:creationId xmlns:a16="http://schemas.microsoft.com/office/drawing/2014/main" id="{1EF81DEA-3176-4AE9-B39D-F43230AA6091}"/>
            </a:ext>
          </a:extLst>
        </xdr:cNvPr>
        <xdr:cNvCxnSpPr/>
      </xdr:nvCxnSpPr>
      <xdr:spPr>
        <a:xfrm>
          <a:off x="22072600" y="1738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91457</xdr:rowOff>
    </xdr:from>
    <xdr:ext cx="469744" cy="259045"/>
    <xdr:sp macro="" textlink="">
      <xdr:nvSpPr>
        <xdr:cNvPr id="927" name="【公民館】&#10;一人当たり面積平均値テキスト">
          <a:extLst>
            <a:ext uri="{FF2B5EF4-FFF2-40B4-BE49-F238E27FC236}">
              <a16:creationId xmlns:a16="http://schemas.microsoft.com/office/drawing/2014/main" id="{1FCA543E-9E9B-40ED-9AC4-54B4E9625010}"/>
            </a:ext>
          </a:extLst>
        </xdr:cNvPr>
        <xdr:cNvSpPr txBox="1"/>
      </xdr:nvSpPr>
      <xdr:spPr>
        <a:xfrm>
          <a:off x="22199600" y="18093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113030</xdr:rowOff>
    </xdr:from>
    <xdr:to>
      <xdr:col>116</xdr:col>
      <xdr:colOff>114300</xdr:colOff>
      <xdr:row>106</xdr:row>
      <xdr:rowOff>43180</xdr:rowOff>
    </xdr:to>
    <xdr:sp macro="" textlink="">
      <xdr:nvSpPr>
        <xdr:cNvPr id="928" name="フローチャート: 判断 927">
          <a:extLst>
            <a:ext uri="{FF2B5EF4-FFF2-40B4-BE49-F238E27FC236}">
              <a16:creationId xmlns:a16="http://schemas.microsoft.com/office/drawing/2014/main" id="{0FAFD6C6-F147-417D-BE2F-01E1755F71FB}"/>
            </a:ext>
          </a:extLst>
        </xdr:cNvPr>
        <xdr:cNvSpPr/>
      </xdr:nvSpPr>
      <xdr:spPr>
        <a:xfrm>
          <a:off x="221107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97789</xdr:rowOff>
    </xdr:from>
    <xdr:to>
      <xdr:col>112</xdr:col>
      <xdr:colOff>38100</xdr:colOff>
      <xdr:row>106</xdr:row>
      <xdr:rowOff>27939</xdr:rowOff>
    </xdr:to>
    <xdr:sp macro="" textlink="">
      <xdr:nvSpPr>
        <xdr:cNvPr id="929" name="フローチャート: 判断 928">
          <a:extLst>
            <a:ext uri="{FF2B5EF4-FFF2-40B4-BE49-F238E27FC236}">
              <a16:creationId xmlns:a16="http://schemas.microsoft.com/office/drawing/2014/main" id="{9BF02C88-AA78-44A7-8B10-7E951A00CAC0}"/>
            </a:ext>
          </a:extLst>
        </xdr:cNvPr>
        <xdr:cNvSpPr/>
      </xdr:nvSpPr>
      <xdr:spPr>
        <a:xfrm>
          <a:off x="21272500" y="1810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93980</xdr:rowOff>
    </xdr:from>
    <xdr:to>
      <xdr:col>107</xdr:col>
      <xdr:colOff>101600</xdr:colOff>
      <xdr:row>105</xdr:row>
      <xdr:rowOff>24130</xdr:rowOff>
    </xdr:to>
    <xdr:sp macro="" textlink="">
      <xdr:nvSpPr>
        <xdr:cNvPr id="930" name="フローチャート: 判断 929">
          <a:extLst>
            <a:ext uri="{FF2B5EF4-FFF2-40B4-BE49-F238E27FC236}">
              <a16:creationId xmlns:a16="http://schemas.microsoft.com/office/drawing/2014/main" id="{088DC81D-E938-46BB-B575-1931344E0703}"/>
            </a:ext>
          </a:extLst>
        </xdr:cNvPr>
        <xdr:cNvSpPr/>
      </xdr:nvSpPr>
      <xdr:spPr>
        <a:xfrm>
          <a:off x="20383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158750</xdr:rowOff>
    </xdr:from>
    <xdr:to>
      <xdr:col>102</xdr:col>
      <xdr:colOff>165100</xdr:colOff>
      <xdr:row>104</xdr:row>
      <xdr:rowOff>88900</xdr:rowOff>
    </xdr:to>
    <xdr:sp macro="" textlink="">
      <xdr:nvSpPr>
        <xdr:cNvPr id="931" name="フローチャート: 判断 930">
          <a:extLst>
            <a:ext uri="{FF2B5EF4-FFF2-40B4-BE49-F238E27FC236}">
              <a16:creationId xmlns:a16="http://schemas.microsoft.com/office/drawing/2014/main" id="{2AD3750E-9935-458D-A1C4-FA84C6C4443B}"/>
            </a:ext>
          </a:extLst>
        </xdr:cNvPr>
        <xdr:cNvSpPr/>
      </xdr:nvSpPr>
      <xdr:spPr>
        <a:xfrm>
          <a:off x="19494500" y="1781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2539</xdr:rowOff>
    </xdr:from>
    <xdr:to>
      <xdr:col>98</xdr:col>
      <xdr:colOff>38100</xdr:colOff>
      <xdr:row>104</xdr:row>
      <xdr:rowOff>104139</xdr:rowOff>
    </xdr:to>
    <xdr:sp macro="" textlink="">
      <xdr:nvSpPr>
        <xdr:cNvPr id="932" name="フローチャート: 判断 931">
          <a:extLst>
            <a:ext uri="{FF2B5EF4-FFF2-40B4-BE49-F238E27FC236}">
              <a16:creationId xmlns:a16="http://schemas.microsoft.com/office/drawing/2014/main" id="{DF5E4438-C22E-4DD5-B94E-D7F3CDEE1F17}"/>
            </a:ext>
          </a:extLst>
        </xdr:cNvPr>
        <xdr:cNvSpPr/>
      </xdr:nvSpPr>
      <xdr:spPr>
        <a:xfrm>
          <a:off x="18605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FD38CBF0-63CA-41C3-A50C-008E66D13593}"/>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7FA8A17B-2E60-4F87-9F61-258E4C5E0BC9}"/>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16916297-F3BA-43F3-A114-70644B8E2759}"/>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4A5DC297-2875-4B50-A2A3-2FAA19A55ACB}"/>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9661D55A-12EB-4E8D-BCB7-B0C714CDFB1D}"/>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13970</xdr:rowOff>
    </xdr:from>
    <xdr:to>
      <xdr:col>116</xdr:col>
      <xdr:colOff>114300</xdr:colOff>
      <xdr:row>105</xdr:row>
      <xdr:rowOff>115570</xdr:rowOff>
    </xdr:to>
    <xdr:sp macro="" textlink="">
      <xdr:nvSpPr>
        <xdr:cNvPr id="938" name="楕円 937">
          <a:extLst>
            <a:ext uri="{FF2B5EF4-FFF2-40B4-BE49-F238E27FC236}">
              <a16:creationId xmlns:a16="http://schemas.microsoft.com/office/drawing/2014/main" id="{E06F4FA3-0396-477B-AC07-AF0E89D0E1B8}"/>
            </a:ext>
          </a:extLst>
        </xdr:cNvPr>
        <xdr:cNvSpPr/>
      </xdr:nvSpPr>
      <xdr:spPr>
        <a:xfrm>
          <a:off x="221107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36847</xdr:rowOff>
    </xdr:from>
    <xdr:ext cx="469744" cy="259045"/>
    <xdr:sp macro="" textlink="">
      <xdr:nvSpPr>
        <xdr:cNvPr id="939" name="【公民館】&#10;一人当たり面積該当値テキスト">
          <a:extLst>
            <a:ext uri="{FF2B5EF4-FFF2-40B4-BE49-F238E27FC236}">
              <a16:creationId xmlns:a16="http://schemas.microsoft.com/office/drawing/2014/main" id="{BC729E2C-CBB9-4FFA-A50E-5A1B96A92FF9}"/>
            </a:ext>
          </a:extLst>
        </xdr:cNvPr>
        <xdr:cNvSpPr txBox="1"/>
      </xdr:nvSpPr>
      <xdr:spPr>
        <a:xfrm>
          <a:off x="22199600" y="178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13970</xdr:rowOff>
    </xdr:from>
    <xdr:to>
      <xdr:col>112</xdr:col>
      <xdr:colOff>38100</xdr:colOff>
      <xdr:row>105</xdr:row>
      <xdr:rowOff>115570</xdr:rowOff>
    </xdr:to>
    <xdr:sp macro="" textlink="">
      <xdr:nvSpPr>
        <xdr:cNvPr id="940" name="楕円 939">
          <a:extLst>
            <a:ext uri="{FF2B5EF4-FFF2-40B4-BE49-F238E27FC236}">
              <a16:creationId xmlns:a16="http://schemas.microsoft.com/office/drawing/2014/main" id="{2D7630EB-95AD-4AC8-986C-FAAFEDA94D2F}"/>
            </a:ext>
          </a:extLst>
        </xdr:cNvPr>
        <xdr:cNvSpPr/>
      </xdr:nvSpPr>
      <xdr:spPr>
        <a:xfrm>
          <a:off x="21272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64770</xdr:rowOff>
    </xdr:from>
    <xdr:to>
      <xdr:col>116</xdr:col>
      <xdr:colOff>63500</xdr:colOff>
      <xdr:row>105</xdr:row>
      <xdr:rowOff>64770</xdr:rowOff>
    </xdr:to>
    <xdr:cxnSp macro="">
      <xdr:nvCxnSpPr>
        <xdr:cNvPr id="941" name="直線コネクタ 940">
          <a:extLst>
            <a:ext uri="{FF2B5EF4-FFF2-40B4-BE49-F238E27FC236}">
              <a16:creationId xmlns:a16="http://schemas.microsoft.com/office/drawing/2014/main" id="{15274175-55DC-483A-825A-4DB5F33AA7A2}"/>
            </a:ext>
          </a:extLst>
        </xdr:cNvPr>
        <xdr:cNvCxnSpPr/>
      </xdr:nvCxnSpPr>
      <xdr:spPr>
        <a:xfrm>
          <a:off x="21323300" y="180670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13970</xdr:rowOff>
    </xdr:from>
    <xdr:to>
      <xdr:col>107</xdr:col>
      <xdr:colOff>101600</xdr:colOff>
      <xdr:row>105</xdr:row>
      <xdr:rowOff>115570</xdr:rowOff>
    </xdr:to>
    <xdr:sp macro="" textlink="">
      <xdr:nvSpPr>
        <xdr:cNvPr id="942" name="楕円 941">
          <a:extLst>
            <a:ext uri="{FF2B5EF4-FFF2-40B4-BE49-F238E27FC236}">
              <a16:creationId xmlns:a16="http://schemas.microsoft.com/office/drawing/2014/main" id="{C79B5231-AE39-458F-819F-41B678510A09}"/>
            </a:ext>
          </a:extLst>
        </xdr:cNvPr>
        <xdr:cNvSpPr/>
      </xdr:nvSpPr>
      <xdr:spPr>
        <a:xfrm>
          <a:off x="20383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64770</xdr:rowOff>
    </xdr:from>
    <xdr:to>
      <xdr:col>111</xdr:col>
      <xdr:colOff>177800</xdr:colOff>
      <xdr:row>105</xdr:row>
      <xdr:rowOff>64770</xdr:rowOff>
    </xdr:to>
    <xdr:cxnSp macro="">
      <xdr:nvCxnSpPr>
        <xdr:cNvPr id="943" name="直線コネクタ 942">
          <a:extLst>
            <a:ext uri="{FF2B5EF4-FFF2-40B4-BE49-F238E27FC236}">
              <a16:creationId xmlns:a16="http://schemas.microsoft.com/office/drawing/2014/main" id="{A51AF328-32E3-498F-8840-FC120BA567AC}"/>
            </a:ext>
          </a:extLst>
        </xdr:cNvPr>
        <xdr:cNvCxnSpPr/>
      </xdr:nvCxnSpPr>
      <xdr:spPr>
        <a:xfrm>
          <a:off x="20434300" y="18067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139700</xdr:rowOff>
    </xdr:from>
    <xdr:to>
      <xdr:col>102</xdr:col>
      <xdr:colOff>165100</xdr:colOff>
      <xdr:row>107</xdr:row>
      <xdr:rowOff>69850</xdr:rowOff>
    </xdr:to>
    <xdr:sp macro="" textlink="">
      <xdr:nvSpPr>
        <xdr:cNvPr id="944" name="楕円 943">
          <a:extLst>
            <a:ext uri="{FF2B5EF4-FFF2-40B4-BE49-F238E27FC236}">
              <a16:creationId xmlns:a16="http://schemas.microsoft.com/office/drawing/2014/main" id="{0888D2C1-947D-4826-BA41-29FEA5D0CC9E}"/>
            </a:ext>
          </a:extLst>
        </xdr:cNvPr>
        <xdr:cNvSpPr/>
      </xdr:nvSpPr>
      <xdr:spPr>
        <a:xfrm>
          <a:off x="19494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64770</xdr:rowOff>
    </xdr:from>
    <xdr:to>
      <xdr:col>107</xdr:col>
      <xdr:colOff>50800</xdr:colOff>
      <xdr:row>107</xdr:row>
      <xdr:rowOff>19050</xdr:rowOff>
    </xdr:to>
    <xdr:cxnSp macro="">
      <xdr:nvCxnSpPr>
        <xdr:cNvPr id="945" name="直線コネクタ 944">
          <a:extLst>
            <a:ext uri="{FF2B5EF4-FFF2-40B4-BE49-F238E27FC236}">
              <a16:creationId xmlns:a16="http://schemas.microsoft.com/office/drawing/2014/main" id="{44E3C02C-C8FC-44A5-BD69-B41494ECB9B0}"/>
            </a:ext>
          </a:extLst>
        </xdr:cNvPr>
        <xdr:cNvCxnSpPr/>
      </xdr:nvCxnSpPr>
      <xdr:spPr>
        <a:xfrm flipV="1">
          <a:off x="19545300" y="18067020"/>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132080</xdr:rowOff>
    </xdr:from>
    <xdr:to>
      <xdr:col>98</xdr:col>
      <xdr:colOff>38100</xdr:colOff>
      <xdr:row>107</xdr:row>
      <xdr:rowOff>62230</xdr:rowOff>
    </xdr:to>
    <xdr:sp macro="" textlink="">
      <xdr:nvSpPr>
        <xdr:cNvPr id="946" name="楕円 945">
          <a:extLst>
            <a:ext uri="{FF2B5EF4-FFF2-40B4-BE49-F238E27FC236}">
              <a16:creationId xmlns:a16="http://schemas.microsoft.com/office/drawing/2014/main" id="{E0299217-654F-43EE-B839-32107A2E2639}"/>
            </a:ext>
          </a:extLst>
        </xdr:cNvPr>
        <xdr:cNvSpPr/>
      </xdr:nvSpPr>
      <xdr:spPr>
        <a:xfrm>
          <a:off x="18605500" y="1830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11430</xdr:rowOff>
    </xdr:from>
    <xdr:to>
      <xdr:col>102</xdr:col>
      <xdr:colOff>114300</xdr:colOff>
      <xdr:row>107</xdr:row>
      <xdr:rowOff>19050</xdr:rowOff>
    </xdr:to>
    <xdr:cxnSp macro="">
      <xdr:nvCxnSpPr>
        <xdr:cNvPr id="947" name="直線コネクタ 946">
          <a:extLst>
            <a:ext uri="{FF2B5EF4-FFF2-40B4-BE49-F238E27FC236}">
              <a16:creationId xmlns:a16="http://schemas.microsoft.com/office/drawing/2014/main" id="{0D429D4C-C949-45FF-8D51-B2A81902C5C0}"/>
            </a:ext>
          </a:extLst>
        </xdr:cNvPr>
        <xdr:cNvCxnSpPr/>
      </xdr:nvCxnSpPr>
      <xdr:spPr>
        <a:xfrm>
          <a:off x="18656300" y="183565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19066</xdr:rowOff>
    </xdr:from>
    <xdr:ext cx="469744" cy="259045"/>
    <xdr:sp macro="" textlink="">
      <xdr:nvSpPr>
        <xdr:cNvPr id="948" name="n_1aveValue【公民館】&#10;一人当たり面積">
          <a:extLst>
            <a:ext uri="{FF2B5EF4-FFF2-40B4-BE49-F238E27FC236}">
              <a16:creationId xmlns:a16="http://schemas.microsoft.com/office/drawing/2014/main" id="{874C2DD4-155D-4BCE-8925-D1E69C857EFD}"/>
            </a:ext>
          </a:extLst>
        </xdr:cNvPr>
        <xdr:cNvSpPr txBox="1"/>
      </xdr:nvSpPr>
      <xdr:spPr>
        <a:xfrm>
          <a:off x="21075727" y="18192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40657</xdr:rowOff>
    </xdr:from>
    <xdr:ext cx="469744" cy="259045"/>
    <xdr:sp macro="" textlink="">
      <xdr:nvSpPr>
        <xdr:cNvPr id="949" name="n_2aveValue【公民館】&#10;一人当たり面積">
          <a:extLst>
            <a:ext uri="{FF2B5EF4-FFF2-40B4-BE49-F238E27FC236}">
              <a16:creationId xmlns:a16="http://schemas.microsoft.com/office/drawing/2014/main" id="{BADB07F9-1130-4D68-A7EB-B9364E09CF0F}"/>
            </a:ext>
          </a:extLst>
        </xdr:cNvPr>
        <xdr:cNvSpPr txBox="1"/>
      </xdr:nvSpPr>
      <xdr:spPr>
        <a:xfrm>
          <a:off x="20199427" y="1770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105427</xdr:rowOff>
    </xdr:from>
    <xdr:ext cx="469744" cy="259045"/>
    <xdr:sp macro="" textlink="">
      <xdr:nvSpPr>
        <xdr:cNvPr id="950" name="n_3aveValue【公民館】&#10;一人当たり面積">
          <a:extLst>
            <a:ext uri="{FF2B5EF4-FFF2-40B4-BE49-F238E27FC236}">
              <a16:creationId xmlns:a16="http://schemas.microsoft.com/office/drawing/2014/main" id="{EBBD3903-72E7-4667-B3CC-0538A7088930}"/>
            </a:ext>
          </a:extLst>
        </xdr:cNvPr>
        <xdr:cNvSpPr txBox="1"/>
      </xdr:nvSpPr>
      <xdr:spPr>
        <a:xfrm>
          <a:off x="19310427" y="1759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120666</xdr:rowOff>
    </xdr:from>
    <xdr:ext cx="469744" cy="259045"/>
    <xdr:sp macro="" textlink="">
      <xdr:nvSpPr>
        <xdr:cNvPr id="951" name="n_4aveValue【公民館】&#10;一人当たり面積">
          <a:extLst>
            <a:ext uri="{FF2B5EF4-FFF2-40B4-BE49-F238E27FC236}">
              <a16:creationId xmlns:a16="http://schemas.microsoft.com/office/drawing/2014/main" id="{0FEB5509-A641-44EB-8B01-4B644BA9CE68}"/>
            </a:ext>
          </a:extLst>
        </xdr:cNvPr>
        <xdr:cNvSpPr txBox="1"/>
      </xdr:nvSpPr>
      <xdr:spPr>
        <a:xfrm>
          <a:off x="18421427" y="1760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132097</xdr:rowOff>
    </xdr:from>
    <xdr:ext cx="469744" cy="259045"/>
    <xdr:sp macro="" textlink="">
      <xdr:nvSpPr>
        <xdr:cNvPr id="952" name="n_1mainValue【公民館】&#10;一人当たり面積">
          <a:extLst>
            <a:ext uri="{FF2B5EF4-FFF2-40B4-BE49-F238E27FC236}">
              <a16:creationId xmlns:a16="http://schemas.microsoft.com/office/drawing/2014/main" id="{2ED13B3A-1204-43B3-85F2-6AAACDED8ECF}"/>
            </a:ext>
          </a:extLst>
        </xdr:cNvPr>
        <xdr:cNvSpPr txBox="1"/>
      </xdr:nvSpPr>
      <xdr:spPr>
        <a:xfrm>
          <a:off x="21075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106697</xdr:rowOff>
    </xdr:from>
    <xdr:ext cx="469744" cy="259045"/>
    <xdr:sp macro="" textlink="">
      <xdr:nvSpPr>
        <xdr:cNvPr id="953" name="n_2mainValue【公民館】&#10;一人当たり面積">
          <a:extLst>
            <a:ext uri="{FF2B5EF4-FFF2-40B4-BE49-F238E27FC236}">
              <a16:creationId xmlns:a16="http://schemas.microsoft.com/office/drawing/2014/main" id="{2E980E71-48E6-4308-B48B-AE0F494E1468}"/>
            </a:ext>
          </a:extLst>
        </xdr:cNvPr>
        <xdr:cNvSpPr txBox="1"/>
      </xdr:nvSpPr>
      <xdr:spPr>
        <a:xfrm>
          <a:off x="201994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60977</xdr:rowOff>
    </xdr:from>
    <xdr:ext cx="469744" cy="259045"/>
    <xdr:sp macro="" textlink="">
      <xdr:nvSpPr>
        <xdr:cNvPr id="954" name="n_3mainValue【公民館】&#10;一人当たり面積">
          <a:extLst>
            <a:ext uri="{FF2B5EF4-FFF2-40B4-BE49-F238E27FC236}">
              <a16:creationId xmlns:a16="http://schemas.microsoft.com/office/drawing/2014/main" id="{A7E91DF6-3226-4313-AAD1-60070CC916B8}"/>
            </a:ext>
          </a:extLst>
        </xdr:cNvPr>
        <xdr:cNvSpPr txBox="1"/>
      </xdr:nvSpPr>
      <xdr:spPr>
        <a:xfrm>
          <a:off x="19310427"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53357</xdr:rowOff>
    </xdr:from>
    <xdr:ext cx="469744" cy="259045"/>
    <xdr:sp macro="" textlink="">
      <xdr:nvSpPr>
        <xdr:cNvPr id="955" name="n_4mainValue【公民館】&#10;一人当たり面積">
          <a:extLst>
            <a:ext uri="{FF2B5EF4-FFF2-40B4-BE49-F238E27FC236}">
              <a16:creationId xmlns:a16="http://schemas.microsoft.com/office/drawing/2014/main" id="{3B2B6ADA-953D-4353-B11A-D98CBCD622CB}"/>
            </a:ext>
          </a:extLst>
        </xdr:cNvPr>
        <xdr:cNvSpPr txBox="1"/>
      </xdr:nvSpPr>
      <xdr:spPr>
        <a:xfrm>
          <a:off x="18421427" y="1839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6" name="正方形/長方形 955">
          <a:extLst>
            <a:ext uri="{FF2B5EF4-FFF2-40B4-BE49-F238E27FC236}">
              <a16:creationId xmlns:a16="http://schemas.microsoft.com/office/drawing/2014/main" id="{957D275D-BD41-4D6D-ABC4-DFA31E93923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7" name="正方形/長方形 956">
          <a:extLst>
            <a:ext uri="{FF2B5EF4-FFF2-40B4-BE49-F238E27FC236}">
              <a16:creationId xmlns:a16="http://schemas.microsoft.com/office/drawing/2014/main" id="{BD11A615-BA0A-4D62-A811-B2845F9E122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8" name="テキスト ボックス 957">
          <a:extLst>
            <a:ext uri="{FF2B5EF4-FFF2-40B4-BE49-F238E27FC236}">
              <a16:creationId xmlns:a16="http://schemas.microsoft.com/office/drawing/2014/main" id="{B677F85B-FF7A-4B4D-BD43-4F69B46330D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類似団体と比較して有形固定資産減価償却率が低い施設は、主に道路（</a:t>
          </a:r>
          <a:r>
            <a:rPr kumimoji="1" lang="en-US" altLang="ja-JP" sz="1300">
              <a:latin typeface="ＭＳ Ｐゴシック" panose="020B0600070205080204" pitchFamily="50" charset="-128"/>
              <a:ea typeface="ＭＳ Ｐゴシック" panose="020B0600070205080204" pitchFamily="50" charset="-128"/>
            </a:rPr>
            <a:t>49.3</a:t>
          </a:r>
          <a:r>
            <a:rPr kumimoji="1" lang="ja-JP" altLang="en-US" sz="1300">
              <a:latin typeface="ＭＳ Ｐゴシック" panose="020B0600070205080204" pitchFamily="50" charset="-128"/>
              <a:ea typeface="ＭＳ Ｐゴシック" panose="020B0600070205080204" pitchFamily="50" charset="-128"/>
            </a:rPr>
            <a:t>％）、認定こども園・幼稚園・保育所（</a:t>
          </a:r>
          <a:r>
            <a:rPr kumimoji="1" lang="en-US" altLang="ja-JP" sz="1300">
              <a:latin typeface="ＭＳ Ｐゴシック" panose="020B0600070205080204" pitchFamily="50" charset="-128"/>
              <a:ea typeface="ＭＳ Ｐゴシック" panose="020B0600070205080204" pitchFamily="50" charset="-128"/>
            </a:rPr>
            <a:t>42.1</a:t>
          </a:r>
          <a:r>
            <a:rPr kumimoji="1" lang="ja-JP" altLang="en-US" sz="1300">
              <a:latin typeface="ＭＳ Ｐゴシック" panose="020B0600070205080204" pitchFamily="50" charset="-128"/>
              <a:ea typeface="ＭＳ Ｐゴシック" panose="020B0600070205080204" pitchFamily="50" charset="-128"/>
            </a:rPr>
            <a:t>％）、学校施設（</a:t>
          </a:r>
          <a:r>
            <a:rPr kumimoji="1" lang="en-US" altLang="ja-JP" sz="1300">
              <a:latin typeface="ＭＳ Ｐゴシック" panose="020B0600070205080204" pitchFamily="50" charset="-128"/>
              <a:ea typeface="ＭＳ Ｐゴシック" panose="020B0600070205080204" pitchFamily="50" charset="-128"/>
            </a:rPr>
            <a:t>43.4</a:t>
          </a:r>
          <a:r>
            <a:rPr kumimoji="1" lang="ja-JP" altLang="en-US" sz="1300">
              <a:latin typeface="ＭＳ Ｐゴシック" panose="020B0600070205080204" pitchFamily="50" charset="-128"/>
              <a:ea typeface="ＭＳ Ｐゴシック" panose="020B0600070205080204" pitchFamily="50" charset="-128"/>
            </a:rPr>
            <a:t>％）、公営住宅（</a:t>
          </a:r>
          <a:r>
            <a:rPr kumimoji="1" lang="en-US" altLang="ja-JP" sz="1300">
              <a:latin typeface="ＭＳ Ｐゴシック" panose="020B0600070205080204" pitchFamily="50" charset="-128"/>
              <a:ea typeface="ＭＳ Ｐゴシック" panose="020B0600070205080204" pitchFamily="50" charset="-128"/>
            </a:rPr>
            <a:t>46.9</a:t>
          </a:r>
          <a:r>
            <a:rPr kumimoji="1" lang="ja-JP" altLang="en-US" sz="1300">
              <a:latin typeface="ＭＳ Ｐゴシック" panose="020B0600070205080204" pitchFamily="50" charset="-128"/>
              <a:ea typeface="ＭＳ Ｐゴシック" panose="020B0600070205080204" pitchFamily="50" charset="-128"/>
            </a:rPr>
            <a:t>％）となっており、小学校を中心に耐震化を目的とした増改築の実施や、道路、公営住宅における個別の長寿命化計画に基づいた計画的更新による結果が反映されている。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類似団体を比較して有形固定資産減価償却率が高い施設は、公民館（</a:t>
          </a:r>
          <a:r>
            <a:rPr kumimoji="1" lang="en-US" altLang="ja-JP" sz="1300">
              <a:latin typeface="ＭＳ Ｐゴシック" panose="020B0600070205080204" pitchFamily="50" charset="-128"/>
              <a:ea typeface="ＭＳ Ｐゴシック" panose="020B0600070205080204" pitchFamily="50" charset="-128"/>
            </a:rPr>
            <a:t>65.3</a:t>
          </a:r>
          <a:r>
            <a:rPr kumimoji="1" lang="ja-JP" altLang="en-US" sz="1300">
              <a:latin typeface="ＭＳ Ｐゴシック" panose="020B0600070205080204" pitchFamily="50" charset="-128"/>
              <a:ea typeface="ＭＳ Ｐゴシック" panose="020B0600070205080204" pitchFamily="50" charset="-128"/>
            </a:rPr>
            <a:t>％）となっており、平成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年度の合併以前から設置されている固定資産が多く、減価償却が進んできている。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各公民館においては、建物の老朽化が進んでいることから、個別施設計画に基づいた施設の更新・維持管理を適切に行っていくことにより、今後の維持管理費の減少を含めた公共施設マネジメントの適正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C931361-EF2A-4E33-8F63-5C75A04593E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E960128-C943-46FF-91D4-B88C8810557B}"/>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05A8981-F7ED-43F6-ABED-D7E684DF32AC}"/>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23ED23E-37F3-48CB-9A8C-5FDC0890462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沖縄県うるま市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A227676-9FB0-467D-B240-5F54805660E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07DF004-799F-4624-9370-4D59E42A179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CBA8954-E74B-4FC9-9E72-4AFE4C8B4E8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C0F5725-9A98-483C-9468-A5FDEA037AB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D731E21-CDC7-4471-AF5E-298FC1C1F58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0755BCB-31D8-43CC-B738-0E7166905A21}"/>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125,973
124,516
87.02
76,045,763
72,086,687
3,451,211
30,228,819
45,976,493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421B7B2-5148-4DBA-B17B-C85957D022AD}"/>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21EC220-E75A-41A7-B2F7-1A8937FF473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181B918-F9C4-4B53-AF26-48AE859252D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4703F37-4EB8-4834-B54C-FDE2E599330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8B7F4A2-1472-4574-B728-1D3ACDC10AD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ABD36D8A-C1BC-49C7-989C-6FA05C520D03}"/>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E652E19-9268-4881-A286-7C95EE84493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E5FA631-56D5-47E8-A3CC-77547C5E673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873EC9D-AB13-42D8-A893-3D5D002B3039}"/>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6FB77D9-F1DF-4C12-B7F8-E137559FB21D}"/>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46E8571-D38D-4160-A608-F60DB9C5A45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89F88BB-E720-4AB5-B870-F5E9FE027B2C}"/>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3AFC7C2-D9B4-431B-9BF2-41E40636112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1A0F20E-E7EA-4646-860C-9DB6EFD9C99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9EB598A-4920-4CDF-BA3C-B1F3B2BB471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4FF7B55-3316-41D2-BE75-311DB3C29937}"/>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28D7B55-D2EC-435F-8A03-AB2CBE32AF2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67C36E2-A42B-4A43-B113-A51CDE49ED6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06D9F48-6996-42E2-9AD1-A5362A54CDD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7CAE54A9-9846-4A8E-8ED6-BCDCB21A0146}"/>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50D4FBC-81C0-4CC0-8983-DE54E883A997}"/>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47520CA-7ECC-4E3E-A069-C3F9C4447A57}"/>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BF72E94-B4E2-4457-BC56-D146BB7F3E6A}"/>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D29D5FA-B95D-496E-979D-DA2EE24990A9}"/>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2F92F5A-3206-443C-8BF5-9EE08C102CCC}"/>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7FD806C-3059-4CEA-BE9F-64C66A1A1AEB}"/>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68EA96F-8768-4CF3-9883-B0A0FA6313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EFFD26F-14E2-45F2-A1C7-BC48D86638CD}"/>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106EB0B-20C7-4DD9-B6CE-08EDDC4E501B}"/>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D08E996-BE01-4466-90D0-FD216B35016A}"/>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32E29DFD-80A7-4131-A068-74F179012D25}"/>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8C0536ED-3854-4538-8F1A-46D1C89DFB1B}"/>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BE02F860-EA09-4B4E-80CE-BD2AD3A07A2A}"/>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8C04215E-E0E1-4DD6-A933-56E8F87CB3C1}"/>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6312A0A0-9689-4C23-A4D5-BBC76FDFB4D9}"/>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29166F3C-87BC-45CF-8726-37A4D51648E5}"/>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C8363E3E-8F64-447C-ABEA-3E7A543673FD}"/>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53A45195-1C90-4F7E-AA5A-F38E485E343A}"/>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97F301C9-CED1-4D53-8DBA-4B0C44AB520E}"/>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712C3712-69B5-44F1-ACC6-518FC6F9635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71B79704-1856-4748-9271-DC145358C61A}"/>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750350CE-8261-4FF1-B4CF-9660750394B5}"/>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1B087669-0F6E-4C16-8484-49BB68ACE2CA}"/>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B10858AC-94A9-4A0F-9249-C1CC368FA2A3}"/>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8FE2423E-0D1E-497E-9313-D4C1EBA9E17B}"/>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392BFDC8-333E-4C86-91AC-BF89CD9B1861}"/>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2722</xdr:rowOff>
    </xdr:from>
    <xdr:to>
      <xdr:col>24</xdr:col>
      <xdr:colOff>62865</xdr:colOff>
      <xdr:row>41</xdr:row>
      <xdr:rowOff>133350</xdr:rowOff>
    </xdr:to>
    <xdr:cxnSp macro="">
      <xdr:nvCxnSpPr>
        <xdr:cNvPr id="58" name="直線コネクタ 57">
          <a:extLst>
            <a:ext uri="{FF2B5EF4-FFF2-40B4-BE49-F238E27FC236}">
              <a16:creationId xmlns:a16="http://schemas.microsoft.com/office/drawing/2014/main" id="{EC787636-21F5-4595-BB28-207664710892}"/>
            </a:ext>
          </a:extLst>
        </xdr:cNvPr>
        <xdr:cNvCxnSpPr/>
      </xdr:nvCxnSpPr>
      <xdr:spPr>
        <a:xfrm flipV="1">
          <a:off x="4634865" y="5832022"/>
          <a:ext cx="0" cy="1330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405111" cy="259045"/>
    <xdr:sp macro="" textlink="">
      <xdr:nvSpPr>
        <xdr:cNvPr id="59" name="【図書館】&#10;有形固定資産減価償却率最小値テキスト">
          <a:extLst>
            <a:ext uri="{FF2B5EF4-FFF2-40B4-BE49-F238E27FC236}">
              <a16:creationId xmlns:a16="http://schemas.microsoft.com/office/drawing/2014/main" id="{A716D3CE-A7BE-4B83-8CCC-A57C343C69EF}"/>
            </a:ext>
          </a:extLst>
        </xdr:cNvPr>
        <xdr:cNvSpPr txBox="1"/>
      </xdr:nvSpPr>
      <xdr:spPr>
        <a:xfrm>
          <a:off x="46736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60" name="直線コネクタ 59">
          <a:extLst>
            <a:ext uri="{FF2B5EF4-FFF2-40B4-BE49-F238E27FC236}">
              <a16:creationId xmlns:a16="http://schemas.microsoft.com/office/drawing/2014/main" id="{C8CAF992-1A31-49B2-A7E7-128026253508}"/>
            </a:ext>
          </a:extLst>
        </xdr:cNvPr>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120849</xdr:rowOff>
    </xdr:from>
    <xdr:ext cx="405111" cy="259045"/>
    <xdr:sp macro="" textlink="">
      <xdr:nvSpPr>
        <xdr:cNvPr id="61" name="【図書館】&#10;有形固定資産減価償却率最大値テキスト">
          <a:extLst>
            <a:ext uri="{FF2B5EF4-FFF2-40B4-BE49-F238E27FC236}">
              <a16:creationId xmlns:a16="http://schemas.microsoft.com/office/drawing/2014/main" id="{BFC27491-0D9A-4482-93C3-DD8CA2382ED9}"/>
            </a:ext>
          </a:extLst>
        </xdr:cNvPr>
        <xdr:cNvSpPr txBox="1"/>
      </xdr:nvSpPr>
      <xdr:spPr>
        <a:xfrm>
          <a:off x="4673600" y="5607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2722</xdr:rowOff>
    </xdr:from>
    <xdr:to>
      <xdr:col>24</xdr:col>
      <xdr:colOff>152400</xdr:colOff>
      <xdr:row>34</xdr:row>
      <xdr:rowOff>2722</xdr:rowOff>
    </xdr:to>
    <xdr:cxnSp macro="">
      <xdr:nvCxnSpPr>
        <xdr:cNvPr id="62" name="直線コネクタ 61">
          <a:extLst>
            <a:ext uri="{FF2B5EF4-FFF2-40B4-BE49-F238E27FC236}">
              <a16:creationId xmlns:a16="http://schemas.microsoft.com/office/drawing/2014/main" id="{77BCBDBC-029D-4628-A215-9887E0286852}"/>
            </a:ext>
          </a:extLst>
        </xdr:cNvPr>
        <xdr:cNvCxnSpPr/>
      </xdr:nvCxnSpPr>
      <xdr:spPr>
        <a:xfrm>
          <a:off x="4546600" y="5832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93997</xdr:rowOff>
    </xdr:from>
    <xdr:ext cx="405111" cy="259045"/>
    <xdr:sp macro="" textlink="">
      <xdr:nvSpPr>
        <xdr:cNvPr id="63" name="【図書館】&#10;有形固定資産減価償却率平均値テキスト">
          <a:extLst>
            <a:ext uri="{FF2B5EF4-FFF2-40B4-BE49-F238E27FC236}">
              <a16:creationId xmlns:a16="http://schemas.microsoft.com/office/drawing/2014/main" id="{20BA9C39-FB39-4A67-90D9-EC3DF9C3D77B}"/>
            </a:ext>
          </a:extLst>
        </xdr:cNvPr>
        <xdr:cNvSpPr txBox="1"/>
      </xdr:nvSpPr>
      <xdr:spPr>
        <a:xfrm>
          <a:off x="4673600" y="626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71120</xdr:rowOff>
    </xdr:from>
    <xdr:to>
      <xdr:col>24</xdr:col>
      <xdr:colOff>114300</xdr:colOff>
      <xdr:row>38</xdr:row>
      <xdr:rowOff>1270</xdr:rowOff>
    </xdr:to>
    <xdr:sp macro="" textlink="">
      <xdr:nvSpPr>
        <xdr:cNvPr id="64" name="フローチャート: 判断 63">
          <a:extLst>
            <a:ext uri="{FF2B5EF4-FFF2-40B4-BE49-F238E27FC236}">
              <a16:creationId xmlns:a16="http://schemas.microsoft.com/office/drawing/2014/main" id="{98A9D930-5721-424C-8AAA-AB3A8E4BCBEF}"/>
            </a:ext>
          </a:extLst>
        </xdr:cNvPr>
        <xdr:cNvSpPr/>
      </xdr:nvSpPr>
      <xdr:spPr>
        <a:xfrm>
          <a:off x="45847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97246</xdr:rowOff>
    </xdr:from>
    <xdr:to>
      <xdr:col>20</xdr:col>
      <xdr:colOff>38100</xdr:colOff>
      <xdr:row>38</xdr:row>
      <xdr:rowOff>27395</xdr:rowOff>
    </xdr:to>
    <xdr:sp macro="" textlink="">
      <xdr:nvSpPr>
        <xdr:cNvPr id="65" name="フローチャート: 判断 64">
          <a:extLst>
            <a:ext uri="{FF2B5EF4-FFF2-40B4-BE49-F238E27FC236}">
              <a16:creationId xmlns:a16="http://schemas.microsoft.com/office/drawing/2014/main" id="{CF048828-1128-417D-A01D-89EF67C14878}"/>
            </a:ext>
          </a:extLst>
        </xdr:cNvPr>
        <xdr:cNvSpPr/>
      </xdr:nvSpPr>
      <xdr:spPr>
        <a:xfrm>
          <a:off x="3746500" y="644089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129903</xdr:rowOff>
    </xdr:from>
    <xdr:to>
      <xdr:col>15</xdr:col>
      <xdr:colOff>101600</xdr:colOff>
      <xdr:row>37</xdr:row>
      <xdr:rowOff>60053</xdr:rowOff>
    </xdr:to>
    <xdr:sp macro="" textlink="">
      <xdr:nvSpPr>
        <xdr:cNvPr id="66" name="フローチャート: 判断 65">
          <a:extLst>
            <a:ext uri="{FF2B5EF4-FFF2-40B4-BE49-F238E27FC236}">
              <a16:creationId xmlns:a16="http://schemas.microsoft.com/office/drawing/2014/main" id="{F7A3EDD0-3832-4398-B4B0-24E3FEB41CA5}"/>
            </a:ext>
          </a:extLst>
        </xdr:cNvPr>
        <xdr:cNvSpPr/>
      </xdr:nvSpPr>
      <xdr:spPr>
        <a:xfrm>
          <a:off x="2857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146231</xdr:rowOff>
    </xdr:from>
    <xdr:to>
      <xdr:col>10</xdr:col>
      <xdr:colOff>165100</xdr:colOff>
      <xdr:row>37</xdr:row>
      <xdr:rowOff>76381</xdr:rowOff>
    </xdr:to>
    <xdr:sp macro="" textlink="">
      <xdr:nvSpPr>
        <xdr:cNvPr id="67" name="フローチャート: 判断 66">
          <a:extLst>
            <a:ext uri="{FF2B5EF4-FFF2-40B4-BE49-F238E27FC236}">
              <a16:creationId xmlns:a16="http://schemas.microsoft.com/office/drawing/2014/main" id="{DEEED7A9-8CC7-4EA0-8118-2D125A8488BF}"/>
            </a:ext>
          </a:extLst>
        </xdr:cNvPr>
        <xdr:cNvSpPr/>
      </xdr:nvSpPr>
      <xdr:spPr>
        <a:xfrm>
          <a:off x="1968500" y="631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10704</xdr:rowOff>
    </xdr:from>
    <xdr:to>
      <xdr:col>6</xdr:col>
      <xdr:colOff>38100</xdr:colOff>
      <xdr:row>37</xdr:row>
      <xdr:rowOff>112304</xdr:rowOff>
    </xdr:to>
    <xdr:sp macro="" textlink="">
      <xdr:nvSpPr>
        <xdr:cNvPr id="68" name="フローチャート: 判断 67">
          <a:extLst>
            <a:ext uri="{FF2B5EF4-FFF2-40B4-BE49-F238E27FC236}">
              <a16:creationId xmlns:a16="http://schemas.microsoft.com/office/drawing/2014/main" id="{D940CD7C-D02A-4E05-923C-42831AD1B54D}"/>
            </a:ext>
          </a:extLst>
        </xdr:cNvPr>
        <xdr:cNvSpPr/>
      </xdr:nvSpPr>
      <xdr:spPr>
        <a:xfrm>
          <a:off x="1079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32CA8AC-00E7-4B5E-AC95-C312084A6B86}"/>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B7846272-0517-470E-90D9-EA5E1C243528}"/>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815B1753-1468-4C82-BB5F-C6DD58C1B0BD}"/>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31E0F0E8-1C22-4109-B50F-6E1C05A35475}"/>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DB0B660C-CC1A-4946-8388-CAB6681CFB9D}"/>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164193</xdr:rowOff>
    </xdr:from>
    <xdr:to>
      <xdr:col>24</xdr:col>
      <xdr:colOff>114300</xdr:colOff>
      <xdr:row>39</xdr:row>
      <xdr:rowOff>94343</xdr:rowOff>
    </xdr:to>
    <xdr:sp macro="" textlink="">
      <xdr:nvSpPr>
        <xdr:cNvPr id="74" name="楕円 73">
          <a:extLst>
            <a:ext uri="{FF2B5EF4-FFF2-40B4-BE49-F238E27FC236}">
              <a16:creationId xmlns:a16="http://schemas.microsoft.com/office/drawing/2014/main" id="{F883A42C-D75B-48A1-AA7C-21582AEDDB42}"/>
            </a:ext>
          </a:extLst>
        </xdr:cNvPr>
        <xdr:cNvSpPr/>
      </xdr:nvSpPr>
      <xdr:spPr>
        <a:xfrm>
          <a:off x="4584700" y="667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142620</xdr:rowOff>
    </xdr:from>
    <xdr:ext cx="405111" cy="259045"/>
    <xdr:sp macro="" textlink="">
      <xdr:nvSpPr>
        <xdr:cNvPr id="75" name="【図書館】&#10;有形固定資産減価償却率該当値テキスト">
          <a:extLst>
            <a:ext uri="{FF2B5EF4-FFF2-40B4-BE49-F238E27FC236}">
              <a16:creationId xmlns:a16="http://schemas.microsoft.com/office/drawing/2014/main" id="{76E3E42F-4D08-4425-AD93-65B8DA8F2A74}"/>
            </a:ext>
          </a:extLst>
        </xdr:cNvPr>
        <xdr:cNvSpPr txBox="1"/>
      </xdr:nvSpPr>
      <xdr:spPr>
        <a:xfrm>
          <a:off x="4673600" y="665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4173</xdr:rowOff>
    </xdr:from>
    <xdr:to>
      <xdr:col>20</xdr:col>
      <xdr:colOff>38100</xdr:colOff>
      <xdr:row>39</xdr:row>
      <xdr:rowOff>105773</xdr:rowOff>
    </xdr:to>
    <xdr:sp macro="" textlink="">
      <xdr:nvSpPr>
        <xdr:cNvPr id="76" name="楕円 75">
          <a:extLst>
            <a:ext uri="{FF2B5EF4-FFF2-40B4-BE49-F238E27FC236}">
              <a16:creationId xmlns:a16="http://schemas.microsoft.com/office/drawing/2014/main" id="{FBE30B20-5324-4097-A60C-ED293CEBDEF2}"/>
            </a:ext>
          </a:extLst>
        </xdr:cNvPr>
        <xdr:cNvSpPr/>
      </xdr:nvSpPr>
      <xdr:spPr>
        <a:xfrm>
          <a:off x="3746500" y="669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43543</xdr:rowOff>
    </xdr:from>
    <xdr:to>
      <xdr:col>24</xdr:col>
      <xdr:colOff>63500</xdr:colOff>
      <xdr:row>39</xdr:row>
      <xdr:rowOff>54973</xdr:rowOff>
    </xdr:to>
    <xdr:cxnSp macro="">
      <xdr:nvCxnSpPr>
        <xdr:cNvPr id="77" name="直線コネクタ 76">
          <a:extLst>
            <a:ext uri="{FF2B5EF4-FFF2-40B4-BE49-F238E27FC236}">
              <a16:creationId xmlns:a16="http://schemas.microsoft.com/office/drawing/2014/main" id="{251E1288-B419-4BD6-973D-03034F6C4510}"/>
            </a:ext>
          </a:extLst>
        </xdr:cNvPr>
        <xdr:cNvCxnSpPr/>
      </xdr:nvCxnSpPr>
      <xdr:spPr>
        <a:xfrm flipV="1">
          <a:off x="3797300" y="6730093"/>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149497</xdr:rowOff>
    </xdr:from>
    <xdr:to>
      <xdr:col>15</xdr:col>
      <xdr:colOff>101600</xdr:colOff>
      <xdr:row>39</xdr:row>
      <xdr:rowOff>79647</xdr:rowOff>
    </xdr:to>
    <xdr:sp macro="" textlink="">
      <xdr:nvSpPr>
        <xdr:cNvPr id="78" name="楕円 77">
          <a:extLst>
            <a:ext uri="{FF2B5EF4-FFF2-40B4-BE49-F238E27FC236}">
              <a16:creationId xmlns:a16="http://schemas.microsoft.com/office/drawing/2014/main" id="{6AABB9B1-A9B8-4172-BC72-7349AA9D0F30}"/>
            </a:ext>
          </a:extLst>
        </xdr:cNvPr>
        <xdr:cNvSpPr/>
      </xdr:nvSpPr>
      <xdr:spPr>
        <a:xfrm>
          <a:off x="2857500" y="666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28847</xdr:rowOff>
    </xdr:from>
    <xdr:to>
      <xdr:col>19</xdr:col>
      <xdr:colOff>177800</xdr:colOff>
      <xdr:row>39</xdr:row>
      <xdr:rowOff>54973</xdr:rowOff>
    </xdr:to>
    <xdr:cxnSp macro="">
      <xdr:nvCxnSpPr>
        <xdr:cNvPr id="79" name="直線コネクタ 78">
          <a:extLst>
            <a:ext uri="{FF2B5EF4-FFF2-40B4-BE49-F238E27FC236}">
              <a16:creationId xmlns:a16="http://schemas.microsoft.com/office/drawing/2014/main" id="{661AAAFB-0097-4D67-A07A-017FF096CCF1}"/>
            </a:ext>
          </a:extLst>
        </xdr:cNvPr>
        <xdr:cNvCxnSpPr/>
      </xdr:nvCxnSpPr>
      <xdr:spPr>
        <a:xfrm>
          <a:off x="2908300" y="671539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123372</xdr:rowOff>
    </xdr:from>
    <xdr:to>
      <xdr:col>10</xdr:col>
      <xdr:colOff>165100</xdr:colOff>
      <xdr:row>39</xdr:row>
      <xdr:rowOff>53522</xdr:rowOff>
    </xdr:to>
    <xdr:sp macro="" textlink="">
      <xdr:nvSpPr>
        <xdr:cNvPr id="80" name="楕円 79">
          <a:extLst>
            <a:ext uri="{FF2B5EF4-FFF2-40B4-BE49-F238E27FC236}">
              <a16:creationId xmlns:a16="http://schemas.microsoft.com/office/drawing/2014/main" id="{DEB77BCE-B592-436F-AE96-B297A320513D}"/>
            </a:ext>
          </a:extLst>
        </xdr:cNvPr>
        <xdr:cNvSpPr/>
      </xdr:nvSpPr>
      <xdr:spPr>
        <a:xfrm>
          <a:off x="1968500" y="663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2722</xdr:rowOff>
    </xdr:from>
    <xdr:to>
      <xdr:col>15</xdr:col>
      <xdr:colOff>50800</xdr:colOff>
      <xdr:row>39</xdr:row>
      <xdr:rowOff>28847</xdr:rowOff>
    </xdr:to>
    <xdr:cxnSp macro="">
      <xdr:nvCxnSpPr>
        <xdr:cNvPr id="81" name="直線コネクタ 80">
          <a:extLst>
            <a:ext uri="{FF2B5EF4-FFF2-40B4-BE49-F238E27FC236}">
              <a16:creationId xmlns:a16="http://schemas.microsoft.com/office/drawing/2014/main" id="{4F67399E-420C-4D60-B09C-96A24F596BE9}"/>
            </a:ext>
          </a:extLst>
        </xdr:cNvPr>
        <xdr:cNvCxnSpPr/>
      </xdr:nvCxnSpPr>
      <xdr:spPr>
        <a:xfrm>
          <a:off x="2019300" y="6689272"/>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95613</xdr:rowOff>
    </xdr:from>
    <xdr:to>
      <xdr:col>6</xdr:col>
      <xdr:colOff>38100</xdr:colOff>
      <xdr:row>39</xdr:row>
      <xdr:rowOff>25763</xdr:rowOff>
    </xdr:to>
    <xdr:sp macro="" textlink="">
      <xdr:nvSpPr>
        <xdr:cNvPr id="82" name="楕円 81">
          <a:extLst>
            <a:ext uri="{FF2B5EF4-FFF2-40B4-BE49-F238E27FC236}">
              <a16:creationId xmlns:a16="http://schemas.microsoft.com/office/drawing/2014/main" id="{8AFB9280-3C0C-46CE-A0A1-30FA4CA67672}"/>
            </a:ext>
          </a:extLst>
        </xdr:cNvPr>
        <xdr:cNvSpPr/>
      </xdr:nvSpPr>
      <xdr:spPr>
        <a:xfrm>
          <a:off x="1079500" y="661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146413</xdr:rowOff>
    </xdr:from>
    <xdr:to>
      <xdr:col>10</xdr:col>
      <xdr:colOff>114300</xdr:colOff>
      <xdr:row>39</xdr:row>
      <xdr:rowOff>2722</xdr:rowOff>
    </xdr:to>
    <xdr:cxnSp macro="">
      <xdr:nvCxnSpPr>
        <xdr:cNvPr id="83" name="直線コネクタ 82">
          <a:extLst>
            <a:ext uri="{FF2B5EF4-FFF2-40B4-BE49-F238E27FC236}">
              <a16:creationId xmlns:a16="http://schemas.microsoft.com/office/drawing/2014/main" id="{6914E42D-24FE-40ED-AAA3-60FEF75BEE6D}"/>
            </a:ext>
          </a:extLst>
        </xdr:cNvPr>
        <xdr:cNvCxnSpPr/>
      </xdr:nvCxnSpPr>
      <xdr:spPr>
        <a:xfrm>
          <a:off x="1130300" y="6661513"/>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43923</xdr:rowOff>
    </xdr:from>
    <xdr:ext cx="405111" cy="259045"/>
    <xdr:sp macro="" textlink="">
      <xdr:nvSpPr>
        <xdr:cNvPr id="84" name="n_1aveValue【図書館】&#10;有形固定資産減価償却率">
          <a:extLst>
            <a:ext uri="{FF2B5EF4-FFF2-40B4-BE49-F238E27FC236}">
              <a16:creationId xmlns:a16="http://schemas.microsoft.com/office/drawing/2014/main" id="{53957015-8996-485C-BA56-584DCC9BBC32}"/>
            </a:ext>
          </a:extLst>
        </xdr:cNvPr>
        <xdr:cNvSpPr txBox="1"/>
      </xdr:nvSpPr>
      <xdr:spPr>
        <a:xfrm>
          <a:off x="3582044" y="6216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76580</xdr:rowOff>
    </xdr:from>
    <xdr:ext cx="405111" cy="259045"/>
    <xdr:sp macro="" textlink="">
      <xdr:nvSpPr>
        <xdr:cNvPr id="85" name="n_2aveValue【図書館】&#10;有形固定資産減価償却率">
          <a:extLst>
            <a:ext uri="{FF2B5EF4-FFF2-40B4-BE49-F238E27FC236}">
              <a16:creationId xmlns:a16="http://schemas.microsoft.com/office/drawing/2014/main" id="{8FCFB588-8447-4207-A305-1601844AC432}"/>
            </a:ext>
          </a:extLst>
        </xdr:cNvPr>
        <xdr:cNvSpPr txBox="1"/>
      </xdr:nvSpPr>
      <xdr:spPr>
        <a:xfrm>
          <a:off x="2705744"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92908</xdr:rowOff>
    </xdr:from>
    <xdr:ext cx="405111" cy="259045"/>
    <xdr:sp macro="" textlink="">
      <xdr:nvSpPr>
        <xdr:cNvPr id="86" name="n_3aveValue【図書館】&#10;有形固定資産減価償却率">
          <a:extLst>
            <a:ext uri="{FF2B5EF4-FFF2-40B4-BE49-F238E27FC236}">
              <a16:creationId xmlns:a16="http://schemas.microsoft.com/office/drawing/2014/main" id="{C677E199-D06B-4151-965B-E1C349954D77}"/>
            </a:ext>
          </a:extLst>
        </xdr:cNvPr>
        <xdr:cNvSpPr txBox="1"/>
      </xdr:nvSpPr>
      <xdr:spPr>
        <a:xfrm>
          <a:off x="1816744" y="609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128831</xdr:rowOff>
    </xdr:from>
    <xdr:ext cx="405111" cy="259045"/>
    <xdr:sp macro="" textlink="">
      <xdr:nvSpPr>
        <xdr:cNvPr id="87" name="n_4aveValue【図書館】&#10;有形固定資産減価償却率">
          <a:extLst>
            <a:ext uri="{FF2B5EF4-FFF2-40B4-BE49-F238E27FC236}">
              <a16:creationId xmlns:a16="http://schemas.microsoft.com/office/drawing/2014/main" id="{65D907F1-1A60-472F-BE14-C1D198D8014D}"/>
            </a:ext>
          </a:extLst>
        </xdr:cNvPr>
        <xdr:cNvSpPr txBox="1"/>
      </xdr:nvSpPr>
      <xdr:spPr>
        <a:xfrm>
          <a:off x="9277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96900</xdr:rowOff>
    </xdr:from>
    <xdr:ext cx="405111" cy="259045"/>
    <xdr:sp macro="" textlink="">
      <xdr:nvSpPr>
        <xdr:cNvPr id="88" name="n_1mainValue【図書館】&#10;有形固定資産減価償却率">
          <a:extLst>
            <a:ext uri="{FF2B5EF4-FFF2-40B4-BE49-F238E27FC236}">
              <a16:creationId xmlns:a16="http://schemas.microsoft.com/office/drawing/2014/main" id="{378F308E-E9CE-4C51-B264-DC10D4BB7528}"/>
            </a:ext>
          </a:extLst>
        </xdr:cNvPr>
        <xdr:cNvSpPr txBox="1"/>
      </xdr:nvSpPr>
      <xdr:spPr>
        <a:xfrm>
          <a:off x="3582044" y="678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70774</xdr:rowOff>
    </xdr:from>
    <xdr:ext cx="405111" cy="259045"/>
    <xdr:sp macro="" textlink="">
      <xdr:nvSpPr>
        <xdr:cNvPr id="89" name="n_2mainValue【図書館】&#10;有形固定資産減価償却率">
          <a:extLst>
            <a:ext uri="{FF2B5EF4-FFF2-40B4-BE49-F238E27FC236}">
              <a16:creationId xmlns:a16="http://schemas.microsoft.com/office/drawing/2014/main" id="{E7E104C3-B9C1-401D-8D1A-1C7395A692CE}"/>
            </a:ext>
          </a:extLst>
        </xdr:cNvPr>
        <xdr:cNvSpPr txBox="1"/>
      </xdr:nvSpPr>
      <xdr:spPr>
        <a:xfrm>
          <a:off x="2705744" y="6757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44649</xdr:rowOff>
    </xdr:from>
    <xdr:ext cx="405111" cy="259045"/>
    <xdr:sp macro="" textlink="">
      <xdr:nvSpPr>
        <xdr:cNvPr id="90" name="n_3mainValue【図書館】&#10;有形固定資産減価償却率">
          <a:extLst>
            <a:ext uri="{FF2B5EF4-FFF2-40B4-BE49-F238E27FC236}">
              <a16:creationId xmlns:a16="http://schemas.microsoft.com/office/drawing/2014/main" id="{97831DFA-BEEC-454C-BBA8-7E64DB70C33D}"/>
            </a:ext>
          </a:extLst>
        </xdr:cNvPr>
        <xdr:cNvSpPr txBox="1"/>
      </xdr:nvSpPr>
      <xdr:spPr>
        <a:xfrm>
          <a:off x="1816744" y="673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16890</xdr:rowOff>
    </xdr:from>
    <xdr:ext cx="405111" cy="259045"/>
    <xdr:sp macro="" textlink="">
      <xdr:nvSpPr>
        <xdr:cNvPr id="91" name="n_4mainValue【図書館】&#10;有形固定資産減価償却率">
          <a:extLst>
            <a:ext uri="{FF2B5EF4-FFF2-40B4-BE49-F238E27FC236}">
              <a16:creationId xmlns:a16="http://schemas.microsoft.com/office/drawing/2014/main" id="{9C4F4E7B-70AF-4A9C-B40B-1F1706ECF0EF}"/>
            </a:ext>
          </a:extLst>
        </xdr:cNvPr>
        <xdr:cNvSpPr txBox="1"/>
      </xdr:nvSpPr>
      <xdr:spPr>
        <a:xfrm>
          <a:off x="927744"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286A3AB4-146E-422E-9A45-7EFBF7C1D32D}"/>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71A9F869-C7F0-4A01-92B5-0305D024B05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4EFAF8AE-300C-4FD9-B6D2-3C705A04994C}"/>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748E73A-8E3D-41AF-81D5-3A53472CFD45}"/>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E45BEADE-147A-429C-983A-5EA61F0CAD9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5CEC46DA-BC3B-437F-BCE2-4CDAFBD08B91}"/>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7E36A28-A626-4F4C-AEDC-D27A01790989}"/>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AA6EE9B7-393D-429E-9BF8-A204D18F786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48416976-88E5-4B8A-ACE0-A77CB4E06DFF}"/>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630D4349-9913-4802-B795-0D7518DD0D1A}"/>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a:extLst>
            <a:ext uri="{FF2B5EF4-FFF2-40B4-BE49-F238E27FC236}">
              <a16:creationId xmlns:a16="http://schemas.microsoft.com/office/drawing/2014/main" id="{A7515100-59A1-4ED2-8F6B-EFF126F23B8B}"/>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a:extLst>
            <a:ext uri="{FF2B5EF4-FFF2-40B4-BE49-F238E27FC236}">
              <a16:creationId xmlns:a16="http://schemas.microsoft.com/office/drawing/2014/main" id="{402C6393-7D43-4BB9-BFC3-CD8A96D7EC51}"/>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a:extLst>
            <a:ext uri="{FF2B5EF4-FFF2-40B4-BE49-F238E27FC236}">
              <a16:creationId xmlns:a16="http://schemas.microsoft.com/office/drawing/2014/main" id="{96F6C47C-B7DE-4B65-90CB-55416F4731A4}"/>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a:extLst>
            <a:ext uri="{FF2B5EF4-FFF2-40B4-BE49-F238E27FC236}">
              <a16:creationId xmlns:a16="http://schemas.microsoft.com/office/drawing/2014/main" id="{38AF3AB3-A389-4397-9D41-7E95BED99481}"/>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a:extLst>
            <a:ext uri="{FF2B5EF4-FFF2-40B4-BE49-F238E27FC236}">
              <a16:creationId xmlns:a16="http://schemas.microsoft.com/office/drawing/2014/main" id="{7075B41B-579C-4106-BB53-1C035E4D98F5}"/>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a:extLst>
            <a:ext uri="{FF2B5EF4-FFF2-40B4-BE49-F238E27FC236}">
              <a16:creationId xmlns:a16="http://schemas.microsoft.com/office/drawing/2014/main" id="{519AC6D3-07AB-4252-8695-2DD66E3958AA}"/>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a:extLst>
            <a:ext uri="{FF2B5EF4-FFF2-40B4-BE49-F238E27FC236}">
              <a16:creationId xmlns:a16="http://schemas.microsoft.com/office/drawing/2014/main" id="{4B454E6D-50FC-4F10-964F-DB31988FFC71}"/>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a:extLst>
            <a:ext uri="{FF2B5EF4-FFF2-40B4-BE49-F238E27FC236}">
              <a16:creationId xmlns:a16="http://schemas.microsoft.com/office/drawing/2014/main" id="{04151F52-A68C-4734-ADBF-1BE693B56894}"/>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a:extLst>
            <a:ext uri="{FF2B5EF4-FFF2-40B4-BE49-F238E27FC236}">
              <a16:creationId xmlns:a16="http://schemas.microsoft.com/office/drawing/2014/main" id="{1BE7A52A-719F-4477-ABE0-2D768628A1B6}"/>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a:extLst>
            <a:ext uri="{FF2B5EF4-FFF2-40B4-BE49-F238E27FC236}">
              <a16:creationId xmlns:a16="http://schemas.microsoft.com/office/drawing/2014/main" id="{FA58C606-0F00-463C-A719-90934713A2A7}"/>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a:extLst>
            <a:ext uri="{FF2B5EF4-FFF2-40B4-BE49-F238E27FC236}">
              <a16:creationId xmlns:a16="http://schemas.microsoft.com/office/drawing/2014/main" id="{996F856B-4DA5-405E-84EB-7D45162FCC7B}"/>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a:extLst>
            <a:ext uri="{FF2B5EF4-FFF2-40B4-BE49-F238E27FC236}">
              <a16:creationId xmlns:a16="http://schemas.microsoft.com/office/drawing/2014/main" id="{DCB8F13C-73CC-438A-AF4A-837622C74C95}"/>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85F4087C-7B37-449F-A988-D60E7694536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a:extLst>
            <a:ext uri="{FF2B5EF4-FFF2-40B4-BE49-F238E27FC236}">
              <a16:creationId xmlns:a16="http://schemas.microsoft.com/office/drawing/2014/main" id="{DF6BCF40-DE63-4996-849C-798F4B2AA89F}"/>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a:extLst>
            <a:ext uri="{FF2B5EF4-FFF2-40B4-BE49-F238E27FC236}">
              <a16:creationId xmlns:a16="http://schemas.microsoft.com/office/drawing/2014/main" id="{6AC4BB1B-EB41-426A-BE18-9C1288C37956}"/>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27214</xdr:rowOff>
    </xdr:from>
    <xdr:to>
      <xdr:col>54</xdr:col>
      <xdr:colOff>189865</xdr:colOff>
      <xdr:row>42</xdr:row>
      <xdr:rowOff>48985</xdr:rowOff>
    </xdr:to>
    <xdr:cxnSp macro="">
      <xdr:nvCxnSpPr>
        <xdr:cNvPr id="117" name="直線コネクタ 116">
          <a:extLst>
            <a:ext uri="{FF2B5EF4-FFF2-40B4-BE49-F238E27FC236}">
              <a16:creationId xmlns:a16="http://schemas.microsoft.com/office/drawing/2014/main" id="{48E43C5C-E796-4049-A6EC-9AC3363BEE32}"/>
            </a:ext>
          </a:extLst>
        </xdr:cNvPr>
        <xdr:cNvCxnSpPr/>
      </xdr:nvCxnSpPr>
      <xdr:spPr>
        <a:xfrm flipV="1">
          <a:off x="10476865" y="5856514"/>
          <a:ext cx="0" cy="1393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52812</xdr:rowOff>
    </xdr:from>
    <xdr:ext cx="469744" cy="259045"/>
    <xdr:sp macro="" textlink="">
      <xdr:nvSpPr>
        <xdr:cNvPr id="118" name="【図書館】&#10;一人当たり面積最小値テキスト">
          <a:extLst>
            <a:ext uri="{FF2B5EF4-FFF2-40B4-BE49-F238E27FC236}">
              <a16:creationId xmlns:a16="http://schemas.microsoft.com/office/drawing/2014/main" id="{127FEE6E-9ED4-44A2-A653-484D84575D22}"/>
            </a:ext>
          </a:extLst>
        </xdr:cNvPr>
        <xdr:cNvSpPr txBox="1"/>
      </xdr:nvSpPr>
      <xdr:spPr>
        <a:xfrm>
          <a:off x="10515600" y="725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48985</xdr:rowOff>
    </xdr:from>
    <xdr:to>
      <xdr:col>55</xdr:col>
      <xdr:colOff>88900</xdr:colOff>
      <xdr:row>42</xdr:row>
      <xdr:rowOff>48985</xdr:rowOff>
    </xdr:to>
    <xdr:cxnSp macro="">
      <xdr:nvCxnSpPr>
        <xdr:cNvPr id="119" name="直線コネクタ 118">
          <a:extLst>
            <a:ext uri="{FF2B5EF4-FFF2-40B4-BE49-F238E27FC236}">
              <a16:creationId xmlns:a16="http://schemas.microsoft.com/office/drawing/2014/main" id="{461D4DD1-7084-4F11-AB3B-86DA9B2A4FF1}"/>
            </a:ext>
          </a:extLst>
        </xdr:cNvPr>
        <xdr:cNvCxnSpPr/>
      </xdr:nvCxnSpPr>
      <xdr:spPr>
        <a:xfrm>
          <a:off x="10388600" y="7249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145341</xdr:rowOff>
    </xdr:from>
    <xdr:ext cx="469744" cy="259045"/>
    <xdr:sp macro="" textlink="">
      <xdr:nvSpPr>
        <xdr:cNvPr id="120" name="【図書館】&#10;一人当たり面積最大値テキスト">
          <a:extLst>
            <a:ext uri="{FF2B5EF4-FFF2-40B4-BE49-F238E27FC236}">
              <a16:creationId xmlns:a16="http://schemas.microsoft.com/office/drawing/2014/main" id="{335F53A5-B65A-4EAD-9025-D705402F3EF1}"/>
            </a:ext>
          </a:extLst>
        </xdr:cNvPr>
        <xdr:cNvSpPr txBox="1"/>
      </xdr:nvSpPr>
      <xdr:spPr>
        <a:xfrm>
          <a:off x="10515600" y="563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27214</xdr:rowOff>
    </xdr:from>
    <xdr:to>
      <xdr:col>55</xdr:col>
      <xdr:colOff>88900</xdr:colOff>
      <xdr:row>34</xdr:row>
      <xdr:rowOff>27214</xdr:rowOff>
    </xdr:to>
    <xdr:cxnSp macro="">
      <xdr:nvCxnSpPr>
        <xdr:cNvPr id="121" name="直線コネクタ 120">
          <a:extLst>
            <a:ext uri="{FF2B5EF4-FFF2-40B4-BE49-F238E27FC236}">
              <a16:creationId xmlns:a16="http://schemas.microsoft.com/office/drawing/2014/main" id="{643C91B4-B7DC-4633-A6AD-85BD3F7525D1}"/>
            </a:ext>
          </a:extLst>
        </xdr:cNvPr>
        <xdr:cNvCxnSpPr/>
      </xdr:nvCxnSpPr>
      <xdr:spPr>
        <a:xfrm>
          <a:off x="10388600" y="585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131734</xdr:rowOff>
    </xdr:from>
    <xdr:ext cx="469744" cy="259045"/>
    <xdr:sp macro="" textlink="">
      <xdr:nvSpPr>
        <xdr:cNvPr id="122" name="【図書館】&#10;一人当たり面積平均値テキスト">
          <a:extLst>
            <a:ext uri="{FF2B5EF4-FFF2-40B4-BE49-F238E27FC236}">
              <a16:creationId xmlns:a16="http://schemas.microsoft.com/office/drawing/2014/main" id="{789F665E-CE52-4B8A-8CB7-2E7EEFD4ADC9}"/>
            </a:ext>
          </a:extLst>
        </xdr:cNvPr>
        <xdr:cNvSpPr txBox="1"/>
      </xdr:nvSpPr>
      <xdr:spPr>
        <a:xfrm>
          <a:off x="10515600" y="68182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153307</xdr:rowOff>
    </xdr:from>
    <xdr:to>
      <xdr:col>55</xdr:col>
      <xdr:colOff>50800</xdr:colOff>
      <xdr:row>40</xdr:row>
      <xdr:rowOff>83457</xdr:rowOff>
    </xdr:to>
    <xdr:sp macro="" textlink="">
      <xdr:nvSpPr>
        <xdr:cNvPr id="123" name="フローチャート: 判断 122">
          <a:extLst>
            <a:ext uri="{FF2B5EF4-FFF2-40B4-BE49-F238E27FC236}">
              <a16:creationId xmlns:a16="http://schemas.microsoft.com/office/drawing/2014/main" id="{836782FA-ABE9-4D75-8876-56472A186959}"/>
            </a:ext>
          </a:extLst>
        </xdr:cNvPr>
        <xdr:cNvSpPr/>
      </xdr:nvSpPr>
      <xdr:spPr>
        <a:xfrm>
          <a:off x="10426700" y="6839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164193</xdr:rowOff>
    </xdr:from>
    <xdr:to>
      <xdr:col>50</xdr:col>
      <xdr:colOff>165100</xdr:colOff>
      <xdr:row>40</xdr:row>
      <xdr:rowOff>94343</xdr:rowOff>
    </xdr:to>
    <xdr:sp macro="" textlink="">
      <xdr:nvSpPr>
        <xdr:cNvPr id="124" name="フローチャート: 判断 123">
          <a:extLst>
            <a:ext uri="{FF2B5EF4-FFF2-40B4-BE49-F238E27FC236}">
              <a16:creationId xmlns:a16="http://schemas.microsoft.com/office/drawing/2014/main" id="{CCB601F1-7F9B-44E0-88DF-893337F804EA}"/>
            </a:ext>
          </a:extLst>
        </xdr:cNvPr>
        <xdr:cNvSpPr/>
      </xdr:nvSpPr>
      <xdr:spPr>
        <a:xfrm>
          <a:off x="9588500" y="68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11793</xdr:rowOff>
    </xdr:from>
    <xdr:to>
      <xdr:col>46</xdr:col>
      <xdr:colOff>38100</xdr:colOff>
      <xdr:row>39</xdr:row>
      <xdr:rowOff>113393</xdr:rowOff>
    </xdr:to>
    <xdr:sp macro="" textlink="">
      <xdr:nvSpPr>
        <xdr:cNvPr id="125" name="フローチャート: 判断 124">
          <a:extLst>
            <a:ext uri="{FF2B5EF4-FFF2-40B4-BE49-F238E27FC236}">
              <a16:creationId xmlns:a16="http://schemas.microsoft.com/office/drawing/2014/main" id="{16B79B96-C5C3-475A-83CD-A086E853F79C}"/>
            </a:ext>
          </a:extLst>
        </xdr:cNvPr>
        <xdr:cNvSpPr/>
      </xdr:nvSpPr>
      <xdr:spPr>
        <a:xfrm>
          <a:off x="8699500" y="669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44450</xdr:rowOff>
    </xdr:from>
    <xdr:to>
      <xdr:col>41</xdr:col>
      <xdr:colOff>101600</xdr:colOff>
      <xdr:row>39</xdr:row>
      <xdr:rowOff>146050</xdr:rowOff>
    </xdr:to>
    <xdr:sp macro="" textlink="">
      <xdr:nvSpPr>
        <xdr:cNvPr id="126" name="フローチャート: 判断 125">
          <a:extLst>
            <a:ext uri="{FF2B5EF4-FFF2-40B4-BE49-F238E27FC236}">
              <a16:creationId xmlns:a16="http://schemas.microsoft.com/office/drawing/2014/main" id="{964B5DD7-4410-4FAD-AD1B-3EAE1630B704}"/>
            </a:ext>
          </a:extLst>
        </xdr:cNvPr>
        <xdr:cNvSpPr/>
      </xdr:nvSpPr>
      <xdr:spPr>
        <a:xfrm>
          <a:off x="7810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66222</xdr:rowOff>
    </xdr:from>
    <xdr:to>
      <xdr:col>36</xdr:col>
      <xdr:colOff>165100</xdr:colOff>
      <xdr:row>39</xdr:row>
      <xdr:rowOff>167822</xdr:rowOff>
    </xdr:to>
    <xdr:sp macro="" textlink="">
      <xdr:nvSpPr>
        <xdr:cNvPr id="127" name="フローチャート: 判断 126">
          <a:extLst>
            <a:ext uri="{FF2B5EF4-FFF2-40B4-BE49-F238E27FC236}">
              <a16:creationId xmlns:a16="http://schemas.microsoft.com/office/drawing/2014/main" id="{56E8B4C9-BB2F-4031-879E-B9EC62D519AA}"/>
            </a:ext>
          </a:extLst>
        </xdr:cNvPr>
        <xdr:cNvSpPr/>
      </xdr:nvSpPr>
      <xdr:spPr>
        <a:xfrm>
          <a:off x="6921500" y="675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20376827-DEF2-45C9-8175-84902309558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51BD8E4F-3077-4CF8-989C-0B19AC15B28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C2D6CF7A-B368-44E8-9C23-4E5E5DD680D8}"/>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AB0F49E6-51AE-4D46-B4F3-DA12E8FDE2CE}"/>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36F67122-4455-4523-A53B-77EFB24EDA72}"/>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109765</xdr:rowOff>
    </xdr:from>
    <xdr:to>
      <xdr:col>55</xdr:col>
      <xdr:colOff>50800</xdr:colOff>
      <xdr:row>40</xdr:row>
      <xdr:rowOff>39915</xdr:rowOff>
    </xdr:to>
    <xdr:sp macro="" textlink="">
      <xdr:nvSpPr>
        <xdr:cNvPr id="133" name="楕円 132">
          <a:extLst>
            <a:ext uri="{FF2B5EF4-FFF2-40B4-BE49-F238E27FC236}">
              <a16:creationId xmlns:a16="http://schemas.microsoft.com/office/drawing/2014/main" id="{FF1133B4-2301-4586-B0BE-CE9278D48E89}"/>
            </a:ext>
          </a:extLst>
        </xdr:cNvPr>
        <xdr:cNvSpPr/>
      </xdr:nvSpPr>
      <xdr:spPr>
        <a:xfrm>
          <a:off x="104267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132642</xdr:rowOff>
    </xdr:from>
    <xdr:ext cx="469744" cy="259045"/>
    <xdr:sp macro="" textlink="">
      <xdr:nvSpPr>
        <xdr:cNvPr id="134" name="【図書館】&#10;一人当たり面積該当値テキスト">
          <a:extLst>
            <a:ext uri="{FF2B5EF4-FFF2-40B4-BE49-F238E27FC236}">
              <a16:creationId xmlns:a16="http://schemas.microsoft.com/office/drawing/2014/main" id="{EA8D3179-B120-41B4-9595-ABB414258DCA}"/>
            </a:ext>
          </a:extLst>
        </xdr:cNvPr>
        <xdr:cNvSpPr txBox="1"/>
      </xdr:nvSpPr>
      <xdr:spPr>
        <a:xfrm>
          <a:off x="10515600" y="6647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109765</xdr:rowOff>
    </xdr:from>
    <xdr:to>
      <xdr:col>50</xdr:col>
      <xdr:colOff>165100</xdr:colOff>
      <xdr:row>40</xdr:row>
      <xdr:rowOff>39915</xdr:rowOff>
    </xdr:to>
    <xdr:sp macro="" textlink="">
      <xdr:nvSpPr>
        <xdr:cNvPr id="135" name="楕円 134">
          <a:extLst>
            <a:ext uri="{FF2B5EF4-FFF2-40B4-BE49-F238E27FC236}">
              <a16:creationId xmlns:a16="http://schemas.microsoft.com/office/drawing/2014/main" id="{4B55F53B-6C76-460C-80CC-902D956F629E}"/>
            </a:ext>
          </a:extLst>
        </xdr:cNvPr>
        <xdr:cNvSpPr/>
      </xdr:nvSpPr>
      <xdr:spPr>
        <a:xfrm>
          <a:off x="95885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160565</xdr:rowOff>
    </xdr:from>
    <xdr:to>
      <xdr:col>55</xdr:col>
      <xdr:colOff>0</xdr:colOff>
      <xdr:row>39</xdr:row>
      <xdr:rowOff>160565</xdr:rowOff>
    </xdr:to>
    <xdr:cxnSp macro="">
      <xdr:nvCxnSpPr>
        <xdr:cNvPr id="136" name="直線コネクタ 135">
          <a:extLst>
            <a:ext uri="{FF2B5EF4-FFF2-40B4-BE49-F238E27FC236}">
              <a16:creationId xmlns:a16="http://schemas.microsoft.com/office/drawing/2014/main" id="{1C03870C-FE8C-4448-B9B9-1CED23237BE5}"/>
            </a:ext>
          </a:extLst>
        </xdr:cNvPr>
        <xdr:cNvCxnSpPr/>
      </xdr:nvCxnSpPr>
      <xdr:spPr>
        <a:xfrm>
          <a:off x="9639300" y="68471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109765</xdr:rowOff>
    </xdr:from>
    <xdr:to>
      <xdr:col>46</xdr:col>
      <xdr:colOff>38100</xdr:colOff>
      <xdr:row>40</xdr:row>
      <xdr:rowOff>39915</xdr:rowOff>
    </xdr:to>
    <xdr:sp macro="" textlink="">
      <xdr:nvSpPr>
        <xdr:cNvPr id="137" name="楕円 136">
          <a:extLst>
            <a:ext uri="{FF2B5EF4-FFF2-40B4-BE49-F238E27FC236}">
              <a16:creationId xmlns:a16="http://schemas.microsoft.com/office/drawing/2014/main" id="{B4FC09EC-A513-4BB4-A706-9E7C71B60D2F}"/>
            </a:ext>
          </a:extLst>
        </xdr:cNvPr>
        <xdr:cNvSpPr/>
      </xdr:nvSpPr>
      <xdr:spPr>
        <a:xfrm>
          <a:off x="86995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160565</xdr:rowOff>
    </xdr:from>
    <xdr:to>
      <xdr:col>50</xdr:col>
      <xdr:colOff>114300</xdr:colOff>
      <xdr:row>39</xdr:row>
      <xdr:rowOff>160565</xdr:rowOff>
    </xdr:to>
    <xdr:cxnSp macro="">
      <xdr:nvCxnSpPr>
        <xdr:cNvPr id="138" name="直線コネクタ 137">
          <a:extLst>
            <a:ext uri="{FF2B5EF4-FFF2-40B4-BE49-F238E27FC236}">
              <a16:creationId xmlns:a16="http://schemas.microsoft.com/office/drawing/2014/main" id="{D1DEE621-C410-4370-BA19-4340E3CDF8EC}"/>
            </a:ext>
          </a:extLst>
        </xdr:cNvPr>
        <xdr:cNvCxnSpPr/>
      </xdr:nvCxnSpPr>
      <xdr:spPr>
        <a:xfrm>
          <a:off x="8750300" y="68471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98878</xdr:rowOff>
    </xdr:from>
    <xdr:to>
      <xdr:col>41</xdr:col>
      <xdr:colOff>101600</xdr:colOff>
      <xdr:row>40</xdr:row>
      <xdr:rowOff>29028</xdr:rowOff>
    </xdr:to>
    <xdr:sp macro="" textlink="">
      <xdr:nvSpPr>
        <xdr:cNvPr id="139" name="楕円 138">
          <a:extLst>
            <a:ext uri="{FF2B5EF4-FFF2-40B4-BE49-F238E27FC236}">
              <a16:creationId xmlns:a16="http://schemas.microsoft.com/office/drawing/2014/main" id="{414B241B-6656-4593-8F45-2BB20F819F82}"/>
            </a:ext>
          </a:extLst>
        </xdr:cNvPr>
        <xdr:cNvSpPr/>
      </xdr:nvSpPr>
      <xdr:spPr>
        <a:xfrm>
          <a:off x="7810500" y="678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149678</xdr:rowOff>
    </xdr:from>
    <xdr:to>
      <xdr:col>45</xdr:col>
      <xdr:colOff>177800</xdr:colOff>
      <xdr:row>39</xdr:row>
      <xdr:rowOff>160565</xdr:rowOff>
    </xdr:to>
    <xdr:cxnSp macro="">
      <xdr:nvCxnSpPr>
        <xdr:cNvPr id="140" name="直線コネクタ 139">
          <a:extLst>
            <a:ext uri="{FF2B5EF4-FFF2-40B4-BE49-F238E27FC236}">
              <a16:creationId xmlns:a16="http://schemas.microsoft.com/office/drawing/2014/main" id="{1AFE6473-9FD9-4F4A-A688-0D80E7090578}"/>
            </a:ext>
          </a:extLst>
        </xdr:cNvPr>
        <xdr:cNvCxnSpPr/>
      </xdr:nvCxnSpPr>
      <xdr:spPr>
        <a:xfrm>
          <a:off x="7861300" y="68362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98878</xdr:rowOff>
    </xdr:from>
    <xdr:to>
      <xdr:col>36</xdr:col>
      <xdr:colOff>165100</xdr:colOff>
      <xdr:row>40</xdr:row>
      <xdr:rowOff>29028</xdr:rowOff>
    </xdr:to>
    <xdr:sp macro="" textlink="">
      <xdr:nvSpPr>
        <xdr:cNvPr id="141" name="楕円 140">
          <a:extLst>
            <a:ext uri="{FF2B5EF4-FFF2-40B4-BE49-F238E27FC236}">
              <a16:creationId xmlns:a16="http://schemas.microsoft.com/office/drawing/2014/main" id="{9CE8EB00-A393-40C1-ADEA-F178288D25D7}"/>
            </a:ext>
          </a:extLst>
        </xdr:cNvPr>
        <xdr:cNvSpPr/>
      </xdr:nvSpPr>
      <xdr:spPr>
        <a:xfrm>
          <a:off x="6921500" y="678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149678</xdr:rowOff>
    </xdr:from>
    <xdr:to>
      <xdr:col>41</xdr:col>
      <xdr:colOff>50800</xdr:colOff>
      <xdr:row>39</xdr:row>
      <xdr:rowOff>149678</xdr:rowOff>
    </xdr:to>
    <xdr:cxnSp macro="">
      <xdr:nvCxnSpPr>
        <xdr:cNvPr id="142" name="直線コネクタ 141">
          <a:extLst>
            <a:ext uri="{FF2B5EF4-FFF2-40B4-BE49-F238E27FC236}">
              <a16:creationId xmlns:a16="http://schemas.microsoft.com/office/drawing/2014/main" id="{8072803B-EF03-42D8-A3E9-2FEC84AE5611}"/>
            </a:ext>
          </a:extLst>
        </xdr:cNvPr>
        <xdr:cNvCxnSpPr/>
      </xdr:nvCxnSpPr>
      <xdr:spPr>
        <a:xfrm>
          <a:off x="6972300" y="68362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85470</xdr:rowOff>
    </xdr:from>
    <xdr:ext cx="469744" cy="259045"/>
    <xdr:sp macro="" textlink="">
      <xdr:nvSpPr>
        <xdr:cNvPr id="143" name="n_1aveValue【図書館】&#10;一人当たり面積">
          <a:extLst>
            <a:ext uri="{FF2B5EF4-FFF2-40B4-BE49-F238E27FC236}">
              <a16:creationId xmlns:a16="http://schemas.microsoft.com/office/drawing/2014/main" id="{01F632E9-F7FE-48AE-90F2-4B3ACE38F45C}"/>
            </a:ext>
          </a:extLst>
        </xdr:cNvPr>
        <xdr:cNvSpPr txBox="1"/>
      </xdr:nvSpPr>
      <xdr:spPr>
        <a:xfrm>
          <a:off x="9391727" y="694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129920</xdr:rowOff>
    </xdr:from>
    <xdr:ext cx="469744" cy="259045"/>
    <xdr:sp macro="" textlink="">
      <xdr:nvSpPr>
        <xdr:cNvPr id="144" name="n_2aveValue【図書館】&#10;一人当たり面積">
          <a:extLst>
            <a:ext uri="{FF2B5EF4-FFF2-40B4-BE49-F238E27FC236}">
              <a16:creationId xmlns:a16="http://schemas.microsoft.com/office/drawing/2014/main" id="{D128151F-C470-4E52-9C03-8F109505836E}"/>
            </a:ext>
          </a:extLst>
        </xdr:cNvPr>
        <xdr:cNvSpPr txBox="1"/>
      </xdr:nvSpPr>
      <xdr:spPr>
        <a:xfrm>
          <a:off x="8515427" y="647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162577</xdr:rowOff>
    </xdr:from>
    <xdr:ext cx="469744" cy="259045"/>
    <xdr:sp macro="" textlink="">
      <xdr:nvSpPr>
        <xdr:cNvPr id="145" name="n_3aveValue【図書館】&#10;一人当たり面積">
          <a:extLst>
            <a:ext uri="{FF2B5EF4-FFF2-40B4-BE49-F238E27FC236}">
              <a16:creationId xmlns:a16="http://schemas.microsoft.com/office/drawing/2014/main" id="{07615F79-142C-47B1-9795-B2A3D8829426}"/>
            </a:ext>
          </a:extLst>
        </xdr:cNvPr>
        <xdr:cNvSpPr txBox="1"/>
      </xdr:nvSpPr>
      <xdr:spPr>
        <a:xfrm>
          <a:off x="76264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12899</xdr:rowOff>
    </xdr:from>
    <xdr:ext cx="469744" cy="259045"/>
    <xdr:sp macro="" textlink="">
      <xdr:nvSpPr>
        <xdr:cNvPr id="146" name="n_4aveValue【図書館】&#10;一人当たり面積">
          <a:extLst>
            <a:ext uri="{FF2B5EF4-FFF2-40B4-BE49-F238E27FC236}">
              <a16:creationId xmlns:a16="http://schemas.microsoft.com/office/drawing/2014/main" id="{E512BC62-1D92-474A-A06E-7BF2F1DCFA2B}"/>
            </a:ext>
          </a:extLst>
        </xdr:cNvPr>
        <xdr:cNvSpPr txBox="1"/>
      </xdr:nvSpPr>
      <xdr:spPr>
        <a:xfrm>
          <a:off x="6737427" y="6527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56442</xdr:rowOff>
    </xdr:from>
    <xdr:ext cx="469744" cy="259045"/>
    <xdr:sp macro="" textlink="">
      <xdr:nvSpPr>
        <xdr:cNvPr id="147" name="n_1mainValue【図書館】&#10;一人当たり面積">
          <a:extLst>
            <a:ext uri="{FF2B5EF4-FFF2-40B4-BE49-F238E27FC236}">
              <a16:creationId xmlns:a16="http://schemas.microsoft.com/office/drawing/2014/main" id="{BFFE994B-D858-4A8C-8CC2-0F7956EBFF7B}"/>
            </a:ext>
          </a:extLst>
        </xdr:cNvPr>
        <xdr:cNvSpPr txBox="1"/>
      </xdr:nvSpPr>
      <xdr:spPr>
        <a:xfrm>
          <a:off x="9391727" y="6571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31042</xdr:rowOff>
    </xdr:from>
    <xdr:ext cx="469744" cy="259045"/>
    <xdr:sp macro="" textlink="">
      <xdr:nvSpPr>
        <xdr:cNvPr id="148" name="n_2mainValue【図書館】&#10;一人当たり面積">
          <a:extLst>
            <a:ext uri="{FF2B5EF4-FFF2-40B4-BE49-F238E27FC236}">
              <a16:creationId xmlns:a16="http://schemas.microsoft.com/office/drawing/2014/main" id="{3E5320E0-DB63-4B94-B355-99920F9B3443}"/>
            </a:ext>
          </a:extLst>
        </xdr:cNvPr>
        <xdr:cNvSpPr txBox="1"/>
      </xdr:nvSpPr>
      <xdr:spPr>
        <a:xfrm>
          <a:off x="8515427" y="6889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20155</xdr:rowOff>
    </xdr:from>
    <xdr:ext cx="469744" cy="259045"/>
    <xdr:sp macro="" textlink="">
      <xdr:nvSpPr>
        <xdr:cNvPr id="149" name="n_3mainValue【図書館】&#10;一人当たり面積">
          <a:extLst>
            <a:ext uri="{FF2B5EF4-FFF2-40B4-BE49-F238E27FC236}">
              <a16:creationId xmlns:a16="http://schemas.microsoft.com/office/drawing/2014/main" id="{713327B4-8162-49F4-BD54-41F38D95CDFD}"/>
            </a:ext>
          </a:extLst>
        </xdr:cNvPr>
        <xdr:cNvSpPr txBox="1"/>
      </xdr:nvSpPr>
      <xdr:spPr>
        <a:xfrm>
          <a:off x="7626427" y="687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20155</xdr:rowOff>
    </xdr:from>
    <xdr:ext cx="469744" cy="259045"/>
    <xdr:sp macro="" textlink="">
      <xdr:nvSpPr>
        <xdr:cNvPr id="150" name="n_4mainValue【図書館】&#10;一人当たり面積">
          <a:extLst>
            <a:ext uri="{FF2B5EF4-FFF2-40B4-BE49-F238E27FC236}">
              <a16:creationId xmlns:a16="http://schemas.microsoft.com/office/drawing/2014/main" id="{1D3A9506-A42B-4393-9708-0916FFD358C2}"/>
            </a:ext>
          </a:extLst>
        </xdr:cNvPr>
        <xdr:cNvSpPr txBox="1"/>
      </xdr:nvSpPr>
      <xdr:spPr>
        <a:xfrm>
          <a:off x="6737427" y="687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id="{B5216F8D-9B27-4224-AD37-EAD3ECDD27F3}"/>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id="{1A6A5F9C-67FE-44C5-9082-D142DC4F2B3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id="{2EA3E56D-C9FD-437A-B410-1B13FA1BB9DD}"/>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id="{A8A3FC91-83E5-43F3-B553-0FF6CC0FA4BB}"/>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id="{034AD032-B32F-4E4D-B73D-07CC5867A95E}"/>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id="{3F053466-3BF3-49A8-8F6A-65200CACA604}"/>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id="{382BC29E-1039-477F-860F-2119CF2679A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id="{E4540723-5F95-4B70-8E72-21AA347D27B6}"/>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a:extLst>
            <a:ext uri="{FF2B5EF4-FFF2-40B4-BE49-F238E27FC236}">
              <a16:creationId xmlns:a16="http://schemas.microsoft.com/office/drawing/2014/main" id="{0788E5E0-324E-47AB-9365-6837A53B5E2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id="{19E0E62C-BA16-47E5-A349-9CCD73232F1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a:extLst>
            <a:ext uri="{FF2B5EF4-FFF2-40B4-BE49-F238E27FC236}">
              <a16:creationId xmlns:a16="http://schemas.microsoft.com/office/drawing/2014/main" id="{8BEBCDCC-1AF1-48A3-8EA0-4493BA1BA6A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a:extLst>
            <a:ext uri="{FF2B5EF4-FFF2-40B4-BE49-F238E27FC236}">
              <a16:creationId xmlns:a16="http://schemas.microsoft.com/office/drawing/2014/main" id="{971788B3-63F3-4288-92A6-531B89E99875}"/>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3" name="テキスト ボックス 162">
          <a:extLst>
            <a:ext uri="{FF2B5EF4-FFF2-40B4-BE49-F238E27FC236}">
              <a16:creationId xmlns:a16="http://schemas.microsoft.com/office/drawing/2014/main" id="{C4C3E14B-1031-44A5-B104-9B611D29A293}"/>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a:extLst>
            <a:ext uri="{FF2B5EF4-FFF2-40B4-BE49-F238E27FC236}">
              <a16:creationId xmlns:a16="http://schemas.microsoft.com/office/drawing/2014/main" id="{AF08584A-AF15-486B-99E7-883D6083215E}"/>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5" name="テキスト ボックス 164">
          <a:extLst>
            <a:ext uri="{FF2B5EF4-FFF2-40B4-BE49-F238E27FC236}">
              <a16:creationId xmlns:a16="http://schemas.microsoft.com/office/drawing/2014/main" id="{4383917B-1212-4A09-B820-BAA841E122A8}"/>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a:extLst>
            <a:ext uri="{FF2B5EF4-FFF2-40B4-BE49-F238E27FC236}">
              <a16:creationId xmlns:a16="http://schemas.microsoft.com/office/drawing/2014/main" id="{E8853704-EC75-4709-BF9C-60779DA0FE4D}"/>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7" name="テキスト ボックス 166">
          <a:extLst>
            <a:ext uri="{FF2B5EF4-FFF2-40B4-BE49-F238E27FC236}">
              <a16:creationId xmlns:a16="http://schemas.microsoft.com/office/drawing/2014/main" id="{D84B4B36-0305-4DFD-A106-0D5A6AF6B854}"/>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a:extLst>
            <a:ext uri="{FF2B5EF4-FFF2-40B4-BE49-F238E27FC236}">
              <a16:creationId xmlns:a16="http://schemas.microsoft.com/office/drawing/2014/main" id="{D0DA12B7-4786-4B59-8A33-F6B5F994D3BA}"/>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9" name="テキスト ボックス 168">
          <a:extLst>
            <a:ext uri="{FF2B5EF4-FFF2-40B4-BE49-F238E27FC236}">
              <a16:creationId xmlns:a16="http://schemas.microsoft.com/office/drawing/2014/main" id="{417FCBC2-9289-423A-9827-AF0F44854CBF}"/>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a:extLst>
            <a:ext uri="{FF2B5EF4-FFF2-40B4-BE49-F238E27FC236}">
              <a16:creationId xmlns:a16="http://schemas.microsoft.com/office/drawing/2014/main" id="{610D49EB-439A-4E1E-993E-11D1D18DCBAF}"/>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1" name="テキスト ボックス 170">
          <a:extLst>
            <a:ext uri="{FF2B5EF4-FFF2-40B4-BE49-F238E27FC236}">
              <a16:creationId xmlns:a16="http://schemas.microsoft.com/office/drawing/2014/main" id="{3BF6D4E2-F26A-4B54-881C-171712388DF8}"/>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C86F084C-E14A-4586-AC2F-871D3979A6A6}"/>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3" name="テキスト ボックス 172">
          <a:extLst>
            <a:ext uri="{FF2B5EF4-FFF2-40B4-BE49-F238E27FC236}">
              <a16:creationId xmlns:a16="http://schemas.microsoft.com/office/drawing/2014/main" id="{CA5E6DF2-60FF-4905-9C5D-B37657D7895E}"/>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a:extLst>
            <a:ext uri="{FF2B5EF4-FFF2-40B4-BE49-F238E27FC236}">
              <a16:creationId xmlns:a16="http://schemas.microsoft.com/office/drawing/2014/main" id="{E9748304-0FC2-4DB0-B93E-805343A3D9A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135255</xdr:rowOff>
    </xdr:from>
    <xdr:to>
      <xdr:col>24</xdr:col>
      <xdr:colOff>62865</xdr:colOff>
      <xdr:row>64</xdr:row>
      <xdr:rowOff>5715</xdr:rowOff>
    </xdr:to>
    <xdr:cxnSp macro="">
      <xdr:nvCxnSpPr>
        <xdr:cNvPr id="175" name="直線コネクタ 174">
          <a:extLst>
            <a:ext uri="{FF2B5EF4-FFF2-40B4-BE49-F238E27FC236}">
              <a16:creationId xmlns:a16="http://schemas.microsoft.com/office/drawing/2014/main" id="{61433EB4-C525-4500-9733-EE1179C51E05}"/>
            </a:ext>
          </a:extLst>
        </xdr:cNvPr>
        <xdr:cNvCxnSpPr/>
      </xdr:nvCxnSpPr>
      <xdr:spPr>
        <a:xfrm flipV="1">
          <a:off x="4634865" y="9565005"/>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9542</xdr:rowOff>
    </xdr:from>
    <xdr:ext cx="405111" cy="259045"/>
    <xdr:sp macro="" textlink="">
      <xdr:nvSpPr>
        <xdr:cNvPr id="176" name="【体育館・プール】&#10;有形固定資産減価償却率最小値テキスト">
          <a:extLst>
            <a:ext uri="{FF2B5EF4-FFF2-40B4-BE49-F238E27FC236}">
              <a16:creationId xmlns:a16="http://schemas.microsoft.com/office/drawing/2014/main" id="{F7FF6920-5D50-49BE-863D-FAF23F2D6223}"/>
            </a:ext>
          </a:extLst>
        </xdr:cNvPr>
        <xdr:cNvSpPr txBox="1"/>
      </xdr:nvSpPr>
      <xdr:spPr>
        <a:xfrm>
          <a:off x="4673600" y="1098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xdr:rowOff>
    </xdr:from>
    <xdr:to>
      <xdr:col>24</xdr:col>
      <xdr:colOff>152400</xdr:colOff>
      <xdr:row>64</xdr:row>
      <xdr:rowOff>5715</xdr:rowOff>
    </xdr:to>
    <xdr:cxnSp macro="">
      <xdr:nvCxnSpPr>
        <xdr:cNvPr id="177" name="直線コネクタ 176">
          <a:extLst>
            <a:ext uri="{FF2B5EF4-FFF2-40B4-BE49-F238E27FC236}">
              <a16:creationId xmlns:a16="http://schemas.microsoft.com/office/drawing/2014/main" id="{F0E27B75-DB1E-446B-9427-0DCBADAED521}"/>
            </a:ext>
          </a:extLst>
        </xdr:cNvPr>
        <xdr:cNvCxnSpPr/>
      </xdr:nvCxnSpPr>
      <xdr:spPr>
        <a:xfrm>
          <a:off x="4546600" y="1097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81932</xdr:rowOff>
    </xdr:from>
    <xdr:ext cx="405111" cy="259045"/>
    <xdr:sp macro="" textlink="">
      <xdr:nvSpPr>
        <xdr:cNvPr id="178" name="【体育館・プール】&#10;有形固定資産減価償却率最大値テキスト">
          <a:extLst>
            <a:ext uri="{FF2B5EF4-FFF2-40B4-BE49-F238E27FC236}">
              <a16:creationId xmlns:a16="http://schemas.microsoft.com/office/drawing/2014/main" id="{A5BAB8E3-6646-46DA-97D2-59A9197A9133}"/>
            </a:ext>
          </a:extLst>
        </xdr:cNvPr>
        <xdr:cNvSpPr txBox="1"/>
      </xdr:nvSpPr>
      <xdr:spPr>
        <a:xfrm>
          <a:off x="4673600" y="934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135255</xdr:rowOff>
    </xdr:from>
    <xdr:to>
      <xdr:col>24</xdr:col>
      <xdr:colOff>152400</xdr:colOff>
      <xdr:row>55</xdr:row>
      <xdr:rowOff>135255</xdr:rowOff>
    </xdr:to>
    <xdr:cxnSp macro="">
      <xdr:nvCxnSpPr>
        <xdr:cNvPr id="179" name="直線コネクタ 178">
          <a:extLst>
            <a:ext uri="{FF2B5EF4-FFF2-40B4-BE49-F238E27FC236}">
              <a16:creationId xmlns:a16="http://schemas.microsoft.com/office/drawing/2014/main" id="{CAE52376-72CA-48E3-AD41-24FC04168BED}"/>
            </a:ext>
          </a:extLst>
        </xdr:cNvPr>
        <xdr:cNvCxnSpPr/>
      </xdr:nvCxnSpPr>
      <xdr:spPr>
        <a:xfrm>
          <a:off x="4546600" y="9565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34942</xdr:rowOff>
    </xdr:from>
    <xdr:ext cx="405111" cy="259045"/>
    <xdr:sp macro="" textlink="">
      <xdr:nvSpPr>
        <xdr:cNvPr id="180" name="【体育館・プール】&#10;有形固定資産減価償却率平均値テキスト">
          <a:extLst>
            <a:ext uri="{FF2B5EF4-FFF2-40B4-BE49-F238E27FC236}">
              <a16:creationId xmlns:a16="http://schemas.microsoft.com/office/drawing/2014/main" id="{CA4DB7BE-1A8E-4A87-A97B-5A6B42B6CE5F}"/>
            </a:ext>
          </a:extLst>
        </xdr:cNvPr>
        <xdr:cNvSpPr txBox="1"/>
      </xdr:nvSpPr>
      <xdr:spPr>
        <a:xfrm>
          <a:off x="4673600" y="101504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12065</xdr:rowOff>
    </xdr:from>
    <xdr:to>
      <xdr:col>24</xdr:col>
      <xdr:colOff>114300</xdr:colOff>
      <xdr:row>60</xdr:row>
      <xdr:rowOff>113665</xdr:rowOff>
    </xdr:to>
    <xdr:sp macro="" textlink="">
      <xdr:nvSpPr>
        <xdr:cNvPr id="181" name="フローチャート: 判断 180">
          <a:extLst>
            <a:ext uri="{FF2B5EF4-FFF2-40B4-BE49-F238E27FC236}">
              <a16:creationId xmlns:a16="http://schemas.microsoft.com/office/drawing/2014/main" id="{7A5B93A6-725D-4936-8CB7-DBF5423C49FD}"/>
            </a:ext>
          </a:extLst>
        </xdr:cNvPr>
        <xdr:cNvSpPr/>
      </xdr:nvSpPr>
      <xdr:spPr>
        <a:xfrm>
          <a:off x="45847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166370</xdr:rowOff>
    </xdr:from>
    <xdr:to>
      <xdr:col>20</xdr:col>
      <xdr:colOff>38100</xdr:colOff>
      <xdr:row>60</xdr:row>
      <xdr:rowOff>96520</xdr:rowOff>
    </xdr:to>
    <xdr:sp macro="" textlink="">
      <xdr:nvSpPr>
        <xdr:cNvPr id="182" name="フローチャート: 判断 181">
          <a:extLst>
            <a:ext uri="{FF2B5EF4-FFF2-40B4-BE49-F238E27FC236}">
              <a16:creationId xmlns:a16="http://schemas.microsoft.com/office/drawing/2014/main" id="{D03DBE3D-66E8-42CA-B391-B04BE4400159}"/>
            </a:ext>
          </a:extLst>
        </xdr:cNvPr>
        <xdr:cNvSpPr/>
      </xdr:nvSpPr>
      <xdr:spPr>
        <a:xfrm>
          <a:off x="3746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33020</xdr:rowOff>
    </xdr:from>
    <xdr:to>
      <xdr:col>15</xdr:col>
      <xdr:colOff>101600</xdr:colOff>
      <xdr:row>60</xdr:row>
      <xdr:rowOff>134620</xdr:rowOff>
    </xdr:to>
    <xdr:sp macro="" textlink="">
      <xdr:nvSpPr>
        <xdr:cNvPr id="183" name="フローチャート: 判断 182">
          <a:extLst>
            <a:ext uri="{FF2B5EF4-FFF2-40B4-BE49-F238E27FC236}">
              <a16:creationId xmlns:a16="http://schemas.microsoft.com/office/drawing/2014/main" id="{C8715CD9-C7DE-4CA1-896B-27D84AF8EE9E}"/>
            </a:ext>
          </a:extLst>
        </xdr:cNvPr>
        <xdr:cNvSpPr/>
      </xdr:nvSpPr>
      <xdr:spPr>
        <a:xfrm>
          <a:off x="2857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2540</xdr:rowOff>
    </xdr:from>
    <xdr:to>
      <xdr:col>10</xdr:col>
      <xdr:colOff>165100</xdr:colOff>
      <xdr:row>60</xdr:row>
      <xdr:rowOff>104140</xdr:rowOff>
    </xdr:to>
    <xdr:sp macro="" textlink="">
      <xdr:nvSpPr>
        <xdr:cNvPr id="184" name="フローチャート: 判断 183">
          <a:extLst>
            <a:ext uri="{FF2B5EF4-FFF2-40B4-BE49-F238E27FC236}">
              <a16:creationId xmlns:a16="http://schemas.microsoft.com/office/drawing/2014/main" id="{5E8CFFAB-7F40-4150-ADA0-EB37E7287B8F}"/>
            </a:ext>
          </a:extLst>
        </xdr:cNvPr>
        <xdr:cNvSpPr/>
      </xdr:nvSpPr>
      <xdr:spPr>
        <a:xfrm>
          <a:off x="1968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145415</xdr:rowOff>
    </xdr:from>
    <xdr:to>
      <xdr:col>6</xdr:col>
      <xdr:colOff>38100</xdr:colOff>
      <xdr:row>60</xdr:row>
      <xdr:rowOff>75565</xdr:rowOff>
    </xdr:to>
    <xdr:sp macro="" textlink="">
      <xdr:nvSpPr>
        <xdr:cNvPr id="185" name="フローチャート: 判断 184">
          <a:extLst>
            <a:ext uri="{FF2B5EF4-FFF2-40B4-BE49-F238E27FC236}">
              <a16:creationId xmlns:a16="http://schemas.microsoft.com/office/drawing/2014/main" id="{B4CA3154-9973-4224-87B8-2349C8F911B0}"/>
            </a:ext>
          </a:extLst>
        </xdr:cNvPr>
        <xdr:cNvSpPr/>
      </xdr:nvSpPr>
      <xdr:spPr>
        <a:xfrm>
          <a:off x="1079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D170E44F-50FE-4445-9A09-5B429D74E78C}"/>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8FDC7070-210F-4CB8-8CAB-F28C7E743FA5}"/>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C35B20A4-1D6D-49F9-A91A-E5F69AB25F0B}"/>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4F2022CF-CC4E-4B52-A180-33869E228F32}"/>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E99ECD62-0ACA-4789-9C1C-914098768C33}"/>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40640</xdr:rowOff>
    </xdr:from>
    <xdr:to>
      <xdr:col>24</xdr:col>
      <xdr:colOff>114300</xdr:colOff>
      <xdr:row>62</xdr:row>
      <xdr:rowOff>142240</xdr:rowOff>
    </xdr:to>
    <xdr:sp macro="" textlink="">
      <xdr:nvSpPr>
        <xdr:cNvPr id="191" name="楕円 190">
          <a:extLst>
            <a:ext uri="{FF2B5EF4-FFF2-40B4-BE49-F238E27FC236}">
              <a16:creationId xmlns:a16="http://schemas.microsoft.com/office/drawing/2014/main" id="{9C49652D-6217-4916-930B-5992EA608140}"/>
            </a:ext>
          </a:extLst>
        </xdr:cNvPr>
        <xdr:cNvSpPr/>
      </xdr:nvSpPr>
      <xdr:spPr>
        <a:xfrm>
          <a:off x="45847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19067</xdr:rowOff>
    </xdr:from>
    <xdr:ext cx="405111" cy="259045"/>
    <xdr:sp macro="" textlink="">
      <xdr:nvSpPr>
        <xdr:cNvPr id="192" name="【体育館・プール】&#10;有形固定資産減価償却率該当値テキスト">
          <a:extLst>
            <a:ext uri="{FF2B5EF4-FFF2-40B4-BE49-F238E27FC236}">
              <a16:creationId xmlns:a16="http://schemas.microsoft.com/office/drawing/2014/main" id="{D1D7BE63-3741-4169-B528-FDA2A1ACF17D}"/>
            </a:ext>
          </a:extLst>
        </xdr:cNvPr>
        <xdr:cNvSpPr txBox="1"/>
      </xdr:nvSpPr>
      <xdr:spPr>
        <a:xfrm>
          <a:off x="4673600" y="1064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170180</xdr:rowOff>
    </xdr:from>
    <xdr:to>
      <xdr:col>20</xdr:col>
      <xdr:colOff>38100</xdr:colOff>
      <xdr:row>62</xdr:row>
      <xdr:rowOff>100330</xdr:rowOff>
    </xdr:to>
    <xdr:sp macro="" textlink="">
      <xdr:nvSpPr>
        <xdr:cNvPr id="193" name="楕円 192">
          <a:extLst>
            <a:ext uri="{FF2B5EF4-FFF2-40B4-BE49-F238E27FC236}">
              <a16:creationId xmlns:a16="http://schemas.microsoft.com/office/drawing/2014/main" id="{3B66FDAE-AB4D-4DF1-BDDD-1A76BF9DF7FA}"/>
            </a:ext>
          </a:extLst>
        </xdr:cNvPr>
        <xdr:cNvSpPr/>
      </xdr:nvSpPr>
      <xdr:spPr>
        <a:xfrm>
          <a:off x="3746500" y="1062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49530</xdr:rowOff>
    </xdr:from>
    <xdr:to>
      <xdr:col>24</xdr:col>
      <xdr:colOff>63500</xdr:colOff>
      <xdr:row>62</xdr:row>
      <xdr:rowOff>91440</xdr:rowOff>
    </xdr:to>
    <xdr:cxnSp macro="">
      <xdr:nvCxnSpPr>
        <xdr:cNvPr id="194" name="直線コネクタ 193">
          <a:extLst>
            <a:ext uri="{FF2B5EF4-FFF2-40B4-BE49-F238E27FC236}">
              <a16:creationId xmlns:a16="http://schemas.microsoft.com/office/drawing/2014/main" id="{FAEB89D1-CC35-4126-B8F0-B02844C38A38}"/>
            </a:ext>
          </a:extLst>
        </xdr:cNvPr>
        <xdr:cNvCxnSpPr/>
      </xdr:nvCxnSpPr>
      <xdr:spPr>
        <a:xfrm>
          <a:off x="3797300" y="1067943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128270</xdr:rowOff>
    </xdr:from>
    <xdr:to>
      <xdr:col>15</xdr:col>
      <xdr:colOff>101600</xdr:colOff>
      <xdr:row>62</xdr:row>
      <xdr:rowOff>58420</xdr:rowOff>
    </xdr:to>
    <xdr:sp macro="" textlink="">
      <xdr:nvSpPr>
        <xdr:cNvPr id="195" name="楕円 194">
          <a:extLst>
            <a:ext uri="{FF2B5EF4-FFF2-40B4-BE49-F238E27FC236}">
              <a16:creationId xmlns:a16="http://schemas.microsoft.com/office/drawing/2014/main" id="{4BA4527B-DD28-4C7B-AB5A-43B161B88553}"/>
            </a:ext>
          </a:extLst>
        </xdr:cNvPr>
        <xdr:cNvSpPr/>
      </xdr:nvSpPr>
      <xdr:spPr>
        <a:xfrm>
          <a:off x="2857500" y="1058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7620</xdr:rowOff>
    </xdr:from>
    <xdr:to>
      <xdr:col>19</xdr:col>
      <xdr:colOff>177800</xdr:colOff>
      <xdr:row>62</xdr:row>
      <xdr:rowOff>49530</xdr:rowOff>
    </xdr:to>
    <xdr:cxnSp macro="">
      <xdr:nvCxnSpPr>
        <xdr:cNvPr id="196" name="直線コネクタ 195">
          <a:extLst>
            <a:ext uri="{FF2B5EF4-FFF2-40B4-BE49-F238E27FC236}">
              <a16:creationId xmlns:a16="http://schemas.microsoft.com/office/drawing/2014/main" id="{6477CD91-9C57-4178-B549-9657B38671CA}"/>
            </a:ext>
          </a:extLst>
        </xdr:cNvPr>
        <xdr:cNvCxnSpPr/>
      </xdr:nvCxnSpPr>
      <xdr:spPr>
        <a:xfrm>
          <a:off x="2908300" y="106375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86360</xdr:rowOff>
    </xdr:from>
    <xdr:to>
      <xdr:col>10</xdr:col>
      <xdr:colOff>165100</xdr:colOff>
      <xdr:row>62</xdr:row>
      <xdr:rowOff>16510</xdr:rowOff>
    </xdr:to>
    <xdr:sp macro="" textlink="">
      <xdr:nvSpPr>
        <xdr:cNvPr id="197" name="楕円 196">
          <a:extLst>
            <a:ext uri="{FF2B5EF4-FFF2-40B4-BE49-F238E27FC236}">
              <a16:creationId xmlns:a16="http://schemas.microsoft.com/office/drawing/2014/main" id="{38654311-BFB2-473E-A5C0-3885318DAA4C}"/>
            </a:ext>
          </a:extLst>
        </xdr:cNvPr>
        <xdr:cNvSpPr/>
      </xdr:nvSpPr>
      <xdr:spPr>
        <a:xfrm>
          <a:off x="19685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137160</xdr:rowOff>
    </xdr:from>
    <xdr:to>
      <xdr:col>15</xdr:col>
      <xdr:colOff>50800</xdr:colOff>
      <xdr:row>62</xdr:row>
      <xdr:rowOff>7620</xdr:rowOff>
    </xdr:to>
    <xdr:cxnSp macro="">
      <xdr:nvCxnSpPr>
        <xdr:cNvPr id="198" name="直線コネクタ 197">
          <a:extLst>
            <a:ext uri="{FF2B5EF4-FFF2-40B4-BE49-F238E27FC236}">
              <a16:creationId xmlns:a16="http://schemas.microsoft.com/office/drawing/2014/main" id="{6E7EA7AF-643D-4A64-AFB2-590E1EA125B5}"/>
            </a:ext>
          </a:extLst>
        </xdr:cNvPr>
        <xdr:cNvCxnSpPr/>
      </xdr:nvCxnSpPr>
      <xdr:spPr>
        <a:xfrm>
          <a:off x="2019300" y="1059561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46355</xdr:rowOff>
    </xdr:from>
    <xdr:to>
      <xdr:col>6</xdr:col>
      <xdr:colOff>38100</xdr:colOff>
      <xdr:row>61</xdr:row>
      <xdr:rowOff>147955</xdr:rowOff>
    </xdr:to>
    <xdr:sp macro="" textlink="">
      <xdr:nvSpPr>
        <xdr:cNvPr id="199" name="楕円 198">
          <a:extLst>
            <a:ext uri="{FF2B5EF4-FFF2-40B4-BE49-F238E27FC236}">
              <a16:creationId xmlns:a16="http://schemas.microsoft.com/office/drawing/2014/main" id="{3299D83F-37D7-46EC-9FFE-D3B5DB2A24B1}"/>
            </a:ext>
          </a:extLst>
        </xdr:cNvPr>
        <xdr:cNvSpPr/>
      </xdr:nvSpPr>
      <xdr:spPr>
        <a:xfrm>
          <a:off x="1079500" y="1050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97155</xdr:rowOff>
    </xdr:from>
    <xdr:to>
      <xdr:col>10</xdr:col>
      <xdr:colOff>114300</xdr:colOff>
      <xdr:row>61</xdr:row>
      <xdr:rowOff>137160</xdr:rowOff>
    </xdr:to>
    <xdr:cxnSp macro="">
      <xdr:nvCxnSpPr>
        <xdr:cNvPr id="200" name="直線コネクタ 199">
          <a:extLst>
            <a:ext uri="{FF2B5EF4-FFF2-40B4-BE49-F238E27FC236}">
              <a16:creationId xmlns:a16="http://schemas.microsoft.com/office/drawing/2014/main" id="{8A6BCFB3-51BE-4EFF-B2D4-EACE09123C00}"/>
            </a:ext>
          </a:extLst>
        </xdr:cNvPr>
        <xdr:cNvCxnSpPr/>
      </xdr:nvCxnSpPr>
      <xdr:spPr>
        <a:xfrm>
          <a:off x="1130300" y="1055560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113047</xdr:rowOff>
    </xdr:from>
    <xdr:ext cx="405111" cy="259045"/>
    <xdr:sp macro="" textlink="">
      <xdr:nvSpPr>
        <xdr:cNvPr id="201" name="n_1aveValue【体育館・プール】&#10;有形固定資産減価償却率">
          <a:extLst>
            <a:ext uri="{FF2B5EF4-FFF2-40B4-BE49-F238E27FC236}">
              <a16:creationId xmlns:a16="http://schemas.microsoft.com/office/drawing/2014/main" id="{CFDD1CF0-4B06-489A-A7D1-69A8F46CECA3}"/>
            </a:ext>
          </a:extLst>
        </xdr:cNvPr>
        <xdr:cNvSpPr txBox="1"/>
      </xdr:nvSpPr>
      <xdr:spPr>
        <a:xfrm>
          <a:off x="3582044" y="1005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151147</xdr:rowOff>
    </xdr:from>
    <xdr:ext cx="405111" cy="259045"/>
    <xdr:sp macro="" textlink="">
      <xdr:nvSpPr>
        <xdr:cNvPr id="202" name="n_2aveValue【体育館・プール】&#10;有形固定資産減価償却率">
          <a:extLst>
            <a:ext uri="{FF2B5EF4-FFF2-40B4-BE49-F238E27FC236}">
              <a16:creationId xmlns:a16="http://schemas.microsoft.com/office/drawing/2014/main" id="{C6EDE932-C25E-44AB-926B-3B54CA0486C9}"/>
            </a:ext>
          </a:extLst>
        </xdr:cNvPr>
        <xdr:cNvSpPr txBox="1"/>
      </xdr:nvSpPr>
      <xdr:spPr>
        <a:xfrm>
          <a:off x="2705744"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120667</xdr:rowOff>
    </xdr:from>
    <xdr:ext cx="405111" cy="259045"/>
    <xdr:sp macro="" textlink="">
      <xdr:nvSpPr>
        <xdr:cNvPr id="203" name="n_3aveValue【体育館・プール】&#10;有形固定資産減価償却率">
          <a:extLst>
            <a:ext uri="{FF2B5EF4-FFF2-40B4-BE49-F238E27FC236}">
              <a16:creationId xmlns:a16="http://schemas.microsoft.com/office/drawing/2014/main" id="{56BAEF29-A8FC-4D68-A86C-76422464878E}"/>
            </a:ext>
          </a:extLst>
        </xdr:cNvPr>
        <xdr:cNvSpPr txBox="1"/>
      </xdr:nvSpPr>
      <xdr:spPr>
        <a:xfrm>
          <a:off x="18167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92092</xdr:rowOff>
    </xdr:from>
    <xdr:ext cx="405111" cy="259045"/>
    <xdr:sp macro="" textlink="">
      <xdr:nvSpPr>
        <xdr:cNvPr id="204" name="n_4aveValue【体育館・プール】&#10;有形固定資産減価償却率">
          <a:extLst>
            <a:ext uri="{FF2B5EF4-FFF2-40B4-BE49-F238E27FC236}">
              <a16:creationId xmlns:a16="http://schemas.microsoft.com/office/drawing/2014/main" id="{20ADF18C-6212-4E1F-BE3D-AC61FFDEAC4D}"/>
            </a:ext>
          </a:extLst>
        </xdr:cNvPr>
        <xdr:cNvSpPr txBox="1"/>
      </xdr:nvSpPr>
      <xdr:spPr>
        <a:xfrm>
          <a:off x="927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91457</xdr:rowOff>
    </xdr:from>
    <xdr:ext cx="405111" cy="259045"/>
    <xdr:sp macro="" textlink="">
      <xdr:nvSpPr>
        <xdr:cNvPr id="205" name="n_1mainValue【体育館・プール】&#10;有形固定資産減価償却率">
          <a:extLst>
            <a:ext uri="{FF2B5EF4-FFF2-40B4-BE49-F238E27FC236}">
              <a16:creationId xmlns:a16="http://schemas.microsoft.com/office/drawing/2014/main" id="{DC5A6D2E-EC5D-4080-B25E-815EF62B3EAD}"/>
            </a:ext>
          </a:extLst>
        </xdr:cNvPr>
        <xdr:cNvSpPr txBox="1"/>
      </xdr:nvSpPr>
      <xdr:spPr>
        <a:xfrm>
          <a:off x="3582044" y="1072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49547</xdr:rowOff>
    </xdr:from>
    <xdr:ext cx="405111" cy="259045"/>
    <xdr:sp macro="" textlink="">
      <xdr:nvSpPr>
        <xdr:cNvPr id="206" name="n_2mainValue【体育館・プール】&#10;有形固定資産減価償却率">
          <a:extLst>
            <a:ext uri="{FF2B5EF4-FFF2-40B4-BE49-F238E27FC236}">
              <a16:creationId xmlns:a16="http://schemas.microsoft.com/office/drawing/2014/main" id="{30B09763-7E98-4FE8-B34C-31A50957D5CC}"/>
            </a:ext>
          </a:extLst>
        </xdr:cNvPr>
        <xdr:cNvSpPr txBox="1"/>
      </xdr:nvSpPr>
      <xdr:spPr>
        <a:xfrm>
          <a:off x="2705744" y="1067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7637</xdr:rowOff>
    </xdr:from>
    <xdr:ext cx="405111" cy="259045"/>
    <xdr:sp macro="" textlink="">
      <xdr:nvSpPr>
        <xdr:cNvPr id="207" name="n_3mainValue【体育館・プール】&#10;有形固定資産減価償却率">
          <a:extLst>
            <a:ext uri="{FF2B5EF4-FFF2-40B4-BE49-F238E27FC236}">
              <a16:creationId xmlns:a16="http://schemas.microsoft.com/office/drawing/2014/main" id="{18547765-C677-4864-BA8C-C0652360A8B3}"/>
            </a:ext>
          </a:extLst>
        </xdr:cNvPr>
        <xdr:cNvSpPr txBox="1"/>
      </xdr:nvSpPr>
      <xdr:spPr>
        <a:xfrm>
          <a:off x="1816744" y="1063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139082</xdr:rowOff>
    </xdr:from>
    <xdr:ext cx="405111" cy="259045"/>
    <xdr:sp macro="" textlink="">
      <xdr:nvSpPr>
        <xdr:cNvPr id="208" name="n_4mainValue【体育館・プール】&#10;有形固定資産減価償却率">
          <a:extLst>
            <a:ext uri="{FF2B5EF4-FFF2-40B4-BE49-F238E27FC236}">
              <a16:creationId xmlns:a16="http://schemas.microsoft.com/office/drawing/2014/main" id="{F7CD7E3E-A314-4E23-B8C7-88F5CD944D6A}"/>
            </a:ext>
          </a:extLst>
        </xdr:cNvPr>
        <xdr:cNvSpPr txBox="1"/>
      </xdr:nvSpPr>
      <xdr:spPr>
        <a:xfrm>
          <a:off x="927744" y="1059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0F27CC3B-3F50-496B-800B-1C037136C165}"/>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D3CB5DA8-26C7-4835-8C1A-42550C27A22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B0C0F98C-CD6E-49C4-B8AB-25437EB97164}"/>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87ABBCD9-C1A3-4A2A-89FD-38B49907A3DF}"/>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FE092285-58BA-4DE4-B156-80ABB73D3D52}"/>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172DF4E8-453B-41B4-BC9C-E0C2CAB6B306}"/>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02E02625-845F-4979-B760-2ECEFB91A99C}"/>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16E64466-4D87-4FEB-B34B-F2AA0AEF5BD9}"/>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3056716F-66D5-4297-BB72-F690E9F58225}"/>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2E838F21-9C2E-4ECF-AC9C-EBA3445FDBCA}"/>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a:extLst>
            <a:ext uri="{FF2B5EF4-FFF2-40B4-BE49-F238E27FC236}">
              <a16:creationId xmlns:a16="http://schemas.microsoft.com/office/drawing/2014/main" id="{507E9647-EAF3-4330-93E9-7E6F1038E9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0" name="テキスト ボックス 219">
          <a:extLst>
            <a:ext uri="{FF2B5EF4-FFF2-40B4-BE49-F238E27FC236}">
              <a16:creationId xmlns:a16="http://schemas.microsoft.com/office/drawing/2014/main" id="{300278C0-1753-4E69-839F-4470E1130FC5}"/>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a:extLst>
            <a:ext uri="{FF2B5EF4-FFF2-40B4-BE49-F238E27FC236}">
              <a16:creationId xmlns:a16="http://schemas.microsoft.com/office/drawing/2014/main" id="{24572752-727D-442D-BF7B-76A8ED5C0662}"/>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2" name="テキスト ボックス 221">
          <a:extLst>
            <a:ext uri="{FF2B5EF4-FFF2-40B4-BE49-F238E27FC236}">
              <a16:creationId xmlns:a16="http://schemas.microsoft.com/office/drawing/2014/main" id="{0E11390A-6FFB-4777-A85E-7A9E75624F05}"/>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a:extLst>
            <a:ext uri="{FF2B5EF4-FFF2-40B4-BE49-F238E27FC236}">
              <a16:creationId xmlns:a16="http://schemas.microsoft.com/office/drawing/2014/main" id="{FB5D4BF4-C26B-423F-878B-4747FB966DE7}"/>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4" name="テキスト ボックス 223">
          <a:extLst>
            <a:ext uri="{FF2B5EF4-FFF2-40B4-BE49-F238E27FC236}">
              <a16:creationId xmlns:a16="http://schemas.microsoft.com/office/drawing/2014/main" id="{DA4EE974-48E5-476D-8A16-7F97456A1398}"/>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a:extLst>
            <a:ext uri="{FF2B5EF4-FFF2-40B4-BE49-F238E27FC236}">
              <a16:creationId xmlns:a16="http://schemas.microsoft.com/office/drawing/2014/main" id="{11B527F3-13E6-4CC2-992E-1F202A9FA669}"/>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6" name="テキスト ボックス 225">
          <a:extLst>
            <a:ext uri="{FF2B5EF4-FFF2-40B4-BE49-F238E27FC236}">
              <a16:creationId xmlns:a16="http://schemas.microsoft.com/office/drawing/2014/main" id="{B4F846CD-2A77-4B03-B568-BA26F9D3E1C4}"/>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a:extLst>
            <a:ext uri="{FF2B5EF4-FFF2-40B4-BE49-F238E27FC236}">
              <a16:creationId xmlns:a16="http://schemas.microsoft.com/office/drawing/2014/main" id="{F93A5B4F-1F4D-4056-AECC-DB8B71171501}"/>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8" name="テキスト ボックス 227">
          <a:extLst>
            <a:ext uri="{FF2B5EF4-FFF2-40B4-BE49-F238E27FC236}">
              <a16:creationId xmlns:a16="http://schemas.microsoft.com/office/drawing/2014/main" id="{0C72E5C3-C90A-432D-831C-A3D919FB219D}"/>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8E778F1F-9377-4809-A1A4-07A143EC1ACF}"/>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a:extLst>
            <a:ext uri="{FF2B5EF4-FFF2-40B4-BE49-F238E27FC236}">
              <a16:creationId xmlns:a16="http://schemas.microsoft.com/office/drawing/2014/main" id="{BA6B07D0-46C8-4465-B9BF-8C7D0348BBAD}"/>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a:extLst>
            <a:ext uri="{FF2B5EF4-FFF2-40B4-BE49-F238E27FC236}">
              <a16:creationId xmlns:a16="http://schemas.microsoft.com/office/drawing/2014/main" id="{E5462E6C-19ED-4BB0-981C-4D15C1E98312}"/>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160020</xdr:rowOff>
    </xdr:from>
    <xdr:to>
      <xdr:col>54</xdr:col>
      <xdr:colOff>189865</xdr:colOff>
      <xdr:row>63</xdr:row>
      <xdr:rowOff>125730</xdr:rowOff>
    </xdr:to>
    <xdr:cxnSp macro="">
      <xdr:nvCxnSpPr>
        <xdr:cNvPr id="232" name="直線コネクタ 231">
          <a:extLst>
            <a:ext uri="{FF2B5EF4-FFF2-40B4-BE49-F238E27FC236}">
              <a16:creationId xmlns:a16="http://schemas.microsoft.com/office/drawing/2014/main" id="{94D8545C-AEB6-4416-ADEA-0E0DD7B48AC2}"/>
            </a:ext>
          </a:extLst>
        </xdr:cNvPr>
        <xdr:cNvCxnSpPr/>
      </xdr:nvCxnSpPr>
      <xdr:spPr>
        <a:xfrm flipV="1">
          <a:off x="10476865" y="976122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129557</xdr:rowOff>
    </xdr:from>
    <xdr:ext cx="469744" cy="259045"/>
    <xdr:sp macro="" textlink="">
      <xdr:nvSpPr>
        <xdr:cNvPr id="233" name="【体育館・プール】&#10;一人当たり面積最小値テキスト">
          <a:extLst>
            <a:ext uri="{FF2B5EF4-FFF2-40B4-BE49-F238E27FC236}">
              <a16:creationId xmlns:a16="http://schemas.microsoft.com/office/drawing/2014/main" id="{5272DAF9-EAEC-4844-9508-8F4C50FA7A88}"/>
            </a:ext>
          </a:extLst>
        </xdr:cNvPr>
        <xdr:cNvSpPr txBox="1"/>
      </xdr:nvSpPr>
      <xdr:spPr>
        <a:xfrm>
          <a:off x="10515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125730</xdr:rowOff>
    </xdr:from>
    <xdr:to>
      <xdr:col>55</xdr:col>
      <xdr:colOff>88900</xdr:colOff>
      <xdr:row>63</xdr:row>
      <xdr:rowOff>125730</xdr:rowOff>
    </xdr:to>
    <xdr:cxnSp macro="">
      <xdr:nvCxnSpPr>
        <xdr:cNvPr id="234" name="直線コネクタ 233">
          <a:extLst>
            <a:ext uri="{FF2B5EF4-FFF2-40B4-BE49-F238E27FC236}">
              <a16:creationId xmlns:a16="http://schemas.microsoft.com/office/drawing/2014/main" id="{1FFAF909-AA34-48FB-8C91-11493BF3A9E3}"/>
            </a:ext>
          </a:extLst>
        </xdr:cNvPr>
        <xdr:cNvCxnSpPr/>
      </xdr:nvCxnSpPr>
      <xdr:spPr>
        <a:xfrm>
          <a:off x="10388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106697</xdr:rowOff>
    </xdr:from>
    <xdr:ext cx="469744" cy="259045"/>
    <xdr:sp macro="" textlink="">
      <xdr:nvSpPr>
        <xdr:cNvPr id="235" name="【体育館・プール】&#10;一人当たり面積最大値テキスト">
          <a:extLst>
            <a:ext uri="{FF2B5EF4-FFF2-40B4-BE49-F238E27FC236}">
              <a16:creationId xmlns:a16="http://schemas.microsoft.com/office/drawing/2014/main" id="{0CD2EFA0-4508-42AD-96A9-88D10E086B6C}"/>
            </a:ext>
          </a:extLst>
        </xdr:cNvPr>
        <xdr:cNvSpPr txBox="1"/>
      </xdr:nvSpPr>
      <xdr:spPr>
        <a:xfrm>
          <a:off x="10515600" y="953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160020</xdr:rowOff>
    </xdr:from>
    <xdr:to>
      <xdr:col>55</xdr:col>
      <xdr:colOff>88900</xdr:colOff>
      <xdr:row>56</xdr:row>
      <xdr:rowOff>160020</xdr:rowOff>
    </xdr:to>
    <xdr:cxnSp macro="">
      <xdr:nvCxnSpPr>
        <xdr:cNvPr id="236" name="直線コネクタ 235">
          <a:extLst>
            <a:ext uri="{FF2B5EF4-FFF2-40B4-BE49-F238E27FC236}">
              <a16:creationId xmlns:a16="http://schemas.microsoft.com/office/drawing/2014/main" id="{CC7BD4BC-036D-418E-BD00-DD3C34A00F55}"/>
            </a:ext>
          </a:extLst>
        </xdr:cNvPr>
        <xdr:cNvCxnSpPr/>
      </xdr:nvCxnSpPr>
      <xdr:spPr>
        <a:xfrm>
          <a:off x="10388600" y="976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101617</xdr:rowOff>
    </xdr:from>
    <xdr:ext cx="469744" cy="259045"/>
    <xdr:sp macro="" textlink="">
      <xdr:nvSpPr>
        <xdr:cNvPr id="237" name="【体育館・プール】&#10;一人当たり面積平均値テキスト">
          <a:extLst>
            <a:ext uri="{FF2B5EF4-FFF2-40B4-BE49-F238E27FC236}">
              <a16:creationId xmlns:a16="http://schemas.microsoft.com/office/drawing/2014/main" id="{998FC906-055C-42E1-817F-7EA6FCA5D29F}"/>
            </a:ext>
          </a:extLst>
        </xdr:cNvPr>
        <xdr:cNvSpPr txBox="1"/>
      </xdr:nvSpPr>
      <xdr:spPr>
        <a:xfrm>
          <a:off x="10515600" y="103886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78740</xdr:rowOff>
    </xdr:from>
    <xdr:to>
      <xdr:col>55</xdr:col>
      <xdr:colOff>50800</xdr:colOff>
      <xdr:row>62</xdr:row>
      <xdr:rowOff>8890</xdr:rowOff>
    </xdr:to>
    <xdr:sp macro="" textlink="">
      <xdr:nvSpPr>
        <xdr:cNvPr id="238" name="フローチャート: 判断 237">
          <a:extLst>
            <a:ext uri="{FF2B5EF4-FFF2-40B4-BE49-F238E27FC236}">
              <a16:creationId xmlns:a16="http://schemas.microsoft.com/office/drawing/2014/main" id="{E77CA1EC-3A7F-4829-8D0E-A9E306DA4B51}"/>
            </a:ext>
          </a:extLst>
        </xdr:cNvPr>
        <xdr:cNvSpPr/>
      </xdr:nvSpPr>
      <xdr:spPr>
        <a:xfrm>
          <a:off x="10426700" y="1053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90170</xdr:rowOff>
    </xdr:from>
    <xdr:to>
      <xdr:col>50</xdr:col>
      <xdr:colOff>165100</xdr:colOff>
      <xdr:row>62</xdr:row>
      <xdr:rowOff>20320</xdr:rowOff>
    </xdr:to>
    <xdr:sp macro="" textlink="">
      <xdr:nvSpPr>
        <xdr:cNvPr id="239" name="フローチャート: 判断 238">
          <a:extLst>
            <a:ext uri="{FF2B5EF4-FFF2-40B4-BE49-F238E27FC236}">
              <a16:creationId xmlns:a16="http://schemas.microsoft.com/office/drawing/2014/main" id="{051D29FB-D8AC-43DA-828F-27FBE13D6958}"/>
            </a:ext>
          </a:extLst>
        </xdr:cNvPr>
        <xdr:cNvSpPr/>
      </xdr:nvSpPr>
      <xdr:spPr>
        <a:xfrm>
          <a:off x="95885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74930</xdr:rowOff>
    </xdr:from>
    <xdr:to>
      <xdr:col>46</xdr:col>
      <xdr:colOff>38100</xdr:colOff>
      <xdr:row>60</xdr:row>
      <xdr:rowOff>5080</xdr:rowOff>
    </xdr:to>
    <xdr:sp macro="" textlink="">
      <xdr:nvSpPr>
        <xdr:cNvPr id="240" name="フローチャート: 判断 239">
          <a:extLst>
            <a:ext uri="{FF2B5EF4-FFF2-40B4-BE49-F238E27FC236}">
              <a16:creationId xmlns:a16="http://schemas.microsoft.com/office/drawing/2014/main" id="{6D9FD299-8485-46BA-912E-E63A5ECD1193}"/>
            </a:ext>
          </a:extLst>
        </xdr:cNvPr>
        <xdr:cNvSpPr/>
      </xdr:nvSpPr>
      <xdr:spPr>
        <a:xfrm>
          <a:off x="8699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59</xdr:row>
      <xdr:rowOff>120650</xdr:rowOff>
    </xdr:from>
    <xdr:to>
      <xdr:col>41</xdr:col>
      <xdr:colOff>101600</xdr:colOff>
      <xdr:row>60</xdr:row>
      <xdr:rowOff>50800</xdr:rowOff>
    </xdr:to>
    <xdr:sp macro="" textlink="">
      <xdr:nvSpPr>
        <xdr:cNvPr id="241" name="フローチャート: 判断 240">
          <a:extLst>
            <a:ext uri="{FF2B5EF4-FFF2-40B4-BE49-F238E27FC236}">
              <a16:creationId xmlns:a16="http://schemas.microsoft.com/office/drawing/2014/main" id="{FFB50EC7-8A98-4E40-87B3-EA1F374D7454}"/>
            </a:ext>
          </a:extLst>
        </xdr:cNvPr>
        <xdr:cNvSpPr/>
      </xdr:nvSpPr>
      <xdr:spPr>
        <a:xfrm>
          <a:off x="7810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59</xdr:row>
      <xdr:rowOff>116840</xdr:rowOff>
    </xdr:from>
    <xdr:to>
      <xdr:col>36</xdr:col>
      <xdr:colOff>165100</xdr:colOff>
      <xdr:row>60</xdr:row>
      <xdr:rowOff>46990</xdr:rowOff>
    </xdr:to>
    <xdr:sp macro="" textlink="">
      <xdr:nvSpPr>
        <xdr:cNvPr id="242" name="フローチャート: 判断 241">
          <a:extLst>
            <a:ext uri="{FF2B5EF4-FFF2-40B4-BE49-F238E27FC236}">
              <a16:creationId xmlns:a16="http://schemas.microsoft.com/office/drawing/2014/main" id="{B6F2827E-C020-43B6-B27C-DE32BF2EFB57}"/>
            </a:ext>
          </a:extLst>
        </xdr:cNvPr>
        <xdr:cNvSpPr/>
      </xdr:nvSpPr>
      <xdr:spPr>
        <a:xfrm>
          <a:off x="6921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E6E3EB3A-73C8-4927-BECE-03AC3775FF2F}"/>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86D45F17-D64C-4374-98AC-30C14697A04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11F1DF04-2043-492D-B8D2-94DF28EAE0EA}"/>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80A37F3-3448-43F6-96F7-026508225DED}"/>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86CD31DE-8755-4FC8-BD5A-00485D9EDD9C}"/>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124460</xdr:rowOff>
    </xdr:from>
    <xdr:to>
      <xdr:col>55</xdr:col>
      <xdr:colOff>50800</xdr:colOff>
      <xdr:row>62</xdr:row>
      <xdr:rowOff>54610</xdr:rowOff>
    </xdr:to>
    <xdr:sp macro="" textlink="">
      <xdr:nvSpPr>
        <xdr:cNvPr id="248" name="楕円 247">
          <a:extLst>
            <a:ext uri="{FF2B5EF4-FFF2-40B4-BE49-F238E27FC236}">
              <a16:creationId xmlns:a16="http://schemas.microsoft.com/office/drawing/2014/main" id="{87F68A83-D47D-4B32-9DA8-562D4845DD52}"/>
            </a:ext>
          </a:extLst>
        </xdr:cNvPr>
        <xdr:cNvSpPr/>
      </xdr:nvSpPr>
      <xdr:spPr>
        <a:xfrm>
          <a:off x="10426700" y="1058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102887</xdr:rowOff>
    </xdr:from>
    <xdr:ext cx="469744" cy="259045"/>
    <xdr:sp macro="" textlink="">
      <xdr:nvSpPr>
        <xdr:cNvPr id="249" name="【体育館・プール】&#10;一人当たり面積該当値テキスト">
          <a:extLst>
            <a:ext uri="{FF2B5EF4-FFF2-40B4-BE49-F238E27FC236}">
              <a16:creationId xmlns:a16="http://schemas.microsoft.com/office/drawing/2014/main" id="{ADFD6386-C5E8-40D8-95AA-1A66B0E36ADF}"/>
            </a:ext>
          </a:extLst>
        </xdr:cNvPr>
        <xdr:cNvSpPr txBox="1"/>
      </xdr:nvSpPr>
      <xdr:spPr>
        <a:xfrm>
          <a:off x="10515600" y="10561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124460</xdr:rowOff>
    </xdr:from>
    <xdr:to>
      <xdr:col>50</xdr:col>
      <xdr:colOff>165100</xdr:colOff>
      <xdr:row>62</xdr:row>
      <xdr:rowOff>54610</xdr:rowOff>
    </xdr:to>
    <xdr:sp macro="" textlink="">
      <xdr:nvSpPr>
        <xdr:cNvPr id="250" name="楕円 249">
          <a:extLst>
            <a:ext uri="{FF2B5EF4-FFF2-40B4-BE49-F238E27FC236}">
              <a16:creationId xmlns:a16="http://schemas.microsoft.com/office/drawing/2014/main" id="{FCFB511E-3F38-4289-9284-EFB10DF67C8F}"/>
            </a:ext>
          </a:extLst>
        </xdr:cNvPr>
        <xdr:cNvSpPr/>
      </xdr:nvSpPr>
      <xdr:spPr>
        <a:xfrm>
          <a:off x="9588500" y="1058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3810</xdr:rowOff>
    </xdr:from>
    <xdr:to>
      <xdr:col>55</xdr:col>
      <xdr:colOff>0</xdr:colOff>
      <xdr:row>62</xdr:row>
      <xdr:rowOff>3810</xdr:rowOff>
    </xdr:to>
    <xdr:cxnSp macro="">
      <xdr:nvCxnSpPr>
        <xdr:cNvPr id="251" name="直線コネクタ 250">
          <a:extLst>
            <a:ext uri="{FF2B5EF4-FFF2-40B4-BE49-F238E27FC236}">
              <a16:creationId xmlns:a16="http://schemas.microsoft.com/office/drawing/2014/main" id="{260E4A4F-58FC-41B9-B29F-0B4A64640741}"/>
            </a:ext>
          </a:extLst>
        </xdr:cNvPr>
        <xdr:cNvCxnSpPr/>
      </xdr:nvCxnSpPr>
      <xdr:spPr>
        <a:xfrm>
          <a:off x="9639300" y="106337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124460</xdr:rowOff>
    </xdr:from>
    <xdr:to>
      <xdr:col>46</xdr:col>
      <xdr:colOff>38100</xdr:colOff>
      <xdr:row>62</xdr:row>
      <xdr:rowOff>54610</xdr:rowOff>
    </xdr:to>
    <xdr:sp macro="" textlink="">
      <xdr:nvSpPr>
        <xdr:cNvPr id="252" name="楕円 251">
          <a:extLst>
            <a:ext uri="{FF2B5EF4-FFF2-40B4-BE49-F238E27FC236}">
              <a16:creationId xmlns:a16="http://schemas.microsoft.com/office/drawing/2014/main" id="{FE097031-1D04-4690-B775-BEAB0C2C788B}"/>
            </a:ext>
          </a:extLst>
        </xdr:cNvPr>
        <xdr:cNvSpPr/>
      </xdr:nvSpPr>
      <xdr:spPr>
        <a:xfrm>
          <a:off x="8699500" y="1058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3810</xdr:rowOff>
    </xdr:from>
    <xdr:to>
      <xdr:col>50</xdr:col>
      <xdr:colOff>114300</xdr:colOff>
      <xdr:row>62</xdr:row>
      <xdr:rowOff>3810</xdr:rowOff>
    </xdr:to>
    <xdr:cxnSp macro="">
      <xdr:nvCxnSpPr>
        <xdr:cNvPr id="253" name="直線コネクタ 252">
          <a:extLst>
            <a:ext uri="{FF2B5EF4-FFF2-40B4-BE49-F238E27FC236}">
              <a16:creationId xmlns:a16="http://schemas.microsoft.com/office/drawing/2014/main" id="{47172DFD-E4A9-4004-AE7C-D42850727999}"/>
            </a:ext>
          </a:extLst>
        </xdr:cNvPr>
        <xdr:cNvCxnSpPr/>
      </xdr:nvCxnSpPr>
      <xdr:spPr>
        <a:xfrm>
          <a:off x="8750300" y="106337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120650</xdr:rowOff>
    </xdr:from>
    <xdr:to>
      <xdr:col>41</xdr:col>
      <xdr:colOff>101600</xdr:colOff>
      <xdr:row>62</xdr:row>
      <xdr:rowOff>50800</xdr:rowOff>
    </xdr:to>
    <xdr:sp macro="" textlink="">
      <xdr:nvSpPr>
        <xdr:cNvPr id="254" name="楕円 253">
          <a:extLst>
            <a:ext uri="{FF2B5EF4-FFF2-40B4-BE49-F238E27FC236}">
              <a16:creationId xmlns:a16="http://schemas.microsoft.com/office/drawing/2014/main" id="{B5D583EC-6EA3-42F8-808C-B322D24589D5}"/>
            </a:ext>
          </a:extLst>
        </xdr:cNvPr>
        <xdr:cNvSpPr/>
      </xdr:nvSpPr>
      <xdr:spPr>
        <a:xfrm>
          <a:off x="7810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0</xdr:rowOff>
    </xdr:from>
    <xdr:to>
      <xdr:col>45</xdr:col>
      <xdr:colOff>177800</xdr:colOff>
      <xdr:row>62</xdr:row>
      <xdr:rowOff>3810</xdr:rowOff>
    </xdr:to>
    <xdr:cxnSp macro="">
      <xdr:nvCxnSpPr>
        <xdr:cNvPr id="255" name="直線コネクタ 254">
          <a:extLst>
            <a:ext uri="{FF2B5EF4-FFF2-40B4-BE49-F238E27FC236}">
              <a16:creationId xmlns:a16="http://schemas.microsoft.com/office/drawing/2014/main" id="{1C0418AD-46A4-4C57-9ACE-3E02127C078A}"/>
            </a:ext>
          </a:extLst>
        </xdr:cNvPr>
        <xdr:cNvCxnSpPr/>
      </xdr:nvCxnSpPr>
      <xdr:spPr>
        <a:xfrm>
          <a:off x="7861300" y="106299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120650</xdr:rowOff>
    </xdr:from>
    <xdr:to>
      <xdr:col>36</xdr:col>
      <xdr:colOff>165100</xdr:colOff>
      <xdr:row>62</xdr:row>
      <xdr:rowOff>50800</xdr:rowOff>
    </xdr:to>
    <xdr:sp macro="" textlink="">
      <xdr:nvSpPr>
        <xdr:cNvPr id="256" name="楕円 255">
          <a:extLst>
            <a:ext uri="{FF2B5EF4-FFF2-40B4-BE49-F238E27FC236}">
              <a16:creationId xmlns:a16="http://schemas.microsoft.com/office/drawing/2014/main" id="{67C39F29-C4DD-470E-AB78-8687F4B2BE09}"/>
            </a:ext>
          </a:extLst>
        </xdr:cNvPr>
        <xdr:cNvSpPr/>
      </xdr:nvSpPr>
      <xdr:spPr>
        <a:xfrm>
          <a:off x="6921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0</xdr:rowOff>
    </xdr:from>
    <xdr:to>
      <xdr:col>41</xdr:col>
      <xdr:colOff>50800</xdr:colOff>
      <xdr:row>62</xdr:row>
      <xdr:rowOff>0</xdr:rowOff>
    </xdr:to>
    <xdr:cxnSp macro="">
      <xdr:nvCxnSpPr>
        <xdr:cNvPr id="257" name="直線コネクタ 256">
          <a:extLst>
            <a:ext uri="{FF2B5EF4-FFF2-40B4-BE49-F238E27FC236}">
              <a16:creationId xmlns:a16="http://schemas.microsoft.com/office/drawing/2014/main" id="{6C343516-7219-48FE-94BA-9CC3F4BE2A27}"/>
            </a:ext>
          </a:extLst>
        </xdr:cNvPr>
        <xdr:cNvCxnSpPr/>
      </xdr:nvCxnSpPr>
      <xdr:spPr>
        <a:xfrm>
          <a:off x="6972300" y="1062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36847</xdr:rowOff>
    </xdr:from>
    <xdr:ext cx="469744" cy="259045"/>
    <xdr:sp macro="" textlink="">
      <xdr:nvSpPr>
        <xdr:cNvPr id="258" name="n_1aveValue【体育館・プール】&#10;一人当たり面積">
          <a:extLst>
            <a:ext uri="{FF2B5EF4-FFF2-40B4-BE49-F238E27FC236}">
              <a16:creationId xmlns:a16="http://schemas.microsoft.com/office/drawing/2014/main" id="{759EEC71-BBFB-42E5-95B0-CF71023A89EF}"/>
            </a:ext>
          </a:extLst>
        </xdr:cNvPr>
        <xdr:cNvSpPr txBox="1"/>
      </xdr:nvSpPr>
      <xdr:spPr>
        <a:xfrm>
          <a:off x="9391727" y="1032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21607</xdr:rowOff>
    </xdr:from>
    <xdr:ext cx="469744" cy="259045"/>
    <xdr:sp macro="" textlink="">
      <xdr:nvSpPr>
        <xdr:cNvPr id="259" name="n_2aveValue【体育館・プール】&#10;一人当たり面積">
          <a:extLst>
            <a:ext uri="{FF2B5EF4-FFF2-40B4-BE49-F238E27FC236}">
              <a16:creationId xmlns:a16="http://schemas.microsoft.com/office/drawing/2014/main" id="{F3A8B17F-34ED-4595-B39D-DEB4CDFF13D8}"/>
            </a:ext>
          </a:extLst>
        </xdr:cNvPr>
        <xdr:cNvSpPr txBox="1"/>
      </xdr:nvSpPr>
      <xdr:spPr>
        <a:xfrm>
          <a:off x="8515427" y="996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67327</xdr:rowOff>
    </xdr:from>
    <xdr:ext cx="469744" cy="259045"/>
    <xdr:sp macro="" textlink="">
      <xdr:nvSpPr>
        <xdr:cNvPr id="260" name="n_3aveValue【体育館・プール】&#10;一人当たり面積">
          <a:extLst>
            <a:ext uri="{FF2B5EF4-FFF2-40B4-BE49-F238E27FC236}">
              <a16:creationId xmlns:a16="http://schemas.microsoft.com/office/drawing/2014/main" id="{5A2EA214-2BBE-4500-9440-F40172183566}"/>
            </a:ext>
          </a:extLst>
        </xdr:cNvPr>
        <xdr:cNvSpPr txBox="1"/>
      </xdr:nvSpPr>
      <xdr:spPr>
        <a:xfrm>
          <a:off x="7626427" y="1001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63517</xdr:rowOff>
    </xdr:from>
    <xdr:ext cx="469744" cy="259045"/>
    <xdr:sp macro="" textlink="">
      <xdr:nvSpPr>
        <xdr:cNvPr id="261" name="n_4aveValue【体育館・プール】&#10;一人当たり面積">
          <a:extLst>
            <a:ext uri="{FF2B5EF4-FFF2-40B4-BE49-F238E27FC236}">
              <a16:creationId xmlns:a16="http://schemas.microsoft.com/office/drawing/2014/main" id="{AEB01DE2-3720-4987-B3FF-105D22CAD333}"/>
            </a:ext>
          </a:extLst>
        </xdr:cNvPr>
        <xdr:cNvSpPr txBox="1"/>
      </xdr:nvSpPr>
      <xdr:spPr>
        <a:xfrm>
          <a:off x="6737427" y="10007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45737</xdr:rowOff>
    </xdr:from>
    <xdr:ext cx="469744" cy="259045"/>
    <xdr:sp macro="" textlink="">
      <xdr:nvSpPr>
        <xdr:cNvPr id="262" name="n_1mainValue【体育館・プール】&#10;一人当たり面積">
          <a:extLst>
            <a:ext uri="{FF2B5EF4-FFF2-40B4-BE49-F238E27FC236}">
              <a16:creationId xmlns:a16="http://schemas.microsoft.com/office/drawing/2014/main" id="{8D93B0D1-FE0B-4AF7-AB67-D34AF602D3A4}"/>
            </a:ext>
          </a:extLst>
        </xdr:cNvPr>
        <xdr:cNvSpPr txBox="1"/>
      </xdr:nvSpPr>
      <xdr:spPr>
        <a:xfrm>
          <a:off x="9391727" y="1067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45737</xdr:rowOff>
    </xdr:from>
    <xdr:ext cx="469744" cy="259045"/>
    <xdr:sp macro="" textlink="">
      <xdr:nvSpPr>
        <xdr:cNvPr id="263" name="n_2mainValue【体育館・プール】&#10;一人当たり面積">
          <a:extLst>
            <a:ext uri="{FF2B5EF4-FFF2-40B4-BE49-F238E27FC236}">
              <a16:creationId xmlns:a16="http://schemas.microsoft.com/office/drawing/2014/main" id="{D0029CAB-35FC-4EAB-B253-E72E66465160}"/>
            </a:ext>
          </a:extLst>
        </xdr:cNvPr>
        <xdr:cNvSpPr txBox="1"/>
      </xdr:nvSpPr>
      <xdr:spPr>
        <a:xfrm>
          <a:off x="8515427" y="1067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41927</xdr:rowOff>
    </xdr:from>
    <xdr:ext cx="469744" cy="259045"/>
    <xdr:sp macro="" textlink="">
      <xdr:nvSpPr>
        <xdr:cNvPr id="264" name="n_3mainValue【体育館・プール】&#10;一人当たり面積">
          <a:extLst>
            <a:ext uri="{FF2B5EF4-FFF2-40B4-BE49-F238E27FC236}">
              <a16:creationId xmlns:a16="http://schemas.microsoft.com/office/drawing/2014/main" id="{17044292-931C-485A-8F54-A6101B4895FD}"/>
            </a:ext>
          </a:extLst>
        </xdr:cNvPr>
        <xdr:cNvSpPr txBox="1"/>
      </xdr:nvSpPr>
      <xdr:spPr>
        <a:xfrm>
          <a:off x="7626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41927</xdr:rowOff>
    </xdr:from>
    <xdr:ext cx="469744" cy="259045"/>
    <xdr:sp macro="" textlink="">
      <xdr:nvSpPr>
        <xdr:cNvPr id="265" name="n_4mainValue【体育館・プール】&#10;一人当たり面積">
          <a:extLst>
            <a:ext uri="{FF2B5EF4-FFF2-40B4-BE49-F238E27FC236}">
              <a16:creationId xmlns:a16="http://schemas.microsoft.com/office/drawing/2014/main" id="{4F884137-2B4E-48CC-BFC3-3113E77837D9}"/>
            </a:ext>
          </a:extLst>
        </xdr:cNvPr>
        <xdr:cNvSpPr txBox="1"/>
      </xdr:nvSpPr>
      <xdr:spPr>
        <a:xfrm>
          <a:off x="6737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123F1EA5-9550-4444-9B71-83B7E9B225A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28DF03CA-6A8A-4188-A2B0-7D7B837B140B}"/>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4EFA55D9-58CD-4FC6-A17D-9443653A80B2}"/>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32049275-D6DD-4370-B59C-6AC8B2654776}"/>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42EFE642-0B3A-41ED-920A-82F1D086107F}"/>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07802A50-B015-475F-892E-2B4D753B59E7}"/>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DEEB437F-A7E2-436C-8F39-B9D9535BBCFD}"/>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AE9986A6-57D3-4757-BA9C-7E8883E419CD}"/>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4" name="正方形/長方形 273">
          <a:extLst>
            <a:ext uri="{FF2B5EF4-FFF2-40B4-BE49-F238E27FC236}">
              <a16:creationId xmlns:a16="http://schemas.microsoft.com/office/drawing/2014/main" id="{7C4DC45C-45DB-4768-970A-FC8AA05C9AB9}"/>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5" name="正方形/長方形 274">
          <a:extLst>
            <a:ext uri="{FF2B5EF4-FFF2-40B4-BE49-F238E27FC236}">
              <a16:creationId xmlns:a16="http://schemas.microsoft.com/office/drawing/2014/main" id="{BE0EA2BC-FF36-421F-88B2-F9B018DF9256}"/>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6" name="正方形/長方形 275">
          <a:extLst>
            <a:ext uri="{FF2B5EF4-FFF2-40B4-BE49-F238E27FC236}">
              <a16:creationId xmlns:a16="http://schemas.microsoft.com/office/drawing/2014/main" id="{B7FE8E38-DDED-458A-B621-D452043B8A7B}"/>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7" name="正方形/長方形 276">
          <a:extLst>
            <a:ext uri="{FF2B5EF4-FFF2-40B4-BE49-F238E27FC236}">
              <a16:creationId xmlns:a16="http://schemas.microsoft.com/office/drawing/2014/main" id="{BD0DCCB3-0C7A-4122-A7A9-CA66446410C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8" name="正方形/長方形 277">
          <a:extLst>
            <a:ext uri="{FF2B5EF4-FFF2-40B4-BE49-F238E27FC236}">
              <a16:creationId xmlns:a16="http://schemas.microsoft.com/office/drawing/2014/main" id="{25E2A75F-9C55-47DA-B3B0-4514959BEB92}"/>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9" name="正方形/長方形 278">
          <a:extLst>
            <a:ext uri="{FF2B5EF4-FFF2-40B4-BE49-F238E27FC236}">
              <a16:creationId xmlns:a16="http://schemas.microsoft.com/office/drawing/2014/main" id="{05AFACE5-9A91-4304-BE5B-2CFB289E962C}"/>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0" name="正方形/長方形 279">
          <a:extLst>
            <a:ext uri="{FF2B5EF4-FFF2-40B4-BE49-F238E27FC236}">
              <a16:creationId xmlns:a16="http://schemas.microsoft.com/office/drawing/2014/main" id="{D34C4808-2DE0-4C18-B1BE-D9C14177D4D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1" name="正方形/長方形 280">
          <a:extLst>
            <a:ext uri="{FF2B5EF4-FFF2-40B4-BE49-F238E27FC236}">
              <a16:creationId xmlns:a16="http://schemas.microsoft.com/office/drawing/2014/main" id="{E2D3356B-2E2A-4A2E-B8F7-3033748DAF6B}"/>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2" name="正方形/長方形 281">
          <a:extLst>
            <a:ext uri="{FF2B5EF4-FFF2-40B4-BE49-F238E27FC236}">
              <a16:creationId xmlns:a16="http://schemas.microsoft.com/office/drawing/2014/main" id="{888E9EF3-4B15-49CE-9113-80D2CBC89736}"/>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3" name="正方形/長方形 282">
          <a:extLst>
            <a:ext uri="{FF2B5EF4-FFF2-40B4-BE49-F238E27FC236}">
              <a16:creationId xmlns:a16="http://schemas.microsoft.com/office/drawing/2014/main" id="{71A39A79-300A-4440-8E9E-16B561BAA2B2}"/>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4" name="正方形/長方形 283">
          <a:extLst>
            <a:ext uri="{FF2B5EF4-FFF2-40B4-BE49-F238E27FC236}">
              <a16:creationId xmlns:a16="http://schemas.microsoft.com/office/drawing/2014/main" id="{7A42F88C-35EE-4550-AED1-4BD4C881DFBC}"/>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5" name="正方形/長方形 284">
          <a:extLst>
            <a:ext uri="{FF2B5EF4-FFF2-40B4-BE49-F238E27FC236}">
              <a16:creationId xmlns:a16="http://schemas.microsoft.com/office/drawing/2014/main" id="{02A22735-2215-4381-AD53-307DEF19DCB8}"/>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6" name="正方形/長方形 285">
          <a:extLst>
            <a:ext uri="{FF2B5EF4-FFF2-40B4-BE49-F238E27FC236}">
              <a16:creationId xmlns:a16="http://schemas.microsoft.com/office/drawing/2014/main" id="{E1E0C95A-8D40-4727-8B97-4305B9A1D18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7" name="正方形/長方形 286">
          <a:extLst>
            <a:ext uri="{FF2B5EF4-FFF2-40B4-BE49-F238E27FC236}">
              <a16:creationId xmlns:a16="http://schemas.microsoft.com/office/drawing/2014/main" id="{A79AA291-0E89-4BC4-AB58-F546AE9F457F}"/>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8" name="正方形/長方形 287">
          <a:extLst>
            <a:ext uri="{FF2B5EF4-FFF2-40B4-BE49-F238E27FC236}">
              <a16:creationId xmlns:a16="http://schemas.microsoft.com/office/drawing/2014/main" id="{E739DB8F-B66D-4CE2-B3DD-40056C1F6764}"/>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9" name="正方形/長方形 288">
          <a:extLst>
            <a:ext uri="{FF2B5EF4-FFF2-40B4-BE49-F238E27FC236}">
              <a16:creationId xmlns:a16="http://schemas.microsoft.com/office/drawing/2014/main" id="{D9B052A1-1519-48FB-9452-2E5A48294861}"/>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90" name="テキスト ボックス 289">
          <a:extLst>
            <a:ext uri="{FF2B5EF4-FFF2-40B4-BE49-F238E27FC236}">
              <a16:creationId xmlns:a16="http://schemas.microsoft.com/office/drawing/2014/main" id="{420D5E5D-8D4A-44E3-AAFF-222567732F63}"/>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1" name="直線コネクタ 290">
          <a:extLst>
            <a:ext uri="{FF2B5EF4-FFF2-40B4-BE49-F238E27FC236}">
              <a16:creationId xmlns:a16="http://schemas.microsoft.com/office/drawing/2014/main" id="{AE49BBD9-3962-4ADF-B1DF-2D7318E508C9}"/>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2" name="テキスト ボックス 291">
          <a:extLst>
            <a:ext uri="{FF2B5EF4-FFF2-40B4-BE49-F238E27FC236}">
              <a16:creationId xmlns:a16="http://schemas.microsoft.com/office/drawing/2014/main" id="{12BCF15F-73A7-401A-9F42-344C42698EC5}"/>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93" name="直線コネクタ 292">
          <a:extLst>
            <a:ext uri="{FF2B5EF4-FFF2-40B4-BE49-F238E27FC236}">
              <a16:creationId xmlns:a16="http://schemas.microsoft.com/office/drawing/2014/main" id="{DF2756E3-AAF6-437B-89C8-CBE3E2407F1B}"/>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94" name="テキスト ボックス 293">
          <a:extLst>
            <a:ext uri="{FF2B5EF4-FFF2-40B4-BE49-F238E27FC236}">
              <a16:creationId xmlns:a16="http://schemas.microsoft.com/office/drawing/2014/main" id="{19CDF7E3-B257-4E4F-83F2-9E7B3365FA93}"/>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5" name="直線コネクタ 294">
          <a:extLst>
            <a:ext uri="{FF2B5EF4-FFF2-40B4-BE49-F238E27FC236}">
              <a16:creationId xmlns:a16="http://schemas.microsoft.com/office/drawing/2014/main" id="{F5E0987E-D555-4B57-9BB4-776D2B7D994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6" name="テキスト ボックス 295">
          <a:extLst>
            <a:ext uri="{FF2B5EF4-FFF2-40B4-BE49-F238E27FC236}">
              <a16:creationId xmlns:a16="http://schemas.microsoft.com/office/drawing/2014/main" id="{C282B039-F0DF-4FCE-A09A-F7ADC6C25F1A}"/>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7" name="直線コネクタ 296">
          <a:extLst>
            <a:ext uri="{FF2B5EF4-FFF2-40B4-BE49-F238E27FC236}">
              <a16:creationId xmlns:a16="http://schemas.microsoft.com/office/drawing/2014/main" id="{CCFE6468-BB08-42A7-928B-1FAB588A6CC7}"/>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8" name="テキスト ボックス 297">
          <a:extLst>
            <a:ext uri="{FF2B5EF4-FFF2-40B4-BE49-F238E27FC236}">
              <a16:creationId xmlns:a16="http://schemas.microsoft.com/office/drawing/2014/main" id="{E3FC0E08-57AC-4AA6-9BF6-7F3CD24CA7C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9" name="直線コネクタ 298">
          <a:extLst>
            <a:ext uri="{FF2B5EF4-FFF2-40B4-BE49-F238E27FC236}">
              <a16:creationId xmlns:a16="http://schemas.microsoft.com/office/drawing/2014/main" id="{70165379-CC5F-4385-A248-6BDBC88C0B68}"/>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00" name="テキスト ボックス 299">
          <a:extLst>
            <a:ext uri="{FF2B5EF4-FFF2-40B4-BE49-F238E27FC236}">
              <a16:creationId xmlns:a16="http://schemas.microsoft.com/office/drawing/2014/main" id="{3C1AF857-0340-422A-B76E-2EBD7728F6D7}"/>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01" name="直線コネクタ 300">
          <a:extLst>
            <a:ext uri="{FF2B5EF4-FFF2-40B4-BE49-F238E27FC236}">
              <a16:creationId xmlns:a16="http://schemas.microsoft.com/office/drawing/2014/main" id="{69695BF9-20F5-45F0-90FF-68735BD8DA92}"/>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02" name="テキスト ボックス 301">
          <a:extLst>
            <a:ext uri="{FF2B5EF4-FFF2-40B4-BE49-F238E27FC236}">
              <a16:creationId xmlns:a16="http://schemas.microsoft.com/office/drawing/2014/main" id="{D5ECAFDD-BAC6-4A1C-9C28-687E713BD7BC}"/>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3" name="直線コネクタ 302">
          <a:extLst>
            <a:ext uri="{FF2B5EF4-FFF2-40B4-BE49-F238E27FC236}">
              <a16:creationId xmlns:a16="http://schemas.microsoft.com/office/drawing/2014/main" id="{D3846ABF-561D-40E8-9693-D971EE60CBEB}"/>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04" name="テキスト ボックス 303">
          <a:extLst>
            <a:ext uri="{FF2B5EF4-FFF2-40B4-BE49-F238E27FC236}">
              <a16:creationId xmlns:a16="http://schemas.microsoft.com/office/drawing/2014/main" id="{F207EB8D-DB32-4B7D-99DE-4D2EE49CA47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5" name="【市民会館】&#10;有形固定資産減価償却率グラフ枠">
          <a:extLst>
            <a:ext uri="{FF2B5EF4-FFF2-40B4-BE49-F238E27FC236}">
              <a16:creationId xmlns:a16="http://schemas.microsoft.com/office/drawing/2014/main" id="{0B174EC2-6660-4F00-88D6-4990ACCE269F}"/>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97155</xdr:rowOff>
    </xdr:to>
    <xdr:cxnSp macro="">
      <xdr:nvCxnSpPr>
        <xdr:cNvPr id="306" name="直線コネクタ 305">
          <a:extLst>
            <a:ext uri="{FF2B5EF4-FFF2-40B4-BE49-F238E27FC236}">
              <a16:creationId xmlns:a16="http://schemas.microsoft.com/office/drawing/2014/main" id="{9F629E22-9A1F-4FC1-9369-66D46241A6E6}"/>
            </a:ext>
          </a:extLst>
        </xdr:cNvPr>
        <xdr:cNvCxnSpPr/>
      </xdr:nvCxnSpPr>
      <xdr:spPr>
        <a:xfrm flipV="1">
          <a:off x="4634865" y="17145000"/>
          <a:ext cx="0" cy="1468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100982</xdr:rowOff>
    </xdr:from>
    <xdr:ext cx="405111" cy="259045"/>
    <xdr:sp macro="" textlink="">
      <xdr:nvSpPr>
        <xdr:cNvPr id="307" name="【市民会館】&#10;有形固定資産減価償却率最小値テキスト">
          <a:extLst>
            <a:ext uri="{FF2B5EF4-FFF2-40B4-BE49-F238E27FC236}">
              <a16:creationId xmlns:a16="http://schemas.microsoft.com/office/drawing/2014/main" id="{D6D5AAC0-3DF8-4665-BCCD-91BF42221A49}"/>
            </a:ext>
          </a:extLst>
        </xdr:cNvPr>
        <xdr:cNvSpPr txBox="1"/>
      </xdr:nvSpPr>
      <xdr:spPr>
        <a:xfrm>
          <a:off x="4673600" y="1861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97155</xdr:rowOff>
    </xdr:from>
    <xdr:to>
      <xdr:col>24</xdr:col>
      <xdr:colOff>152400</xdr:colOff>
      <xdr:row>108</xdr:row>
      <xdr:rowOff>97155</xdr:rowOff>
    </xdr:to>
    <xdr:cxnSp macro="">
      <xdr:nvCxnSpPr>
        <xdr:cNvPr id="308" name="直線コネクタ 307">
          <a:extLst>
            <a:ext uri="{FF2B5EF4-FFF2-40B4-BE49-F238E27FC236}">
              <a16:creationId xmlns:a16="http://schemas.microsoft.com/office/drawing/2014/main" id="{E9401D1F-CA13-4B55-83B0-CAA75B92C493}"/>
            </a:ext>
          </a:extLst>
        </xdr:cNvPr>
        <xdr:cNvCxnSpPr/>
      </xdr:nvCxnSpPr>
      <xdr:spPr>
        <a:xfrm>
          <a:off x="4546600" y="1861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05111" cy="259045"/>
    <xdr:sp macro="" textlink="">
      <xdr:nvSpPr>
        <xdr:cNvPr id="309" name="【市民会館】&#10;有形固定資産減価償却率最大値テキスト">
          <a:extLst>
            <a:ext uri="{FF2B5EF4-FFF2-40B4-BE49-F238E27FC236}">
              <a16:creationId xmlns:a16="http://schemas.microsoft.com/office/drawing/2014/main" id="{96F50F8A-7615-4E99-B184-7D31A800F94C}"/>
            </a:ext>
          </a:extLst>
        </xdr:cNvPr>
        <xdr:cNvSpPr txBox="1"/>
      </xdr:nvSpPr>
      <xdr:spPr>
        <a:xfrm>
          <a:off x="4673600" y="1692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10" name="直線コネクタ 309">
          <a:extLst>
            <a:ext uri="{FF2B5EF4-FFF2-40B4-BE49-F238E27FC236}">
              <a16:creationId xmlns:a16="http://schemas.microsoft.com/office/drawing/2014/main" id="{22C8E9D3-FF97-4721-8B92-486BCD3D52A1}"/>
            </a:ext>
          </a:extLst>
        </xdr:cNvPr>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118763</xdr:rowOff>
    </xdr:from>
    <xdr:ext cx="405111" cy="259045"/>
    <xdr:sp macro="" textlink="">
      <xdr:nvSpPr>
        <xdr:cNvPr id="311" name="【市民会館】&#10;有形固定資産減価償却率平均値テキスト">
          <a:extLst>
            <a:ext uri="{FF2B5EF4-FFF2-40B4-BE49-F238E27FC236}">
              <a16:creationId xmlns:a16="http://schemas.microsoft.com/office/drawing/2014/main" id="{4B083C33-4B6E-49EE-9011-15EEC9C5395A}"/>
            </a:ext>
          </a:extLst>
        </xdr:cNvPr>
        <xdr:cNvSpPr txBox="1"/>
      </xdr:nvSpPr>
      <xdr:spPr>
        <a:xfrm>
          <a:off x="4673600" y="176066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95886</xdr:rowOff>
    </xdr:from>
    <xdr:to>
      <xdr:col>24</xdr:col>
      <xdr:colOff>114300</xdr:colOff>
      <xdr:row>104</xdr:row>
      <xdr:rowOff>26036</xdr:rowOff>
    </xdr:to>
    <xdr:sp macro="" textlink="">
      <xdr:nvSpPr>
        <xdr:cNvPr id="312" name="フローチャート: 判断 311">
          <a:extLst>
            <a:ext uri="{FF2B5EF4-FFF2-40B4-BE49-F238E27FC236}">
              <a16:creationId xmlns:a16="http://schemas.microsoft.com/office/drawing/2014/main" id="{F15016A6-98A7-40E7-A732-06E568836182}"/>
            </a:ext>
          </a:extLst>
        </xdr:cNvPr>
        <xdr:cNvSpPr/>
      </xdr:nvSpPr>
      <xdr:spPr>
        <a:xfrm>
          <a:off x="4584700" y="1775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67311</xdr:rowOff>
    </xdr:from>
    <xdr:to>
      <xdr:col>20</xdr:col>
      <xdr:colOff>38100</xdr:colOff>
      <xdr:row>103</xdr:row>
      <xdr:rowOff>168911</xdr:rowOff>
    </xdr:to>
    <xdr:sp macro="" textlink="">
      <xdr:nvSpPr>
        <xdr:cNvPr id="313" name="フローチャート: 判断 312">
          <a:extLst>
            <a:ext uri="{FF2B5EF4-FFF2-40B4-BE49-F238E27FC236}">
              <a16:creationId xmlns:a16="http://schemas.microsoft.com/office/drawing/2014/main" id="{99DC3305-A8DF-4EF0-951F-62C93B9E6932}"/>
            </a:ext>
          </a:extLst>
        </xdr:cNvPr>
        <xdr:cNvSpPr/>
      </xdr:nvSpPr>
      <xdr:spPr>
        <a:xfrm>
          <a:off x="3746500" y="1772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48261</xdr:rowOff>
    </xdr:from>
    <xdr:to>
      <xdr:col>15</xdr:col>
      <xdr:colOff>101600</xdr:colOff>
      <xdr:row>103</xdr:row>
      <xdr:rowOff>149861</xdr:rowOff>
    </xdr:to>
    <xdr:sp macro="" textlink="">
      <xdr:nvSpPr>
        <xdr:cNvPr id="314" name="フローチャート: 判断 313">
          <a:extLst>
            <a:ext uri="{FF2B5EF4-FFF2-40B4-BE49-F238E27FC236}">
              <a16:creationId xmlns:a16="http://schemas.microsoft.com/office/drawing/2014/main" id="{12767ED8-BB8E-45E3-A1C8-C10A92C728E5}"/>
            </a:ext>
          </a:extLst>
        </xdr:cNvPr>
        <xdr:cNvSpPr/>
      </xdr:nvSpPr>
      <xdr:spPr>
        <a:xfrm>
          <a:off x="2857500" y="1770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93980</xdr:rowOff>
    </xdr:from>
    <xdr:to>
      <xdr:col>10</xdr:col>
      <xdr:colOff>165100</xdr:colOff>
      <xdr:row>104</xdr:row>
      <xdr:rowOff>24130</xdr:rowOff>
    </xdr:to>
    <xdr:sp macro="" textlink="">
      <xdr:nvSpPr>
        <xdr:cNvPr id="315" name="フローチャート: 判断 314">
          <a:extLst>
            <a:ext uri="{FF2B5EF4-FFF2-40B4-BE49-F238E27FC236}">
              <a16:creationId xmlns:a16="http://schemas.microsoft.com/office/drawing/2014/main" id="{AEC35B82-EE28-4ADA-9455-E53B7B30F9D0}"/>
            </a:ext>
          </a:extLst>
        </xdr:cNvPr>
        <xdr:cNvSpPr/>
      </xdr:nvSpPr>
      <xdr:spPr>
        <a:xfrm>
          <a:off x="1968500" y="1775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78739</xdr:rowOff>
    </xdr:from>
    <xdr:to>
      <xdr:col>6</xdr:col>
      <xdr:colOff>38100</xdr:colOff>
      <xdr:row>104</xdr:row>
      <xdr:rowOff>8889</xdr:rowOff>
    </xdr:to>
    <xdr:sp macro="" textlink="">
      <xdr:nvSpPr>
        <xdr:cNvPr id="316" name="フローチャート: 判断 315">
          <a:extLst>
            <a:ext uri="{FF2B5EF4-FFF2-40B4-BE49-F238E27FC236}">
              <a16:creationId xmlns:a16="http://schemas.microsoft.com/office/drawing/2014/main" id="{4043C657-D969-49DA-BFFA-848747CCF50B}"/>
            </a:ext>
          </a:extLst>
        </xdr:cNvPr>
        <xdr:cNvSpPr/>
      </xdr:nvSpPr>
      <xdr:spPr>
        <a:xfrm>
          <a:off x="1079500" y="1773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0883D483-6ABF-482B-BAA2-2B9E4C083699}"/>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3031F758-D6DF-4FF1-AF44-192B8336A1C5}"/>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9" name="テキスト ボックス 318">
          <a:extLst>
            <a:ext uri="{FF2B5EF4-FFF2-40B4-BE49-F238E27FC236}">
              <a16:creationId xmlns:a16="http://schemas.microsoft.com/office/drawing/2014/main" id="{6B4F802F-BB81-4B84-9D25-00F1C2C4DAAA}"/>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0" name="テキスト ボックス 319">
          <a:extLst>
            <a:ext uri="{FF2B5EF4-FFF2-40B4-BE49-F238E27FC236}">
              <a16:creationId xmlns:a16="http://schemas.microsoft.com/office/drawing/2014/main" id="{5D2BB5F5-20DC-4E75-B34F-DFD3454B5087}"/>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1" name="テキスト ボックス 320">
          <a:extLst>
            <a:ext uri="{FF2B5EF4-FFF2-40B4-BE49-F238E27FC236}">
              <a16:creationId xmlns:a16="http://schemas.microsoft.com/office/drawing/2014/main" id="{27CADB9D-2804-4C97-A927-6DC6CFC33953}"/>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31114</xdr:rowOff>
    </xdr:from>
    <xdr:to>
      <xdr:col>24</xdr:col>
      <xdr:colOff>114300</xdr:colOff>
      <xdr:row>106</xdr:row>
      <xdr:rowOff>132714</xdr:rowOff>
    </xdr:to>
    <xdr:sp macro="" textlink="">
      <xdr:nvSpPr>
        <xdr:cNvPr id="322" name="楕円 321">
          <a:extLst>
            <a:ext uri="{FF2B5EF4-FFF2-40B4-BE49-F238E27FC236}">
              <a16:creationId xmlns:a16="http://schemas.microsoft.com/office/drawing/2014/main" id="{8B3254B2-686A-4685-B4DD-582873CABB0E}"/>
            </a:ext>
          </a:extLst>
        </xdr:cNvPr>
        <xdr:cNvSpPr/>
      </xdr:nvSpPr>
      <xdr:spPr>
        <a:xfrm>
          <a:off x="4584700" y="1820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9541</xdr:rowOff>
    </xdr:from>
    <xdr:ext cx="405111" cy="259045"/>
    <xdr:sp macro="" textlink="">
      <xdr:nvSpPr>
        <xdr:cNvPr id="323" name="【市民会館】&#10;有形固定資産減価償却率該当値テキスト">
          <a:extLst>
            <a:ext uri="{FF2B5EF4-FFF2-40B4-BE49-F238E27FC236}">
              <a16:creationId xmlns:a16="http://schemas.microsoft.com/office/drawing/2014/main" id="{DCFFFC46-7257-4F5D-98E7-55CAF4CB8D17}"/>
            </a:ext>
          </a:extLst>
        </xdr:cNvPr>
        <xdr:cNvSpPr txBox="1"/>
      </xdr:nvSpPr>
      <xdr:spPr>
        <a:xfrm>
          <a:off x="4673600" y="18183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8255</xdr:rowOff>
    </xdr:from>
    <xdr:to>
      <xdr:col>20</xdr:col>
      <xdr:colOff>38100</xdr:colOff>
      <xdr:row>106</xdr:row>
      <xdr:rowOff>109855</xdr:rowOff>
    </xdr:to>
    <xdr:sp macro="" textlink="">
      <xdr:nvSpPr>
        <xdr:cNvPr id="324" name="楕円 323">
          <a:extLst>
            <a:ext uri="{FF2B5EF4-FFF2-40B4-BE49-F238E27FC236}">
              <a16:creationId xmlns:a16="http://schemas.microsoft.com/office/drawing/2014/main" id="{580E8D7D-1BEE-4433-A7CE-7773A1C2355C}"/>
            </a:ext>
          </a:extLst>
        </xdr:cNvPr>
        <xdr:cNvSpPr/>
      </xdr:nvSpPr>
      <xdr:spPr>
        <a:xfrm>
          <a:off x="3746500" y="1818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59055</xdr:rowOff>
    </xdr:from>
    <xdr:to>
      <xdr:col>24</xdr:col>
      <xdr:colOff>63500</xdr:colOff>
      <xdr:row>106</xdr:row>
      <xdr:rowOff>81914</xdr:rowOff>
    </xdr:to>
    <xdr:cxnSp macro="">
      <xdr:nvCxnSpPr>
        <xdr:cNvPr id="325" name="直線コネクタ 324">
          <a:extLst>
            <a:ext uri="{FF2B5EF4-FFF2-40B4-BE49-F238E27FC236}">
              <a16:creationId xmlns:a16="http://schemas.microsoft.com/office/drawing/2014/main" id="{DAE128FB-27F5-43D3-A95E-A41FC4593C9E}"/>
            </a:ext>
          </a:extLst>
        </xdr:cNvPr>
        <xdr:cNvCxnSpPr/>
      </xdr:nvCxnSpPr>
      <xdr:spPr>
        <a:xfrm>
          <a:off x="3797300" y="18232755"/>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156845</xdr:rowOff>
    </xdr:from>
    <xdr:to>
      <xdr:col>15</xdr:col>
      <xdr:colOff>101600</xdr:colOff>
      <xdr:row>106</xdr:row>
      <xdr:rowOff>86995</xdr:rowOff>
    </xdr:to>
    <xdr:sp macro="" textlink="">
      <xdr:nvSpPr>
        <xdr:cNvPr id="326" name="楕円 325">
          <a:extLst>
            <a:ext uri="{FF2B5EF4-FFF2-40B4-BE49-F238E27FC236}">
              <a16:creationId xmlns:a16="http://schemas.microsoft.com/office/drawing/2014/main" id="{B58901D5-9358-49F3-8BED-C6DEABF2357E}"/>
            </a:ext>
          </a:extLst>
        </xdr:cNvPr>
        <xdr:cNvSpPr/>
      </xdr:nvSpPr>
      <xdr:spPr>
        <a:xfrm>
          <a:off x="2857500" y="1815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36195</xdr:rowOff>
    </xdr:from>
    <xdr:to>
      <xdr:col>19</xdr:col>
      <xdr:colOff>177800</xdr:colOff>
      <xdr:row>106</xdr:row>
      <xdr:rowOff>59055</xdr:rowOff>
    </xdr:to>
    <xdr:cxnSp macro="">
      <xdr:nvCxnSpPr>
        <xdr:cNvPr id="327" name="直線コネクタ 326">
          <a:extLst>
            <a:ext uri="{FF2B5EF4-FFF2-40B4-BE49-F238E27FC236}">
              <a16:creationId xmlns:a16="http://schemas.microsoft.com/office/drawing/2014/main" id="{EDCB03F1-AE0D-4D37-8E11-3632DC042AB9}"/>
            </a:ext>
          </a:extLst>
        </xdr:cNvPr>
        <xdr:cNvCxnSpPr/>
      </xdr:nvCxnSpPr>
      <xdr:spPr>
        <a:xfrm>
          <a:off x="2908300" y="1820989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158750</xdr:rowOff>
    </xdr:from>
    <xdr:to>
      <xdr:col>10</xdr:col>
      <xdr:colOff>165100</xdr:colOff>
      <xdr:row>106</xdr:row>
      <xdr:rowOff>88900</xdr:rowOff>
    </xdr:to>
    <xdr:sp macro="" textlink="">
      <xdr:nvSpPr>
        <xdr:cNvPr id="328" name="楕円 327">
          <a:extLst>
            <a:ext uri="{FF2B5EF4-FFF2-40B4-BE49-F238E27FC236}">
              <a16:creationId xmlns:a16="http://schemas.microsoft.com/office/drawing/2014/main" id="{84261D82-7E97-44DD-A155-BD6B3F1A92A2}"/>
            </a:ext>
          </a:extLst>
        </xdr:cNvPr>
        <xdr:cNvSpPr/>
      </xdr:nvSpPr>
      <xdr:spPr>
        <a:xfrm>
          <a:off x="1968500" y="181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36195</xdr:rowOff>
    </xdr:from>
    <xdr:to>
      <xdr:col>15</xdr:col>
      <xdr:colOff>50800</xdr:colOff>
      <xdr:row>106</xdr:row>
      <xdr:rowOff>38100</xdr:rowOff>
    </xdr:to>
    <xdr:cxnSp macro="">
      <xdr:nvCxnSpPr>
        <xdr:cNvPr id="329" name="直線コネクタ 328">
          <a:extLst>
            <a:ext uri="{FF2B5EF4-FFF2-40B4-BE49-F238E27FC236}">
              <a16:creationId xmlns:a16="http://schemas.microsoft.com/office/drawing/2014/main" id="{1A3744E0-1E49-44C1-A3AB-A0B4D65A5D16}"/>
            </a:ext>
          </a:extLst>
        </xdr:cNvPr>
        <xdr:cNvCxnSpPr/>
      </xdr:nvCxnSpPr>
      <xdr:spPr>
        <a:xfrm flipV="1">
          <a:off x="2019300" y="1820989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139700</xdr:rowOff>
    </xdr:from>
    <xdr:to>
      <xdr:col>6</xdr:col>
      <xdr:colOff>38100</xdr:colOff>
      <xdr:row>106</xdr:row>
      <xdr:rowOff>69850</xdr:rowOff>
    </xdr:to>
    <xdr:sp macro="" textlink="">
      <xdr:nvSpPr>
        <xdr:cNvPr id="330" name="楕円 329">
          <a:extLst>
            <a:ext uri="{FF2B5EF4-FFF2-40B4-BE49-F238E27FC236}">
              <a16:creationId xmlns:a16="http://schemas.microsoft.com/office/drawing/2014/main" id="{06926183-96E0-41B0-AE9F-94174E7EC9F8}"/>
            </a:ext>
          </a:extLst>
        </xdr:cNvPr>
        <xdr:cNvSpPr/>
      </xdr:nvSpPr>
      <xdr:spPr>
        <a:xfrm>
          <a:off x="107950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19050</xdr:rowOff>
    </xdr:from>
    <xdr:to>
      <xdr:col>10</xdr:col>
      <xdr:colOff>114300</xdr:colOff>
      <xdr:row>106</xdr:row>
      <xdr:rowOff>38100</xdr:rowOff>
    </xdr:to>
    <xdr:cxnSp macro="">
      <xdr:nvCxnSpPr>
        <xdr:cNvPr id="331" name="直線コネクタ 330">
          <a:extLst>
            <a:ext uri="{FF2B5EF4-FFF2-40B4-BE49-F238E27FC236}">
              <a16:creationId xmlns:a16="http://schemas.microsoft.com/office/drawing/2014/main" id="{6F011BC4-3676-49CF-AE54-944DAD978EF8}"/>
            </a:ext>
          </a:extLst>
        </xdr:cNvPr>
        <xdr:cNvCxnSpPr/>
      </xdr:nvCxnSpPr>
      <xdr:spPr>
        <a:xfrm>
          <a:off x="1130300" y="181927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13988</xdr:rowOff>
    </xdr:from>
    <xdr:ext cx="405111" cy="259045"/>
    <xdr:sp macro="" textlink="">
      <xdr:nvSpPr>
        <xdr:cNvPr id="332" name="n_1aveValue【市民会館】&#10;有形固定資産減価償却率">
          <a:extLst>
            <a:ext uri="{FF2B5EF4-FFF2-40B4-BE49-F238E27FC236}">
              <a16:creationId xmlns:a16="http://schemas.microsoft.com/office/drawing/2014/main" id="{89CAC5DE-B199-41FD-89E0-FB854027940F}"/>
            </a:ext>
          </a:extLst>
        </xdr:cNvPr>
        <xdr:cNvSpPr txBox="1"/>
      </xdr:nvSpPr>
      <xdr:spPr>
        <a:xfrm>
          <a:off x="3582044" y="1750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166388</xdr:rowOff>
    </xdr:from>
    <xdr:ext cx="405111" cy="259045"/>
    <xdr:sp macro="" textlink="">
      <xdr:nvSpPr>
        <xdr:cNvPr id="333" name="n_2aveValue【市民会館】&#10;有形固定資産減価償却率">
          <a:extLst>
            <a:ext uri="{FF2B5EF4-FFF2-40B4-BE49-F238E27FC236}">
              <a16:creationId xmlns:a16="http://schemas.microsoft.com/office/drawing/2014/main" id="{81653872-3778-45D9-B120-9FEE5F9F0310}"/>
            </a:ext>
          </a:extLst>
        </xdr:cNvPr>
        <xdr:cNvSpPr txBox="1"/>
      </xdr:nvSpPr>
      <xdr:spPr>
        <a:xfrm>
          <a:off x="2705744" y="1748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40657</xdr:rowOff>
    </xdr:from>
    <xdr:ext cx="405111" cy="259045"/>
    <xdr:sp macro="" textlink="">
      <xdr:nvSpPr>
        <xdr:cNvPr id="334" name="n_3aveValue【市民会館】&#10;有形固定資産減価償却率">
          <a:extLst>
            <a:ext uri="{FF2B5EF4-FFF2-40B4-BE49-F238E27FC236}">
              <a16:creationId xmlns:a16="http://schemas.microsoft.com/office/drawing/2014/main" id="{660557E8-695D-4DF1-8A38-997409AC028C}"/>
            </a:ext>
          </a:extLst>
        </xdr:cNvPr>
        <xdr:cNvSpPr txBox="1"/>
      </xdr:nvSpPr>
      <xdr:spPr>
        <a:xfrm>
          <a:off x="1816744" y="1752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25416</xdr:rowOff>
    </xdr:from>
    <xdr:ext cx="405111" cy="259045"/>
    <xdr:sp macro="" textlink="">
      <xdr:nvSpPr>
        <xdr:cNvPr id="335" name="n_4aveValue【市民会館】&#10;有形固定資産減価償却率">
          <a:extLst>
            <a:ext uri="{FF2B5EF4-FFF2-40B4-BE49-F238E27FC236}">
              <a16:creationId xmlns:a16="http://schemas.microsoft.com/office/drawing/2014/main" id="{2958CE09-57D9-48E2-8812-545092980945}"/>
            </a:ext>
          </a:extLst>
        </xdr:cNvPr>
        <xdr:cNvSpPr txBox="1"/>
      </xdr:nvSpPr>
      <xdr:spPr>
        <a:xfrm>
          <a:off x="927744" y="1751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100982</xdr:rowOff>
    </xdr:from>
    <xdr:ext cx="405111" cy="259045"/>
    <xdr:sp macro="" textlink="">
      <xdr:nvSpPr>
        <xdr:cNvPr id="336" name="n_1mainValue【市民会館】&#10;有形固定資産減価償却率">
          <a:extLst>
            <a:ext uri="{FF2B5EF4-FFF2-40B4-BE49-F238E27FC236}">
              <a16:creationId xmlns:a16="http://schemas.microsoft.com/office/drawing/2014/main" id="{7CD62769-C82B-4064-8BCF-FE28E01606C4}"/>
            </a:ext>
          </a:extLst>
        </xdr:cNvPr>
        <xdr:cNvSpPr txBox="1"/>
      </xdr:nvSpPr>
      <xdr:spPr>
        <a:xfrm>
          <a:off x="3582044" y="1827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78122</xdr:rowOff>
    </xdr:from>
    <xdr:ext cx="405111" cy="259045"/>
    <xdr:sp macro="" textlink="">
      <xdr:nvSpPr>
        <xdr:cNvPr id="337" name="n_2mainValue【市民会館】&#10;有形固定資産減価償却率">
          <a:extLst>
            <a:ext uri="{FF2B5EF4-FFF2-40B4-BE49-F238E27FC236}">
              <a16:creationId xmlns:a16="http://schemas.microsoft.com/office/drawing/2014/main" id="{D6E2A5AB-F8CE-482D-A610-6C44D97D8398}"/>
            </a:ext>
          </a:extLst>
        </xdr:cNvPr>
        <xdr:cNvSpPr txBox="1"/>
      </xdr:nvSpPr>
      <xdr:spPr>
        <a:xfrm>
          <a:off x="2705744" y="1825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80027</xdr:rowOff>
    </xdr:from>
    <xdr:ext cx="405111" cy="259045"/>
    <xdr:sp macro="" textlink="">
      <xdr:nvSpPr>
        <xdr:cNvPr id="338" name="n_3mainValue【市民会館】&#10;有形固定資産減価償却率">
          <a:extLst>
            <a:ext uri="{FF2B5EF4-FFF2-40B4-BE49-F238E27FC236}">
              <a16:creationId xmlns:a16="http://schemas.microsoft.com/office/drawing/2014/main" id="{8192DC76-C0DC-4BFB-948B-DB31989F6239}"/>
            </a:ext>
          </a:extLst>
        </xdr:cNvPr>
        <xdr:cNvSpPr txBox="1"/>
      </xdr:nvSpPr>
      <xdr:spPr>
        <a:xfrm>
          <a:off x="1816744" y="1825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60977</xdr:rowOff>
    </xdr:from>
    <xdr:ext cx="405111" cy="259045"/>
    <xdr:sp macro="" textlink="">
      <xdr:nvSpPr>
        <xdr:cNvPr id="339" name="n_4mainValue【市民会館】&#10;有形固定資産減価償却率">
          <a:extLst>
            <a:ext uri="{FF2B5EF4-FFF2-40B4-BE49-F238E27FC236}">
              <a16:creationId xmlns:a16="http://schemas.microsoft.com/office/drawing/2014/main" id="{17CFB2C8-3C14-4C7E-BDB3-0305FCA23266}"/>
            </a:ext>
          </a:extLst>
        </xdr:cNvPr>
        <xdr:cNvSpPr txBox="1"/>
      </xdr:nvSpPr>
      <xdr:spPr>
        <a:xfrm>
          <a:off x="927744" y="1823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0" name="正方形/長方形 339">
          <a:extLst>
            <a:ext uri="{FF2B5EF4-FFF2-40B4-BE49-F238E27FC236}">
              <a16:creationId xmlns:a16="http://schemas.microsoft.com/office/drawing/2014/main" id="{D361891F-3B33-4A95-AA2F-B8F2DCED289D}"/>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1" name="正方形/長方形 340">
          <a:extLst>
            <a:ext uri="{FF2B5EF4-FFF2-40B4-BE49-F238E27FC236}">
              <a16:creationId xmlns:a16="http://schemas.microsoft.com/office/drawing/2014/main" id="{423450EF-CC9F-4600-B1DF-608182D581B1}"/>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2" name="正方形/長方形 341">
          <a:extLst>
            <a:ext uri="{FF2B5EF4-FFF2-40B4-BE49-F238E27FC236}">
              <a16:creationId xmlns:a16="http://schemas.microsoft.com/office/drawing/2014/main" id="{72675DE4-B8F1-4DC2-A732-D2AE9BA62509}"/>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3" name="正方形/長方形 342">
          <a:extLst>
            <a:ext uri="{FF2B5EF4-FFF2-40B4-BE49-F238E27FC236}">
              <a16:creationId xmlns:a16="http://schemas.microsoft.com/office/drawing/2014/main" id="{A1A06BC3-5CBD-44BE-975F-7AD10C0BB6D5}"/>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4" name="正方形/長方形 343">
          <a:extLst>
            <a:ext uri="{FF2B5EF4-FFF2-40B4-BE49-F238E27FC236}">
              <a16:creationId xmlns:a16="http://schemas.microsoft.com/office/drawing/2014/main" id="{D78C1FFD-AD6E-44BE-BF10-E628C9B23D5E}"/>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5" name="正方形/長方形 344">
          <a:extLst>
            <a:ext uri="{FF2B5EF4-FFF2-40B4-BE49-F238E27FC236}">
              <a16:creationId xmlns:a16="http://schemas.microsoft.com/office/drawing/2014/main" id="{4E231CDC-4088-473D-BF12-819B8978C17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6" name="正方形/長方形 345">
          <a:extLst>
            <a:ext uri="{FF2B5EF4-FFF2-40B4-BE49-F238E27FC236}">
              <a16:creationId xmlns:a16="http://schemas.microsoft.com/office/drawing/2014/main" id="{5D82D086-809E-41DE-9C77-F2399F1AC2BB}"/>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7" name="正方形/長方形 346">
          <a:extLst>
            <a:ext uri="{FF2B5EF4-FFF2-40B4-BE49-F238E27FC236}">
              <a16:creationId xmlns:a16="http://schemas.microsoft.com/office/drawing/2014/main" id="{7F7E6316-C93D-4370-861F-0E5501F2EC01}"/>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8" name="テキスト ボックス 347">
          <a:extLst>
            <a:ext uri="{FF2B5EF4-FFF2-40B4-BE49-F238E27FC236}">
              <a16:creationId xmlns:a16="http://schemas.microsoft.com/office/drawing/2014/main" id="{370B587D-A9D2-4771-8100-8ACF0160FBDF}"/>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9" name="直線コネクタ 348">
          <a:extLst>
            <a:ext uri="{FF2B5EF4-FFF2-40B4-BE49-F238E27FC236}">
              <a16:creationId xmlns:a16="http://schemas.microsoft.com/office/drawing/2014/main" id="{4560EF72-90F6-4695-A32C-2FA63569E98A}"/>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50" name="直線コネクタ 349">
          <a:extLst>
            <a:ext uri="{FF2B5EF4-FFF2-40B4-BE49-F238E27FC236}">
              <a16:creationId xmlns:a16="http://schemas.microsoft.com/office/drawing/2014/main" id="{90360AFA-7E4D-4BE6-A112-1AEB95C0ED57}"/>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51" name="テキスト ボックス 350">
          <a:extLst>
            <a:ext uri="{FF2B5EF4-FFF2-40B4-BE49-F238E27FC236}">
              <a16:creationId xmlns:a16="http://schemas.microsoft.com/office/drawing/2014/main" id="{8AEA7143-E947-46E7-9838-BF87C12F4FBA}"/>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52" name="直線コネクタ 351">
          <a:extLst>
            <a:ext uri="{FF2B5EF4-FFF2-40B4-BE49-F238E27FC236}">
              <a16:creationId xmlns:a16="http://schemas.microsoft.com/office/drawing/2014/main" id="{2DFF6FE7-E530-42B3-8D0D-D834999CAF3D}"/>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53" name="テキスト ボックス 352">
          <a:extLst>
            <a:ext uri="{FF2B5EF4-FFF2-40B4-BE49-F238E27FC236}">
              <a16:creationId xmlns:a16="http://schemas.microsoft.com/office/drawing/2014/main" id="{D9E6808E-1E71-4AA9-A1B1-5B391BF79975}"/>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54" name="直線コネクタ 353">
          <a:extLst>
            <a:ext uri="{FF2B5EF4-FFF2-40B4-BE49-F238E27FC236}">
              <a16:creationId xmlns:a16="http://schemas.microsoft.com/office/drawing/2014/main" id="{1EB8CFDD-E119-494F-AE18-D0149E09C0D5}"/>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55" name="テキスト ボックス 354">
          <a:extLst>
            <a:ext uri="{FF2B5EF4-FFF2-40B4-BE49-F238E27FC236}">
              <a16:creationId xmlns:a16="http://schemas.microsoft.com/office/drawing/2014/main" id="{BE9BED00-675B-4C16-B9A6-E398DD981B10}"/>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56" name="直線コネクタ 355">
          <a:extLst>
            <a:ext uri="{FF2B5EF4-FFF2-40B4-BE49-F238E27FC236}">
              <a16:creationId xmlns:a16="http://schemas.microsoft.com/office/drawing/2014/main" id="{68E8EAD4-7FB5-4CCA-AF12-F4D81A8984A9}"/>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57" name="テキスト ボックス 356">
          <a:extLst>
            <a:ext uri="{FF2B5EF4-FFF2-40B4-BE49-F238E27FC236}">
              <a16:creationId xmlns:a16="http://schemas.microsoft.com/office/drawing/2014/main" id="{13AFA278-FA9C-43A1-B6A4-8C950107937A}"/>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8" name="直線コネクタ 357">
          <a:extLst>
            <a:ext uri="{FF2B5EF4-FFF2-40B4-BE49-F238E27FC236}">
              <a16:creationId xmlns:a16="http://schemas.microsoft.com/office/drawing/2014/main" id="{83F3F75D-F5F5-44E7-A5DE-EA0D67AE6959}"/>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9" name="テキスト ボックス 358">
          <a:extLst>
            <a:ext uri="{FF2B5EF4-FFF2-40B4-BE49-F238E27FC236}">
              <a16:creationId xmlns:a16="http://schemas.microsoft.com/office/drawing/2014/main" id="{DA72AEFE-E428-4061-8C7E-D40CACC3A3FD}"/>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0" name="【市民会館】&#10;一人当たり面積グラフ枠">
          <a:extLst>
            <a:ext uri="{FF2B5EF4-FFF2-40B4-BE49-F238E27FC236}">
              <a16:creationId xmlns:a16="http://schemas.microsoft.com/office/drawing/2014/main" id="{0811986E-9085-4EED-95FC-0659F9990EAC}"/>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73913</xdr:rowOff>
    </xdr:from>
    <xdr:to>
      <xdr:col>54</xdr:col>
      <xdr:colOff>189865</xdr:colOff>
      <xdr:row>108</xdr:row>
      <xdr:rowOff>3048</xdr:rowOff>
    </xdr:to>
    <xdr:cxnSp macro="">
      <xdr:nvCxnSpPr>
        <xdr:cNvPr id="361" name="直線コネクタ 360">
          <a:extLst>
            <a:ext uri="{FF2B5EF4-FFF2-40B4-BE49-F238E27FC236}">
              <a16:creationId xmlns:a16="http://schemas.microsoft.com/office/drawing/2014/main" id="{66B5BC15-B287-406B-8A12-D204B7E4B2B5}"/>
            </a:ext>
          </a:extLst>
        </xdr:cNvPr>
        <xdr:cNvCxnSpPr/>
      </xdr:nvCxnSpPr>
      <xdr:spPr>
        <a:xfrm flipV="1">
          <a:off x="10476865" y="17390363"/>
          <a:ext cx="0" cy="1129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6875</xdr:rowOff>
    </xdr:from>
    <xdr:ext cx="469744" cy="259045"/>
    <xdr:sp macro="" textlink="">
      <xdr:nvSpPr>
        <xdr:cNvPr id="362" name="【市民会館】&#10;一人当たり面積最小値テキスト">
          <a:extLst>
            <a:ext uri="{FF2B5EF4-FFF2-40B4-BE49-F238E27FC236}">
              <a16:creationId xmlns:a16="http://schemas.microsoft.com/office/drawing/2014/main" id="{B32A53D1-B0A1-43A0-8B8D-4FF4840F7D7D}"/>
            </a:ext>
          </a:extLst>
        </xdr:cNvPr>
        <xdr:cNvSpPr txBox="1"/>
      </xdr:nvSpPr>
      <xdr:spPr>
        <a:xfrm>
          <a:off x="10515600" y="185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3048</xdr:rowOff>
    </xdr:from>
    <xdr:to>
      <xdr:col>55</xdr:col>
      <xdr:colOff>88900</xdr:colOff>
      <xdr:row>108</xdr:row>
      <xdr:rowOff>3048</xdr:rowOff>
    </xdr:to>
    <xdr:cxnSp macro="">
      <xdr:nvCxnSpPr>
        <xdr:cNvPr id="363" name="直線コネクタ 362">
          <a:extLst>
            <a:ext uri="{FF2B5EF4-FFF2-40B4-BE49-F238E27FC236}">
              <a16:creationId xmlns:a16="http://schemas.microsoft.com/office/drawing/2014/main" id="{BE0A61EB-D54C-4AD1-894D-C9299F8805C0}"/>
            </a:ext>
          </a:extLst>
        </xdr:cNvPr>
        <xdr:cNvCxnSpPr/>
      </xdr:nvCxnSpPr>
      <xdr:spPr>
        <a:xfrm>
          <a:off x="10388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20590</xdr:rowOff>
    </xdr:from>
    <xdr:ext cx="469744" cy="259045"/>
    <xdr:sp macro="" textlink="">
      <xdr:nvSpPr>
        <xdr:cNvPr id="364" name="【市民会館】&#10;一人当たり面積最大値テキスト">
          <a:extLst>
            <a:ext uri="{FF2B5EF4-FFF2-40B4-BE49-F238E27FC236}">
              <a16:creationId xmlns:a16="http://schemas.microsoft.com/office/drawing/2014/main" id="{14940BFC-4115-43B5-9A74-B8E3DFB070C0}"/>
            </a:ext>
          </a:extLst>
        </xdr:cNvPr>
        <xdr:cNvSpPr txBox="1"/>
      </xdr:nvSpPr>
      <xdr:spPr>
        <a:xfrm>
          <a:off x="10515600" y="17165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73913</xdr:rowOff>
    </xdr:from>
    <xdr:to>
      <xdr:col>55</xdr:col>
      <xdr:colOff>88900</xdr:colOff>
      <xdr:row>101</xdr:row>
      <xdr:rowOff>73913</xdr:rowOff>
    </xdr:to>
    <xdr:cxnSp macro="">
      <xdr:nvCxnSpPr>
        <xdr:cNvPr id="365" name="直線コネクタ 364">
          <a:extLst>
            <a:ext uri="{FF2B5EF4-FFF2-40B4-BE49-F238E27FC236}">
              <a16:creationId xmlns:a16="http://schemas.microsoft.com/office/drawing/2014/main" id="{D0FEDEE1-3AB7-407A-BBD3-6863384D1813}"/>
            </a:ext>
          </a:extLst>
        </xdr:cNvPr>
        <xdr:cNvCxnSpPr/>
      </xdr:nvCxnSpPr>
      <xdr:spPr>
        <a:xfrm>
          <a:off x="10388600" y="17390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47262</xdr:rowOff>
    </xdr:from>
    <xdr:ext cx="469744" cy="259045"/>
    <xdr:sp macro="" textlink="">
      <xdr:nvSpPr>
        <xdr:cNvPr id="366" name="【市民会館】&#10;一人当たり面積平均値テキスト">
          <a:extLst>
            <a:ext uri="{FF2B5EF4-FFF2-40B4-BE49-F238E27FC236}">
              <a16:creationId xmlns:a16="http://schemas.microsoft.com/office/drawing/2014/main" id="{51EF34B3-A62F-491C-AFA9-DB57EE5D3176}"/>
            </a:ext>
          </a:extLst>
        </xdr:cNvPr>
        <xdr:cNvSpPr txBox="1"/>
      </xdr:nvSpPr>
      <xdr:spPr>
        <a:xfrm>
          <a:off x="10515600" y="18049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68835</xdr:rowOff>
    </xdr:from>
    <xdr:to>
      <xdr:col>55</xdr:col>
      <xdr:colOff>50800</xdr:colOff>
      <xdr:row>105</xdr:row>
      <xdr:rowOff>170435</xdr:rowOff>
    </xdr:to>
    <xdr:sp macro="" textlink="">
      <xdr:nvSpPr>
        <xdr:cNvPr id="367" name="フローチャート: 判断 366">
          <a:extLst>
            <a:ext uri="{FF2B5EF4-FFF2-40B4-BE49-F238E27FC236}">
              <a16:creationId xmlns:a16="http://schemas.microsoft.com/office/drawing/2014/main" id="{A8E4EF8C-0B85-4901-AAD1-809C7C853963}"/>
            </a:ext>
          </a:extLst>
        </xdr:cNvPr>
        <xdr:cNvSpPr/>
      </xdr:nvSpPr>
      <xdr:spPr>
        <a:xfrm>
          <a:off x="10426700" y="1807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68835</xdr:rowOff>
    </xdr:from>
    <xdr:to>
      <xdr:col>50</xdr:col>
      <xdr:colOff>165100</xdr:colOff>
      <xdr:row>105</xdr:row>
      <xdr:rowOff>170435</xdr:rowOff>
    </xdr:to>
    <xdr:sp macro="" textlink="">
      <xdr:nvSpPr>
        <xdr:cNvPr id="368" name="フローチャート: 判断 367">
          <a:extLst>
            <a:ext uri="{FF2B5EF4-FFF2-40B4-BE49-F238E27FC236}">
              <a16:creationId xmlns:a16="http://schemas.microsoft.com/office/drawing/2014/main" id="{1F00EAB0-C140-4368-801C-5A4D8B9782F4}"/>
            </a:ext>
          </a:extLst>
        </xdr:cNvPr>
        <xdr:cNvSpPr/>
      </xdr:nvSpPr>
      <xdr:spPr>
        <a:xfrm>
          <a:off x="9588500" y="1807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87122</xdr:rowOff>
    </xdr:from>
    <xdr:to>
      <xdr:col>46</xdr:col>
      <xdr:colOff>38100</xdr:colOff>
      <xdr:row>106</xdr:row>
      <xdr:rowOff>17272</xdr:rowOff>
    </xdr:to>
    <xdr:sp macro="" textlink="">
      <xdr:nvSpPr>
        <xdr:cNvPr id="369" name="フローチャート: 判断 368">
          <a:extLst>
            <a:ext uri="{FF2B5EF4-FFF2-40B4-BE49-F238E27FC236}">
              <a16:creationId xmlns:a16="http://schemas.microsoft.com/office/drawing/2014/main" id="{0F0A478B-A355-407C-9B0B-F3B58C59FAB8}"/>
            </a:ext>
          </a:extLst>
        </xdr:cNvPr>
        <xdr:cNvSpPr/>
      </xdr:nvSpPr>
      <xdr:spPr>
        <a:xfrm>
          <a:off x="8699500" y="1808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4826</xdr:rowOff>
    </xdr:from>
    <xdr:to>
      <xdr:col>41</xdr:col>
      <xdr:colOff>101600</xdr:colOff>
      <xdr:row>105</xdr:row>
      <xdr:rowOff>106426</xdr:rowOff>
    </xdr:to>
    <xdr:sp macro="" textlink="">
      <xdr:nvSpPr>
        <xdr:cNvPr id="370" name="フローチャート: 判断 369">
          <a:extLst>
            <a:ext uri="{FF2B5EF4-FFF2-40B4-BE49-F238E27FC236}">
              <a16:creationId xmlns:a16="http://schemas.microsoft.com/office/drawing/2014/main" id="{B636F69F-1490-49C8-B08C-CEFDFE49B7F6}"/>
            </a:ext>
          </a:extLst>
        </xdr:cNvPr>
        <xdr:cNvSpPr/>
      </xdr:nvSpPr>
      <xdr:spPr>
        <a:xfrm>
          <a:off x="78105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103124</xdr:rowOff>
    </xdr:from>
    <xdr:to>
      <xdr:col>36</xdr:col>
      <xdr:colOff>165100</xdr:colOff>
      <xdr:row>105</xdr:row>
      <xdr:rowOff>33274</xdr:rowOff>
    </xdr:to>
    <xdr:sp macro="" textlink="">
      <xdr:nvSpPr>
        <xdr:cNvPr id="371" name="フローチャート: 判断 370">
          <a:extLst>
            <a:ext uri="{FF2B5EF4-FFF2-40B4-BE49-F238E27FC236}">
              <a16:creationId xmlns:a16="http://schemas.microsoft.com/office/drawing/2014/main" id="{EAAE23C3-9CE6-4F98-AC4D-7573DC2C5E04}"/>
            </a:ext>
          </a:extLst>
        </xdr:cNvPr>
        <xdr:cNvSpPr/>
      </xdr:nvSpPr>
      <xdr:spPr>
        <a:xfrm>
          <a:off x="6921500" y="1793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CFE6E024-56D4-4BF5-BA72-514BA06E1946}"/>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919009FC-5D07-4899-BB0B-63BDB099E47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E95282E9-DFA3-43A5-90E8-046D5D06C77F}"/>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64317858-D2F4-4A63-891A-BF8749D3C13B}"/>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583AFAC2-F3B2-44CC-B4C5-D800930F2883}"/>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125985</xdr:rowOff>
    </xdr:from>
    <xdr:to>
      <xdr:col>55</xdr:col>
      <xdr:colOff>50800</xdr:colOff>
      <xdr:row>105</xdr:row>
      <xdr:rowOff>56135</xdr:rowOff>
    </xdr:to>
    <xdr:sp macro="" textlink="">
      <xdr:nvSpPr>
        <xdr:cNvPr id="377" name="楕円 376">
          <a:extLst>
            <a:ext uri="{FF2B5EF4-FFF2-40B4-BE49-F238E27FC236}">
              <a16:creationId xmlns:a16="http://schemas.microsoft.com/office/drawing/2014/main" id="{62A5909E-C69C-4A55-89C9-6BB3E883B630}"/>
            </a:ext>
          </a:extLst>
        </xdr:cNvPr>
        <xdr:cNvSpPr/>
      </xdr:nvSpPr>
      <xdr:spPr>
        <a:xfrm>
          <a:off x="10426700" y="1795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148862</xdr:rowOff>
    </xdr:from>
    <xdr:ext cx="469744" cy="259045"/>
    <xdr:sp macro="" textlink="">
      <xdr:nvSpPr>
        <xdr:cNvPr id="378" name="【市民会館】&#10;一人当たり面積該当値テキスト">
          <a:extLst>
            <a:ext uri="{FF2B5EF4-FFF2-40B4-BE49-F238E27FC236}">
              <a16:creationId xmlns:a16="http://schemas.microsoft.com/office/drawing/2014/main" id="{4640C132-A9CC-4F32-855B-7A4F7B63DB05}"/>
            </a:ext>
          </a:extLst>
        </xdr:cNvPr>
        <xdr:cNvSpPr txBox="1"/>
      </xdr:nvSpPr>
      <xdr:spPr>
        <a:xfrm>
          <a:off x="10515600" y="17808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121413</xdr:rowOff>
    </xdr:from>
    <xdr:to>
      <xdr:col>50</xdr:col>
      <xdr:colOff>165100</xdr:colOff>
      <xdr:row>105</xdr:row>
      <xdr:rowOff>51563</xdr:rowOff>
    </xdr:to>
    <xdr:sp macro="" textlink="">
      <xdr:nvSpPr>
        <xdr:cNvPr id="379" name="楕円 378">
          <a:extLst>
            <a:ext uri="{FF2B5EF4-FFF2-40B4-BE49-F238E27FC236}">
              <a16:creationId xmlns:a16="http://schemas.microsoft.com/office/drawing/2014/main" id="{520BBD41-1C5F-4F5C-BCBD-2A788D822B8E}"/>
            </a:ext>
          </a:extLst>
        </xdr:cNvPr>
        <xdr:cNvSpPr/>
      </xdr:nvSpPr>
      <xdr:spPr>
        <a:xfrm>
          <a:off x="9588500" y="1795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763</xdr:rowOff>
    </xdr:from>
    <xdr:to>
      <xdr:col>55</xdr:col>
      <xdr:colOff>0</xdr:colOff>
      <xdr:row>105</xdr:row>
      <xdr:rowOff>5335</xdr:rowOff>
    </xdr:to>
    <xdr:cxnSp macro="">
      <xdr:nvCxnSpPr>
        <xdr:cNvPr id="380" name="直線コネクタ 379">
          <a:extLst>
            <a:ext uri="{FF2B5EF4-FFF2-40B4-BE49-F238E27FC236}">
              <a16:creationId xmlns:a16="http://schemas.microsoft.com/office/drawing/2014/main" id="{9F1017F1-0415-487E-95BE-872CD7F12134}"/>
            </a:ext>
          </a:extLst>
        </xdr:cNvPr>
        <xdr:cNvCxnSpPr/>
      </xdr:nvCxnSpPr>
      <xdr:spPr>
        <a:xfrm>
          <a:off x="9639300" y="18003013"/>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121413</xdr:rowOff>
    </xdr:from>
    <xdr:to>
      <xdr:col>46</xdr:col>
      <xdr:colOff>38100</xdr:colOff>
      <xdr:row>105</xdr:row>
      <xdr:rowOff>51563</xdr:rowOff>
    </xdr:to>
    <xdr:sp macro="" textlink="">
      <xdr:nvSpPr>
        <xdr:cNvPr id="381" name="楕円 380">
          <a:extLst>
            <a:ext uri="{FF2B5EF4-FFF2-40B4-BE49-F238E27FC236}">
              <a16:creationId xmlns:a16="http://schemas.microsoft.com/office/drawing/2014/main" id="{142C14D5-6B7C-4A18-A6A6-C0C0DC9CEA90}"/>
            </a:ext>
          </a:extLst>
        </xdr:cNvPr>
        <xdr:cNvSpPr/>
      </xdr:nvSpPr>
      <xdr:spPr>
        <a:xfrm>
          <a:off x="8699500" y="1795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763</xdr:rowOff>
    </xdr:from>
    <xdr:to>
      <xdr:col>50</xdr:col>
      <xdr:colOff>114300</xdr:colOff>
      <xdr:row>105</xdr:row>
      <xdr:rowOff>763</xdr:rowOff>
    </xdr:to>
    <xdr:cxnSp macro="">
      <xdr:nvCxnSpPr>
        <xdr:cNvPr id="382" name="直線コネクタ 381">
          <a:extLst>
            <a:ext uri="{FF2B5EF4-FFF2-40B4-BE49-F238E27FC236}">
              <a16:creationId xmlns:a16="http://schemas.microsoft.com/office/drawing/2014/main" id="{66EDBF80-E62E-4B87-93CB-C0B43A7958F1}"/>
            </a:ext>
          </a:extLst>
        </xdr:cNvPr>
        <xdr:cNvCxnSpPr/>
      </xdr:nvCxnSpPr>
      <xdr:spPr>
        <a:xfrm>
          <a:off x="8750300" y="180030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116839</xdr:rowOff>
    </xdr:from>
    <xdr:to>
      <xdr:col>41</xdr:col>
      <xdr:colOff>101600</xdr:colOff>
      <xdr:row>105</xdr:row>
      <xdr:rowOff>46989</xdr:rowOff>
    </xdr:to>
    <xdr:sp macro="" textlink="">
      <xdr:nvSpPr>
        <xdr:cNvPr id="383" name="楕円 382">
          <a:extLst>
            <a:ext uri="{FF2B5EF4-FFF2-40B4-BE49-F238E27FC236}">
              <a16:creationId xmlns:a16="http://schemas.microsoft.com/office/drawing/2014/main" id="{A386A406-2515-440E-B0D5-074D8AA74E7A}"/>
            </a:ext>
          </a:extLst>
        </xdr:cNvPr>
        <xdr:cNvSpPr/>
      </xdr:nvSpPr>
      <xdr:spPr>
        <a:xfrm>
          <a:off x="78105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167639</xdr:rowOff>
    </xdr:from>
    <xdr:to>
      <xdr:col>45</xdr:col>
      <xdr:colOff>177800</xdr:colOff>
      <xdr:row>105</xdr:row>
      <xdr:rowOff>763</xdr:rowOff>
    </xdr:to>
    <xdr:cxnSp macro="">
      <xdr:nvCxnSpPr>
        <xdr:cNvPr id="384" name="直線コネクタ 383">
          <a:extLst>
            <a:ext uri="{FF2B5EF4-FFF2-40B4-BE49-F238E27FC236}">
              <a16:creationId xmlns:a16="http://schemas.microsoft.com/office/drawing/2014/main" id="{67AD62C0-8A94-4B94-87F6-A88D25898CF0}"/>
            </a:ext>
          </a:extLst>
        </xdr:cNvPr>
        <xdr:cNvCxnSpPr/>
      </xdr:nvCxnSpPr>
      <xdr:spPr>
        <a:xfrm>
          <a:off x="7861300" y="17998439"/>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116839</xdr:rowOff>
    </xdr:from>
    <xdr:to>
      <xdr:col>36</xdr:col>
      <xdr:colOff>165100</xdr:colOff>
      <xdr:row>105</xdr:row>
      <xdr:rowOff>46989</xdr:rowOff>
    </xdr:to>
    <xdr:sp macro="" textlink="">
      <xdr:nvSpPr>
        <xdr:cNvPr id="385" name="楕円 384">
          <a:extLst>
            <a:ext uri="{FF2B5EF4-FFF2-40B4-BE49-F238E27FC236}">
              <a16:creationId xmlns:a16="http://schemas.microsoft.com/office/drawing/2014/main" id="{D8874787-92F6-427C-935E-C9A5C7E3CF41}"/>
            </a:ext>
          </a:extLst>
        </xdr:cNvPr>
        <xdr:cNvSpPr/>
      </xdr:nvSpPr>
      <xdr:spPr>
        <a:xfrm>
          <a:off x="69215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167639</xdr:rowOff>
    </xdr:from>
    <xdr:to>
      <xdr:col>41</xdr:col>
      <xdr:colOff>50800</xdr:colOff>
      <xdr:row>104</xdr:row>
      <xdr:rowOff>167639</xdr:rowOff>
    </xdr:to>
    <xdr:cxnSp macro="">
      <xdr:nvCxnSpPr>
        <xdr:cNvPr id="386" name="直線コネクタ 385">
          <a:extLst>
            <a:ext uri="{FF2B5EF4-FFF2-40B4-BE49-F238E27FC236}">
              <a16:creationId xmlns:a16="http://schemas.microsoft.com/office/drawing/2014/main" id="{C6811811-0FB3-4480-AB77-524A0E6F0493}"/>
            </a:ext>
          </a:extLst>
        </xdr:cNvPr>
        <xdr:cNvCxnSpPr/>
      </xdr:nvCxnSpPr>
      <xdr:spPr>
        <a:xfrm>
          <a:off x="6972300" y="179984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161562</xdr:rowOff>
    </xdr:from>
    <xdr:ext cx="469744" cy="259045"/>
    <xdr:sp macro="" textlink="">
      <xdr:nvSpPr>
        <xdr:cNvPr id="387" name="n_1aveValue【市民会館】&#10;一人当たり面積">
          <a:extLst>
            <a:ext uri="{FF2B5EF4-FFF2-40B4-BE49-F238E27FC236}">
              <a16:creationId xmlns:a16="http://schemas.microsoft.com/office/drawing/2014/main" id="{1CA7BE8B-2E4E-4E5F-90F5-2845E3269235}"/>
            </a:ext>
          </a:extLst>
        </xdr:cNvPr>
        <xdr:cNvSpPr txBox="1"/>
      </xdr:nvSpPr>
      <xdr:spPr>
        <a:xfrm>
          <a:off x="9391727" y="1816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8399</xdr:rowOff>
    </xdr:from>
    <xdr:ext cx="469744" cy="259045"/>
    <xdr:sp macro="" textlink="">
      <xdr:nvSpPr>
        <xdr:cNvPr id="388" name="n_2aveValue【市民会館】&#10;一人当たり面積">
          <a:extLst>
            <a:ext uri="{FF2B5EF4-FFF2-40B4-BE49-F238E27FC236}">
              <a16:creationId xmlns:a16="http://schemas.microsoft.com/office/drawing/2014/main" id="{FCF4A4D7-9447-446C-92B4-0D6701CAF3CB}"/>
            </a:ext>
          </a:extLst>
        </xdr:cNvPr>
        <xdr:cNvSpPr txBox="1"/>
      </xdr:nvSpPr>
      <xdr:spPr>
        <a:xfrm>
          <a:off x="8515427" y="1818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97553</xdr:rowOff>
    </xdr:from>
    <xdr:ext cx="469744" cy="259045"/>
    <xdr:sp macro="" textlink="">
      <xdr:nvSpPr>
        <xdr:cNvPr id="389" name="n_3aveValue【市民会館】&#10;一人当たり面積">
          <a:extLst>
            <a:ext uri="{FF2B5EF4-FFF2-40B4-BE49-F238E27FC236}">
              <a16:creationId xmlns:a16="http://schemas.microsoft.com/office/drawing/2014/main" id="{9222D883-C1AE-4CA4-9898-F090B46DF7D0}"/>
            </a:ext>
          </a:extLst>
        </xdr:cNvPr>
        <xdr:cNvSpPr txBox="1"/>
      </xdr:nvSpPr>
      <xdr:spPr>
        <a:xfrm>
          <a:off x="7626427" y="1809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49801</xdr:rowOff>
    </xdr:from>
    <xdr:ext cx="469744" cy="259045"/>
    <xdr:sp macro="" textlink="">
      <xdr:nvSpPr>
        <xdr:cNvPr id="390" name="n_4aveValue【市民会館】&#10;一人当たり面積">
          <a:extLst>
            <a:ext uri="{FF2B5EF4-FFF2-40B4-BE49-F238E27FC236}">
              <a16:creationId xmlns:a16="http://schemas.microsoft.com/office/drawing/2014/main" id="{F0E38E22-5CDE-436E-B540-B27FF2CCC6D0}"/>
            </a:ext>
          </a:extLst>
        </xdr:cNvPr>
        <xdr:cNvSpPr txBox="1"/>
      </xdr:nvSpPr>
      <xdr:spPr>
        <a:xfrm>
          <a:off x="6737427" y="17709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68090</xdr:rowOff>
    </xdr:from>
    <xdr:ext cx="469744" cy="259045"/>
    <xdr:sp macro="" textlink="">
      <xdr:nvSpPr>
        <xdr:cNvPr id="391" name="n_1mainValue【市民会館】&#10;一人当たり面積">
          <a:extLst>
            <a:ext uri="{FF2B5EF4-FFF2-40B4-BE49-F238E27FC236}">
              <a16:creationId xmlns:a16="http://schemas.microsoft.com/office/drawing/2014/main" id="{5869A839-8368-4E81-A13E-E31FD5C4D4B7}"/>
            </a:ext>
          </a:extLst>
        </xdr:cNvPr>
        <xdr:cNvSpPr txBox="1"/>
      </xdr:nvSpPr>
      <xdr:spPr>
        <a:xfrm>
          <a:off x="9391727" y="17727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68090</xdr:rowOff>
    </xdr:from>
    <xdr:ext cx="469744" cy="259045"/>
    <xdr:sp macro="" textlink="">
      <xdr:nvSpPr>
        <xdr:cNvPr id="392" name="n_2mainValue【市民会館】&#10;一人当たり面積">
          <a:extLst>
            <a:ext uri="{FF2B5EF4-FFF2-40B4-BE49-F238E27FC236}">
              <a16:creationId xmlns:a16="http://schemas.microsoft.com/office/drawing/2014/main" id="{91B7D85A-87BF-48C0-8C87-A2D2A1EE68DE}"/>
            </a:ext>
          </a:extLst>
        </xdr:cNvPr>
        <xdr:cNvSpPr txBox="1"/>
      </xdr:nvSpPr>
      <xdr:spPr>
        <a:xfrm>
          <a:off x="8515427" y="17727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63516</xdr:rowOff>
    </xdr:from>
    <xdr:ext cx="469744" cy="259045"/>
    <xdr:sp macro="" textlink="">
      <xdr:nvSpPr>
        <xdr:cNvPr id="393" name="n_3mainValue【市民会館】&#10;一人当たり面積">
          <a:extLst>
            <a:ext uri="{FF2B5EF4-FFF2-40B4-BE49-F238E27FC236}">
              <a16:creationId xmlns:a16="http://schemas.microsoft.com/office/drawing/2014/main" id="{0A9D0C8E-92F2-4C9A-8ECC-DE288FD59CBD}"/>
            </a:ext>
          </a:extLst>
        </xdr:cNvPr>
        <xdr:cNvSpPr txBox="1"/>
      </xdr:nvSpPr>
      <xdr:spPr>
        <a:xfrm>
          <a:off x="7626427" y="1772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38116</xdr:rowOff>
    </xdr:from>
    <xdr:ext cx="469744" cy="259045"/>
    <xdr:sp macro="" textlink="">
      <xdr:nvSpPr>
        <xdr:cNvPr id="394" name="n_4mainValue【市民会館】&#10;一人当たり面積">
          <a:extLst>
            <a:ext uri="{FF2B5EF4-FFF2-40B4-BE49-F238E27FC236}">
              <a16:creationId xmlns:a16="http://schemas.microsoft.com/office/drawing/2014/main" id="{EB2D07B3-0249-47D4-8DF8-26DC8046C703}"/>
            </a:ext>
          </a:extLst>
        </xdr:cNvPr>
        <xdr:cNvSpPr txBox="1"/>
      </xdr:nvSpPr>
      <xdr:spPr>
        <a:xfrm>
          <a:off x="6737427" y="1804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440C9234-3947-4777-A1AA-869CE6DDE5B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831CBDA7-BEDE-4E00-9D27-5AA209F8BCE6}"/>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419A0E48-3713-4BBF-8AF1-23AED64CC647}"/>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F87B72BC-CDA2-4098-A5FD-030D717C132B}"/>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AC5A11AB-5A44-491A-BBD0-8D308DB6DE9D}"/>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2BC7B042-F2F3-46C7-A840-B383211AD65A}"/>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FE9D6060-CEA2-40ED-A203-F386C4A3256D}"/>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BABC33F9-4F0D-4595-92E0-AF158F5E2C3E}"/>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3" name="正方形/長方形 402">
          <a:extLst>
            <a:ext uri="{FF2B5EF4-FFF2-40B4-BE49-F238E27FC236}">
              <a16:creationId xmlns:a16="http://schemas.microsoft.com/office/drawing/2014/main" id="{B277B21C-B174-4A87-BA6C-C8FFDD18E97F}"/>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4" name="正方形/長方形 403">
          <a:extLst>
            <a:ext uri="{FF2B5EF4-FFF2-40B4-BE49-F238E27FC236}">
              <a16:creationId xmlns:a16="http://schemas.microsoft.com/office/drawing/2014/main" id="{B09BCA3E-09F2-47DF-B1FE-CBD8497EC88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5" name="正方形/長方形 404">
          <a:extLst>
            <a:ext uri="{FF2B5EF4-FFF2-40B4-BE49-F238E27FC236}">
              <a16:creationId xmlns:a16="http://schemas.microsoft.com/office/drawing/2014/main" id="{97137328-C949-41CB-AB7C-BDAA0BE34CA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6" name="正方形/長方形 405">
          <a:extLst>
            <a:ext uri="{FF2B5EF4-FFF2-40B4-BE49-F238E27FC236}">
              <a16:creationId xmlns:a16="http://schemas.microsoft.com/office/drawing/2014/main" id="{BD6D17C9-2E98-4AFE-8B15-03DA4E6597FD}"/>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7" name="正方形/長方形 406">
          <a:extLst>
            <a:ext uri="{FF2B5EF4-FFF2-40B4-BE49-F238E27FC236}">
              <a16:creationId xmlns:a16="http://schemas.microsoft.com/office/drawing/2014/main" id="{ACFA1530-F8C3-4B54-A0D4-286F028F91D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8" name="正方形/長方形 407">
          <a:extLst>
            <a:ext uri="{FF2B5EF4-FFF2-40B4-BE49-F238E27FC236}">
              <a16:creationId xmlns:a16="http://schemas.microsoft.com/office/drawing/2014/main" id="{24E65655-B46E-442C-B795-1643D134BA5D}"/>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9" name="正方形/長方形 408">
          <a:extLst>
            <a:ext uri="{FF2B5EF4-FFF2-40B4-BE49-F238E27FC236}">
              <a16:creationId xmlns:a16="http://schemas.microsoft.com/office/drawing/2014/main" id="{D11A68F8-5091-4D37-945E-2000A3248305}"/>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0" name="正方形/長方形 409">
          <a:extLst>
            <a:ext uri="{FF2B5EF4-FFF2-40B4-BE49-F238E27FC236}">
              <a16:creationId xmlns:a16="http://schemas.microsoft.com/office/drawing/2014/main" id="{E61D44B8-34DB-470A-8D94-9CE584F45316}"/>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11" name="正方形/長方形 410">
          <a:extLst>
            <a:ext uri="{FF2B5EF4-FFF2-40B4-BE49-F238E27FC236}">
              <a16:creationId xmlns:a16="http://schemas.microsoft.com/office/drawing/2014/main" id="{90EF2791-2F70-4D69-8FA2-57D0BF9FF1CC}"/>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2" name="正方形/長方形 411">
          <a:extLst>
            <a:ext uri="{FF2B5EF4-FFF2-40B4-BE49-F238E27FC236}">
              <a16:creationId xmlns:a16="http://schemas.microsoft.com/office/drawing/2014/main" id="{3F3958C5-ED06-40CE-B1BB-5FAD401A8DA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3" name="正方形/長方形 412">
          <a:extLst>
            <a:ext uri="{FF2B5EF4-FFF2-40B4-BE49-F238E27FC236}">
              <a16:creationId xmlns:a16="http://schemas.microsoft.com/office/drawing/2014/main" id="{88C4E23D-552D-4C3E-8DCE-F3AB6B7B414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4" name="正方形/長方形 413">
          <a:extLst>
            <a:ext uri="{FF2B5EF4-FFF2-40B4-BE49-F238E27FC236}">
              <a16:creationId xmlns:a16="http://schemas.microsoft.com/office/drawing/2014/main" id="{3AA216A4-64FF-4C5D-8E28-AD5F9FB9B359}"/>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5" name="正方形/長方形 414">
          <a:extLst>
            <a:ext uri="{FF2B5EF4-FFF2-40B4-BE49-F238E27FC236}">
              <a16:creationId xmlns:a16="http://schemas.microsoft.com/office/drawing/2014/main" id="{08ABB846-7780-431F-9FAA-B41192DD927B}"/>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6" name="正方形/長方形 415">
          <a:extLst>
            <a:ext uri="{FF2B5EF4-FFF2-40B4-BE49-F238E27FC236}">
              <a16:creationId xmlns:a16="http://schemas.microsoft.com/office/drawing/2014/main" id="{57CE8063-BF76-4DAF-A43F-ECA0BCDA3318}"/>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7" name="正方形/長方形 416">
          <a:extLst>
            <a:ext uri="{FF2B5EF4-FFF2-40B4-BE49-F238E27FC236}">
              <a16:creationId xmlns:a16="http://schemas.microsoft.com/office/drawing/2014/main" id="{11FA442D-148C-4197-8AC2-832C1B9C5E6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8" name="正方形/長方形 417">
          <a:extLst>
            <a:ext uri="{FF2B5EF4-FFF2-40B4-BE49-F238E27FC236}">
              <a16:creationId xmlns:a16="http://schemas.microsoft.com/office/drawing/2014/main" id="{47282C45-524F-460A-B4FE-CD4A4E89F834}"/>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9" name="テキスト ボックス 418">
          <a:extLst>
            <a:ext uri="{FF2B5EF4-FFF2-40B4-BE49-F238E27FC236}">
              <a16:creationId xmlns:a16="http://schemas.microsoft.com/office/drawing/2014/main" id="{D2BED4E7-A5AC-47C8-99E4-7D1BDB118B9A}"/>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0" name="直線コネクタ 419">
          <a:extLst>
            <a:ext uri="{FF2B5EF4-FFF2-40B4-BE49-F238E27FC236}">
              <a16:creationId xmlns:a16="http://schemas.microsoft.com/office/drawing/2014/main" id="{9F65B7C8-E954-4198-81D9-5A0DF86014DF}"/>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1" name="テキスト ボックス 420">
          <a:extLst>
            <a:ext uri="{FF2B5EF4-FFF2-40B4-BE49-F238E27FC236}">
              <a16:creationId xmlns:a16="http://schemas.microsoft.com/office/drawing/2014/main" id="{AEC140E3-2F7F-46A7-91C0-4071877B2153}"/>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2" name="直線コネクタ 421">
          <a:extLst>
            <a:ext uri="{FF2B5EF4-FFF2-40B4-BE49-F238E27FC236}">
              <a16:creationId xmlns:a16="http://schemas.microsoft.com/office/drawing/2014/main" id="{B765B370-335B-4A7D-BFAE-0CCE1317D19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3" name="テキスト ボックス 422">
          <a:extLst>
            <a:ext uri="{FF2B5EF4-FFF2-40B4-BE49-F238E27FC236}">
              <a16:creationId xmlns:a16="http://schemas.microsoft.com/office/drawing/2014/main" id="{9E6DE144-1619-4B0F-8977-BE0846691004}"/>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4" name="直線コネクタ 423">
          <a:extLst>
            <a:ext uri="{FF2B5EF4-FFF2-40B4-BE49-F238E27FC236}">
              <a16:creationId xmlns:a16="http://schemas.microsoft.com/office/drawing/2014/main" id="{6F4FA2C6-CAB6-4663-B125-1E1D9D747813}"/>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5" name="テキスト ボックス 424">
          <a:extLst>
            <a:ext uri="{FF2B5EF4-FFF2-40B4-BE49-F238E27FC236}">
              <a16:creationId xmlns:a16="http://schemas.microsoft.com/office/drawing/2014/main" id="{D4020DEA-B2D0-4FE0-9B5F-CB62E844CC12}"/>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6" name="直線コネクタ 425">
          <a:extLst>
            <a:ext uri="{FF2B5EF4-FFF2-40B4-BE49-F238E27FC236}">
              <a16:creationId xmlns:a16="http://schemas.microsoft.com/office/drawing/2014/main" id="{0FC29C26-F959-43E0-9F11-4E1632A1B828}"/>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7" name="テキスト ボックス 426">
          <a:extLst>
            <a:ext uri="{FF2B5EF4-FFF2-40B4-BE49-F238E27FC236}">
              <a16:creationId xmlns:a16="http://schemas.microsoft.com/office/drawing/2014/main" id="{60455D80-05BC-47B9-BFA7-54260CB03D8D}"/>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8" name="直線コネクタ 427">
          <a:extLst>
            <a:ext uri="{FF2B5EF4-FFF2-40B4-BE49-F238E27FC236}">
              <a16:creationId xmlns:a16="http://schemas.microsoft.com/office/drawing/2014/main" id="{B0558BED-402A-4AE3-99B4-7FE23CFE25C5}"/>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9" name="テキスト ボックス 428">
          <a:extLst>
            <a:ext uri="{FF2B5EF4-FFF2-40B4-BE49-F238E27FC236}">
              <a16:creationId xmlns:a16="http://schemas.microsoft.com/office/drawing/2014/main" id="{853E1837-1F34-48B9-B10E-61EE75B7D895}"/>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0" name="直線コネクタ 429">
          <a:extLst>
            <a:ext uri="{FF2B5EF4-FFF2-40B4-BE49-F238E27FC236}">
              <a16:creationId xmlns:a16="http://schemas.microsoft.com/office/drawing/2014/main" id="{4105CF86-3F87-4C05-8029-A87B5EF50112}"/>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1" name="テキスト ボックス 430">
          <a:extLst>
            <a:ext uri="{FF2B5EF4-FFF2-40B4-BE49-F238E27FC236}">
              <a16:creationId xmlns:a16="http://schemas.microsoft.com/office/drawing/2014/main" id="{64A187B3-DC25-4AED-B243-D3F1DF551165}"/>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2" name="直線コネクタ 431">
          <a:extLst>
            <a:ext uri="{FF2B5EF4-FFF2-40B4-BE49-F238E27FC236}">
              <a16:creationId xmlns:a16="http://schemas.microsoft.com/office/drawing/2014/main" id="{F733A8C3-1AB7-4D61-AE3A-BAAB8A8BE97E}"/>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3" name="テキスト ボックス 432">
          <a:extLst>
            <a:ext uri="{FF2B5EF4-FFF2-40B4-BE49-F238E27FC236}">
              <a16:creationId xmlns:a16="http://schemas.microsoft.com/office/drawing/2014/main" id="{50A27B95-87B7-4261-991E-85445B07EA45}"/>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4" name="直線コネクタ 433">
          <a:extLst>
            <a:ext uri="{FF2B5EF4-FFF2-40B4-BE49-F238E27FC236}">
              <a16:creationId xmlns:a16="http://schemas.microsoft.com/office/drawing/2014/main" id="{5219541D-F213-4A38-9F93-D95DC92CC41B}"/>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5" name="【保健センター・保健所】&#10;有形固定資産減価償却率グラフ枠">
          <a:extLst>
            <a:ext uri="{FF2B5EF4-FFF2-40B4-BE49-F238E27FC236}">
              <a16:creationId xmlns:a16="http://schemas.microsoft.com/office/drawing/2014/main" id="{91C4FA87-92E9-4764-9913-6FB9352B74B2}"/>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1633</xdr:rowOff>
    </xdr:from>
    <xdr:to>
      <xdr:col>85</xdr:col>
      <xdr:colOff>126364</xdr:colOff>
      <xdr:row>63</xdr:row>
      <xdr:rowOff>119199</xdr:rowOff>
    </xdr:to>
    <xdr:cxnSp macro="">
      <xdr:nvCxnSpPr>
        <xdr:cNvPr id="436" name="直線コネクタ 435">
          <a:extLst>
            <a:ext uri="{FF2B5EF4-FFF2-40B4-BE49-F238E27FC236}">
              <a16:creationId xmlns:a16="http://schemas.microsoft.com/office/drawing/2014/main" id="{9E31C8B9-8E2E-4BC7-AD6F-C8BD3CF37F25}"/>
            </a:ext>
          </a:extLst>
        </xdr:cNvPr>
        <xdr:cNvCxnSpPr/>
      </xdr:nvCxnSpPr>
      <xdr:spPr>
        <a:xfrm flipV="1">
          <a:off x="16318864" y="9602833"/>
          <a:ext cx="0" cy="1317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123026</xdr:rowOff>
    </xdr:from>
    <xdr:ext cx="405111" cy="259045"/>
    <xdr:sp macro="" textlink="">
      <xdr:nvSpPr>
        <xdr:cNvPr id="437" name="【保健センター・保健所】&#10;有形固定資産減価償却率最小値テキスト">
          <a:extLst>
            <a:ext uri="{FF2B5EF4-FFF2-40B4-BE49-F238E27FC236}">
              <a16:creationId xmlns:a16="http://schemas.microsoft.com/office/drawing/2014/main" id="{DC6731A0-C864-4E8F-A83B-CED55A7D7C3B}"/>
            </a:ext>
          </a:extLst>
        </xdr:cNvPr>
        <xdr:cNvSpPr txBox="1"/>
      </xdr:nvSpPr>
      <xdr:spPr>
        <a:xfrm>
          <a:off x="16357600" y="1092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119199</xdr:rowOff>
    </xdr:from>
    <xdr:to>
      <xdr:col>86</xdr:col>
      <xdr:colOff>25400</xdr:colOff>
      <xdr:row>63</xdr:row>
      <xdr:rowOff>119199</xdr:rowOff>
    </xdr:to>
    <xdr:cxnSp macro="">
      <xdr:nvCxnSpPr>
        <xdr:cNvPr id="438" name="直線コネクタ 437">
          <a:extLst>
            <a:ext uri="{FF2B5EF4-FFF2-40B4-BE49-F238E27FC236}">
              <a16:creationId xmlns:a16="http://schemas.microsoft.com/office/drawing/2014/main" id="{2A890FA7-1B62-48DF-9ED3-418DB093AA5B}"/>
            </a:ext>
          </a:extLst>
        </xdr:cNvPr>
        <xdr:cNvCxnSpPr/>
      </xdr:nvCxnSpPr>
      <xdr:spPr>
        <a:xfrm>
          <a:off x="16230600" y="1092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119760</xdr:rowOff>
    </xdr:from>
    <xdr:ext cx="340478" cy="259045"/>
    <xdr:sp macro="" textlink="">
      <xdr:nvSpPr>
        <xdr:cNvPr id="439" name="【保健センター・保健所】&#10;有形固定資産減価償却率最大値テキスト">
          <a:extLst>
            <a:ext uri="{FF2B5EF4-FFF2-40B4-BE49-F238E27FC236}">
              <a16:creationId xmlns:a16="http://schemas.microsoft.com/office/drawing/2014/main" id="{5F9128C7-3A83-4435-A664-EA202965B019}"/>
            </a:ext>
          </a:extLst>
        </xdr:cNvPr>
        <xdr:cNvSpPr txBox="1"/>
      </xdr:nvSpPr>
      <xdr:spPr>
        <a:xfrm>
          <a:off x="16357600" y="937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1633</xdr:rowOff>
    </xdr:from>
    <xdr:to>
      <xdr:col>86</xdr:col>
      <xdr:colOff>25400</xdr:colOff>
      <xdr:row>56</xdr:row>
      <xdr:rowOff>1633</xdr:rowOff>
    </xdr:to>
    <xdr:cxnSp macro="">
      <xdr:nvCxnSpPr>
        <xdr:cNvPr id="440" name="直線コネクタ 439">
          <a:extLst>
            <a:ext uri="{FF2B5EF4-FFF2-40B4-BE49-F238E27FC236}">
              <a16:creationId xmlns:a16="http://schemas.microsoft.com/office/drawing/2014/main" id="{3BA8501B-476A-4C41-AB57-1BEF479CE47E}"/>
            </a:ext>
          </a:extLst>
        </xdr:cNvPr>
        <xdr:cNvCxnSpPr/>
      </xdr:nvCxnSpPr>
      <xdr:spPr>
        <a:xfrm>
          <a:off x="16230600" y="960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39024</xdr:rowOff>
    </xdr:from>
    <xdr:ext cx="405111" cy="259045"/>
    <xdr:sp macro="" textlink="">
      <xdr:nvSpPr>
        <xdr:cNvPr id="441" name="【保健センター・保健所】&#10;有形固定資産減価償却率平均値テキスト">
          <a:extLst>
            <a:ext uri="{FF2B5EF4-FFF2-40B4-BE49-F238E27FC236}">
              <a16:creationId xmlns:a16="http://schemas.microsoft.com/office/drawing/2014/main" id="{99B3A4E5-425C-4EAC-8DB0-4F883669A3B3}"/>
            </a:ext>
          </a:extLst>
        </xdr:cNvPr>
        <xdr:cNvSpPr txBox="1"/>
      </xdr:nvSpPr>
      <xdr:spPr>
        <a:xfrm>
          <a:off x="16357600" y="101545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16147</xdr:rowOff>
    </xdr:from>
    <xdr:to>
      <xdr:col>85</xdr:col>
      <xdr:colOff>177800</xdr:colOff>
      <xdr:row>60</xdr:row>
      <xdr:rowOff>117747</xdr:rowOff>
    </xdr:to>
    <xdr:sp macro="" textlink="">
      <xdr:nvSpPr>
        <xdr:cNvPr id="442" name="フローチャート: 判断 441">
          <a:extLst>
            <a:ext uri="{FF2B5EF4-FFF2-40B4-BE49-F238E27FC236}">
              <a16:creationId xmlns:a16="http://schemas.microsoft.com/office/drawing/2014/main" id="{B4F42B5E-C416-4603-BFBD-876AAE6ECF90}"/>
            </a:ext>
          </a:extLst>
        </xdr:cNvPr>
        <xdr:cNvSpPr/>
      </xdr:nvSpPr>
      <xdr:spPr>
        <a:xfrm>
          <a:off x="16268700" y="1030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159838</xdr:rowOff>
    </xdr:from>
    <xdr:to>
      <xdr:col>81</xdr:col>
      <xdr:colOff>101600</xdr:colOff>
      <xdr:row>60</xdr:row>
      <xdr:rowOff>89988</xdr:rowOff>
    </xdr:to>
    <xdr:sp macro="" textlink="">
      <xdr:nvSpPr>
        <xdr:cNvPr id="443" name="フローチャート: 判断 442">
          <a:extLst>
            <a:ext uri="{FF2B5EF4-FFF2-40B4-BE49-F238E27FC236}">
              <a16:creationId xmlns:a16="http://schemas.microsoft.com/office/drawing/2014/main" id="{1AD3A066-BA6F-4F2E-A7F4-1E108CF1D5EA}"/>
            </a:ext>
          </a:extLst>
        </xdr:cNvPr>
        <xdr:cNvSpPr/>
      </xdr:nvSpPr>
      <xdr:spPr>
        <a:xfrm>
          <a:off x="15430500" y="1027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132080</xdr:rowOff>
    </xdr:from>
    <xdr:to>
      <xdr:col>76</xdr:col>
      <xdr:colOff>165100</xdr:colOff>
      <xdr:row>60</xdr:row>
      <xdr:rowOff>62230</xdr:rowOff>
    </xdr:to>
    <xdr:sp macro="" textlink="">
      <xdr:nvSpPr>
        <xdr:cNvPr id="444" name="フローチャート: 判断 443">
          <a:extLst>
            <a:ext uri="{FF2B5EF4-FFF2-40B4-BE49-F238E27FC236}">
              <a16:creationId xmlns:a16="http://schemas.microsoft.com/office/drawing/2014/main" id="{7EFE6C58-F84F-41D9-96FE-3FC886FA4120}"/>
            </a:ext>
          </a:extLst>
        </xdr:cNvPr>
        <xdr:cNvSpPr/>
      </xdr:nvSpPr>
      <xdr:spPr>
        <a:xfrm>
          <a:off x="14541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104322</xdr:rowOff>
    </xdr:from>
    <xdr:to>
      <xdr:col>72</xdr:col>
      <xdr:colOff>38100</xdr:colOff>
      <xdr:row>60</xdr:row>
      <xdr:rowOff>34472</xdr:rowOff>
    </xdr:to>
    <xdr:sp macro="" textlink="">
      <xdr:nvSpPr>
        <xdr:cNvPr id="445" name="フローチャート: 判断 444">
          <a:extLst>
            <a:ext uri="{FF2B5EF4-FFF2-40B4-BE49-F238E27FC236}">
              <a16:creationId xmlns:a16="http://schemas.microsoft.com/office/drawing/2014/main" id="{F4D02121-0D4D-431C-9DE2-E3903F97A6EC}"/>
            </a:ext>
          </a:extLst>
        </xdr:cNvPr>
        <xdr:cNvSpPr/>
      </xdr:nvSpPr>
      <xdr:spPr>
        <a:xfrm>
          <a:off x="13652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66766</xdr:rowOff>
    </xdr:from>
    <xdr:to>
      <xdr:col>67</xdr:col>
      <xdr:colOff>101600</xdr:colOff>
      <xdr:row>59</xdr:row>
      <xdr:rowOff>168366</xdr:rowOff>
    </xdr:to>
    <xdr:sp macro="" textlink="">
      <xdr:nvSpPr>
        <xdr:cNvPr id="446" name="フローチャート: 判断 445">
          <a:extLst>
            <a:ext uri="{FF2B5EF4-FFF2-40B4-BE49-F238E27FC236}">
              <a16:creationId xmlns:a16="http://schemas.microsoft.com/office/drawing/2014/main" id="{241302A7-5632-476D-BE72-9B13490E4D70}"/>
            </a:ext>
          </a:extLst>
        </xdr:cNvPr>
        <xdr:cNvSpPr/>
      </xdr:nvSpPr>
      <xdr:spPr>
        <a:xfrm>
          <a:off x="127635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B7F64678-48F5-4E09-9BDD-0E1B0E37B9BE}"/>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CCE13920-D591-4452-ABCB-F805DE3880B2}"/>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20D652C8-45EA-486B-8F7E-D9E708D1799C}"/>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5E33C48F-D13D-4CB9-BB9B-927040D97AE7}"/>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1" name="テキスト ボックス 450">
          <a:extLst>
            <a:ext uri="{FF2B5EF4-FFF2-40B4-BE49-F238E27FC236}">
              <a16:creationId xmlns:a16="http://schemas.microsoft.com/office/drawing/2014/main" id="{396CC29B-F849-49CB-B70F-9FE2A2852708}"/>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115751</xdr:rowOff>
    </xdr:from>
    <xdr:to>
      <xdr:col>85</xdr:col>
      <xdr:colOff>177800</xdr:colOff>
      <xdr:row>61</xdr:row>
      <xdr:rowOff>45901</xdr:rowOff>
    </xdr:to>
    <xdr:sp macro="" textlink="">
      <xdr:nvSpPr>
        <xdr:cNvPr id="452" name="楕円 451">
          <a:extLst>
            <a:ext uri="{FF2B5EF4-FFF2-40B4-BE49-F238E27FC236}">
              <a16:creationId xmlns:a16="http://schemas.microsoft.com/office/drawing/2014/main" id="{BE2DE9BD-E8A4-4BB6-AE6C-B0FCB2A1073A}"/>
            </a:ext>
          </a:extLst>
        </xdr:cNvPr>
        <xdr:cNvSpPr/>
      </xdr:nvSpPr>
      <xdr:spPr>
        <a:xfrm>
          <a:off x="16268700" y="1040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94178</xdr:rowOff>
    </xdr:from>
    <xdr:ext cx="405111" cy="259045"/>
    <xdr:sp macro="" textlink="">
      <xdr:nvSpPr>
        <xdr:cNvPr id="453" name="【保健センター・保健所】&#10;有形固定資産減価償却率該当値テキスト">
          <a:extLst>
            <a:ext uri="{FF2B5EF4-FFF2-40B4-BE49-F238E27FC236}">
              <a16:creationId xmlns:a16="http://schemas.microsoft.com/office/drawing/2014/main" id="{A35D21F9-74C7-4C27-9675-943126C80EA3}"/>
            </a:ext>
          </a:extLst>
        </xdr:cNvPr>
        <xdr:cNvSpPr txBox="1"/>
      </xdr:nvSpPr>
      <xdr:spPr>
        <a:xfrm>
          <a:off x="16357600" y="1038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76563</xdr:rowOff>
    </xdr:from>
    <xdr:to>
      <xdr:col>81</xdr:col>
      <xdr:colOff>101600</xdr:colOff>
      <xdr:row>61</xdr:row>
      <xdr:rowOff>6713</xdr:rowOff>
    </xdr:to>
    <xdr:sp macro="" textlink="">
      <xdr:nvSpPr>
        <xdr:cNvPr id="454" name="楕円 453">
          <a:extLst>
            <a:ext uri="{FF2B5EF4-FFF2-40B4-BE49-F238E27FC236}">
              <a16:creationId xmlns:a16="http://schemas.microsoft.com/office/drawing/2014/main" id="{CE7D209A-C6EA-46EA-B344-BB908ADBCE4F}"/>
            </a:ext>
          </a:extLst>
        </xdr:cNvPr>
        <xdr:cNvSpPr/>
      </xdr:nvSpPr>
      <xdr:spPr>
        <a:xfrm>
          <a:off x="15430500" y="1036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127363</xdr:rowOff>
    </xdr:from>
    <xdr:to>
      <xdr:col>85</xdr:col>
      <xdr:colOff>127000</xdr:colOff>
      <xdr:row>60</xdr:row>
      <xdr:rowOff>166551</xdr:rowOff>
    </xdr:to>
    <xdr:cxnSp macro="">
      <xdr:nvCxnSpPr>
        <xdr:cNvPr id="455" name="直線コネクタ 454">
          <a:extLst>
            <a:ext uri="{FF2B5EF4-FFF2-40B4-BE49-F238E27FC236}">
              <a16:creationId xmlns:a16="http://schemas.microsoft.com/office/drawing/2014/main" id="{89830963-B6FB-4FBC-999A-CE135214E623}"/>
            </a:ext>
          </a:extLst>
        </xdr:cNvPr>
        <xdr:cNvCxnSpPr/>
      </xdr:nvCxnSpPr>
      <xdr:spPr>
        <a:xfrm>
          <a:off x="15481300" y="10414363"/>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37374</xdr:rowOff>
    </xdr:from>
    <xdr:to>
      <xdr:col>76</xdr:col>
      <xdr:colOff>165100</xdr:colOff>
      <xdr:row>60</xdr:row>
      <xdr:rowOff>138974</xdr:rowOff>
    </xdr:to>
    <xdr:sp macro="" textlink="">
      <xdr:nvSpPr>
        <xdr:cNvPr id="456" name="楕円 455">
          <a:extLst>
            <a:ext uri="{FF2B5EF4-FFF2-40B4-BE49-F238E27FC236}">
              <a16:creationId xmlns:a16="http://schemas.microsoft.com/office/drawing/2014/main" id="{A930F10A-25FB-47BE-A063-5E666F74AF78}"/>
            </a:ext>
          </a:extLst>
        </xdr:cNvPr>
        <xdr:cNvSpPr/>
      </xdr:nvSpPr>
      <xdr:spPr>
        <a:xfrm>
          <a:off x="14541500" y="1032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88174</xdr:rowOff>
    </xdr:from>
    <xdr:to>
      <xdr:col>81</xdr:col>
      <xdr:colOff>50800</xdr:colOff>
      <xdr:row>60</xdr:row>
      <xdr:rowOff>127363</xdr:rowOff>
    </xdr:to>
    <xdr:cxnSp macro="">
      <xdr:nvCxnSpPr>
        <xdr:cNvPr id="457" name="直線コネクタ 456">
          <a:extLst>
            <a:ext uri="{FF2B5EF4-FFF2-40B4-BE49-F238E27FC236}">
              <a16:creationId xmlns:a16="http://schemas.microsoft.com/office/drawing/2014/main" id="{4741FC08-F5AA-4EA7-808A-84CE4AC113F0}"/>
            </a:ext>
          </a:extLst>
        </xdr:cNvPr>
        <xdr:cNvCxnSpPr/>
      </xdr:nvCxnSpPr>
      <xdr:spPr>
        <a:xfrm>
          <a:off x="14592300" y="1037517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169635</xdr:rowOff>
    </xdr:from>
    <xdr:to>
      <xdr:col>72</xdr:col>
      <xdr:colOff>38100</xdr:colOff>
      <xdr:row>60</xdr:row>
      <xdr:rowOff>99785</xdr:rowOff>
    </xdr:to>
    <xdr:sp macro="" textlink="">
      <xdr:nvSpPr>
        <xdr:cNvPr id="458" name="楕円 457">
          <a:extLst>
            <a:ext uri="{FF2B5EF4-FFF2-40B4-BE49-F238E27FC236}">
              <a16:creationId xmlns:a16="http://schemas.microsoft.com/office/drawing/2014/main" id="{0F8D5EDF-8370-4569-BD49-07A7653F33CB}"/>
            </a:ext>
          </a:extLst>
        </xdr:cNvPr>
        <xdr:cNvSpPr/>
      </xdr:nvSpPr>
      <xdr:spPr>
        <a:xfrm>
          <a:off x="13652500" y="1028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48985</xdr:rowOff>
    </xdr:from>
    <xdr:to>
      <xdr:col>76</xdr:col>
      <xdr:colOff>114300</xdr:colOff>
      <xdr:row>60</xdr:row>
      <xdr:rowOff>88174</xdr:rowOff>
    </xdr:to>
    <xdr:cxnSp macro="">
      <xdr:nvCxnSpPr>
        <xdr:cNvPr id="459" name="直線コネクタ 458">
          <a:extLst>
            <a:ext uri="{FF2B5EF4-FFF2-40B4-BE49-F238E27FC236}">
              <a16:creationId xmlns:a16="http://schemas.microsoft.com/office/drawing/2014/main" id="{C93119FC-8500-4D1C-8618-ABA34955C787}"/>
            </a:ext>
          </a:extLst>
        </xdr:cNvPr>
        <xdr:cNvCxnSpPr/>
      </xdr:nvCxnSpPr>
      <xdr:spPr>
        <a:xfrm>
          <a:off x="13703300" y="10335985"/>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130447</xdr:rowOff>
    </xdr:from>
    <xdr:to>
      <xdr:col>67</xdr:col>
      <xdr:colOff>101600</xdr:colOff>
      <xdr:row>60</xdr:row>
      <xdr:rowOff>60597</xdr:rowOff>
    </xdr:to>
    <xdr:sp macro="" textlink="">
      <xdr:nvSpPr>
        <xdr:cNvPr id="460" name="楕円 459">
          <a:extLst>
            <a:ext uri="{FF2B5EF4-FFF2-40B4-BE49-F238E27FC236}">
              <a16:creationId xmlns:a16="http://schemas.microsoft.com/office/drawing/2014/main" id="{D8F2446A-CDDC-451B-BA09-5008933E1026}"/>
            </a:ext>
          </a:extLst>
        </xdr:cNvPr>
        <xdr:cNvSpPr/>
      </xdr:nvSpPr>
      <xdr:spPr>
        <a:xfrm>
          <a:off x="12763500" y="1024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9797</xdr:rowOff>
    </xdr:from>
    <xdr:to>
      <xdr:col>71</xdr:col>
      <xdr:colOff>177800</xdr:colOff>
      <xdr:row>60</xdr:row>
      <xdr:rowOff>48985</xdr:rowOff>
    </xdr:to>
    <xdr:cxnSp macro="">
      <xdr:nvCxnSpPr>
        <xdr:cNvPr id="461" name="直線コネクタ 460">
          <a:extLst>
            <a:ext uri="{FF2B5EF4-FFF2-40B4-BE49-F238E27FC236}">
              <a16:creationId xmlns:a16="http://schemas.microsoft.com/office/drawing/2014/main" id="{E52B6B44-44E1-4657-BEDF-D2EC6ABF9F59}"/>
            </a:ext>
          </a:extLst>
        </xdr:cNvPr>
        <xdr:cNvCxnSpPr/>
      </xdr:nvCxnSpPr>
      <xdr:spPr>
        <a:xfrm>
          <a:off x="12814300" y="10296797"/>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106515</xdr:rowOff>
    </xdr:from>
    <xdr:ext cx="405111" cy="259045"/>
    <xdr:sp macro="" textlink="">
      <xdr:nvSpPr>
        <xdr:cNvPr id="462" name="n_1aveValue【保健センター・保健所】&#10;有形固定資産減価償却率">
          <a:extLst>
            <a:ext uri="{FF2B5EF4-FFF2-40B4-BE49-F238E27FC236}">
              <a16:creationId xmlns:a16="http://schemas.microsoft.com/office/drawing/2014/main" id="{F2F69A42-9EB6-4565-9306-E17BFC5FD80F}"/>
            </a:ext>
          </a:extLst>
        </xdr:cNvPr>
        <xdr:cNvSpPr txBox="1"/>
      </xdr:nvSpPr>
      <xdr:spPr>
        <a:xfrm>
          <a:off x="15266044" y="1005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78757</xdr:rowOff>
    </xdr:from>
    <xdr:ext cx="405111" cy="259045"/>
    <xdr:sp macro="" textlink="">
      <xdr:nvSpPr>
        <xdr:cNvPr id="463" name="n_2aveValue【保健センター・保健所】&#10;有形固定資産減価償却率">
          <a:extLst>
            <a:ext uri="{FF2B5EF4-FFF2-40B4-BE49-F238E27FC236}">
              <a16:creationId xmlns:a16="http://schemas.microsoft.com/office/drawing/2014/main" id="{AB0F41AA-28B8-42FC-BE66-D4BA2AE4E923}"/>
            </a:ext>
          </a:extLst>
        </xdr:cNvPr>
        <xdr:cNvSpPr txBox="1"/>
      </xdr:nvSpPr>
      <xdr:spPr>
        <a:xfrm>
          <a:off x="143897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50999</xdr:rowOff>
    </xdr:from>
    <xdr:ext cx="405111" cy="259045"/>
    <xdr:sp macro="" textlink="">
      <xdr:nvSpPr>
        <xdr:cNvPr id="464" name="n_3aveValue【保健センター・保健所】&#10;有形固定資産減価償却率">
          <a:extLst>
            <a:ext uri="{FF2B5EF4-FFF2-40B4-BE49-F238E27FC236}">
              <a16:creationId xmlns:a16="http://schemas.microsoft.com/office/drawing/2014/main" id="{C864D053-5D1D-48A1-9F37-6E451646E46C}"/>
            </a:ext>
          </a:extLst>
        </xdr:cNvPr>
        <xdr:cNvSpPr txBox="1"/>
      </xdr:nvSpPr>
      <xdr:spPr>
        <a:xfrm>
          <a:off x="13500744" y="999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13443</xdr:rowOff>
    </xdr:from>
    <xdr:ext cx="405111" cy="259045"/>
    <xdr:sp macro="" textlink="">
      <xdr:nvSpPr>
        <xdr:cNvPr id="465" name="n_4aveValue【保健センター・保健所】&#10;有形固定資産減価償却率">
          <a:extLst>
            <a:ext uri="{FF2B5EF4-FFF2-40B4-BE49-F238E27FC236}">
              <a16:creationId xmlns:a16="http://schemas.microsoft.com/office/drawing/2014/main" id="{28A67650-CB92-4498-B0CB-74124615086C}"/>
            </a:ext>
          </a:extLst>
        </xdr:cNvPr>
        <xdr:cNvSpPr txBox="1"/>
      </xdr:nvSpPr>
      <xdr:spPr>
        <a:xfrm>
          <a:off x="12611744" y="995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169290</xdr:rowOff>
    </xdr:from>
    <xdr:ext cx="405111" cy="259045"/>
    <xdr:sp macro="" textlink="">
      <xdr:nvSpPr>
        <xdr:cNvPr id="466" name="n_1mainValue【保健センター・保健所】&#10;有形固定資産減価償却率">
          <a:extLst>
            <a:ext uri="{FF2B5EF4-FFF2-40B4-BE49-F238E27FC236}">
              <a16:creationId xmlns:a16="http://schemas.microsoft.com/office/drawing/2014/main" id="{C067911D-3BA6-404B-96F5-2BD14DFF2F91}"/>
            </a:ext>
          </a:extLst>
        </xdr:cNvPr>
        <xdr:cNvSpPr txBox="1"/>
      </xdr:nvSpPr>
      <xdr:spPr>
        <a:xfrm>
          <a:off x="15266044" y="1045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130101</xdr:rowOff>
    </xdr:from>
    <xdr:ext cx="405111" cy="259045"/>
    <xdr:sp macro="" textlink="">
      <xdr:nvSpPr>
        <xdr:cNvPr id="467" name="n_2mainValue【保健センター・保健所】&#10;有形固定資産減価償却率">
          <a:extLst>
            <a:ext uri="{FF2B5EF4-FFF2-40B4-BE49-F238E27FC236}">
              <a16:creationId xmlns:a16="http://schemas.microsoft.com/office/drawing/2014/main" id="{4A3E0DE4-B092-446F-A37B-BE490159A7CC}"/>
            </a:ext>
          </a:extLst>
        </xdr:cNvPr>
        <xdr:cNvSpPr txBox="1"/>
      </xdr:nvSpPr>
      <xdr:spPr>
        <a:xfrm>
          <a:off x="14389744" y="1041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90912</xdr:rowOff>
    </xdr:from>
    <xdr:ext cx="405111" cy="259045"/>
    <xdr:sp macro="" textlink="">
      <xdr:nvSpPr>
        <xdr:cNvPr id="468" name="n_3mainValue【保健センター・保健所】&#10;有形固定資産減価償却率">
          <a:extLst>
            <a:ext uri="{FF2B5EF4-FFF2-40B4-BE49-F238E27FC236}">
              <a16:creationId xmlns:a16="http://schemas.microsoft.com/office/drawing/2014/main" id="{0302A717-7453-43DA-ABF7-A94BDBB59186}"/>
            </a:ext>
          </a:extLst>
        </xdr:cNvPr>
        <xdr:cNvSpPr txBox="1"/>
      </xdr:nvSpPr>
      <xdr:spPr>
        <a:xfrm>
          <a:off x="13500744" y="10377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51724</xdr:rowOff>
    </xdr:from>
    <xdr:ext cx="405111" cy="259045"/>
    <xdr:sp macro="" textlink="">
      <xdr:nvSpPr>
        <xdr:cNvPr id="469" name="n_4mainValue【保健センター・保健所】&#10;有形固定資産減価償却率">
          <a:extLst>
            <a:ext uri="{FF2B5EF4-FFF2-40B4-BE49-F238E27FC236}">
              <a16:creationId xmlns:a16="http://schemas.microsoft.com/office/drawing/2014/main" id="{9A399D95-D3D1-4993-87DF-A2ADB8EA9F85}"/>
            </a:ext>
          </a:extLst>
        </xdr:cNvPr>
        <xdr:cNvSpPr txBox="1"/>
      </xdr:nvSpPr>
      <xdr:spPr>
        <a:xfrm>
          <a:off x="12611744" y="10338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0" name="正方形/長方形 469">
          <a:extLst>
            <a:ext uri="{FF2B5EF4-FFF2-40B4-BE49-F238E27FC236}">
              <a16:creationId xmlns:a16="http://schemas.microsoft.com/office/drawing/2014/main" id="{CAEBC74A-2940-428B-8A9A-B65DD6950EF4}"/>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1" name="正方形/長方形 470">
          <a:extLst>
            <a:ext uri="{FF2B5EF4-FFF2-40B4-BE49-F238E27FC236}">
              <a16:creationId xmlns:a16="http://schemas.microsoft.com/office/drawing/2014/main" id="{7BDB4C30-4975-49C1-B56C-16344B34457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2" name="正方形/長方形 471">
          <a:extLst>
            <a:ext uri="{FF2B5EF4-FFF2-40B4-BE49-F238E27FC236}">
              <a16:creationId xmlns:a16="http://schemas.microsoft.com/office/drawing/2014/main" id="{26651C0E-303A-4F43-8B84-A8CDBB7BCB3B}"/>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3" name="正方形/長方形 472">
          <a:extLst>
            <a:ext uri="{FF2B5EF4-FFF2-40B4-BE49-F238E27FC236}">
              <a16:creationId xmlns:a16="http://schemas.microsoft.com/office/drawing/2014/main" id="{18079F35-7B21-4D1D-8DD0-2EC35D1638D5}"/>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4" name="正方形/長方形 473">
          <a:extLst>
            <a:ext uri="{FF2B5EF4-FFF2-40B4-BE49-F238E27FC236}">
              <a16:creationId xmlns:a16="http://schemas.microsoft.com/office/drawing/2014/main" id="{77ADF03F-5D52-4D2F-97CD-8CFC6D24090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5" name="正方形/長方形 474">
          <a:extLst>
            <a:ext uri="{FF2B5EF4-FFF2-40B4-BE49-F238E27FC236}">
              <a16:creationId xmlns:a16="http://schemas.microsoft.com/office/drawing/2014/main" id="{C323141E-DD9C-43A8-BCC0-1E36C2B1D67C}"/>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6" name="正方形/長方形 475">
          <a:extLst>
            <a:ext uri="{FF2B5EF4-FFF2-40B4-BE49-F238E27FC236}">
              <a16:creationId xmlns:a16="http://schemas.microsoft.com/office/drawing/2014/main" id="{49610D57-707F-4167-9BA9-824CC0A73DE1}"/>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7" name="正方形/長方形 476">
          <a:extLst>
            <a:ext uri="{FF2B5EF4-FFF2-40B4-BE49-F238E27FC236}">
              <a16:creationId xmlns:a16="http://schemas.microsoft.com/office/drawing/2014/main" id="{81663D75-1514-4A2B-8D7F-AEEFC1FFFF7D}"/>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8" name="テキスト ボックス 477">
          <a:extLst>
            <a:ext uri="{FF2B5EF4-FFF2-40B4-BE49-F238E27FC236}">
              <a16:creationId xmlns:a16="http://schemas.microsoft.com/office/drawing/2014/main" id="{FA9E2D6E-A3C2-4E23-AE70-8D1EC36EB7C5}"/>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9" name="直線コネクタ 478">
          <a:extLst>
            <a:ext uri="{FF2B5EF4-FFF2-40B4-BE49-F238E27FC236}">
              <a16:creationId xmlns:a16="http://schemas.microsoft.com/office/drawing/2014/main" id="{852D4753-448E-4A4C-BC2A-EF18B6FF2E91}"/>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80" name="直線コネクタ 479">
          <a:extLst>
            <a:ext uri="{FF2B5EF4-FFF2-40B4-BE49-F238E27FC236}">
              <a16:creationId xmlns:a16="http://schemas.microsoft.com/office/drawing/2014/main" id="{AD77FB80-217A-478D-876F-2703EF13FB5D}"/>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81" name="テキスト ボックス 480">
          <a:extLst>
            <a:ext uri="{FF2B5EF4-FFF2-40B4-BE49-F238E27FC236}">
              <a16:creationId xmlns:a16="http://schemas.microsoft.com/office/drawing/2014/main" id="{7ECF688C-6980-4644-8082-289E2242D422}"/>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2" name="直線コネクタ 481">
          <a:extLst>
            <a:ext uri="{FF2B5EF4-FFF2-40B4-BE49-F238E27FC236}">
              <a16:creationId xmlns:a16="http://schemas.microsoft.com/office/drawing/2014/main" id="{4A960029-1B1B-4D1E-932A-D2747E13CFDF}"/>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3" name="テキスト ボックス 482">
          <a:extLst>
            <a:ext uri="{FF2B5EF4-FFF2-40B4-BE49-F238E27FC236}">
              <a16:creationId xmlns:a16="http://schemas.microsoft.com/office/drawing/2014/main" id="{F89E18CC-43CD-4410-85E5-803E96960308}"/>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4" name="直線コネクタ 483">
          <a:extLst>
            <a:ext uri="{FF2B5EF4-FFF2-40B4-BE49-F238E27FC236}">
              <a16:creationId xmlns:a16="http://schemas.microsoft.com/office/drawing/2014/main" id="{2748DB72-9532-4C5A-A5DB-CB154F3FF3B1}"/>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85" name="テキスト ボックス 484">
          <a:extLst>
            <a:ext uri="{FF2B5EF4-FFF2-40B4-BE49-F238E27FC236}">
              <a16:creationId xmlns:a16="http://schemas.microsoft.com/office/drawing/2014/main" id="{0F66D525-F0AD-4592-B027-6D12008F129E}"/>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86" name="直線コネクタ 485">
          <a:extLst>
            <a:ext uri="{FF2B5EF4-FFF2-40B4-BE49-F238E27FC236}">
              <a16:creationId xmlns:a16="http://schemas.microsoft.com/office/drawing/2014/main" id="{90D9FC25-2F0E-4DA6-B773-87C76252D37E}"/>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87" name="テキスト ボックス 486">
          <a:extLst>
            <a:ext uri="{FF2B5EF4-FFF2-40B4-BE49-F238E27FC236}">
              <a16:creationId xmlns:a16="http://schemas.microsoft.com/office/drawing/2014/main" id="{6399F19E-621E-4B5A-9517-2851C2A6AAA7}"/>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88" name="直線コネクタ 487">
          <a:extLst>
            <a:ext uri="{FF2B5EF4-FFF2-40B4-BE49-F238E27FC236}">
              <a16:creationId xmlns:a16="http://schemas.microsoft.com/office/drawing/2014/main" id="{5EF01B60-8565-4046-8906-393F0848E91C}"/>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89" name="テキスト ボックス 488">
          <a:extLst>
            <a:ext uri="{FF2B5EF4-FFF2-40B4-BE49-F238E27FC236}">
              <a16:creationId xmlns:a16="http://schemas.microsoft.com/office/drawing/2014/main" id="{0284A3AF-4B88-4415-8CD5-A009D11A6C37}"/>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90" name="直線コネクタ 489">
          <a:extLst>
            <a:ext uri="{FF2B5EF4-FFF2-40B4-BE49-F238E27FC236}">
              <a16:creationId xmlns:a16="http://schemas.microsoft.com/office/drawing/2014/main" id="{5AA9D037-6FE9-4897-BD79-44B833CBFE09}"/>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91" name="テキスト ボックス 490">
          <a:extLst>
            <a:ext uri="{FF2B5EF4-FFF2-40B4-BE49-F238E27FC236}">
              <a16:creationId xmlns:a16="http://schemas.microsoft.com/office/drawing/2014/main" id="{182ABFA9-8D0C-4FEE-BA01-D431F7DBEEB6}"/>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2" name="直線コネクタ 491">
          <a:extLst>
            <a:ext uri="{FF2B5EF4-FFF2-40B4-BE49-F238E27FC236}">
              <a16:creationId xmlns:a16="http://schemas.microsoft.com/office/drawing/2014/main" id="{CE09CFAA-3F8E-4D99-84A5-9E0B6B136973}"/>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3" name="テキスト ボックス 492">
          <a:extLst>
            <a:ext uri="{FF2B5EF4-FFF2-40B4-BE49-F238E27FC236}">
              <a16:creationId xmlns:a16="http://schemas.microsoft.com/office/drawing/2014/main" id="{D959080D-5F49-48C4-8464-EB678EAFC50C}"/>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4" name="【保健センター・保健所】&#10;一人当たり面積グラフ枠">
          <a:extLst>
            <a:ext uri="{FF2B5EF4-FFF2-40B4-BE49-F238E27FC236}">
              <a16:creationId xmlns:a16="http://schemas.microsoft.com/office/drawing/2014/main" id="{B1654C61-CB15-4952-841A-04FDE22AD096}"/>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64</xdr:row>
      <xdr:rowOff>65315</xdr:rowOff>
    </xdr:to>
    <xdr:cxnSp macro="">
      <xdr:nvCxnSpPr>
        <xdr:cNvPr id="495" name="直線コネクタ 494">
          <a:extLst>
            <a:ext uri="{FF2B5EF4-FFF2-40B4-BE49-F238E27FC236}">
              <a16:creationId xmlns:a16="http://schemas.microsoft.com/office/drawing/2014/main" id="{5556C951-F442-47D8-A998-29DC35942057}"/>
            </a:ext>
          </a:extLst>
        </xdr:cNvPr>
        <xdr:cNvCxnSpPr/>
      </xdr:nvCxnSpPr>
      <xdr:spPr>
        <a:xfrm flipV="1">
          <a:off x="22160864" y="9601200"/>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69142</xdr:rowOff>
    </xdr:from>
    <xdr:ext cx="469744" cy="259045"/>
    <xdr:sp macro="" textlink="">
      <xdr:nvSpPr>
        <xdr:cNvPr id="496" name="【保健センター・保健所】&#10;一人当たり面積最小値テキスト">
          <a:extLst>
            <a:ext uri="{FF2B5EF4-FFF2-40B4-BE49-F238E27FC236}">
              <a16:creationId xmlns:a16="http://schemas.microsoft.com/office/drawing/2014/main" id="{ED8BE3F2-E5AB-49A7-891D-5E75B07987C6}"/>
            </a:ext>
          </a:extLst>
        </xdr:cNvPr>
        <xdr:cNvSpPr txBox="1"/>
      </xdr:nvSpPr>
      <xdr:spPr>
        <a:xfrm>
          <a:off x="22199600" y="1104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65315</xdr:rowOff>
    </xdr:from>
    <xdr:to>
      <xdr:col>116</xdr:col>
      <xdr:colOff>152400</xdr:colOff>
      <xdr:row>64</xdr:row>
      <xdr:rowOff>65315</xdr:rowOff>
    </xdr:to>
    <xdr:cxnSp macro="">
      <xdr:nvCxnSpPr>
        <xdr:cNvPr id="497" name="直線コネクタ 496">
          <a:extLst>
            <a:ext uri="{FF2B5EF4-FFF2-40B4-BE49-F238E27FC236}">
              <a16:creationId xmlns:a16="http://schemas.microsoft.com/office/drawing/2014/main" id="{4135E2E9-5225-41B6-A8E0-AD764DB15756}"/>
            </a:ext>
          </a:extLst>
        </xdr:cNvPr>
        <xdr:cNvCxnSpPr/>
      </xdr:nvCxnSpPr>
      <xdr:spPr>
        <a:xfrm>
          <a:off x="22072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498" name="【保健センター・保健所】&#10;一人当たり面積最大値テキスト">
          <a:extLst>
            <a:ext uri="{FF2B5EF4-FFF2-40B4-BE49-F238E27FC236}">
              <a16:creationId xmlns:a16="http://schemas.microsoft.com/office/drawing/2014/main" id="{957DF04C-9900-4BEA-8978-BABED181E398}"/>
            </a:ext>
          </a:extLst>
        </xdr:cNvPr>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499" name="直線コネクタ 498">
          <a:extLst>
            <a:ext uri="{FF2B5EF4-FFF2-40B4-BE49-F238E27FC236}">
              <a16:creationId xmlns:a16="http://schemas.microsoft.com/office/drawing/2014/main" id="{C53DD829-EB9B-4225-BEB3-DE6FB938EE2C}"/>
            </a:ext>
          </a:extLst>
        </xdr:cNvPr>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159855</xdr:rowOff>
    </xdr:from>
    <xdr:ext cx="469744" cy="259045"/>
    <xdr:sp macro="" textlink="">
      <xdr:nvSpPr>
        <xdr:cNvPr id="500" name="【保健センター・保健所】&#10;一人当たり面積平均値テキスト">
          <a:extLst>
            <a:ext uri="{FF2B5EF4-FFF2-40B4-BE49-F238E27FC236}">
              <a16:creationId xmlns:a16="http://schemas.microsoft.com/office/drawing/2014/main" id="{9406FA06-742E-464C-B717-519DACDF5B88}"/>
            </a:ext>
          </a:extLst>
        </xdr:cNvPr>
        <xdr:cNvSpPr txBox="1"/>
      </xdr:nvSpPr>
      <xdr:spPr>
        <a:xfrm>
          <a:off x="22199600" y="104468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136978</xdr:rowOff>
    </xdr:from>
    <xdr:to>
      <xdr:col>116</xdr:col>
      <xdr:colOff>114300</xdr:colOff>
      <xdr:row>62</xdr:row>
      <xdr:rowOff>67128</xdr:rowOff>
    </xdr:to>
    <xdr:sp macro="" textlink="">
      <xdr:nvSpPr>
        <xdr:cNvPr id="501" name="フローチャート: 判断 500">
          <a:extLst>
            <a:ext uri="{FF2B5EF4-FFF2-40B4-BE49-F238E27FC236}">
              <a16:creationId xmlns:a16="http://schemas.microsoft.com/office/drawing/2014/main" id="{17ED83A1-A167-45E1-BFC2-E29C4B9DAB3F}"/>
            </a:ext>
          </a:extLst>
        </xdr:cNvPr>
        <xdr:cNvSpPr/>
      </xdr:nvSpPr>
      <xdr:spPr>
        <a:xfrm>
          <a:off x="221107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136978</xdr:rowOff>
    </xdr:from>
    <xdr:to>
      <xdr:col>112</xdr:col>
      <xdr:colOff>38100</xdr:colOff>
      <xdr:row>62</xdr:row>
      <xdr:rowOff>67128</xdr:rowOff>
    </xdr:to>
    <xdr:sp macro="" textlink="">
      <xdr:nvSpPr>
        <xdr:cNvPr id="502" name="フローチャート: 判断 501">
          <a:extLst>
            <a:ext uri="{FF2B5EF4-FFF2-40B4-BE49-F238E27FC236}">
              <a16:creationId xmlns:a16="http://schemas.microsoft.com/office/drawing/2014/main" id="{88BE519F-7792-4DDA-833A-35F4AE2D5AA7}"/>
            </a:ext>
          </a:extLst>
        </xdr:cNvPr>
        <xdr:cNvSpPr/>
      </xdr:nvSpPr>
      <xdr:spPr>
        <a:xfrm>
          <a:off x="21272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30843</xdr:rowOff>
    </xdr:from>
    <xdr:to>
      <xdr:col>107</xdr:col>
      <xdr:colOff>101600</xdr:colOff>
      <xdr:row>60</xdr:row>
      <xdr:rowOff>132443</xdr:rowOff>
    </xdr:to>
    <xdr:sp macro="" textlink="">
      <xdr:nvSpPr>
        <xdr:cNvPr id="503" name="フローチャート: 判断 502">
          <a:extLst>
            <a:ext uri="{FF2B5EF4-FFF2-40B4-BE49-F238E27FC236}">
              <a16:creationId xmlns:a16="http://schemas.microsoft.com/office/drawing/2014/main" id="{E90590FB-22FD-4F06-BB9F-648831AF54BA}"/>
            </a:ext>
          </a:extLst>
        </xdr:cNvPr>
        <xdr:cNvSpPr/>
      </xdr:nvSpPr>
      <xdr:spPr>
        <a:xfrm>
          <a:off x="20383500" y="103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63500</xdr:rowOff>
    </xdr:from>
    <xdr:to>
      <xdr:col>102</xdr:col>
      <xdr:colOff>165100</xdr:colOff>
      <xdr:row>60</xdr:row>
      <xdr:rowOff>165100</xdr:rowOff>
    </xdr:to>
    <xdr:sp macro="" textlink="">
      <xdr:nvSpPr>
        <xdr:cNvPr id="504" name="フローチャート: 判断 503">
          <a:extLst>
            <a:ext uri="{FF2B5EF4-FFF2-40B4-BE49-F238E27FC236}">
              <a16:creationId xmlns:a16="http://schemas.microsoft.com/office/drawing/2014/main" id="{5A1AA69E-E055-4DF5-B6C2-F420933A3292}"/>
            </a:ext>
          </a:extLst>
        </xdr:cNvPr>
        <xdr:cNvSpPr/>
      </xdr:nvSpPr>
      <xdr:spPr>
        <a:xfrm>
          <a:off x="19494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63500</xdr:rowOff>
    </xdr:from>
    <xdr:to>
      <xdr:col>98</xdr:col>
      <xdr:colOff>38100</xdr:colOff>
      <xdr:row>60</xdr:row>
      <xdr:rowOff>165100</xdr:rowOff>
    </xdr:to>
    <xdr:sp macro="" textlink="">
      <xdr:nvSpPr>
        <xdr:cNvPr id="505" name="フローチャート: 判断 504">
          <a:extLst>
            <a:ext uri="{FF2B5EF4-FFF2-40B4-BE49-F238E27FC236}">
              <a16:creationId xmlns:a16="http://schemas.microsoft.com/office/drawing/2014/main" id="{8D26FE77-5170-4DB1-99B2-0CEFC309B3EC}"/>
            </a:ext>
          </a:extLst>
        </xdr:cNvPr>
        <xdr:cNvSpPr/>
      </xdr:nvSpPr>
      <xdr:spPr>
        <a:xfrm>
          <a:off x="18605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29602BB6-8513-4913-BEF0-61CB6D9390B2}"/>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12190EA2-0C58-484C-BDFC-9A8EDF9D6D0E}"/>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285D18D9-D11F-433A-9747-3E07BEF8FBC3}"/>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B3B22911-FC9A-4E40-A4E3-B85BD9DDF97C}"/>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0" name="テキスト ボックス 509">
          <a:extLst>
            <a:ext uri="{FF2B5EF4-FFF2-40B4-BE49-F238E27FC236}">
              <a16:creationId xmlns:a16="http://schemas.microsoft.com/office/drawing/2014/main" id="{377A474C-2E95-471B-A367-D67D7C6C4431}"/>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6350</xdr:rowOff>
    </xdr:from>
    <xdr:to>
      <xdr:col>116</xdr:col>
      <xdr:colOff>114300</xdr:colOff>
      <xdr:row>63</xdr:row>
      <xdr:rowOff>107950</xdr:rowOff>
    </xdr:to>
    <xdr:sp macro="" textlink="">
      <xdr:nvSpPr>
        <xdr:cNvPr id="511" name="楕円 510">
          <a:extLst>
            <a:ext uri="{FF2B5EF4-FFF2-40B4-BE49-F238E27FC236}">
              <a16:creationId xmlns:a16="http://schemas.microsoft.com/office/drawing/2014/main" id="{9137E82A-F435-4D43-A6F5-C8E8AC8F8CC6}"/>
            </a:ext>
          </a:extLst>
        </xdr:cNvPr>
        <xdr:cNvSpPr/>
      </xdr:nvSpPr>
      <xdr:spPr>
        <a:xfrm>
          <a:off x="221107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156227</xdr:rowOff>
    </xdr:from>
    <xdr:ext cx="469744" cy="259045"/>
    <xdr:sp macro="" textlink="">
      <xdr:nvSpPr>
        <xdr:cNvPr id="512" name="【保健センター・保健所】&#10;一人当たり面積該当値テキスト">
          <a:extLst>
            <a:ext uri="{FF2B5EF4-FFF2-40B4-BE49-F238E27FC236}">
              <a16:creationId xmlns:a16="http://schemas.microsoft.com/office/drawing/2014/main" id="{D824185A-ADCC-4FDE-86E0-663CC9E3334B}"/>
            </a:ext>
          </a:extLst>
        </xdr:cNvPr>
        <xdr:cNvSpPr txBox="1"/>
      </xdr:nvSpPr>
      <xdr:spPr>
        <a:xfrm>
          <a:off x="22199600"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6350</xdr:rowOff>
    </xdr:from>
    <xdr:to>
      <xdr:col>112</xdr:col>
      <xdr:colOff>38100</xdr:colOff>
      <xdr:row>63</xdr:row>
      <xdr:rowOff>107950</xdr:rowOff>
    </xdr:to>
    <xdr:sp macro="" textlink="">
      <xdr:nvSpPr>
        <xdr:cNvPr id="513" name="楕円 512">
          <a:extLst>
            <a:ext uri="{FF2B5EF4-FFF2-40B4-BE49-F238E27FC236}">
              <a16:creationId xmlns:a16="http://schemas.microsoft.com/office/drawing/2014/main" id="{E40E582D-6A5A-4C9F-8949-312EA90754DC}"/>
            </a:ext>
          </a:extLst>
        </xdr:cNvPr>
        <xdr:cNvSpPr/>
      </xdr:nvSpPr>
      <xdr:spPr>
        <a:xfrm>
          <a:off x="21272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57150</xdr:rowOff>
    </xdr:from>
    <xdr:to>
      <xdr:col>116</xdr:col>
      <xdr:colOff>63500</xdr:colOff>
      <xdr:row>63</xdr:row>
      <xdr:rowOff>57150</xdr:rowOff>
    </xdr:to>
    <xdr:cxnSp macro="">
      <xdr:nvCxnSpPr>
        <xdr:cNvPr id="514" name="直線コネクタ 513">
          <a:extLst>
            <a:ext uri="{FF2B5EF4-FFF2-40B4-BE49-F238E27FC236}">
              <a16:creationId xmlns:a16="http://schemas.microsoft.com/office/drawing/2014/main" id="{AA52AFB6-9C4A-47C4-B792-B6135A8A67A4}"/>
            </a:ext>
          </a:extLst>
        </xdr:cNvPr>
        <xdr:cNvCxnSpPr/>
      </xdr:nvCxnSpPr>
      <xdr:spPr>
        <a:xfrm>
          <a:off x="21323300" y="1085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6350</xdr:rowOff>
    </xdr:from>
    <xdr:to>
      <xdr:col>107</xdr:col>
      <xdr:colOff>101600</xdr:colOff>
      <xdr:row>63</xdr:row>
      <xdr:rowOff>107950</xdr:rowOff>
    </xdr:to>
    <xdr:sp macro="" textlink="">
      <xdr:nvSpPr>
        <xdr:cNvPr id="515" name="楕円 514">
          <a:extLst>
            <a:ext uri="{FF2B5EF4-FFF2-40B4-BE49-F238E27FC236}">
              <a16:creationId xmlns:a16="http://schemas.microsoft.com/office/drawing/2014/main" id="{F3CA7618-F4E8-4576-AEEF-D48AC51AA653}"/>
            </a:ext>
          </a:extLst>
        </xdr:cNvPr>
        <xdr:cNvSpPr/>
      </xdr:nvSpPr>
      <xdr:spPr>
        <a:xfrm>
          <a:off x="20383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57150</xdr:rowOff>
    </xdr:from>
    <xdr:to>
      <xdr:col>111</xdr:col>
      <xdr:colOff>177800</xdr:colOff>
      <xdr:row>63</xdr:row>
      <xdr:rowOff>57150</xdr:rowOff>
    </xdr:to>
    <xdr:cxnSp macro="">
      <xdr:nvCxnSpPr>
        <xdr:cNvPr id="516" name="直線コネクタ 515">
          <a:extLst>
            <a:ext uri="{FF2B5EF4-FFF2-40B4-BE49-F238E27FC236}">
              <a16:creationId xmlns:a16="http://schemas.microsoft.com/office/drawing/2014/main" id="{1DA84E49-9DE7-43CA-98D7-EA278B625224}"/>
            </a:ext>
          </a:extLst>
        </xdr:cNvPr>
        <xdr:cNvCxnSpPr/>
      </xdr:nvCxnSpPr>
      <xdr:spPr>
        <a:xfrm>
          <a:off x="20434300" y="1085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6350</xdr:rowOff>
    </xdr:from>
    <xdr:to>
      <xdr:col>102</xdr:col>
      <xdr:colOff>165100</xdr:colOff>
      <xdr:row>63</xdr:row>
      <xdr:rowOff>107950</xdr:rowOff>
    </xdr:to>
    <xdr:sp macro="" textlink="">
      <xdr:nvSpPr>
        <xdr:cNvPr id="517" name="楕円 516">
          <a:extLst>
            <a:ext uri="{FF2B5EF4-FFF2-40B4-BE49-F238E27FC236}">
              <a16:creationId xmlns:a16="http://schemas.microsoft.com/office/drawing/2014/main" id="{9F620495-4B9B-4043-919B-E9B66F36750D}"/>
            </a:ext>
          </a:extLst>
        </xdr:cNvPr>
        <xdr:cNvSpPr/>
      </xdr:nvSpPr>
      <xdr:spPr>
        <a:xfrm>
          <a:off x="19494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57150</xdr:rowOff>
    </xdr:from>
    <xdr:to>
      <xdr:col>107</xdr:col>
      <xdr:colOff>50800</xdr:colOff>
      <xdr:row>63</xdr:row>
      <xdr:rowOff>57150</xdr:rowOff>
    </xdr:to>
    <xdr:cxnSp macro="">
      <xdr:nvCxnSpPr>
        <xdr:cNvPr id="518" name="直線コネクタ 517">
          <a:extLst>
            <a:ext uri="{FF2B5EF4-FFF2-40B4-BE49-F238E27FC236}">
              <a16:creationId xmlns:a16="http://schemas.microsoft.com/office/drawing/2014/main" id="{9C3EFD2D-3947-4244-B78B-89AA3832E9C4}"/>
            </a:ext>
          </a:extLst>
        </xdr:cNvPr>
        <xdr:cNvCxnSpPr/>
      </xdr:nvCxnSpPr>
      <xdr:spPr>
        <a:xfrm>
          <a:off x="19545300" y="1085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6350</xdr:rowOff>
    </xdr:from>
    <xdr:to>
      <xdr:col>98</xdr:col>
      <xdr:colOff>38100</xdr:colOff>
      <xdr:row>63</xdr:row>
      <xdr:rowOff>107950</xdr:rowOff>
    </xdr:to>
    <xdr:sp macro="" textlink="">
      <xdr:nvSpPr>
        <xdr:cNvPr id="519" name="楕円 518">
          <a:extLst>
            <a:ext uri="{FF2B5EF4-FFF2-40B4-BE49-F238E27FC236}">
              <a16:creationId xmlns:a16="http://schemas.microsoft.com/office/drawing/2014/main" id="{B8FEF127-AF01-4384-B45D-71FC36FE21E9}"/>
            </a:ext>
          </a:extLst>
        </xdr:cNvPr>
        <xdr:cNvSpPr/>
      </xdr:nvSpPr>
      <xdr:spPr>
        <a:xfrm>
          <a:off x="18605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57150</xdr:rowOff>
    </xdr:from>
    <xdr:to>
      <xdr:col>102</xdr:col>
      <xdr:colOff>114300</xdr:colOff>
      <xdr:row>63</xdr:row>
      <xdr:rowOff>57150</xdr:rowOff>
    </xdr:to>
    <xdr:cxnSp macro="">
      <xdr:nvCxnSpPr>
        <xdr:cNvPr id="520" name="直線コネクタ 519">
          <a:extLst>
            <a:ext uri="{FF2B5EF4-FFF2-40B4-BE49-F238E27FC236}">
              <a16:creationId xmlns:a16="http://schemas.microsoft.com/office/drawing/2014/main" id="{86E647F7-FC4A-47F9-A6C3-3B4821CBDC5D}"/>
            </a:ext>
          </a:extLst>
        </xdr:cNvPr>
        <xdr:cNvCxnSpPr/>
      </xdr:nvCxnSpPr>
      <xdr:spPr>
        <a:xfrm>
          <a:off x="18656300" y="1085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83655</xdr:rowOff>
    </xdr:from>
    <xdr:ext cx="469744" cy="259045"/>
    <xdr:sp macro="" textlink="">
      <xdr:nvSpPr>
        <xdr:cNvPr id="521" name="n_1aveValue【保健センター・保健所】&#10;一人当たり面積">
          <a:extLst>
            <a:ext uri="{FF2B5EF4-FFF2-40B4-BE49-F238E27FC236}">
              <a16:creationId xmlns:a16="http://schemas.microsoft.com/office/drawing/2014/main" id="{F228AF3C-B113-4874-A0BB-BD917245CB4A}"/>
            </a:ext>
          </a:extLst>
        </xdr:cNvPr>
        <xdr:cNvSpPr txBox="1"/>
      </xdr:nvSpPr>
      <xdr:spPr>
        <a:xfrm>
          <a:off x="21075727" y="1037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148970</xdr:rowOff>
    </xdr:from>
    <xdr:ext cx="469744" cy="259045"/>
    <xdr:sp macro="" textlink="">
      <xdr:nvSpPr>
        <xdr:cNvPr id="522" name="n_2aveValue【保健センター・保健所】&#10;一人当たり面積">
          <a:extLst>
            <a:ext uri="{FF2B5EF4-FFF2-40B4-BE49-F238E27FC236}">
              <a16:creationId xmlns:a16="http://schemas.microsoft.com/office/drawing/2014/main" id="{CB26D24D-4861-4638-85FD-5CFAA24E89CD}"/>
            </a:ext>
          </a:extLst>
        </xdr:cNvPr>
        <xdr:cNvSpPr txBox="1"/>
      </xdr:nvSpPr>
      <xdr:spPr>
        <a:xfrm>
          <a:off x="20199427" y="1009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10177</xdr:rowOff>
    </xdr:from>
    <xdr:ext cx="469744" cy="259045"/>
    <xdr:sp macro="" textlink="">
      <xdr:nvSpPr>
        <xdr:cNvPr id="523" name="n_3aveValue【保健センター・保健所】&#10;一人当たり面積">
          <a:extLst>
            <a:ext uri="{FF2B5EF4-FFF2-40B4-BE49-F238E27FC236}">
              <a16:creationId xmlns:a16="http://schemas.microsoft.com/office/drawing/2014/main" id="{A1BF7B7C-088B-4CF3-B7D9-7A01A60145B2}"/>
            </a:ext>
          </a:extLst>
        </xdr:cNvPr>
        <xdr:cNvSpPr txBox="1"/>
      </xdr:nvSpPr>
      <xdr:spPr>
        <a:xfrm>
          <a:off x="193104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10177</xdr:rowOff>
    </xdr:from>
    <xdr:ext cx="469744" cy="259045"/>
    <xdr:sp macro="" textlink="">
      <xdr:nvSpPr>
        <xdr:cNvPr id="524" name="n_4aveValue【保健センター・保健所】&#10;一人当たり面積">
          <a:extLst>
            <a:ext uri="{FF2B5EF4-FFF2-40B4-BE49-F238E27FC236}">
              <a16:creationId xmlns:a16="http://schemas.microsoft.com/office/drawing/2014/main" id="{A8B5BE72-6FFA-4575-A229-7E79B639D588}"/>
            </a:ext>
          </a:extLst>
        </xdr:cNvPr>
        <xdr:cNvSpPr txBox="1"/>
      </xdr:nvSpPr>
      <xdr:spPr>
        <a:xfrm>
          <a:off x="184214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99077</xdr:rowOff>
    </xdr:from>
    <xdr:ext cx="469744" cy="259045"/>
    <xdr:sp macro="" textlink="">
      <xdr:nvSpPr>
        <xdr:cNvPr id="525" name="n_1mainValue【保健センター・保健所】&#10;一人当たり面積">
          <a:extLst>
            <a:ext uri="{FF2B5EF4-FFF2-40B4-BE49-F238E27FC236}">
              <a16:creationId xmlns:a16="http://schemas.microsoft.com/office/drawing/2014/main" id="{DB24E637-15C2-49DF-9729-272AFBD425C9}"/>
            </a:ext>
          </a:extLst>
        </xdr:cNvPr>
        <xdr:cNvSpPr txBox="1"/>
      </xdr:nvSpPr>
      <xdr:spPr>
        <a:xfrm>
          <a:off x="210757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99077</xdr:rowOff>
    </xdr:from>
    <xdr:ext cx="469744" cy="259045"/>
    <xdr:sp macro="" textlink="">
      <xdr:nvSpPr>
        <xdr:cNvPr id="526" name="n_2mainValue【保健センター・保健所】&#10;一人当たり面積">
          <a:extLst>
            <a:ext uri="{FF2B5EF4-FFF2-40B4-BE49-F238E27FC236}">
              <a16:creationId xmlns:a16="http://schemas.microsoft.com/office/drawing/2014/main" id="{FDFCFF38-0FF4-40D5-B38D-730CA1402B71}"/>
            </a:ext>
          </a:extLst>
        </xdr:cNvPr>
        <xdr:cNvSpPr txBox="1"/>
      </xdr:nvSpPr>
      <xdr:spPr>
        <a:xfrm>
          <a:off x="201994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99077</xdr:rowOff>
    </xdr:from>
    <xdr:ext cx="469744" cy="259045"/>
    <xdr:sp macro="" textlink="">
      <xdr:nvSpPr>
        <xdr:cNvPr id="527" name="n_3mainValue【保健センター・保健所】&#10;一人当たり面積">
          <a:extLst>
            <a:ext uri="{FF2B5EF4-FFF2-40B4-BE49-F238E27FC236}">
              <a16:creationId xmlns:a16="http://schemas.microsoft.com/office/drawing/2014/main" id="{FF21129C-DF5E-42CB-BE9B-EEC043AB44C6}"/>
            </a:ext>
          </a:extLst>
        </xdr:cNvPr>
        <xdr:cNvSpPr txBox="1"/>
      </xdr:nvSpPr>
      <xdr:spPr>
        <a:xfrm>
          <a:off x="193104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99077</xdr:rowOff>
    </xdr:from>
    <xdr:ext cx="469744" cy="259045"/>
    <xdr:sp macro="" textlink="">
      <xdr:nvSpPr>
        <xdr:cNvPr id="528" name="n_4mainValue【保健センター・保健所】&#10;一人当たり面積">
          <a:extLst>
            <a:ext uri="{FF2B5EF4-FFF2-40B4-BE49-F238E27FC236}">
              <a16:creationId xmlns:a16="http://schemas.microsoft.com/office/drawing/2014/main" id="{16810918-2A56-4855-B810-512DFCD100BE}"/>
            </a:ext>
          </a:extLst>
        </xdr:cNvPr>
        <xdr:cNvSpPr txBox="1"/>
      </xdr:nvSpPr>
      <xdr:spPr>
        <a:xfrm>
          <a:off x="184214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9" name="正方形/長方形 528">
          <a:extLst>
            <a:ext uri="{FF2B5EF4-FFF2-40B4-BE49-F238E27FC236}">
              <a16:creationId xmlns:a16="http://schemas.microsoft.com/office/drawing/2014/main" id="{EE17F00E-207C-4D20-AF54-F123593D54F1}"/>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0" name="正方形/長方形 529">
          <a:extLst>
            <a:ext uri="{FF2B5EF4-FFF2-40B4-BE49-F238E27FC236}">
              <a16:creationId xmlns:a16="http://schemas.microsoft.com/office/drawing/2014/main" id="{1061E045-B9B7-40BD-B65D-B9AC92288C36}"/>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1" name="正方形/長方形 530">
          <a:extLst>
            <a:ext uri="{FF2B5EF4-FFF2-40B4-BE49-F238E27FC236}">
              <a16:creationId xmlns:a16="http://schemas.microsoft.com/office/drawing/2014/main" id="{377783EE-6240-4F7A-9C60-CE435087BB36}"/>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2" name="正方形/長方形 531">
          <a:extLst>
            <a:ext uri="{FF2B5EF4-FFF2-40B4-BE49-F238E27FC236}">
              <a16:creationId xmlns:a16="http://schemas.microsoft.com/office/drawing/2014/main" id="{D410D40D-0AE3-45DF-9081-6154C6B3F319}"/>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3" name="正方形/長方形 532">
          <a:extLst>
            <a:ext uri="{FF2B5EF4-FFF2-40B4-BE49-F238E27FC236}">
              <a16:creationId xmlns:a16="http://schemas.microsoft.com/office/drawing/2014/main" id="{B036C864-B111-4F18-964A-C361F6E2C6BF}"/>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4" name="正方形/長方形 533">
          <a:extLst>
            <a:ext uri="{FF2B5EF4-FFF2-40B4-BE49-F238E27FC236}">
              <a16:creationId xmlns:a16="http://schemas.microsoft.com/office/drawing/2014/main" id="{7EACB0D7-743A-47AE-A436-E3089AB432B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5" name="正方形/長方形 534">
          <a:extLst>
            <a:ext uri="{FF2B5EF4-FFF2-40B4-BE49-F238E27FC236}">
              <a16:creationId xmlns:a16="http://schemas.microsoft.com/office/drawing/2014/main" id="{9A489740-816C-4BD8-A759-F51960014F6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6" name="正方形/長方形 535">
          <a:extLst>
            <a:ext uri="{FF2B5EF4-FFF2-40B4-BE49-F238E27FC236}">
              <a16:creationId xmlns:a16="http://schemas.microsoft.com/office/drawing/2014/main" id="{BAB39A5C-58D8-47FB-968E-584FBFE7C42F}"/>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7" name="テキスト ボックス 536">
          <a:extLst>
            <a:ext uri="{FF2B5EF4-FFF2-40B4-BE49-F238E27FC236}">
              <a16:creationId xmlns:a16="http://schemas.microsoft.com/office/drawing/2014/main" id="{3F07EF6F-2F58-4909-BAB9-B77A75BD19FB}"/>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8" name="直線コネクタ 537">
          <a:extLst>
            <a:ext uri="{FF2B5EF4-FFF2-40B4-BE49-F238E27FC236}">
              <a16:creationId xmlns:a16="http://schemas.microsoft.com/office/drawing/2014/main" id="{B3890EED-9CEF-454A-872C-742BB6314CAD}"/>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9" name="テキスト ボックス 538">
          <a:extLst>
            <a:ext uri="{FF2B5EF4-FFF2-40B4-BE49-F238E27FC236}">
              <a16:creationId xmlns:a16="http://schemas.microsoft.com/office/drawing/2014/main" id="{72B33A59-5A3B-4A10-9A9D-62C0F83419D3}"/>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40" name="直線コネクタ 539">
          <a:extLst>
            <a:ext uri="{FF2B5EF4-FFF2-40B4-BE49-F238E27FC236}">
              <a16:creationId xmlns:a16="http://schemas.microsoft.com/office/drawing/2014/main" id="{DAA2DB63-C5F9-4A69-A8D5-4EADA081D71F}"/>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41" name="テキスト ボックス 540">
          <a:extLst>
            <a:ext uri="{FF2B5EF4-FFF2-40B4-BE49-F238E27FC236}">
              <a16:creationId xmlns:a16="http://schemas.microsoft.com/office/drawing/2014/main" id="{29089F82-11C9-4102-899E-AEB9CC3F2E41}"/>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42" name="直線コネクタ 541">
          <a:extLst>
            <a:ext uri="{FF2B5EF4-FFF2-40B4-BE49-F238E27FC236}">
              <a16:creationId xmlns:a16="http://schemas.microsoft.com/office/drawing/2014/main" id="{DFF3C867-DF4E-48D1-9EBD-79E2400D39B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43" name="テキスト ボックス 542">
          <a:extLst>
            <a:ext uri="{FF2B5EF4-FFF2-40B4-BE49-F238E27FC236}">
              <a16:creationId xmlns:a16="http://schemas.microsoft.com/office/drawing/2014/main" id="{B70E8872-995E-4DE2-B238-5E7E345A9329}"/>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4" name="直線コネクタ 543">
          <a:extLst>
            <a:ext uri="{FF2B5EF4-FFF2-40B4-BE49-F238E27FC236}">
              <a16:creationId xmlns:a16="http://schemas.microsoft.com/office/drawing/2014/main" id="{11069F19-816D-4B07-82F4-1037E751C422}"/>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5" name="テキスト ボックス 544">
          <a:extLst>
            <a:ext uri="{FF2B5EF4-FFF2-40B4-BE49-F238E27FC236}">
              <a16:creationId xmlns:a16="http://schemas.microsoft.com/office/drawing/2014/main" id="{42EF12C9-2A8F-439A-BD83-2F7CC84D4194}"/>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6" name="直線コネクタ 545">
          <a:extLst>
            <a:ext uri="{FF2B5EF4-FFF2-40B4-BE49-F238E27FC236}">
              <a16:creationId xmlns:a16="http://schemas.microsoft.com/office/drawing/2014/main" id="{141AA6BC-7618-42DD-B34C-F5AA696BD11F}"/>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7" name="テキスト ボックス 546">
          <a:extLst>
            <a:ext uri="{FF2B5EF4-FFF2-40B4-BE49-F238E27FC236}">
              <a16:creationId xmlns:a16="http://schemas.microsoft.com/office/drawing/2014/main" id="{2D8B4637-1B4D-43AD-9E5D-36D911055C7D}"/>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8" name="直線コネクタ 547">
          <a:extLst>
            <a:ext uri="{FF2B5EF4-FFF2-40B4-BE49-F238E27FC236}">
              <a16:creationId xmlns:a16="http://schemas.microsoft.com/office/drawing/2014/main" id="{82990E89-5FC0-4BEA-8DFA-C835C8EBFD78}"/>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49" name="テキスト ボックス 548">
          <a:extLst>
            <a:ext uri="{FF2B5EF4-FFF2-40B4-BE49-F238E27FC236}">
              <a16:creationId xmlns:a16="http://schemas.microsoft.com/office/drawing/2014/main" id="{283506CA-4FF0-49CC-9059-4A28EA4FB2C8}"/>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0" name="直線コネクタ 549">
          <a:extLst>
            <a:ext uri="{FF2B5EF4-FFF2-40B4-BE49-F238E27FC236}">
              <a16:creationId xmlns:a16="http://schemas.microsoft.com/office/drawing/2014/main" id="{EE6188FC-9445-460F-B72C-B004B5476639}"/>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51" name="テキスト ボックス 550">
          <a:extLst>
            <a:ext uri="{FF2B5EF4-FFF2-40B4-BE49-F238E27FC236}">
              <a16:creationId xmlns:a16="http://schemas.microsoft.com/office/drawing/2014/main" id="{99E3DFC7-E95A-4BCE-875F-FA0541412BB3}"/>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2" name="【消防施設】&#10;有形固定資産減価償却率グラフ枠">
          <a:extLst>
            <a:ext uri="{FF2B5EF4-FFF2-40B4-BE49-F238E27FC236}">
              <a16:creationId xmlns:a16="http://schemas.microsoft.com/office/drawing/2014/main" id="{F05BBF09-507E-40E9-B4FE-9E4443D3878E}"/>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80011</xdr:rowOff>
    </xdr:from>
    <xdr:to>
      <xdr:col>85</xdr:col>
      <xdr:colOff>126364</xdr:colOff>
      <xdr:row>85</xdr:row>
      <xdr:rowOff>142875</xdr:rowOff>
    </xdr:to>
    <xdr:cxnSp macro="">
      <xdr:nvCxnSpPr>
        <xdr:cNvPr id="553" name="直線コネクタ 552">
          <a:extLst>
            <a:ext uri="{FF2B5EF4-FFF2-40B4-BE49-F238E27FC236}">
              <a16:creationId xmlns:a16="http://schemas.microsoft.com/office/drawing/2014/main" id="{BCC709BA-9159-45D9-8C9D-CC2FC0FC6CCB}"/>
            </a:ext>
          </a:extLst>
        </xdr:cNvPr>
        <xdr:cNvCxnSpPr/>
      </xdr:nvCxnSpPr>
      <xdr:spPr>
        <a:xfrm flipV="1">
          <a:off x="16318864" y="13281661"/>
          <a:ext cx="0" cy="1434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146702</xdr:rowOff>
    </xdr:from>
    <xdr:ext cx="405111" cy="259045"/>
    <xdr:sp macro="" textlink="">
      <xdr:nvSpPr>
        <xdr:cNvPr id="554" name="【消防施設】&#10;有形固定資産減価償却率最小値テキスト">
          <a:extLst>
            <a:ext uri="{FF2B5EF4-FFF2-40B4-BE49-F238E27FC236}">
              <a16:creationId xmlns:a16="http://schemas.microsoft.com/office/drawing/2014/main" id="{E01B8AA8-587B-44F3-8F99-60C213079029}"/>
            </a:ext>
          </a:extLst>
        </xdr:cNvPr>
        <xdr:cNvSpPr txBox="1"/>
      </xdr:nvSpPr>
      <xdr:spPr>
        <a:xfrm>
          <a:off x="16357600" y="1471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142875</xdr:rowOff>
    </xdr:from>
    <xdr:to>
      <xdr:col>86</xdr:col>
      <xdr:colOff>25400</xdr:colOff>
      <xdr:row>85</xdr:row>
      <xdr:rowOff>142875</xdr:rowOff>
    </xdr:to>
    <xdr:cxnSp macro="">
      <xdr:nvCxnSpPr>
        <xdr:cNvPr id="555" name="直線コネクタ 554">
          <a:extLst>
            <a:ext uri="{FF2B5EF4-FFF2-40B4-BE49-F238E27FC236}">
              <a16:creationId xmlns:a16="http://schemas.microsoft.com/office/drawing/2014/main" id="{C0B07316-C0DE-4164-959A-91BDF7940079}"/>
            </a:ext>
          </a:extLst>
        </xdr:cNvPr>
        <xdr:cNvCxnSpPr/>
      </xdr:nvCxnSpPr>
      <xdr:spPr>
        <a:xfrm>
          <a:off x="16230600" y="1471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26688</xdr:rowOff>
    </xdr:from>
    <xdr:ext cx="405111" cy="259045"/>
    <xdr:sp macro="" textlink="">
      <xdr:nvSpPr>
        <xdr:cNvPr id="556" name="【消防施設】&#10;有形固定資産減価償却率最大値テキスト">
          <a:extLst>
            <a:ext uri="{FF2B5EF4-FFF2-40B4-BE49-F238E27FC236}">
              <a16:creationId xmlns:a16="http://schemas.microsoft.com/office/drawing/2014/main" id="{8BBA26E8-B000-4FCB-9B12-12D825CC00AA}"/>
            </a:ext>
          </a:extLst>
        </xdr:cNvPr>
        <xdr:cNvSpPr txBox="1"/>
      </xdr:nvSpPr>
      <xdr:spPr>
        <a:xfrm>
          <a:off x="16357600" y="13056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80011</xdr:rowOff>
    </xdr:from>
    <xdr:to>
      <xdr:col>86</xdr:col>
      <xdr:colOff>25400</xdr:colOff>
      <xdr:row>77</xdr:row>
      <xdr:rowOff>80011</xdr:rowOff>
    </xdr:to>
    <xdr:cxnSp macro="">
      <xdr:nvCxnSpPr>
        <xdr:cNvPr id="557" name="直線コネクタ 556">
          <a:extLst>
            <a:ext uri="{FF2B5EF4-FFF2-40B4-BE49-F238E27FC236}">
              <a16:creationId xmlns:a16="http://schemas.microsoft.com/office/drawing/2014/main" id="{580613B5-27B6-4D2E-839E-8A73EAFC9C32}"/>
            </a:ext>
          </a:extLst>
        </xdr:cNvPr>
        <xdr:cNvCxnSpPr/>
      </xdr:nvCxnSpPr>
      <xdr:spPr>
        <a:xfrm>
          <a:off x="16230600" y="13281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114316</xdr:rowOff>
    </xdr:from>
    <xdr:ext cx="405111" cy="259045"/>
    <xdr:sp macro="" textlink="">
      <xdr:nvSpPr>
        <xdr:cNvPr id="558" name="【消防施設】&#10;有形固定資産減価償却率平均値テキスト">
          <a:extLst>
            <a:ext uri="{FF2B5EF4-FFF2-40B4-BE49-F238E27FC236}">
              <a16:creationId xmlns:a16="http://schemas.microsoft.com/office/drawing/2014/main" id="{AAEE707D-373A-41AE-A63C-FA59EBA5C43A}"/>
            </a:ext>
          </a:extLst>
        </xdr:cNvPr>
        <xdr:cNvSpPr txBox="1"/>
      </xdr:nvSpPr>
      <xdr:spPr>
        <a:xfrm>
          <a:off x="16357600" y="140017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135889</xdr:rowOff>
    </xdr:from>
    <xdr:to>
      <xdr:col>85</xdr:col>
      <xdr:colOff>177800</xdr:colOff>
      <xdr:row>82</xdr:row>
      <xdr:rowOff>66039</xdr:rowOff>
    </xdr:to>
    <xdr:sp macro="" textlink="">
      <xdr:nvSpPr>
        <xdr:cNvPr id="559" name="フローチャート: 判断 558">
          <a:extLst>
            <a:ext uri="{FF2B5EF4-FFF2-40B4-BE49-F238E27FC236}">
              <a16:creationId xmlns:a16="http://schemas.microsoft.com/office/drawing/2014/main" id="{5158AAF7-C4B9-4625-A13F-1C570C3E54CD}"/>
            </a:ext>
          </a:extLst>
        </xdr:cNvPr>
        <xdr:cNvSpPr/>
      </xdr:nvSpPr>
      <xdr:spPr>
        <a:xfrm>
          <a:off x="162687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124461</xdr:rowOff>
    </xdr:from>
    <xdr:to>
      <xdr:col>81</xdr:col>
      <xdr:colOff>101600</xdr:colOff>
      <xdr:row>82</xdr:row>
      <xdr:rowOff>54611</xdr:rowOff>
    </xdr:to>
    <xdr:sp macro="" textlink="">
      <xdr:nvSpPr>
        <xdr:cNvPr id="560" name="フローチャート: 判断 559">
          <a:extLst>
            <a:ext uri="{FF2B5EF4-FFF2-40B4-BE49-F238E27FC236}">
              <a16:creationId xmlns:a16="http://schemas.microsoft.com/office/drawing/2014/main" id="{A75B3D59-7F62-462D-8B97-AC67F3161530}"/>
            </a:ext>
          </a:extLst>
        </xdr:cNvPr>
        <xdr:cNvSpPr/>
      </xdr:nvSpPr>
      <xdr:spPr>
        <a:xfrm>
          <a:off x="15430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42545</xdr:rowOff>
    </xdr:from>
    <xdr:to>
      <xdr:col>76</xdr:col>
      <xdr:colOff>165100</xdr:colOff>
      <xdr:row>82</xdr:row>
      <xdr:rowOff>144145</xdr:rowOff>
    </xdr:to>
    <xdr:sp macro="" textlink="">
      <xdr:nvSpPr>
        <xdr:cNvPr id="561" name="フローチャート: 判断 560">
          <a:extLst>
            <a:ext uri="{FF2B5EF4-FFF2-40B4-BE49-F238E27FC236}">
              <a16:creationId xmlns:a16="http://schemas.microsoft.com/office/drawing/2014/main" id="{B77A1F20-C2A4-4C2A-9968-1AA887A0EFF6}"/>
            </a:ext>
          </a:extLst>
        </xdr:cNvPr>
        <xdr:cNvSpPr/>
      </xdr:nvSpPr>
      <xdr:spPr>
        <a:xfrm>
          <a:off x="14541500" y="1410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166370</xdr:rowOff>
    </xdr:from>
    <xdr:to>
      <xdr:col>72</xdr:col>
      <xdr:colOff>38100</xdr:colOff>
      <xdr:row>82</xdr:row>
      <xdr:rowOff>96520</xdr:rowOff>
    </xdr:to>
    <xdr:sp macro="" textlink="">
      <xdr:nvSpPr>
        <xdr:cNvPr id="562" name="フローチャート: 判断 561">
          <a:extLst>
            <a:ext uri="{FF2B5EF4-FFF2-40B4-BE49-F238E27FC236}">
              <a16:creationId xmlns:a16="http://schemas.microsoft.com/office/drawing/2014/main" id="{14854025-7CF1-4361-932A-EA72B28C1327}"/>
            </a:ext>
          </a:extLst>
        </xdr:cNvPr>
        <xdr:cNvSpPr/>
      </xdr:nvSpPr>
      <xdr:spPr>
        <a:xfrm>
          <a:off x="136525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12064</xdr:rowOff>
    </xdr:from>
    <xdr:to>
      <xdr:col>67</xdr:col>
      <xdr:colOff>101600</xdr:colOff>
      <xdr:row>82</xdr:row>
      <xdr:rowOff>113664</xdr:rowOff>
    </xdr:to>
    <xdr:sp macro="" textlink="">
      <xdr:nvSpPr>
        <xdr:cNvPr id="563" name="フローチャート: 判断 562">
          <a:extLst>
            <a:ext uri="{FF2B5EF4-FFF2-40B4-BE49-F238E27FC236}">
              <a16:creationId xmlns:a16="http://schemas.microsoft.com/office/drawing/2014/main" id="{716F656F-8300-4E5B-9390-9CFE17DA5A44}"/>
            </a:ext>
          </a:extLst>
        </xdr:cNvPr>
        <xdr:cNvSpPr/>
      </xdr:nvSpPr>
      <xdr:spPr>
        <a:xfrm>
          <a:off x="12763500" y="1407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631B725C-3782-46A0-9FD5-0C7C84A66DB9}"/>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5" name="テキスト ボックス 564">
          <a:extLst>
            <a:ext uri="{FF2B5EF4-FFF2-40B4-BE49-F238E27FC236}">
              <a16:creationId xmlns:a16="http://schemas.microsoft.com/office/drawing/2014/main" id="{65A62862-0EF3-4F84-AACE-E09F6C9E7BB1}"/>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6" name="テキスト ボックス 565">
          <a:extLst>
            <a:ext uri="{FF2B5EF4-FFF2-40B4-BE49-F238E27FC236}">
              <a16:creationId xmlns:a16="http://schemas.microsoft.com/office/drawing/2014/main" id="{FF70F601-CEDB-480C-AE27-C4D55644DC1F}"/>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7" name="テキスト ボックス 566">
          <a:extLst>
            <a:ext uri="{FF2B5EF4-FFF2-40B4-BE49-F238E27FC236}">
              <a16:creationId xmlns:a16="http://schemas.microsoft.com/office/drawing/2014/main" id="{681E24FF-BA28-4F8A-AED6-29265C3EE825}"/>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8" name="テキスト ボックス 567">
          <a:extLst>
            <a:ext uri="{FF2B5EF4-FFF2-40B4-BE49-F238E27FC236}">
              <a16:creationId xmlns:a16="http://schemas.microsoft.com/office/drawing/2014/main" id="{A73038B3-B297-48CD-822E-C04DE477D1EC}"/>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111125</xdr:rowOff>
    </xdr:from>
    <xdr:to>
      <xdr:col>85</xdr:col>
      <xdr:colOff>177800</xdr:colOff>
      <xdr:row>80</xdr:row>
      <xdr:rowOff>41275</xdr:rowOff>
    </xdr:to>
    <xdr:sp macro="" textlink="">
      <xdr:nvSpPr>
        <xdr:cNvPr id="569" name="楕円 568">
          <a:extLst>
            <a:ext uri="{FF2B5EF4-FFF2-40B4-BE49-F238E27FC236}">
              <a16:creationId xmlns:a16="http://schemas.microsoft.com/office/drawing/2014/main" id="{AEF5F0C8-FF75-4884-AB02-C6188FD31967}"/>
            </a:ext>
          </a:extLst>
        </xdr:cNvPr>
        <xdr:cNvSpPr/>
      </xdr:nvSpPr>
      <xdr:spPr>
        <a:xfrm>
          <a:off x="16268700" y="1365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134002</xdr:rowOff>
    </xdr:from>
    <xdr:ext cx="405111" cy="259045"/>
    <xdr:sp macro="" textlink="">
      <xdr:nvSpPr>
        <xdr:cNvPr id="570" name="【消防施設】&#10;有形固定資産減価償却率該当値テキスト">
          <a:extLst>
            <a:ext uri="{FF2B5EF4-FFF2-40B4-BE49-F238E27FC236}">
              <a16:creationId xmlns:a16="http://schemas.microsoft.com/office/drawing/2014/main" id="{9800BDE4-5D22-44A2-B3BD-5B5874BC2F1A}"/>
            </a:ext>
          </a:extLst>
        </xdr:cNvPr>
        <xdr:cNvSpPr txBox="1"/>
      </xdr:nvSpPr>
      <xdr:spPr>
        <a:xfrm>
          <a:off x="16357600" y="1350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78739</xdr:rowOff>
    </xdr:from>
    <xdr:to>
      <xdr:col>81</xdr:col>
      <xdr:colOff>101600</xdr:colOff>
      <xdr:row>80</xdr:row>
      <xdr:rowOff>8889</xdr:rowOff>
    </xdr:to>
    <xdr:sp macro="" textlink="">
      <xdr:nvSpPr>
        <xdr:cNvPr id="571" name="楕円 570">
          <a:extLst>
            <a:ext uri="{FF2B5EF4-FFF2-40B4-BE49-F238E27FC236}">
              <a16:creationId xmlns:a16="http://schemas.microsoft.com/office/drawing/2014/main" id="{1C7D90EC-72DD-4B90-A656-5827EA6F19B1}"/>
            </a:ext>
          </a:extLst>
        </xdr:cNvPr>
        <xdr:cNvSpPr/>
      </xdr:nvSpPr>
      <xdr:spPr>
        <a:xfrm>
          <a:off x="15430500" y="1362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129539</xdr:rowOff>
    </xdr:from>
    <xdr:to>
      <xdr:col>85</xdr:col>
      <xdr:colOff>127000</xdr:colOff>
      <xdr:row>79</xdr:row>
      <xdr:rowOff>161925</xdr:rowOff>
    </xdr:to>
    <xdr:cxnSp macro="">
      <xdr:nvCxnSpPr>
        <xdr:cNvPr id="572" name="直線コネクタ 571">
          <a:extLst>
            <a:ext uri="{FF2B5EF4-FFF2-40B4-BE49-F238E27FC236}">
              <a16:creationId xmlns:a16="http://schemas.microsoft.com/office/drawing/2014/main" id="{F6C438A6-18AB-48BC-A587-61D5173D5F09}"/>
            </a:ext>
          </a:extLst>
        </xdr:cNvPr>
        <xdr:cNvCxnSpPr/>
      </xdr:nvCxnSpPr>
      <xdr:spPr>
        <a:xfrm>
          <a:off x="15481300" y="13674089"/>
          <a:ext cx="8382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27305</xdr:rowOff>
    </xdr:from>
    <xdr:to>
      <xdr:col>76</xdr:col>
      <xdr:colOff>165100</xdr:colOff>
      <xdr:row>79</xdr:row>
      <xdr:rowOff>128905</xdr:rowOff>
    </xdr:to>
    <xdr:sp macro="" textlink="">
      <xdr:nvSpPr>
        <xdr:cNvPr id="573" name="楕円 572">
          <a:extLst>
            <a:ext uri="{FF2B5EF4-FFF2-40B4-BE49-F238E27FC236}">
              <a16:creationId xmlns:a16="http://schemas.microsoft.com/office/drawing/2014/main" id="{81E34C3B-285F-4C43-B6BF-FDFC458F77A8}"/>
            </a:ext>
          </a:extLst>
        </xdr:cNvPr>
        <xdr:cNvSpPr/>
      </xdr:nvSpPr>
      <xdr:spPr>
        <a:xfrm>
          <a:off x="14541500" y="1357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78105</xdr:rowOff>
    </xdr:from>
    <xdr:to>
      <xdr:col>81</xdr:col>
      <xdr:colOff>50800</xdr:colOff>
      <xdr:row>79</xdr:row>
      <xdr:rowOff>129539</xdr:rowOff>
    </xdr:to>
    <xdr:cxnSp macro="">
      <xdr:nvCxnSpPr>
        <xdr:cNvPr id="574" name="直線コネクタ 573">
          <a:extLst>
            <a:ext uri="{FF2B5EF4-FFF2-40B4-BE49-F238E27FC236}">
              <a16:creationId xmlns:a16="http://schemas.microsoft.com/office/drawing/2014/main" id="{AD21A49B-5BBE-40F9-A734-FA71ED53C478}"/>
            </a:ext>
          </a:extLst>
        </xdr:cNvPr>
        <xdr:cNvCxnSpPr/>
      </xdr:nvCxnSpPr>
      <xdr:spPr>
        <a:xfrm>
          <a:off x="14592300" y="13622655"/>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31114</xdr:rowOff>
    </xdr:from>
    <xdr:to>
      <xdr:col>72</xdr:col>
      <xdr:colOff>38100</xdr:colOff>
      <xdr:row>79</xdr:row>
      <xdr:rowOff>132714</xdr:rowOff>
    </xdr:to>
    <xdr:sp macro="" textlink="">
      <xdr:nvSpPr>
        <xdr:cNvPr id="575" name="楕円 574">
          <a:extLst>
            <a:ext uri="{FF2B5EF4-FFF2-40B4-BE49-F238E27FC236}">
              <a16:creationId xmlns:a16="http://schemas.microsoft.com/office/drawing/2014/main" id="{37E8E70D-BB67-475C-807D-BEB8D0292F3C}"/>
            </a:ext>
          </a:extLst>
        </xdr:cNvPr>
        <xdr:cNvSpPr/>
      </xdr:nvSpPr>
      <xdr:spPr>
        <a:xfrm>
          <a:off x="13652500" y="1357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78105</xdr:rowOff>
    </xdr:from>
    <xdr:to>
      <xdr:col>76</xdr:col>
      <xdr:colOff>114300</xdr:colOff>
      <xdr:row>79</xdr:row>
      <xdr:rowOff>81914</xdr:rowOff>
    </xdr:to>
    <xdr:cxnSp macro="">
      <xdr:nvCxnSpPr>
        <xdr:cNvPr id="576" name="直線コネクタ 575">
          <a:extLst>
            <a:ext uri="{FF2B5EF4-FFF2-40B4-BE49-F238E27FC236}">
              <a16:creationId xmlns:a16="http://schemas.microsoft.com/office/drawing/2014/main" id="{792745A2-B64A-4928-A20E-76F82684ABA3}"/>
            </a:ext>
          </a:extLst>
        </xdr:cNvPr>
        <xdr:cNvCxnSpPr/>
      </xdr:nvCxnSpPr>
      <xdr:spPr>
        <a:xfrm flipV="1">
          <a:off x="13703300" y="13622655"/>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164464</xdr:rowOff>
    </xdr:from>
    <xdr:to>
      <xdr:col>67</xdr:col>
      <xdr:colOff>101600</xdr:colOff>
      <xdr:row>80</xdr:row>
      <xdr:rowOff>94614</xdr:rowOff>
    </xdr:to>
    <xdr:sp macro="" textlink="">
      <xdr:nvSpPr>
        <xdr:cNvPr id="577" name="楕円 576">
          <a:extLst>
            <a:ext uri="{FF2B5EF4-FFF2-40B4-BE49-F238E27FC236}">
              <a16:creationId xmlns:a16="http://schemas.microsoft.com/office/drawing/2014/main" id="{7FF4319B-BFDE-46C9-B99C-16C83ECE44AD}"/>
            </a:ext>
          </a:extLst>
        </xdr:cNvPr>
        <xdr:cNvSpPr/>
      </xdr:nvSpPr>
      <xdr:spPr>
        <a:xfrm>
          <a:off x="12763500" y="1370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81914</xdr:rowOff>
    </xdr:from>
    <xdr:to>
      <xdr:col>71</xdr:col>
      <xdr:colOff>177800</xdr:colOff>
      <xdr:row>80</xdr:row>
      <xdr:rowOff>43814</xdr:rowOff>
    </xdr:to>
    <xdr:cxnSp macro="">
      <xdr:nvCxnSpPr>
        <xdr:cNvPr id="578" name="直線コネクタ 577">
          <a:extLst>
            <a:ext uri="{FF2B5EF4-FFF2-40B4-BE49-F238E27FC236}">
              <a16:creationId xmlns:a16="http://schemas.microsoft.com/office/drawing/2014/main" id="{388BDA35-5A61-4869-ADF3-661EAAECD150}"/>
            </a:ext>
          </a:extLst>
        </xdr:cNvPr>
        <xdr:cNvCxnSpPr/>
      </xdr:nvCxnSpPr>
      <xdr:spPr>
        <a:xfrm flipV="1">
          <a:off x="12814300" y="13626464"/>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45738</xdr:rowOff>
    </xdr:from>
    <xdr:ext cx="405111" cy="259045"/>
    <xdr:sp macro="" textlink="">
      <xdr:nvSpPr>
        <xdr:cNvPr id="579" name="n_1aveValue【消防施設】&#10;有形固定資産減価償却率">
          <a:extLst>
            <a:ext uri="{FF2B5EF4-FFF2-40B4-BE49-F238E27FC236}">
              <a16:creationId xmlns:a16="http://schemas.microsoft.com/office/drawing/2014/main" id="{8AB88E16-CEB9-497E-9A73-09F2CBCF9B86}"/>
            </a:ext>
          </a:extLst>
        </xdr:cNvPr>
        <xdr:cNvSpPr txBox="1"/>
      </xdr:nvSpPr>
      <xdr:spPr>
        <a:xfrm>
          <a:off x="15266044"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135272</xdr:rowOff>
    </xdr:from>
    <xdr:ext cx="405111" cy="259045"/>
    <xdr:sp macro="" textlink="">
      <xdr:nvSpPr>
        <xdr:cNvPr id="580" name="n_2aveValue【消防施設】&#10;有形固定資産減価償却率">
          <a:extLst>
            <a:ext uri="{FF2B5EF4-FFF2-40B4-BE49-F238E27FC236}">
              <a16:creationId xmlns:a16="http://schemas.microsoft.com/office/drawing/2014/main" id="{F269ED26-CE1A-4693-968F-70F8065B0521}"/>
            </a:ext>
          </a:extLst>
        </xdr:cNvPr>
        <xdr:cNvSpPr txBox="1"/>
      </xdr:nvSpPr>
      <xdr:spPr>
        <a:xfrm>
          <a:off x="14389744" y="1419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87647</xdr:rowOff>
    </xdr:from>
    <xdr:ext cx="405111" cy="259045"/>
    <xdr:sp macro="" textlink="">
      <xdr:nvSpPr>
        <xdr:cNvPr id="581" name="n_3aveValue【消防施設】&#10;有形固定資産減価償却率">
          <a:extLst>
            <a:ext uri="{FF2B5EF4-FFF2-40B4-BE49-F238E27FC236}">
              <a16:creationId xmlns:a16="http://schemas.microsoft.com/office/drawing/2014/main" id="{0B8580C7-DA6A-4B51-9026-FDDEEAE5CBB4}"/>
            </a:ext>
          </a:extLst>
        </xdr:cNvPr>
        <xdr:cNvSpPr txBox="1"/>
      </xdr:nvSpPr>
      <xdr:spPr>
        <a:xfrm>
          <a:off x="13500744" y="1414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104791</xdr:rowOff>
    </xdr:from>
    <xdr:ext cx="405111" cy="259045"/>
    <xdr:sp macro="" textlink="">
      <xdr:nvSpPr>
        <xdr:cNvPr id="582" name="n_4aveValue【消防施設】&#10;有形固定資産減価償却率">
          <a:extLst>
            <a:ext uri="{FF2B5EF4-FFF2-40B4-BE49-F238E27FC236}">
              <a16:creationId xmlns:a16="http://schemas.microsoft.com/office/drawing/2014/main" id="{76704CD3-6D26-4B20-8F9D-5CEDF1C700EA}"/>
            </a:ext>
          </a:extLst>
        </xdr:cNvPr>
        <xdr:cNvSpPr txBox="1"/>
      </xdr:nvSpPr>
      <xdr:spPr>
        <a:xfrm>
          <a:off x="12611744" y="14163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25416</xdr:rowOff>
    </xdr:from>
    <xdr:ext cx="405111" cy="259045"/>
    <xdr:sp macro="" textlink="">
      <xdr:nvSpPr>
        <xdr:cNvPr id="583" name="n_1mainValue【消防施設】&#10;有形固定資産減価償却率">
          <a:extLst>
            <a:ext uri="{FF2B5EF4-FFF2-40B4-BE49-F238E27FC236}">
              <a16:creationId xmlns:a16="http://schemas.microsoft.com/office/drawing/2014/main" id="{6F2BAF3A-9F24-4C15-90EF-23C6DCF81BCA}"/>
            </a:ext>
          </a:extLst>
        </xdr:cNvPr>
        <xdr:cNvSpPr txBox="1"/>
      </xdr:nvSpPr>
      <xdr:spPr>
        <a:xfrm>
          <a:off x="15266044" y="13398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145432</xdr:rowOff>
    </xdr:from>
    <xdr:ext cx="405111" cy="259045"/>
    <xdr:sp macro="" textlink="">
      <xdr:nvSpPr>
        <xdr:cNvPr id="584" name="n_2mainValue【消防施設】&#10;有形固定資産減価償却率">
          <a:extLst>
            <a:ext uri="{FF2B5EF4-FFF2-40B4-BE49-F238E27FC236}">
              <a16:creationId xmlns:a16="http://schemas.microsoft.com/office/drawing/2014/main" id="{410281C4-0B32-467A-8E4A-AEA2E5769DBE}"/>
            </a:ext>
          </a:extLst>
        </xdr:cNvPr>
        <xdr:cNvSpPr txBox="1"/>
      </xdr:nvSpPr>
      <xdr:spPr>
        <a:xfrm>
          <a:off x="14389744" y="1334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149241</xdr:rowOff>
    </xdr:from>
    <xdr:ext cx="405111" cy="259045"/>
    <xdr:sp macro="" textlink="">
      <xdr:nvSpPr>
        <xdr:cNvPr id="585" name="n_3mainValue【消防施設】&#10;有形固定資産減価償却率">
          <a:extLst>
            <a:ext uri="{FF2B5EF4-FFF2-40B4-BE49-F238E27FC236}">
              <a16:creationId xmlns:a16="http://schemas.microsoft.com/office/drawing/2014/main" id="{EE490981-9FC5-4229-B8E4-5B7AB623489C}"/>
            </a:ext>
          </a:extLst>
        </xdr:cNvPr>
        <xdr:cNvSpPr txBox="1"/>
      </xdr:nvSpPr>
      <xdr:spPr>
        <a:xfrm>
          <a:off x="13500744" y="13350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111141</xdr:rowOff>
    </xdr:from>
    <xdr:ext cx="405111" cy="259045"/>
    <xdr:sp macro="" textlink="">
      <xdr:nvSpPr>
        <xdr:cNvPr id="586" name="n_4mainValue【消防施設】&#10;有形固定資産減価償却率">
          <a:extLst>
            <a:ext uri="{FF2B5EF4-FFF2-40B4-BE49-F238E27FC236}">
              <a16:creationId xmlns:a16="http://schemas.microsoft.com/office/drawing/2014/main" id="{1728B1AE-4C58-428C-A177-BEF576C0A8FD}"/>
            </a:ext>
          </a:extLst>
        </xdr:cNvPr>
        <xdr:cNvSpPr txBox="1"/>
      </xdr:nvSpPr>
      <xdr:spPr>
        <a:xfrm>
          <a:off x="12611744" y="1348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7" name="正方形/長方形 586">
          <a:extLst>
            <a:ext uri="{FF2B5EF4-FFF2-40B4-BE49-F238E27FC236}">
              <a16:creationId xmlns:a16="http://schemas.microsoft.com/office/drawing/2014/main" id="{691B7FE7-35B9-42AD-ABE2-5BE30C67E27E}"/>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8" name="正方形/長方形 587">
          <a:extLst>
            <a:ext uri="{FF2B5EF4-FFF2-40B4-BE49-F238E27FC236}">
              <a16:creationId xmlns:a16="http://schemas.microsoft.com/office/drawing/2014/main" id="{C27BDB1A-4E0E-4046-A75F-1F8EF107FA79}"/>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9" name="正方形/長方形 588">
          <a:extLst>
            <a:ext uri="{FF2B5EF4-FFF2-40B4-BE49-F238E27FC236}">
              <a16:creationId xmlns:a16="http://schemas.microsoft.com/office/drawing/2014/main" id="{B7E9B683-6565-4F0D-889A-558F825942DC}"/>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0" name="正方形/長方形 589">
          <a:extLst>
            <a:ext uri="{FF2B5EF4-FFF2-40B4-BE49-F238E27FC236}">
              <a16:creationId xmlns:a16="http://schemas.microsoft.com/office/drawing/2014/main" id="{69FFD585-15BF-4824-B766-678502B3D5F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1" name="正方形/長方形 590">
          <a:extLst>
            <a:ext uri="{FF2B5EF4-FFF2-40B4-BE49-F238E27FC236}">
              <a16:creationId xmlns:a16="http://schemas.microsoft.com/office/drawing/2014/main" id="{FD5A8F2B-E645-460F-80D5-97322BDB344D}"/>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2" name="正方形/長方形 591">
          <a:extLst>
            <a:ext uri="{FF2B5EF4-FFF2-40B4-BE49-F238E27FC236}">
              <a16:creationId xmlns:a16="http://schemas.microsoft.com/office/drawing/2014/main" id="{D4F0B5AD-D672-4A3F-A44F-378ED5950704}"/>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3" name="正方形/長方形 592">
          <a:extLst>
            <a:ext uri="{FF2B5EF4-FFF2-40B4-BE49-F238E27FC236}">
              <a16:creationId xmlns:a16="http://schemas.microsoft.com/office/drawing/2014/main" id="{F5197B4C-2541-4094-881D-CD8C2A1E46B4}"/>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4" name="正方形/長方形 593">
          <a:extLst>
            <a:ext uri="{FF2B5EF4-FFF2-40B4-BE49-F238E27FC236}">
              <a16:creationId xmlns:a16="http://schemas.microsoft.com/office/drawing/2014/main" id="{48E9F461-2F7C-4E9F-9E6A-DFC54837FE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5" name="テキスト ボックス 594">
          <a:extLst>
            <a:ext uri="{FF2B5EF4-FFF2-40B4-BE49-F238E27FC236}">
              <a16:creationId xmlns:a16="http://schemas.microsoft.com/office/drawing/2014/main" id="{7CEE6519-5B0D-43AE-94D7-221D83770FAF}"/>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6" name="直線コネクタ 595">
          <a:extLst>
            <a:ext uri="{FF2B5EF4-FFF2-40B4-BE49-F238E27FC236}">
              <a16:creationId xmlns:a16="http://schemas.microsoft.com/office/drawing/2014/main" id="{93C99FC3-190F-4AFF-A072-54BEA9831187}"/>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7" name="直線コネクタ 596">
          <a:extLst>
            <a:ext uri="{FF2B5EF4-FFF2-40B4-BE49-F238E27FC236}">
              <a16:creationId xmlns:a16="http://schemas.microsoft.com/office/drawing/2014/main" id="{5A164B65-A377-4B40-8134-517085620F55}"/>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8" name="テキスト ボックス 597">
          <a:extLst>
            <a:ext uri="{FF2B5EF4-FFF2-40B4-BE49-F238E27FC236}">
              <a16:creationId xmlns:a16="http://schemas.microsoft.com/office/drawing/2014/main" id="{236D5000-8F94-4BF0-9805-5A528390FF02}"/>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9" name="直線コネクタ 598">
          <a:extLst>
            <a:ext uri="{FF2B5EF4-FFF2-40B4-BE49-F238E27FC236}">
              <a16:creationId xmlns:a16="http://schemas.microsoft.com/office/drawing/2014/main" id="{9B8BDB8D-D82C-4B3C-B8BB-E2CCA00E6B27}"/>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00" name="テキスト ボックス 599">
          <a:extLst>
            <a:ext uri="{FF2B5EF4-FFF2-40B4-BE49-F238E27FC236}">
              <a16:creationId xmlns:a16="http://schemas.microsoft.com/office/drawing/2014/main" id="{52ABC15B-5D09-4610-A704-CC6A09160118}"/>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01" name="直線コネクタ 600">
          <a:extLst>
            <a:ext uri="{FF2B5EF4-FFF2-40B4-BE49-F238E27FC236}">
              <a16:creationId xmlns:a16="http://schemas.microsoft.com/office/drawing/2014/main" id="{1108B7BF-9C4D-4124-A1FD-DD78ADD9047C}"/>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02" name="テキスト ボックス 601">
          <a:extLst>
            <a:ext uri="{FF2B5EF4-FFF2-40B4-BE49-F238E27FC236}">
              <a16:creationId xmlns:a16="http://schemas.microsoft.com/office/drawing/2014/main" id="{37DA0F8F-1FD2-48AC-A728-915A95326265}"/>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03" name="直線コネクタ 602">
          <a:extLst>
            <a:ext uri="{FF2B5EF4-FFF2-40B4-BE49-F238E27FC236}">
              <a16:creationId xmlns:a16="http://schemas.microsoft.com/office/drawing/2014/main" id="{D96092DF-8F7C-4BC0-B4AB-74482418758B}"/>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4" name="テキスト ボックス 603">
          <a:extLst>
            <a:ext uri="{FF2B5EF4-FFF2-40B4-BE49-F238E27FC236}">
              <a16:creationId xmlns:a16="http://schemas.microsoft.com/office/drawing/2014/main" id="{E4673FF3-4597-4EE2-9671-188118E611B2}"/>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5" name="直線コネクタ 604">
          <a:extLst>
            <a:ext uri="{FF2B5EF4-FFF2-40B4-BE49-F238E27FC236}">
              <a16:creationId xmlns:a16="http://schemas.microsoft.com/office/drawing/2014/main" id="{5F8F88DE-EC43-4D5E-8F07-CCE5B9FF5F2D}"/>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6" name="テキスト ボックス 605">
          <a:extLst>
            <a:ext uri="{FF2B5EF4-FFF2-40B4-BE49-F238E27FC236}">
              <a16:creationId xmlns:a16="http://schemas.microsoft.com/office/drawing/2014/main" id="{D7238AE1-12E1-4E27-BC9F-0FC2D8B5ED2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7" name="直線コネクタ 606">
          <a:extLst>
            <a:ext uri="{FF2B5EF4-FFF2-40B4-BE49-F238E27FC236}">
              <a16:creationId xmlns:a16="http://schemas.microsoft.com/office/drawing/2014/main" id="{C5C3603D-A200-43B2-A126-A7F1C68E08B5}"/>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8" name="テキスト ボックス 607">
          <a:extLst>
            <a:ext uri="{FF2B5EF4-FFF2-40B4-BE49-F238E27FC236}">
              <a16:creationId xmlns:a16="http://schemas.microsoft.com/office/drawing/2014/main" id="{8656027D-2493-4085-B8A7-B643A1AF1A5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9" name="【消防施設】&#10;一人当たり面積グラフ枠">
          <a:extLst>
            <a:ext uri="{FF2B5EF4-FFF2-40B4-BE49-F238E27FC236}">
              <a16:creationId xmlns:a16="http://schemas.microsoft.com/office/drawing/2014/main" id="{81B9D4CB-26A0-4993-BE1F-735ADF49206D}"/>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83820</xdr:rowOff>
    </xdr:from>
    <xdr:to>
      <xdr:col>116</xdr:col>
      <xdr:colOff>62864</xdr:colOff>
      <xdr:row>86</xdr:row>
      <xdr:rowOff>102870</xdr:rowOff>
    </xdr:to>
    <xdr:cxnSp macro="">
      <xdr:nvCxnSpPr>
        <xdr:cNvPr id="610" name="直線コネクタ 609">
          <a:extLst>
            <a:ext uri="{FF2B5EF4-FFF2-40B4-BE49-F238E27FC236}">
              <a16:creationId xmlns:a16="http://schemas.microsoft.com/office/drawing/2014/main" id="{6F42BFFA-DA4F-4381-B58D-89504AEDAC44}"/>
            </a:ext>
          </a:extLst>
        </xdr:cNvPr>
        <xdr:cNvCxnSpPr/>
      </xdr:nvCxnSpPr>
      <xdr:spPr>
        <a:xfrm flipV="1">
          <a:off x="22160864" y="1328547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611" name="【消防施設】&#10;一人当たり面積最小値テキスト">
          <a:extLst>
            <a:ext uri="{FF2B5EF4-FFF2-40B4-BE49-F238E27FC236}">
              <a16:creationId xmlns:a16="http://schemas.microsoft.com/office/drawing/2014/main" id="{95DF8AF6-C1A5-4B4D-A911-81C88DE586FA}"/>
            </a:ext>
          </a:extLst>
        </xdr:cNvPr>
        <xdr:cNvSpPr txBox="1"/>
      </xdr:nvSpPr>
      <xdr:spPr>
        <a:xfrm>
          <a:off x="22199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612" name="直線コネクタ 611">
          <a:extLst>
            <a:ext uri="{FF2B5EF4-FFF2-40B4-BE49-F238E27FC236}">
              <a16:creationId xmlns:a16="http://schemas.microsoft.com/office/drawing/2014/main" id="{BDC14AFA-9D90-483A-ABB5-AD929D35B16E}"/>
            </a:ext>
          </a:extLst>
        </xdr:cNvPr>
        <xdr:cNvCxnSpPr/>
      </xdr:nvCxnSpPr>
      <xdr:spPr>
        <a:xfrm>
          <a:off x="22072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30497</xdr:rowOff>
    </xdr:from>
    <xdr:ext cx="469744" cy="259045"/>
    <xdr:sp macro="" textlink="">
      <xdr:nvSpPr>
        <xdr:cNvPr id="613" name="【消防施設】&#10;一人当たり面積最大値テキスト">
          <a:extLst>
            <a:ext uri="{FF2B5EF4-FFF2-40B4-BE49-F238E27FC236}">
              <a16:creationId xmlns:a16="http://schemas.microsoft.com/office/drawing/2014/main" id="{8A982406-2F52-4704-A3E8-0A7CA2A01598}"/>
            </a:ext>
          </a:extLst>
        </xdr:cNvPr>
        <xdr:cNvSpPr txBox="1"/>
      </xdr:nvSpPr>
      <xdr:spPr>
        <a:xfrm>
          <a:off x="22199600" y="13060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83820</xdr:rowOff>
    </xdr:from>
    <xdr:to>
      <xdr:col>116</xdr:col>
      <xdr:colOff>152400</xdr:colOff>
      <xdr:row>77</xdr:row>
      <xdr:rowOff>83820</xdr:rowOff>
    </xdr:to>
    <xdr:cxnSp macro="">
      <xdr:nvCxnSpPr>
        <xdr:cNvPr id="614" name="直線コネクタ 613">
          <a:extLst>
            <a:ext uri="{FF2B5EF4-FFF2-40B4-BE49-F238E27FC236}">
              <a16:creationId xmlns:a16="http://schemas.microsoft.com/office/drawing/2014/main" id="{DE5DEACC-27B0-4644-9738-E8C4D849B30B}"/>
            </a:ext>
          </a:extLst>
        </xdr:cNvPr>
        <xdr:cNvCxnSpPr/>
      </xdr:nvCxnSpPr>
      <xdr:spPr>
        <a:xfrm>
          <a:off x="22072600" y="1328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166388</xdr:rowOff>
    </xdr:from>
    <xdr:ext cx="469744" cy="259045"/>
    <xdr:sp macro="" textlink="">
      <xdr:nvSpPr>
        <xdr:cNvPr id="615" name="【消防施設】&#10;一人当たり面積平均値テキスト">
          <a:extLst>
            <a:ext uri="{FF2B5EF4-FFF2-40B4-BE49-F238E27FC236}">
              <a16:creationId xmlns:a16="http://schemas.microsoft.com/office/drawing/2014/main" id="{390681CC-D64A-4F36-ADBA-41F96C40D87F}"/>
            </a:ext>
          </a:extLst>
        </xdr:cNvPr>
        <xdr:cNvSpPr txBox="1"/>
      </xdr:nvSpPr>
      <xdr:spPr>
        <a:xfrm>
          <a:off x="22199600" y="14396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143511</xdr:rowOff>
    </xdr:from>
    <xdr:to>
      <xdr:col>116</xdr:col>
      <xdr:colOff>114300</xdr:colOff>
      <xdr:row>85</xdr:row>
      <xdr:rowOff>73661</xdr:rowOff>
    </xdr:to>
    <xdr:sp macro="" textlink="">
      <xdr:nvSpPr>
        <xdr:cNvPr id="616" name="フローチャート: 判断 615">
          <a:extLst>
            <a:ext uri="{FF2B5EF4-FFF2-40B4-BE49-F238E27FC236}">
              <a16:creationId xmlns:a16="http://schemas.microsoft.com/office/drawing/2014/main" id="{6F435FAC-3995-4A3C-A40A-455E3759DBE7}"/>
            </a:ext>
          </a:extLst>
        </xdr:cNvPr>
        <xdr:cNvSpPr/>
      </xdr:nvSpPr>
      <xdr:spPr>
        <a:xfrm>
          <a:off x="22110700" y="1454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143511</xdr:rowOff>
    </xdr:from>
    <xdr:to>
      <xdr:col>112</xdr:col>
      <xdr:colOff>38100</xdr:colOff>
      <xdr:row>85</xdr:row>
      <xdr:rowOff>73661</xdr:rowOff>
    </xdr:to>
    <xdr:sp macro="" textlink="">
      <xdr:nvSpPr>
        <xdr:cNvPr id="617" name="フローチャート: 判断 616">
          <a:extLst>
            <a:ext uri="{FF2B5EF4-FFF2-40B4-BE49-F238E27FC236}">
              <a16:creationId xmlns:a16="http://schemas.microsoft.com/office/drawing/2014/main" id="{9479A2A5-2D93-4FA6-B4AA-7805EC892012}"/>
            </a:ext>
          </a:extLst>
        </xdr:cNvPr>
        <xdr:cNvSpPr/>
      </xdr:nvSpPr>
      <xdr:spPr>
        <a:xfrm>
          <a:off x="21272500" y="1454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154939</xdr:rowOff>
    </xdr:from>
    <xdr:to>
      <xdr:col>107</xdr:col>
      <xdr:colOff>101600</xdr:colOff>
      <xdr:row>84</xdr:row>
      <xdr:rowOff>85089</xdr:rowOff>
    </xdr:to>
    <xdr:sp macro="" textlink="">
      <xdr:nvSpPr>
        <xdr:cNvPr id="618" name="フローチャート: 判断 617">
          <a:extLst>
            <a:ext uri="{FF2B5EF4-FFF2-40B4-BE49-F238E27FC236}">
              <a16:creationId xmlns:a16="http://schemas.microsoft.com/office/drawing/2014/main" id="{AAA97470-D6E4-4F5A-89CC-BC3E08466040}"/>
            </a:ext>
          </a:extLst>
        </xdr:cNvPr>
        <xdr:cNvSpPr/>
      </xdr:nvSpPr>
      <xdr:spPr>
        <a:xfrm>
          <a:off x="20383500" y="14385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124461</xdr:rowOff>
    </xdr:from>
    <xdr:to>
      <xdr:col>102</xdr:col>
      <xdr:colOff>165100</xdr:colOff>
      <xdr:row>84</xdr:row>
      <xdr:rowOff>54611</xdr:rowOff>
    </xdr:to>
    <xdr:sp macro="" textlink="">
      <xdr:nvSpPr>
        <xdr:cNvPr id="619" name="フローチャート: 判断 618">
          <a:extLst>
            <a:ext uri="{FF2B5EF4-FFF2-40B4-BE49-F238E27FC236}">
              <a16:creationId xmlns:a16="http://schemas.microsoft.com/office/drawing/2014/main" id="{C55C22B5-368A-416A-A304-0274033AB34D}"/>
            </a:ext>
          </a:extLst>
        </xdr:cNvPr>
        <xdr:cNvSpPr/>
      </xdr:nvSpPr>
      <xdr:spPr>
        <a:xfrm>
          <a:off x="19494500" y="143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135889</xdr:rowOff>
    </xdr:from>
    <xdr:to>
      <xdr:col>98</xdr:col>
      <xdr:colOff>38100</xdr:colOff>
      <xdr:row>84</xdr:row>
      <xdr:rowOff>66039</xdr:rowOff>
    </xdr:to>
    <xdr:sp macro="" textlink="">
      <xdr:nvSpPr>
        <xdr:cNvPr id="620" name="フローチャート: 判断 619">
          <a:extLst>
            <a:ext uri="{FF2B5EF4-FFF2-40B4-BE49-F238E27FC236}">
              <a16:creationId xmlns:a16="http://schemas.microsoft.com/office/drawing/2014/main" id="{941BD154-B81D-49F2-8CFD-142DD3266774}"/>
            </a:ext>
          </a:extLst>
        </xdr:cNvPr>
        <xdr:cNvSpPr/>
      </xdr:nvSpPr>
      <xdr:spPr>
        <a:xfrm>
          <a:off x="18605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F01676E4-BA76-4996-BCA3-24CAE0F2D9FE}"/>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2" name="テキスト ボックス 621">
          <a:extLst>
            <a:ext uri="{FF2B5EF4-FFF2-40B4-BE49-F238E27FC236}">
              <a16:creationId xmlns:a16="http://schemas.microsoft.com/office/drawing/2014/main" id="{981440AA-160F-47CB-A5FD-C72316ACBD4B}"/>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3" name="テキスト ボックス 622">
          <a:extLst>
            <a:ext uri="{FF2B5EF4-FFF2-40B4-BE49-F238E27FC236}">
              <a16:creationId xmlns:a16="http://schemas.microsoft.com/office/drawing/2014/main" id="{A0590C6D-D8B5-455F-9EC3-72738F559EA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4" name="テキスト ボックス 623">
          <a:extLst>
            <a:ext uri="{FF2B5EF4-FFF2-40B4-BE49-F238E27FC236}">
              <a16:creationId xmlns:a16="http://schemas.microsoft.com/office/drawing/2014/main" id="{4E3A013E-3A0C-4436-A4ED-1F740CEA1817}"/>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5" name="テキスト ボックス 624">
          <a:extLst>
            <a:ext uri="{FF2B5EF4-FFF2-40B4-BE49-F238E27FC236}">
              <a16:creationId xmlns:a16="http://schemas.microsoft.com/office/drawing/2014/main" id="{780195B7-E281-443C-B483-02B516E8613D}"/>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25400</xdr:rowOff>
    </xdr:from>
    <xdr:to>
      <xdr:col>116</xdr:col>
      <xdr:colOff>114300</xdr:colOff>
      <xdr:row>85</xdr:row>
      <xdr:rowOff>127000</xdr:rowOff>
    </xdr:to>
    <xdr:sp macro="" textlink="">
      <xdr:nvSpPr>
        <xdr:cNvPr id="626" name="楕円 625">
          <a:extLst>
            <a:ext uri="{FF2B5EF4-FFF2-40B4-BE49-F238E27FC236}">
              <a16:creationId xmlns:a16="http://schemas.microsoft.com/office/drawing/2014/main" id="{07B0DF6A-96ED-4FEE-820C-3C52CC384A00}"/>
            </a:ext>
          </a:extLst>
        </xdr:cNvPr>
        <xdr:cNvSpPr/>
      </xdr:nvSpPr>
      <xdr:spPr>
        <a:xfrm>
          <a:off x="221107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3827</xdr:rowOff>
    </xdr:from>
    <xdr:ext cx="469744" cy="259045"/>
    <xdr:sp macro="" textlink="">
      <xdr:nvSpPr>
        <xdr:cNvPr id="627" name="【消防施設】&#10;一人当たり面積該当値テキスト">
          <a:extLst>
            <a:ext uri="{FF2B5EF4-FFF2-40B4-BE49-F238E27FC236}">
              <a16:creationId xmlns:a16="http://schemas.microsoft.com/office/drawing/2014/main" id="{9AE87464-A6B9-4A82-B3E6-C5C1A1AFCD08}"/>
            </a:ext>
          </a:extLst>
        </xdr:cNvPr>
        <xdr:cNvSpPr txBox="1"/>
      </xdr:nvSpPr>
      <xdr:spPr>
        <a:xfrm>
          <a:off x="22199600" y="1457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25400</xdr:rowOff>
    </xdr:from>
    <xdr:to>
      <xdr:col>112</xdr:col>
      <xdr:colOff>38100</xdr:colOff>
      <xdr:row>85</xdr:row>
      <xdr:rowOff>127000</xdr:rowOff>
    </xdr:to>
    <xdr:sp macro="" textlink="">
      <xdr:nvSpPr>
        <xdr:cNvPr id="628" name="楕円 627">
          <a:extLst>
            <a:ext uri="{FF2B5EF4-FFF2-40B4-BE49-F238E27FC236}">
              <a16:creationId xmlns:a16="http://schemas.microsoft.com/office/drawing/2014/main" id="{AEE29B86-3E61-4075-8243-2DDFF5F153D8}"/>
            </a:ext>
          </a:extLst>
        </xdr:cNvPr>
        <xdr:cNvSpPr/>
      </xdr:nvSpPr>
      <xdr:spPr>
        <a:xfrm>
          <a:off x="212725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76200</xdr:rowOff>
    </xdr:from>
    <xdr:to>
      <xdr:col>116</xdr:col>
      <xdr:colOff>63500</xdr:colOff>
      <xdr:row>85</xdr:row>
      <xdr:rowOff>76200</xdr:rowOff>
    </xdr:to>
    <xdr:cxnSp macro="">
      <xdr:nvCxnSpPr>
        <xdr:cNvPr id="629" name="直線コネクタ 628">
          <a:extLst>
            <a:ext uri="{FF2B5EF4-FFF2-40B4-BE49-F238E27FC236}">
              <a16:creationId xmlns:a16="http://schemas.microsoft.com/office/drawing/2014/main" id="{2C21F13E-093A-4FE1-AE37-A0F8F1F07A4B}"/>
            </a:ext>
          </a:extLst>
        </xdr:cNvPr>
        <xdr:cNvCxnSpPr/>
      </xdr:nvCxnSpPr>
      <xdr:spPr>
        <a:xfrm>
          <a:off x="21323300" y="146494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21589</xdr:rowOff>
    </xdr:from>
    <xdr:to>
      <xdr:col>107</xdr:col>
      <xdr:colOff>101600</xdr:colOff>
      <xdr:row>85</xdr:row>
      <xdr:rowOff>123189</xdr:rowOff>
    </xdr:to>
    <xdr:sp macro="" textlink="">
      <xdr:nvSpPr>
        <xdr:cNvPr id="630" name="楕円 629">
          <a:extLst>
            <a:ext uri="{FF2B5EF4-FFF2-40B4-BE49-F238E27FC236}">
              <a16:creationId xmlns:a16="http://schemas.microsoft.com/office/drawing/2014/main" id="{7CA97B29-DDE1-45F7-98BA-1E346FFED6C8}"/>
            </a:ext>
          </a:extLst>
        </xdr:cNvPr>
        <xdr:cNvSpPr/>
      </xdr:nvSpPr>
      <xdr:spPr>
        <a:xfrm>
          <a:off x="20383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72389</xdr:rowOff>
    </xdr:from>
    <xdr:to>
      <xdr:col>111</xdr:col>
      <xdr:colOff>177800</xdr:colOff>
      <xdr:row>85</xdr:row>
      <xdr:rowOff>76200</xdr:rowOff>
    </xdr:to>
    <xdr:cxnSp macro="">
      <xdr:nvCxnSpPr>
        <xdr:cNvPr id="631" name="直線コネクタ 630">
          <a:extLst>
            <a:ext uri="{FF2B5EF4-FFF2-40B4-BE49-F238E27FC236}">
              <a16:creationId xmlns:a16="http://schemas.microsoft.com/office/drawing/2014/main" id="{5957D928-E262-462E-9D8F-BB7049D7FB86}"/>
            </a:ext>
          </a:extLst>
        </xdr:cNvPr>
        <xdr:cNvCxnSpPr/>
      </xdr:nvCxnSpPr>
      <xdr:spPr>
        <a:xfrm>
          <a:off x="20434300" y="146456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21589</xdr:rowOff>
    </xdr:from>
    <xdr:to>
      <xdr:col>102</xdr:col>
      <xdr:colOff>165100</xdr:colOff>
      <xdr:row>85</xdr:row>
      <xdr:rowOff>123189</xdr:rowOff>
    </xdr:to>
    <xdr:sp macro="" textlink="">
      <xdr:nvSpPr>
        <xdr:cNvPr id="632" name="楕円 631">
          <a:extLst>
            <a:ext uri="{FF2B5EF4-FFF2-40B4-BE49-F238E27FC236}">
              <a16:creationId xmlns:a16="http://schemas.microsoft.com/office/drawing/2014/main" id="{4C3F0567-23DB-44C8-95DD-D7525A755790}"/>
            </a:ext>
          </a:extLst>
        </xdr:cNvPr>
        <xdr:cNvSpPr/>
      </xdr:nvSpPr>
      <xdr:spPr>
        <a:xfrm>
          <a:off x="19494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72389</xdr:rowOff>
    </xdr:from>
    <xdr:to>
      <xdr:col>107</xdr:col>
      <xdr:colOff>50800</xdr:colOff>
      <xdr:row>85</xdr:row>
      <xdr:rowOff>72389</xdr:rowOff>
    </xdr:to>
    <xdr:cxnSp macro="">
      <xdr:nvCxnSpPr>
        <xdr:cNvPr id="633" name="直線コネクタ 632">
          <a:extLst>
            <a:ext uri="{FF2B5EF4-FFF2-40B4-BE49-F238E27FC236}">
              <a16:creationId xmlns:a16="http://schemas.microsoft.com/office/drawing/2014/main" id="{4E5BB7BF-D717-440F-BF0B-961A5C6AFD57}"/>
            </a:ext>
          </a:extLst>
        </xdr:cNvPr>
        <xdr:cNvCxnSpPr/>
      </xdr:nvCxnSpPr>
      <xdr:spPr>
        <a:xfrm>
          <a:off x="19545300" y="146456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55880</xdr:rowOff>
    </xdr:from>
    <xdr:to>
      <xdr:col>98</xdr:col>
      <xdr:colOff>38100</xdr:colOff>
      <xdr:row>85</xdr:row>
      <xdr:rowOff>157480</xdr:rowOff>
    </xdr:to>
    <xdr:sp macro="" textlink="">
      <xdr:nvSpPr>
        <xdr:cNvPr id="634" name="楕円 633">
          <a:extLst>
            <a:ext uri="{FF2B5EF4-FFF2-40B4-BE49-F238E27FC236}">
              <a16:creationId xmlns:a16="http://schemas.microsoft.com/office/drawing/2014/main" id="{556953EA-0591-46D6-8A6A-3EEBD7A2C31E}"/>
            </a:ext>
          </a:extLst>
        </xdr:cNvPr>
        <xdr:cNvSpPr/>
      </xdr:nvSpPr>
      <xdr:spPr>
        <a:xfrm>
          <a:off x="18605500" y="1462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72389</xdr:rowOff>
    </xdr:from>
    <xdr:to>
      <xdr:col>102</xdr:col>
      <xdr:colOff>114300</xdr:colOff>
      <xdr:row>85</xdr:row>
      <xdr:rowOff>106680</xdr:rowOff>
    </xdr:to>
    <xdr:cxnSp macro="">
      <xdr:nvCxnSpPr>
        <xdr:cNvPr id="635" name="直線コネクタ 634">
          <a:extLst>
            <a:ext uri="{FF2B5EF4-FFF2-40B4-BE49-F238E27FC236}">
              <a16:creationId xmlns:a16="http://schemas.microsoft.com/office/drawing/2014/main" id="{FB9D84BF-3F16-4662-B2F0-9B262BC5175A}"/>
            </a:ext>
          </a:extLst>
        </xdr:cNvPr>
        <xdr:cNvCxnSpPr/>
      </xdr:nvCxnSpPr>
      <xdr:spPr>
        <a:xfrm flipV="1">
          <a:off x="18656300" y="1464563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90188</xdr:rowOff>
    </xdr:from>
    <xdr:ext cx="469744" cy="259045"/>
    <xdr:sp macro="" textlink="">
      <xdr:nvSpPr>
        <xdr:cNvPr id="636" name="n_1aveValue【消防施設】&#10;一人当たり面積">
          <a:extLst>
            <a:ext uri="{FF2B5EF4-FFF2-40B4-BE49-F238E27FC236}">
              <a16:creationId xmlns:a16="http://schemas.microsoft.com/office/drawing/2014/main" id="{3E64FC7E-FB36-4E64-8985-44CA419ED4A9}"/>
            </a:ext>
          </a:extLst>
        </xdr:cNvPr>
        <xdr:cNvSpPr txBox="1"/>
      </xdr:nvSpPr>
      <xdr:spPr>
        <a:xfrm>
          <a:off x="21075727" y="1432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101616</xdr:rowOff>
    </xdr:from>
    <xdr:ext cx="469744" cy="259045"/>
    <xdr:sp macro="" textlink="">
      <xdr:nvSpPr>
        <xdr:cNvPr id="637" name="n_2aveValue【消防施設】&#10;一人当たり面積">
          <a:extLst>
            <a:ext uri="{FF2B5EF4-FFF2-40B4-BE49-F238E27FC236}">
              <a16:creationId xmlns:a16="http://schemas.microsoft.com/office/drawing/2014/main" id="{6E046E19-8CFD-4045-B024-1E4E8EDBC071}"/>
            </a:ext>
          </a:extLst>
        </xdr:cNvPr>
        <xdr:cNvSpPr txBox="1"/>
      </xdr:nvSpPr>
      <xdr:spPr>
        <a:xfrm>
          <a:off x="20199427" y="14160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71138</xdr:rowOff>
    </xdr:from>
    <xdr:ext cx="469744" cy="259045"/>
    <xdr:sp macro="" textlink="">
      <xdr:nvSpPr>
        <xdr:cNvPr id="638" name="n_3aveValue【消防施設】&#10;一人当たり面積">
          <a:extLst>
            <a:ext uri="{FF2B5EF4-FFF2-40B4-BE49-F238E27FC236}">
              <a16:creationId xmlns:a16="http://schemas.microsoft.com/office/drawing/2014/main" id="{CD7B16ED-7406-4DA5-8C70-C8AE19478C88}"/>
            </a:ext>
          </a:extLst>
        </xdr:cNvPr>
        <xdr:cNvSpPr txBox="1"/>
      </xdr:nvSpPr>
      <xdr:spPr>
        <a:xfrm>
          <a:off x="19310427" y="1413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82566</xdr:rowOff>
    </xdr:from>
    <xdr:ext cx="469744" cy="259045"/>
    <xdr:sp macro="" textlink="">
      <xdr:nvSpPr>
        <xdr:cNvPr id="639" name="n_4aveValue【消防施設】&#10;一人当たり面積">
          <a:extLst>
            <a:ext uri="{FF2B5EF4-FFF2-40B4-BE49-F238E27FC236}">
              <a16:creationId xmlns:a16="http://schemas.microsoft.com/office/drawing/2014/main" id="{5DD6DC47-FA0E-47AE-A339-3FB3D2B52B6D}"/>
            </a:ext>
          </a:extLst>
        </xdr:cNvPr>
        <xdr:cNvSpPr txBox="1"/>
      </xdr:nvSpPr>
      <xdr:spPr>
        <a:xfrm>
          <a:off x="18421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118127</xdr:rowOff>
    </xdr:from>
    <xdr:ext cx="469744" cy="259045"/>
    <xdr:sp macro="" textlink="">
      <xdr:nvSpPr>
        <xdr:cNvPr id="640" name="n_1mainValue【消防施設】&#10;一人当たり面積">
          <a:extLst>
            <a:ext uri="{FF2B5EF4-FFF2-40B4-BE49-F238E27FC236}">
              <a16:creationId xmlns:a16="http://schemas.microsoft.com/office/drawing/2014/main" id="{CA5AFFCA-A24F-4BD8-93B0-B525279ACD75}"/>
            </a:ext>
          </a:extLst>
        </xdr:cNvPr>
        <xdr:cNvSpPr txBox="1"/>
      </xdr:nvSpPr>
      <xdr:spPr>
        <a:xfrm>
          <a:off x="21075727" y="1469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114316</xdr:rowOff>
    </xdr:from>
    <xdr:ext cx="469744" cy="259045"/>
    <xdr:sp macro="" textlink="">
      <xdr:nvSpPr>
        <xdr:cNvPr id="641" name="n_2mainValue【消防施設】&#10;一人当たり面積">
          <a:extLst>
            <a:ext uri="{FF2B5EF4-FFF2-40B4-BE49-F238E27FC236}">
              <a16:creationId xmlns:a16="http://schemas.microsoft.com/office/drawing/2014/main" id="{DA02092D-D1CC-491A-917A-25E06B354C52}"/>
            </a:ext>
          </a:extLst>
        </xdr:cNvPr>
        <xdr:cNvSpPr txBox="1"/>
      </xdr:nvSpPr>
      <xdr:spPr>
        <a:xfrm>
          <a:off x="201994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114316</xdr:rowOff>
    </xdr:from>
    <xdr:ext cx="469744" cy="259045"/>
    <xdr:sp macro="" textlink="">
      <xdr:nvSpPr>
        <xdr:cNvPr id="642" name="n_3mainValue【消防施設】&#10;一人当たり面積">
          <a:extLst>
            <a:ext uri="{FF2B5EF4-FFF2-40B4-BE49-F238E27FC236}">
              <a16:creationId xmlns:a16="http://schemas.microsoft.com/office/drawing/2014/main" id="{4140AAA3-EA0F-45A7-8B3B-2B82CDE53356}"/>
            </a:ext>
          </a:extLst>
        </xdr:cNvPr>
        <xdr:cNvSpPr txBox="1"/>
      </xdr:nvSpPr>
      <xdr:spPr>
        <a:xfrm>
          <a:off x="193104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148607</xdr:rowOff>
    </xdr:from>
    <xdr:ext cx="469744" cy="259045"/>
    <xdr:sp macro="" textlink="">
      <xdr:nvSpPr>
        <xdr:cNvPr id="643" name="n_4mainValue【消防施設】&#10;一人当たり面積">
          <a:extLst>
            <a:ext uri="{FF2B5EF4-FFF2-40B4-BE49-F238E27FC236}">
              <a16:creationId xmlns:a16="http://schemas.microsoft.com/office/drawing/2014/main" id="{6938F7EB-94E0-4D78-ADA6-88C3DEA5F704}"/>
            </a:ext>
          </a:extLst>
        </xdr:cNvPr>
        <xdr:cNvSpPr txBox="1"/>
      </xdr:nvSpPr>
      <xdr:spPr>
        <a:xfrm>
          <a:off x="18421427" y="1472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4" name="正方形/長方形 643">
          <a:extLst>
            <a:ext uri="{FF2B5EF4-FFF2-40B4-BE49-F238E27FC236}">
              <a16:creationId xmlns:a16="http://schemas.microsoft.com/office/drawing/2014/main" id="{CD32DBDC-417F-495A-82FF-1513314180B5}"/>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5" name="正方形/長方形 644">
          <a:extLst>
            <a:ext uri="{FF2B5EF4-FFF2-40B4-BE49-F238E27FC236}">
              <a16:creationId xmlns:a16="http://schemas.microsoft.com/office/drawing/2014/main" id="{D991842F-0D36-4BAA-A4C9-B554389D60A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6" name="正方形/長方形 645">
          <a:extLst>
            <a:ext uri="{FF2B5EF4-FFF2-40B4-BE49-F238E27FC236}">
              <a16:creationId xmlns:a16="http://schemas.microsoft.com/office/drawing/2014/main" id="{2E6DB80D-B7A9-43F2-A43E-650D1A9E23DC}"/>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7" name="正方形/長方形 646">
          <a:extLst>
            <a:ext uri="{FF2B5EF4-FFF2-40B4-BE49-F238E27FC236}">
              <a16:creationId xmlns:a16="http://schemas.microsoft.com/office/drawing/2014/main" id="{382DFE67-FE64-4E07-A4FE-0533A826778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8" name="正方形/長方形 647">
          <a:extLst>
            <a:ext uri="{FF2B5EF4-FFF2-40B4-BE49-F238E27FC236}">
              <a16:creationId xmlns:a16="http://schemas.microsoft.com/office/drawing/2014/main" id="{88300113-02FD-4D16-A8C0-56BCC079CA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9" name="正方形/長方形 648">
          <a:extLst>
            <a:ext uri="{FF2B5EF4-FFF2-40B4-BE49-F238E27FC236}">
              <a16:creationId xmlns:a16="http://schemas.microsoft.com/office/drawing/2014/main" id="{87225E27-EA45-49C6-A52D-92C17EA8EC97}"/>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0" name="正方形/長方形 649">
          <a:extLst>
            <a:ext uri="{FF2B5EF4-FFF2-40B4-BE49-F238E27FC236}">
              <a16:creationId xmlns:a16="http://schemas.microsoft.com/office/drawing/2014/main" id="{9F413B10-DBC6-4D4C-AAAA-65BE14A16F59}"/>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1" name="正方形/長方形 650">
          <a:extLst>
            <a:ext uri="{FF2B5EF4-FFF2-40B4-BE49-F238E27FC236}">
              <a16:creationId xmlns:a16="http://schemas.microsoft.com/office/drawing/2014/main" id="{07AB6E0A-6895-4999-B0BC-76F905F95101}"/>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2" name="テキスト ボックス 651">
          <a:extLst>
            <a:ext uri="{FF2B5EF4-FFF2-40B4-BE49-F238E27FC236}">
              <a16:creationId xmlns:a16="http://schemas.microsoft.com/office/drawing/2014/main" id="{22A7BFBC-8CCC-4747-85BE-3331E7B54898}"/>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3" name="直線コネクタ 652">
          <a:extLst>
            <a:ext uri="{FF2B5EF4-FFF2-40B4-BE49-F238E27FC236}">
              <a16:creationId xmlns:a16="http://schemas.microsoft.com/office/drawing/2014/main" id="{95E39DB4-DD23-4A89-871C-DE826026D30A}"/>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4" name="テキスト ボックス 653">
          <a:extLst>
            <a:ext uri="{FF2B5EF4-FFF2-40B4-BE49-F238E27FC236}">
              <a16:creationId xmlns:a16="http://schemas.microsoft.com/office/drawing/2014/main" id="{C9C013DC-B200-4AA5-A780-058A7E0074DC}"/>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5" name="直線コネクタ 654">
          <a:extLst>
            <a:ext uri="{FF2B5EF4-FFF2-40B4-BE49-F238E27FC236}">
              <a16:creationId xmlns:a16="http://schemas.microsoft.com/office/drawing/2014/main" id="{7C7775CB-3A25-4850-B10A-D1777735EDCC}"/>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6" name="テキスト ボックス 655">
          <a:extLst>
            <a:ext uri="{FF2B5EF4-FFF2-40B4-BE49-F238E27FC236}">
              <a16:creationId xmlns:a16="http://schemas.microsoft.com/office/drawing/2014/main" id="{0C7D1E18-C30B-49E4-B28D-DF155798D778}"/>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7" name="直線コネクタ 656">
          <a:extLst>
            <a:ext uri="{FF2B5EF4-FFF2-40B4-BE49-F238E27FC236}">
              <a16:creationId xmlns:a16="http://schemas.microsoft.com/office/drawing/2014/main" id="{4A9D3AE0-ECCB-4EDE-B95E-72AAE24D147E}"/>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8" name="テキスト ボックス 657">
          <a:extLst>
            <a:ext uri="{FF2B5EF4-FFF2-40B4-BE49-F238E27FC236}">
              <a16:creationId xmlns:a16="http://schemas.microsoft.com/office/drawing/2014/main" id="{4137636C-983B-48DF-BFBC-7DDE8983855D}"/>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9" name="直線コネクタ 658">
          <a:extLst>
            <a:ext uri="{FF2B5EF4-FFF2-40B4-BE49-F238E27FC236}">
              <a16:creationId xmlns:a16="http://schemas.microsoft.com/office/drawing/2014/main" id="{F9030F71-F5AC-4A77-8EA9-75B0D06AC018}"/>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0" name="テキスト ボックス 659">
          <a:extLst>
            <a:ext uri="{FF2B5EF4-FFF2-40B4-BE49-F238E27FC236}">
              <a16:creationId xmlns:a16="http://schemas.microsoft.com/office/drawing/2014/main" id="{1247E836-7A8A-4FD1-8DBE-ACF8943646EB}"/>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1" name="直線コネクタ 660">
          <a:extLst>
            <a:ext uri="{FF2B5EF4-FFF2-40B4-BE49-F238E27FC236}">
              <a16:creationId xmlns:a16="http://schemas.microsoft.com/office/drawing/2014/main" id="{D29FC798-F4A6-44B2-A319-3B451B57A5BF}"/>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2" name="テキスト ボックス 661">
          <a:extLst>
            <a:ext uri="{FF2B5EF4-FFF2-40B4-BE49-F238E27FC236}">
              <a16:creationId xmlns:a16="http://schemas.microsoft.com/office/drawing/2014/main" id="{2B8EC355-8F61-4DF7-B5F5-159D2D1F329D}"/>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3" name="直線コネクタ 662">
          <a:extLst>
            <a:ext uri="{FF2B5EF4-FFF2-40B4-BE49-F238E27FC236}">
              <a16:creationId xmlns:a16="http://schemas.microsoft.com/office/drawing/2014/main" id="{481A73B6-7240-4603-B432-57CA211035C4}"/>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4" name="テキスト ボックス 663">
          <a:extLst>
            <a:ext uri="{FF2B5EF4-FFF2-40B4-BE49-F238E27FC236}">
              <a16:creationId xmlns:a16="http://schemas.microsoft.com/office/drawing/2014/main" id="{7B945FCE-E86D-49B2-BA6B-12BBE5BAD24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5" name="直線コネクタ 664">
          <a:extLst>
            <a:ext uri="{FF2B5EF4-FFF2-40B4-BE49-F238E27FC236}">
              <a16:creationId xmlns:a16="http://schemas.microsoft.com/office/drawing/2014/main" id="{F14C72DD-1737-4B48-B0CC-D067BD8EFE67}"/>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6" name="テキスト ボックス 665">
          <a:extLst>
            <a:ext uri="{FF2B5EF4-FFF2-40B4-BE49-F238E27FC236}">
              <a16:creationId xmlns:a16="http://schemas.microsoft.com/office/drawing/2014/main" id="{CA1B0979-1064-4826-9665-ED463DC31E9C}"/>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7" name="直線コネクタ 666">
          <a:extLst>
            <a:ext uri="{FF2B5EF4-FFF2-40B4-BE49-F238E27FC236}">
              <a16:creationId xmlns:a16="http://schemas.microsoft.com/office/drawing/2014/main" id="{E96F139D-94D6-42A4-B857-A095443D771A}"/>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8" name="【庁舎】&#10;有形固定資産減価償却率グラフ枠">
          <a:extLst>
            <a:ext uri="{FF2B5EF4-FFF2-40B4-BE49-F238E27FC236}">
              <a16:creationId xmlns:a16="http://schemas.microsoft.com/office/drawing/2014/main" id="{E0503EFB-DFF8-4353-B097-790067FB49FF}"/>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130084</xdr:rowOff>
    </xdr:from>
    <xdr:to>
      <xdr:col>85</xdr:col>
      <xdr:colOff>126364</xdr:colOff>
      <xdr:row>109</xdr:row>
      <xdr:rowOff>35379</xdr:rowOff>
    </xdr:to>
    <xdr:cxnSp macro="">
      <xdr:nvCxnSpPr>
        <xdr:cNvPr id="669" name="直線コネクタ 668">
          <a:extLst>
            <a:ext uri="{FF2B5EF4-FFF2-40B4-BE49-F238E27FC236}">
              <a16:creationId xmlns:a16="http://schemas.microsoft.com/office/drawing/2014/main" id="{260C2808-1443-4213-B106-BEC41236DD18}"/>
            </a:ext>
          </a:extLst>
        </xdr:cNvPr>
        <xdr:cNvCxnSpPr/>
      </xdr:nvCxnSpPr>
      <xdr:spPr>
        <a:xfrm flipV="1">
          <a:off x="16318864" y="17275084"/>
          <a:ext cx="0" cy="1448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70" name="【庁舎】&#10;有形固定資産減価償却率最小値テキスト">
          <a:extLst>
            <a:ext uri="{FF2B5EF4-FFF2-40B4-BE49-F238E27FC236}">
              <a16:creationId xmlns:a16="http://schemas.microsoft.com/office/drawing/2014/main" id="{B9DDA477-49C0-4939-9003-7A98A6F05F41}"/>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71" name="直線コネクタ 670">
          <a:extLst>
            <a:ext uri="{FF2B5EF4-FFF2-40B4-BE49-F238E27FC236}">
              <a16:creationId xmlns:a16="http://schemas.microsoft.com/office/drawing/2014/main" id="{7BF89457-66FC-4FFA-ACCF-F05612DAD317}"/>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76761</xdr:rowOff>
    </xdr:from>
    <xdr:ext cx="405111" cy="259045"/>
    <xdr:sp macro="" textlink="">
      <xdr:nvSpPr>
        <xdr:cNvPr id="672" name="【庁舎】&#10;有形固定資産減価償却率最大値テキスト">
          <a:extLst>
            <a:ext uri="{FF2B5EF4-FFF2-40B4-BE49-F238E27FC236}">
              <a16:creationId xmlns:a16="http://schemas.microsoft.com/office/drawing/2014/main" id="{96069F7D-2EE3-42CC-A865-2380625ADFD1}"/>
            </a:ext>
          </a:extLst>
        </xdr:cNvPr>
        <xdr:cNvSpPr txBox="1"/>
      </xdr:nvSpPr>
      <xdr:spPr>
        <a:xfrm>
          <a:off x="16357600" y="17050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130084</xdr:rowOff>
    </xdr:from>
    <xdr:to>
      <xdr:col>86</xdr:col>
      <xdr:colOff>25400</xdr:colOff>
      <xdr:row>100</xdr:row>
      <xdr:rowOff>130084</xdr:rowOff>
    </xdr:to>
    <xdr:cxnSp macro="">
      <xdr:nvCxnSpPr>
        <xdr:cNvPr id="673" name="直線コネクタ 672">
          <a:extLst>
            <a:ext uri="{FF2B5EF4-FFF2-40B4-BE49-F238E27FC236}">
              <a16:creationId xmlns:a16="http://schemas.microsoft.com/office/drawing/2014/main" id="{CDD31A87-A3D8-4307-AEB6-BC0233CC3F2F}"/>
            </a:ext>
          </a:extLst>
        </xdr:cNvPr>
        <xdr:cNvCxnSpPr/>
      </xdr:nvCxnSpPr>
      <xdr:spPr>
        <a:xfrm>
          <a:off x="16230600" y="1727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65876</xdr:rowOff>
    </xdr:from>
    <xdr:ext cx="405111" cy="259045"/>
    <xdr:sp macro="" textlink="">
      <xdr:nvSpPr>
        <xdr:cNvPr id="674" name="【庁舎】&#10;有形固定資産減価償却率平均値テキスト">
          <a:extLst>
            <a:ext uri="{FF2B5EF4-FFF2-40B4-BE49-F238E27FC236}">
              <a16:creationId xmlns:a16="http://schemas.microsoft.com/office/drawing/2014/main" id="{DB6D9714-BAA8-4FD1-89BA-A9974C9E8692}"/>
            </a:ext>
          </a:extLst>
        </xdr:cNvPr>
        <xdr:cNvSpPr txBox="1"/>
      </xdr:nvSpPr>
      <xdr:spPr>
        <a:xfrm>
          <a:off x="16357600" y="178966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87449</xdr:rowOff>
    </xdr:from>
    <xdr:to>
      <xdr:col>85</xdr:col>
      <xdr:colOff>177800</xdr:colOff>
      <xdr:row>105</xdr:row>
      <xdr:rowOff>17599</xdr:rowOff>
    </xdr:to>
    <xdr:sp macro="" textlink="">
      <xdr:nvSpPr>
        <xdr:cNvPr id="675" name="フローチャート: 判断 674">
          <a:extLst>
            <a:ext uri="{FF2B5EF4-FFF2-40B4-BE49-F238E27FC236}">
              <a16:creationId xmlns:a16="http://schemas.microsoft.com/office/drawing/2014/main" id="{206DBE1A-E645-4807-8643-C29A12AFBF7D}"/>
            </a:ext>
          </a:extLst>
        </xdr:cNvPr>
        <xdr:cNvSpPr/>
      </xdr:nvSpPr>
      <xdr:spPr>
        <a:xfrm>
          <a:off x="16268700"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53158</xdr:rowOff>
    </xdr:from>
    <xdr:to>
      <xdr:col>81</xdr:col>
      <xdr:colOff>101600</xdr:colOff>
      <xdr:row>104</xdr:row>
      <xdr:rowOff>154758</xdr:rowOff>
    </xdr:to>
    <xdr:sp macro="" textlink="">
      <xdr:nvSpPr>
        <xdr:cNvPr id="676" name="フローチャート: 判断 675">
          <a:extLst>
            <a:ext uri="{FF2B5EF4-FFF2-40B4-BE49-F238E27FC236}">
              <a16:creationId xmlns:a16="http://schemas.microsoft.com/office/drawing/2014/main" id="{FFA5DBF4-D499-451E-BE9F-0589311BA690}"/>
            </a:ext>
          </a:extLst>
        </xdr:cNvPr>
        <xdr:cNvSpPr/>
      </xdr:nvSpPr>
      <xdr:spPr>
        <a:xfrm>
          <a:off x="15430500"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35198</xdr:rowOff>
    </xdr:from>
    <xdr:to>
      <xdr:col>76</xdr:col>
      <xdr:colOff>165100</xdr:colOff>
      <xdr:row>104</xdr:row>
      <xdr:rowOff>136798</xdr:rowOff>
    </xdr:to>
    <xdr:sp macro="" textlink="">
      <xdr:nvSpPr>
        <xdr:cNvPr id="677" name="フローチャート: 判断 676">
          <a:extLst>
            <a:ext uri="{FF2B5EF4-FFF2-40B4-BE49-F238E27FC236}">
              <a16:creationId xmlns:a16="http://schemas.microsoft.com/office/drawing/2014/main" id="{DCCAEAA2-F92F-40B8-AFB0-ECB3607B27BB}"/>
            </a:ext>
          </a:extLst>
        </xdr:cNvPr>
        <xdr:cNvSpPr/>
      </xdr:nvSpPr>
      <xdr:spPr>
        <a:xfrm>
          <a:off x="14541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10705</xdr:rowOff>
    </xdr:from>
    <xdr:to>
      <xdr:col>72</xdr:col>
      <xdr:colOff>38100</xdr:colOff>
      <xdr:row>105</xdr:row>
      <xdr:rowOff>112305</xdr:rowOff>
    </xdr:to>
    <xdr:sp macro="" textlink="">
      <xdr:nvSpPr>
        <xdr:cNvPr id="678" name="フローチャート: 判断 677">
          <a:extLst>
            <a:ext uri="{FF2B5EF4-FFF2-40B4-BE49-F238E27FC236}">
              <a16:creationId xmlns:a16="http://schemas.microsoft.com/office/drawing/2014/main" id="{AD288710-6C47-4378-B5B1-25355946F792}"/>
            </a:ext>
          </a:extLst>
        </xdr:cNvPr>
        <xdr:cNvSpPr/>
      </xdr:nvSpPr>
      <xdr:spPr>
        <a:xfrm>
          <a:off x="13652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151130</xdr:rowOff>
    </xdr:from>
    <xdr:to>
      <xdr:col>67</xdr:col>
      <xdr:colOff>101600</xdr:colOff>
      <xdr:row>105</xdr:row>
      <xdr:rowOff>81280</xdr:rowOff>
    </xdr:to>
    <xdr:sp macro="" textlink="">
      <xdr:nvSpPr>
        <xdr:cNvPr id="679" name="フローチャート: 判断 678">
          <a:extLst>
            <a:ext uri="{FF2B5EF4-FFF2-40B4-BE49-F238E27FC236}">
              <a16:creationId xmlns:a16="http://schemas.microsoft.com/office/drawing/2014/main" id="{CC3E1A7D-CB42-448A-B785-8BD4152C506C}"/>
            </a:ext>
          </a:extLst>
        </xdr:cNvPr>
        <xdr:cNvSpPr/>
      </xdr:nvSpPr>
      <xdr:spPr>
        <a:xfrm>
          <a:off x="12763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CB8530DD-4443-4544-B2C4-CD9E524BBFE5}"/>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237F24A9-0D0E-4273-B303-A7384F339BDC}"/>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B5C96DE2-3638-454F-BB04-906B33D47B22}"/>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14F8F254-398C-4D47-98E8-65FC5B1CE213}"/>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id="{809B9B32-2B97-4FED-A221-9079347FE8DB}"/>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85816</xdr:rowOff>
    </xdr:from>
    <xdr:to>
      <xdr:col>85</xdr:col>
      <xdr:colOff>177800</xdr:colOff>
      <xdr:row>104</xdr:row>
      <xdr:rowOff>15966</xdr:rowOff>
    </xdr:to>
    <xdr:sp macro="" textlink="">
      <xdr:nvSpPr>
        <xdr:cNvPr id="685" name="楕円 684">
          <a:extLst>
            <a:ext uri="{FF2B5EF4-FFF2-40B4-BE49-F238E27FC236}">
              <a16:creationId xmlns:a16="http://schemas.microsoft.com/office/drawing/2014/main" id="{C508FF47-6728-42BB-AE63-F77FE2E9C27D}"/>
            </a:ext>
          </a:extLst>
        </xdr:cNvPr>
        <xdr:cNvSpPr/>
      </xdr:nvSpPr>
      <xdr:spPr>
        <a:xfrm>
          <a:off x="16268700" y="1774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108693</xdr:rowOff>
    </xdr:from>
    <xdr:ext cx="405111" cy="259045"/>
    <xdr:sp macro="" textlink="">
      <xdr:nvSpPr>
        <xdr:cNvPr id="686" name="【庁舎】&#10;有形固定資産減価償却率該当値テキスト">
          <a:extLst>
            <a:ext uri="{FF2B5EF4-FFF2-40B4-BE49-F238E27FC236}">
              <a16:creationId xmlns:a16="http://schemas.microsoft.com/office/drawing/2014/main" id="{F44BCD07-5767-4874-8905-B5BCC0A3365D}"/>
            </a:ext>
          </a:extLst>
        </xdr:cNvPr>
        <xdr:cNvSpPr txBox="1"/>
      </xdr:nvSpPr>
      <xdr:spPr>
        <a:xfrm>
          <a:off x="16357600" y="17596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44994</xdr:rowOff>
    </xdr:from>
    <xdr:to>
      <xdr:col>81</xdr:col>
      <xdr:colOff>101600</xdr:colOff>
      <xdr:row>103</xdr:row>
      <xdr:rowOff>146594</xdr:rowOff>
    </xdr:to>
    <xdr:sp macro="" textlink="">
      <xdr:nvSpPr>
        <xdr:cNvPr id="687" name="楕円 686">
          <a:extLst>
            <a:ext uri="{FF2B5EF4-FFF2-40B4-BE49-F238E27FC236}">
              <a16:creationId xmlns:a16="http://schemas.microsoft.com/office/drawing/2014/main" id="{213724F5-438F-49BD-956C-2F822CFE5D55}"/>
            </a:ext>
          </a:extLst>
        </xdr:cNvPr>
        <xdr:cNvSpPr/>
      </xdr:nvSpPr>
      <xdr:spPr>
        <a:xfrm>
          <a:off x="15430500" y="1770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95794</xdr:rowOff>
    </xdr:from>
    <xdr:to>
      <xdr:col>85</xdr:col>
      <xdr:colOff>127000</xdr:colOff>
      <xdr:row>103</xdr:row>
      <xdr:rowOff>136616</xdr:rowOff>
    </xdr:to>
    <xdr:cxnSp macro="">
      <xdr:nvCxnSpPr>
        <xdr:cNvPr id="688" name="直線コネクタ 687">
          <a:extLst>
            <a:ext uri="{FF2B5EF4-FFF2-40B4-BE49-F238E27FC236}">
              <a16:creationId xmlns:a16="http://schemas.microsoft.com/office/drawing/2014/main" id="{63933A03-1DF0-400F-9CA6-892596B8907D}"/>
            </a:ext>
          </a:extLst>
        </xdr:cNvPr>
        <xdr:cNvCxnSpPr/>
      </xdr:nvCxnSpPr>
      <xdr:spPr>
        <a:xfrm>
          <a:off x="15481300" y="17755144"/>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2539</xdr:rowOff>
    </xdr:from>
    <xdr:to>
      <xdr:col>76</xdr:col>
      <xdr:colOff>165100</xdr:colOff>
      <xdr:row>103</xdr:row>
      <xdr:rowOff>104139</xdr:rowOff>
    </xdr:to>
    <xdr:sp macro="" textlink="">
      <xdr:nvSpPr>
        <xdr:cNvPr id="689" name="楕円 688">
          <a:extLst>
            <a:ext uri="{FF2B5EF4-FFF2-40B4-BE49-F238E27FC236}">
              <a16:creationId xmlns:a16="http://schemas.microsoft.com/office/drawing/2014/main" id="{413B7B2B-6590-43BD-9470-FC3AB4E758E7}"/>
            </a:ext>
          </a:extLst>
        </xdr:cNvPr>
        <xdr:cNvSpPr/>
      </xdr:nvSpPr>
      <xdr:spPr>
        <a:xfrm>
          <a:off x="14541500" y="1766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53339</xdr:rowOff>
    </xdr:from>
    <xdr:to>
      <xdr:col>81</xdr:col>
      <xdr:colOff>50800</xdr:colOff>
      <xdr:row>103</xdr:row>
      <xdr:rowOff>95794</xdr:rowOff>
    </xdr:to>
    <xdr:cxnSp macro="">
      <xdr:nvCxnSpPr>
        <xdr:cNvPr id="690" name="直線コネクタ 689">
          <a:extLst>
            <a:ext uri="{FF2B5EF4-FFF2-40B4-BE49-F238E27FC236}">
              <a16:creationId xmlns:a16="http://schemas.microsoft.com/office/drawing/2014/main" id="{410F9EAB-502E-4C40-B917-FE36F3CCB05B}"/>
            </a:ext>
          </a:extLst>
        </xdr:cNvPr>
        <xdr:cNvCxnSpPr/>
      </xdr:nvCxnSpPr>
      <xdr:spPr>
        <a:xfrm>
          <a:off x="14592300" y="17712689"/>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125005</xdr:rowOff>
    </xdr:from>
    <xdr:to>
      <xdr:col>72</xdr:col>
      <xdr:colOff>38100</xdr:colOff>
      <xdr:row>103</xdr:row>
      <xdr:rowOff>55155</xdr:rowOff>
    </xdr:to>
    <xdr:sp macro="" textlink="">
      <xdr:nvSpPr>
        <xdr:cNvPr id="691" name="楕円 690">
          <a:extLst>
            <a:ext uri="{FF2B5EF4-FFF2-40B4-BE49-F238E27FC236}">
              <a16:creationId xmlns:a16="http://schemas.microsoft.com/office/drawing/2014/main" id="{7811FD0F-F6F2-47D3-8735-E4D9CB744C41}"/>
            </a:ext>
          </a:extLst>
        </xdr:cNvPr>
        <xdr:cNvSpPr/>
      </xdr:nvSpPr>
      <xdr:spPr>
        <a:xfrm>
          <a:off x="13652500" y="1761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4355</xdr:rowOff>
    </xdr:from>
    <xdr:to>
      <xdr:col>76</xdr:col>
      <xdr:colOff>114300</xdr:colOff>
      <xdr:row>103</xdr:row>
      <xdr:rowOff>53339</xdr:rowOff>
    </xdr:to>
    <xdr:cxnSp macro="">
      <xdr:nvCxnSpPr>
        <xdr:cNvPr id="692" name="直線コネクタ 691">
          <a:extLst>
            <a:ext uri="{FF2B5EF4-FFF2-40B4-BE49-F238E27FC236}">
              <a16:creationId xmlns:a16="http://schemas.microsoft.com/office/drawing/2014/main" id="{DD6630A5-F269-429C-A58B-036C042D447A}"/>
            </a:ext>
          </a:extLst>
        </xdr:cNvPr>
        <xdr:cNvCxnSpPr/>
      </xdr:nvCxnSpPr>
      <xdr:spPr>
        <a:xfrm>
          <a:off x="13703300" y="17663705"/>
          <a:ext cx="889000" cy="4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120106</xdr:rowOff>
    </xdr:from>
    <xdr:to>
      <xdr:col>67</xdr:col>
      <xdr:colOff>101600</xdr:colOff>
      <xdr:row>103</xdr:row>
      <xdr:rowOff>50256</xdr:rowOff>
    </xdr:to>
    <xdr:sp macro="" textlink="">
      <xdr:nvSpPr>
        <xdr:cNvPr id="693" name="楕円 692">
          <a:extLst>
            <a:ext uri="{FF2B5EF4-FFF2-40B4-BE49-F238E27FC236}">
              <a16:creationId xmlns:a16="http://schemas.microsoft.com/office/drawing/2014/main" id="{6C9A6B22-FF7E-4C11-8C80-72C49E6FC1C0}"/>
            </a:ext>
          </a:extLst>
        </xdr:cNvPr>
        <xdr:cNvSpPr/>
      </xdr:nvSpPr>
      <xdr:spPr>
        <a:xfrm>
          <a:off x="12763500" y="1760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170906</xdr:rowOff>
    </xdr:from>
    <xdr:to>
      <xdr:col>71</xdr:col>
      <xdr:colOff>177800</xdr:colOff>
      <xdr:row>103</xdr:row>
      <xdr:rowOff>4355</xdr:rowOff>
    </xdr:to>
    <xdr:cxnSp macro="">
      <xdr:nvCxnSpPr>
        <xdr:cNvPr id="694" name="直線コネクタ 693">
          <a:extLst>
            <a:ext uri="{FF2B5EF4-FFF2-40B4-BE49-F238E27FC236}">
              <a16:creationId xmlns:a16="http://schemas.microsoft.com/office/drawing/2014/main" id="{8984462B-A24A-47FA-ACC9-82EDBE83E479}"/>
            </a:ext>
          </a:extLst>
        </xdr:cNvPr>
        <xdr:cNvCxnSpPr/>
      </xdr:nvCxnSpPr>
      <xdr:spPr>
        <a:xfrm>
          <a:off x="12814300" y="17658806"/>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145885</xdr:rowOff>
    </xdr:from>
    <xdr:ext cx="405111" cy="259045"/>
    <xdr:sp macro="" textlink="">
      <xdr:nvSpPr>
        <xdr:cNvPr id="695" name="n_1aveValue【庁舎】&#10;有形固定資産減価償却率">
          <a:extLst>
            <a:ext uri="{FF2B5EF4-FFF2-40B4-BE49-F238E27FC236}">
              <a16:creationId xmlns:a16="http://schemas.microsoft.com/office/drawing/2014/main" id="{E5982DC5-0CF8-4986-A124-7F04B917D1A0}"/>
            </a:ext>
          </a:extLst>
        </xdr:cNvPr>
        <xdr:cNvSpPr txBox="1"/>
      </xdr:nvSpPr>
      <xdr:spPr>
        <a:xfrm>
          <a:off x="15266044" y="17976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127925</xdr:rowOff>
    </xdr:from>
    <xdr:ext cx="405111" cy="259045"/>
    <xdr:sp macro="" textlink="">
      <xdr:nvSpPr>
        <xdr:cNvPr id="696" name="n_2aveValue【庁舎】&#10;有形固定資産減価償却率">
          <a:extLst>
            <a:ext uri="{FF2B5EF4-FFF2-40B4-BE49-F238E27FC236}">
              <a16:creationId xmlns:a16="http://schemas.microsoft.com/office/drawing/2014/main" id="{FBA31386-2DC0-4F6E-B128-E00AFE7F26EA}"/>
            </a:ext>
          </a:extLst>
        </xdr:cNvPr>
        <xdr:cNvSpPr txBox="1"/>
      </xdr:nvSpPr>
      <xdr:spPr>
        <a:xfrm>
          <a:off x="14389744" y="1795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103432</xdr:rowOff>
    </xdr:from>
    <xdr:ext cx="405111" cy="259045"/>
    <xdr:sp macro="" textlink="">
      <xdr:nvSpPr>
        <xdr:cNvPr id="697" name="n_3aveValue【庁舎】&#10;有形固定資産減価償却率">
          <a:extLst>
            <a:ext uri="{FF2B5EF4-FFF2-40B4-BE49-F238E27FC236}">
              <a16:creationId xmlns:a16="http://schemas.microsoft.com/office/drawing/2014/main" id="{B8E5DC02-5191-40FE-8B3C-6E8C8A5A814B}"/>
            </a:ext>
          </a:extLst>
        </xdr:cNvPr>
        <xdr:cNvSpPr txBox="1"/>
      </xdr:nvSpPr>
      <xdr:spPr>
        <a:xfrm>
          <a:off x="13500744" y="1810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72407</xdr:rowOff>
    </xdr:from>
    <xdr:ext cx="405111" cy="259045"/>
    <xdr:sp macro="" textlink="">
      <xdr:nvSpPr>
        <xdr:cNvPr id="698" name="n_4aveValue【庁舎】&#10;有形固定資産減価償却率">
          <a:extLst>
            <a:ext uri="{FF2B5EF4-FFF2-40B4-BE49-F238E27FC236}">
              <a16:creationId xmlns:a16="http://schemas.microsoft.com/office/drawing/2014/main" id="{D8BF5528-8218-4A3D-A751-46C3F4AC232B}"/>
            </a:ext>
          </a:extLst>
        </xdr:cNvPr>
        <xdr:cNvSpPr txBox="1"/>
      </xdr:nvSpPr>
      <xdr:spPr>
        <a:xfrm>
          <a:off x="12611744" y="1807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163121</xdr:rowOff>
    </xdr:from>
    <xdr:ext cx="405111" cy="259045"/>
    <xdr:sp macro="" textlink="">
      <xdr:nvSpPr>
        <xdr:cNvPr id="699" name="n_1mainValue【庁舎】&#10;有形固定資産減価償却率">
          <a:extLst>
            <a:ext uri="{FF2B5EF4-FFF2-40B4-BE49-F238E27FC236}">
              <a16:creationId xmlns:a16="http://schemas.microsoft.com/office/drawing/2014/main" id="{19CF052F-EA87-41B0-9978-E13BB7DD984D}"/>
            </a:ext>
          </a:extLst>
        </xdr:cNvPr>
        <xdr:cNvSpPr txBox="1"/>
      </xdr:nvSpPr>
      <xdr:spPr>
        <a:xfrm>
          <a:off x="15266044" y="1747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120666</xdr:rowOff>
    </xdr:from>
    <xdr:ext cx="405111" cy="259045"/>
    <xdr:sp macro="" textlink="">
      <xdr:nvSpPr>
        <xdr:cNvPr id="700" name="n_2mainValue【庁舎】&#10;有形固定資産減価償却率">
          <a:extLst>
            <a:ext uri="{FF2B5EF4-FFF2-40B4-BE49-F238E27FC236}">
              <a16:creationId xmlns:a16="http://schemas.microsoft.com/office/drawing/2014/main" id="{09F2C3B3-06A4-41AB-9840-48ABA06B5811}"/>
            </a:ext>
          </a:extLst>
        </xdr:cNvPr>
        <xdr:cNvSpPr txBox="1"/>
      </xdr:nvSpPr>
      <xdr:spPr>
        <a:xfrm>
          <a:off x="14389744" y="1743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71682</xdr:rowOff>
    </xdr:from>
    <xdr:ext cx="405111" cy="259045"/>
    <xdr:sp macro="" textlink="">
      <xdr:nvSpPr>
        <xdr:cNvPr id="701" name="n_3mainValue【庁舎】&#10;有形固定資産減価償却率">
          <a:extLst>
            <a:ext uri="{FF2B5EF4-FFF2-40B4-BE49-F238E27FC236}">
              <a16:creationId xmlns:a16="http://schemas.microsoft.com/office/drawing/2014/main" id="{C1FBBD78-C985-4357-AD77-FE7EC0FF427E}"/>
            </a:ext>
          </a:extLst>
        </xdr:cNvPr>
        <xdr:cNvSpPr txBox="1"/>
      </xdr:nvSpPr>
      <xdr:spPr>
        <a:xfrm>
          <a:off x="13500744" y="1738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66783</xdr:rowOff>
    </xdr:from>
    <xdr:ext cx="405111" cy="259045"/>
    <xdr:sp macro="" textlink="">
      <xdr:nvSpPr>
        <xdr:cNvPr id="702" name="n_4mainValue【庁舎】&#10;有形固定資産減価償却率">
          <a:extLst>
            <a:ext uri="{FF2B5EF4-FFF2-40B4-BE49-F238E27FC236}">
              <a16:creationId xmlns:a16="http://schemas.microsoft.com/office/drawing/2014/main" id="{3C6E7E79-1CAD-487D-83B8-BF05FEDA110F}"/>
            </a:ext>
          </a:extLst>
        </xdr:cNvPr>
        <xdr:cNvSpPr txBox="1"/>
      </xdr:nvSpPr>
      <xdr:spPr>
        <a:xfrm>
          <a:off x="12611744" y="17383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3" name="正方形/長方形 702">
          <a:extLst>
            <a:ext uri="{FF2B5EF4-FFF2-40B4-BE49-F238E27FC236}">
              <a16:creationId xmlns:a16="http://schemas.microsoft.com/office/drawing/2014/main" id="{14A58E6B-2560-41C7-A8C1-143E04687DE8}"/>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4" name="正方形/長方形 703">
          <a:extLst>
            <a:ext uri="{FF2B5EF4-FFF2-40B4-BE49-F238E27FC236}">
              <a16:creationId xmlns:a16="http://schemas.microsoft.com/office/drawing/2014/main" id="{E79A1201-1C71-430B-AE70-7FF6DFEAFA5C}"/>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5" name="正方形/長方形 704">
          <a:extLst>
            <a:ext uri="{FF2B5EF4-FFF2-40B4-BE49-F238E27FC236}">
              <a16:creationId xmlns:a16="http://schemas.microsoft.com/office/drawing/2014/main" id="{885B3E0E-D275-4CA3-9F74-C4149CC3FD16}"/>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6" name="正方形/長方形 705">
          <a:extLst>
            <a:ext uri="{FF2B5EF4-FFF2-40B4-BE49-F238E27FC236}">
              <a16:creationId xmlns:a16="http://schemas.microsoft.com/office/drawing/2014/main" id="{7A73EB86-1FF7-425F-A8F4-E543D6F557C7}"/>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7" name="正方形/長方形 706">
          <a:extLst>
            <a:ext uri="{FF2B5EF4-FFF2-40B4-BE49-F238E27FC236}">
              <a16:creationId xmlns:a16="http://schemas.microsoft.com/office/drawing/2014/main" id="{AFF315F4-5471-43BD-A0DA-09D4D61419AB}"/>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8" name="正方形/長方形 707">
          <a:extLst>
            <a:ext uri="{FF2B5EF4-FFF2-40B4-BE49-F238E27FC236}">
              <a16:creationId xmlns:a16="http://schemas.microsoft.com/office/drawing/2014/main" id="{C8F73BCE-662F-4B0E-85A4-9AE8C82FB522}"/>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9" name="正方形/長方形 708">
          <a:extLst>
            <a:ext uri="{FF2B5EF4-FFF2-40B4-BE49-F238E27FC236}">
              <a16:creationId xmlns:a16="http://schemas.microsoft.com/office/drawing/2014/main" id="{4900CCC5-2CA6-4F9B-9637-0602D0BF0BAC}"/>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0" name="正方形/長方形 709">
          <a:extLst>
            <a:ext uri="{FF2B5EF4-FFF2-40B4-BE49-F238E27FC236}">
              <a16:creationId xmlns:a16="http://schemas.microsoft.com/office/drawing/2014/main" id="{95A6537B-7378-4EA3-A2AA-78402C6E2EB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1" name="テキスト ボックス 710">
          <a:extLst>
            <a:ext uri="{FF2B5EF4-FFF2-40B4-BE49-F238E27FC236}">
              <a16:creationId xmlns:a16="http://schemas.microsoft.com/office/drawing/2014/main" id="{09339C9B-EF0F-412B-A003-A9AAAA879018}"/>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2" name="直線コネクタ 711">
          <a:extLst>
            <a:ext uri="{FF2B5EF4-FFF2-40B4-BE49-F238E27FC236}">
              <a16:creationId xmlns:a16="http://schemas.microsoft.com/office/drawing/2014/main" id="{255DAA16-E7CF-4D7C-8DCD-C399AB8AE27A}"/>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13" name="直線コネクタ 712">
          <a:extLst>
            <a:ext uri="{FF2B5EF4-FFF2-40B4-BE49-F238E27FC236}">
              <a16:creationId xmlns:a16="http://schemas.microsoft.com/office/drawing/2014/main" id="{6492933E-FA07-4C24-880E-31C2B7DE9D41}"/>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4" name="テキスト ボックス 713">
          <a:extLst>
            <a:ext uri="{FF2B5EF4-FFF2-40B4-BE49-F238E27FC236}">
              <a16:creationId xmlns:a16="http://schemas.microsoft.com/office/drawing/2014/main" id="{F35482E1-3354-4C26-AD4C-97655174716C}"/>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5" name="直線コネクタ 714">
          <a:extLst>
            <a:ext uri="{FF2B5EF4-FFF2-40B4-BE49-F238E27FC236}">
              <a16:creationId xmlns:a16="http://schemas.microsoft.com/office/drawing/2014/main" id="{4FD33DB5-07B5-4690-B194-0D46CAB69903}"/>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6" name="テキスト ボックス 715">
          <a:extLst>
            <a:ext uri="{FF2B5EF4-FFF2-40B4-BE49-F238E27FC236}">
              <a16:creationId xmlns:a16="http://schemas.microsoft.com/office/drawing/2014/main" id="{ABE28D37-1E8D-49C5-9C42-D1D3866A2B96}"/>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7" name="直線コネクタ 716">
          <a:extLst>
            <a:ext uri="{FF2B5EF4-FFF2-40B4-BE49-F238E27FC236}">
              <a16:creationId xmlns:a16="http://schemas.microsoft.com/office/drawing/2014/main" id="{8E6A2AD5-3531-4C49-AFA6-05E1963533CC}"/>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8" name="テキスト ボックス 717">
          <a:extLst>
            <a:ext uri="{FF2B5EF4-FFF2-40B4-BE49-F238E27FC236}">
              <a16:creationId xmlns:a16="http://schemas.microsoft.com/office/drawing/2014/main" id="{01752578-67E3-445E-A695-4C2E0645D71F}"/>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9" name="直線コネクタ 718">
          <a:extLst>
            <a:ext uri="{FF2B5EF4-FFF2-40B4-BE49-F238E27FC236}">
              <a16:creationId xmlns:a16="http://schemas.microsoft.com/office/drawing/2014/main" id="{5E1A10F2-273A-4AE2-A8C6-670639A198B4}"/>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20" name="テキスト ボックス 719">
          <a:extLst>
            <a:ext uri="{FF2B5EF4-FFF2-40B4-BE49-F238E27FC236}">
              <a16:creationId xmlns:a16="http://schemas.microsoft.com/office/drawing/2014/main" id="{760C0BCC-4A9D-49E7-BC54-09A64516775F}"/>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21" name="直線コネクタ 720">
          <a:extLst>
            <a:ext uri="{FF2B5EF4-FFF2-40B4-BE49-F238E27FC236}">
              <a16:creationId xmlns:a16="http://schemas.microsoft.com/office/drawing/2014/main" id="{35F29FB8-3022-4019-B37C-ADAE697E4A44}"/>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22" name="テキスト ボックス 721">
          <a:extLst>
            <a:ext uri="{FF2B5EF4-FFF2-40B4-BE49-F238E27FC236}">
              <a16:creationId xmlns:a16="http://schemas.microsoft.com/office/drawing/2014/main" id="{A2413393-F495-4E0A-ADC9-0E4CD4FE66A4}"/>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3" name="直線コネクタ 722">
          <a:extLst>
            <a:ext uri="{FF2B5EF4-FFF2-40B4-BE49-F238E27FC236}">
              <a16:creationId xmlns:a16="http://schemas.microsoft.com/office/drawing/2014/main" id="{D8024E61-8857-4CDC-9DFB-A99431C65F36}"/>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4" name="テキスト ボックス 723">
          <a:extLst>
            <a:ext uri="{FF2B5EF4-FFF2-40B4-BE49-F238E27FC236}">
              <a16:creationId xmlns:a16="http://schemas.microsoft.com/office/drawing/2014/main" id="{CADCD0AE-D941-466E-8712-553E68D5C269}"/>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5" name="【庁舎】&#10;一人当たり面積グラフ枠">
          <a:extLst>
            <a:ext uri="{FF2B5EF4-FFF2-40B4-BE49-F238E27FC236}">
              <a16:creationId xmlns:a16="http://schemas.microsoft.com/office/drawing/2014/main" id="{ECE9CBAC-A411-438C-8822-1F2787468461}"/>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68580</xdr:rowOff>
    </xdr:from>
    <xdr:to>
      <xdr:col>116</xdr:col>
      <xdr:colOff>62864</xdr:colOff>
      <xdr:row>108</xdr:row>
      <xdr:rowOff>148589</xdr:rowOff>
    </xdr:to>
    <xdr:cxnSp macro="">
      <xdr:nvCxnSpPr>
        <xdr:cNvPr id="726" name="直線コネクタ 725">
          <a:extLst>
            <a:ext uri="{FF2B5EF4-FFF2-40B4-BE49-F238E27FC236}">
              <a16:creationId xmlns:a16="http://schemas.microsoft.com/office/drawing/2014/main" id="{32965675-32B7-414F-8148-20AD4057AF8C}"/>
            </a:ext>
          </a:extLst>
        </xdr:cNvPr>
        <xdr:cNvCxnSpPr/>
      </xdr:nvCxnSpPr>
      <xdr:spPr>
        <a:xfrm flipV="1">
          <a:off x="22160864" y="17213580"/>
          <a:ext cx="0" cy="1451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152416</xdr:rowOff>
    </xdr:from>
    <xdr:ext cx="469744" cy="259045"/>
    <xdr:sp macro="" textlink="">
      <xdr:nvSpPr>
        <xdr:cNvPr id="727" name="【庁舎】&#10;一人当たり面積最小値テキスト">
          <a:extLst>
            <a:ext uri="{FF2B5EF4-FFF2-40B4-BE49-F238E27FC236}">
              <a16:creationId xmlns:a16="http://schemas.microsoft.com/office/drawing/2014/main" id="{97ECE476-2F77-457C-B99F-6B289E18D5C1}"/>
            </a:ext>
          </a:extLst>
        </xdr:cNvPr>
        <xdr:cNvSpPr txBox="1"/>
      </xdr:nvSpPr>
      <xdr:spPr>
        <a:xfrm>
          <a:off x="22199600" y="1866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148589</xdr:rowOff>
    </xdr:from>
    <xdr:to>
      <xdr:col>116</xdr:col>
      <xdr:colOff>152400</xdr:colOff>
      <xdr:row>108</xdr:row>
      <xdr:rowOff>148589</xdr:rowOff>
    </xdr:to>
    <xdr:cxnSp macro="">
      <xdr:nvCxnSpPr>
        <xdr:cNvPr id="728" name="直線コネクタ 727">
          <a:extLst>
            <a:ext uri="{FF2B5EF4-FFF2-40B4-BE49-F238E27FC236}">
              <a16:creationId xmlns:a16="http://schemas.microsoft.com/office/drawing/2014/main" id="{C958D7AD-FF7C-4176-9F3F-24374795D4AA}"/>
            </a:ext>
          </a:extLst>
        </xdr:cNvPr>
        <xdr:cNvCxnSpPr/>
      </xdr:nvCxnSpPr>
      <xdr:spPr>
        <a:xfrm>
          <a:off x="22072600" y="1866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15257</xdr:rowOff>
    </xdr:from>
    <xdr:ext cx="469744" cy="259045"/>
    <xdr:sp macro="" textlink="">
      <xdr:nvSpPr>
        <xdr:cNvPr id="729" name="【庁舎】&#10;一人当たり面積最大値テキスト">
          <a:extLst>
            <a:ext uri="{FF2B5EF4-FFF2-40B4-BE49-F238E27FC236}">
              <a16:creationId xmlns:a16="http://schemas.microsoft.com/office/drawing/2014/main" id="{ED591E4B-5A2F-454A-8F55-D6F6406D3E71}"/>
            </a:ext>
          </a:extLst>
        </xdr:cNvPr>
        <xdr:cNvSpPr txBox="1"/>
      </xdr:nvSpPr>
      <xdr:spPr>
        <a:xfrm>
          <a:off x="22199600" y="1698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68580</xdr:rowOff>
    </xdr:from>
    <xdr:to>
      <xdr:col>116</xdr:col>
      <xdr:colOff>152400</xdr:colOff>
      <xdr:row>100</xdr:row>
      <xdr:rowOff>68580</xdr:rowOff>
    </xdr:to>
    <xdr:cxnSp macro="">
      <xdr:nvCxnSpPr>
        <xdr:cNvPr id="730" name="直線コネクタ 729">
          <a:extLst>
            <a:ext uri="{FF2B5EF4-FFF2-40B4-BE49-F238E27FC236}">
              <a16:creationId xmlns:a16="http://schemas.microsoft.com/office/drawing/2014/main" id="{B1740D93-0FB4-4A1B-A41A-68EA52131F20}"/>
            </a:ext>
          </a:extLst>
        </xdr:cNvPr>
        <xdr:cNvCxnSpPr/>
      </xdr:nvCxnSpPr>
      <xdr:spPr>
        <a:xfrm>
          <a:off x="22072600" y="1721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140988</xdr:rowOff>
    </xdr:from>
    <xdr:ext cx="469744" cy="259045"/>
    <xdr:sp macro="" textlink="">
      <xdr:nvSpPr>
        <xdr:cNvPr id="731" name="【庁舎】&#10;一人当たり面積平均値テキスト">
          <a:extLst>
            <a:ext uri="{FF2B5EF4-FFF2-40B4-BE49-F238E27FC236}">
              <a16:creationId xmlns:a16="http://schemas.microsoft.com/office/drawing/2014/main" id="{880B3499-CC5D-44BD-A68B-9D27314A3ADD}"/>
            </a:ext>
          </a:extLst>
        </xdr:cNvPr>
        <xdr:cNvSpPr txBox="1"/>
      </xdr:nvSpPr>
      <xdr:spPr>
        <a:xfrm>
          <a:off x="22199600" y="17971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162561</xdr:rowOff>
    </xdr:from>
    <xdr:to>
      <xdr:col>116</xdr:col>
      <xdr:colOff>114300</xdr:colOff>
      <xdr:row>105</xdr:row>
      <xdr:rowOff>92711</xdr:rowOff>
    </xdr:to>
    <xdr:sp macro="" textlink="">
      <xdr:nvSpPr>
        <xdr:cNvPr id="732" name="フローチャート: 判断 731">
          <a:extLst>
            <a:ext uri="{FF2B5EF4-FFF2-40B4-BE49-F238E27FC236}">
              <a16:creationId xmlns:a16="http://schemas.microsoft.com/office/drawing/2014/main" id="{E21ED98C-04F9-4012-923F-76F5BD150285}"/>
            </a:ext>
          </a:extLst>
        </xdr:cNvPr>
        <xdr:cNvSpPr/>
      </xdr:nvSpPr>
      <xdr:spPr>
        <a:xfrm>
          <a:off x="221107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162561</xdr:rowOff>
    </xdr:from>
    <xdr:to>
      <xdr:col>112</xdr:col>
      <xdr:colOff>38100</xdr:colOff>
      <xdr:row>105</xdr:row>
      <xdr:rowOff>92711</xdr:rowOff>
    </xdr:to>
    <xdr:sp macro="" textlink="">
      <xdr:nvSpPr>
        <xdr:cNvPr id="733" name="フローチャート: 判断 732">
          <a:extLst>
            <a:ext uri="{FF2B5EF4-FFF2-40B4-BE49-F238E27FC236}">
              <a16:creationId xmlns:a16="http://schemas.microsoft.com/office/drawing/2014/main" id="{6D4C76EE-B6FF-4B1B-905D-F5C9D971E1CA}"/>
            </a:ext>
          </a:extLst>
        </xdr:cNvPr>
        <xdr:cNvSpPr/>
      </xdr:nvSpPr>
      <xdr:spPr>
        <a:xfrm>
          <a:off x="21272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21589</xdr:rowOff>
    </xdr:from>
    <xdr:to>
      <xdr:col>107</xdr:col>
      <xdr:colOff>101600</xdr:colOff>
      <xdr:row>104</xdr:row>
      <xdr:rowOff>123189</xdr:rowOff>
    </xdr:to>
    <xdr:sp macro="" textlink="">
      <xdr:nvSpPr>
        <xdr:cNvPr id="734" name="フローチャート: 判断 733">
          <a:extLst>
            <a:ext uri="{FF2B5EF4-FFF2-40B4-BE49-F238E27FC236}">
              <a16:creationId xmlns:a16="http://schemas.microsoft.com/office/drawing/2014/main" id="{AF8A99A4-16B1-44F9-A6C4-0D989D584404}"/>
            </a:ext>
          </a:extLst>
        </xdr:cNvPr>
        <xdr:cNvSpPr/>
      </xdr:nvSpPr>
      <xdr:spPr>
        <a:xfrm>
          <a:off x="20383500" y="178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154939</xdr:rowOff>
    </xdr:from>
    <xdr:to>
      <xdr:col>102</xdr:col>
      <xdr:colOff>165100</xdr:colOff>
      <xdr:row>104</xdr:row>
      <xdr:rowOff>85089</xdr:rowOff>
    </xdr:to>
    <xdr:sp macro="" textlink="">
      <xdr:nvSpPr>
        <xdr:cNvPr id="735" name="フローチャート: 判断 734">
          <a:extLst>
            <a:ext uri="{FF2B5EF4-FFF2-40B4-BE49-F238E27FC236}">
              <a16:creationId xmlns:a16="http://schemas.microsoft.com/office/drawing/2014/main" id="{C52BEC1B-9429-4CAE-933F-1FDB03800ED7}"/>
            </a:ext>
          </a:extLst>
        </xdr:cNvPr>
        <xdr:cNvSpPr/>
      </xdr:nvSpPr>
      <xdr:spPr>
        <a:xfrm>
          <a:off x="19494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103</xdr:row>
      <xdr:rowOff>120650</xdr:rowOff>
    </xdr:from>
    <xdr:to>
      <xdr:col>98</xdr:col>
      <xdr:colOff>38100</xdr:colOff>
      <xdr:row>104</xdr:row>
      <xdr:rowOff>50800</xdr:rowOff>
    </xdr:to>
    <xdr:sp macro="" textlink="">
      <xdr:nvSpPr>
        <xdr:cNvPr id="736" name="フローチャート: 判断 735">
          <a:extLst>
            <a:ext uri="{FF2B5EF4-FFF2-40B4-BE49-F238E27FC236}">
              <a16:creationId xmlns:a16="http://schemas.microsoft.com/office/drawing/2014/main" id="{8B99B3A4-33A5-48F7-AF8E-B4B8548EC545}"/>
            </a:ext>
          </a:extLst>
        </xdr:cNvPr>
        <xdr:cNvSpPr/>
      </xdr:nvSpPr>
      <xdr:spPr>
        <a:xfrm>
          <a:off x="18605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77E61BD5-BC62-4A39-BF51-4587A6242C2A}"/>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958FBC86-F11F-4168-AE6C-53DDFD2701EF}"/>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9BE14F83-BF84-470B-8E03-AABBF7142707}"/>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0E3D7EED-45B4-4475-9578-CAEF21784D79}"/>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C6DD8CDB-4D28-475A-AA6E-95B3AE3A16C9}"/>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17780</xdr:rowOff>
    </xdr:from>
    <xdr:to>
      <xdr:col>116</xdr:col>
      <xdr:colOff>114300</xdr:colOff>
      <xdr:row>102</xdr:row>
      <xdr:rowOff>119380</xdr:rowOff>
    </xdr:to>
    <xdr:sp macro="" textlink="">
      <xdr:nvSpPr>
        <xdr:cNvPr id="742" name="楕円 741">
          <a:extLst>
            <a:ext uri="{FF2B5EF4-FFF2-40B4-BE49-F238E27FC236}">
              <a16:creationId xmlns:a16="http://schemas.microsoft.com/office/drawing/2014/main" id="{A9BB0492-E9FD-40A0-B341-AF3403401991}"/>
            </a:ext>
          </a:extLst>
        </xdr:cNvPr>
        <xdr:cNvSpPr/>
      </xdr:nvSpPr>
      <xdr:spPr>
        <a:xfrm>
          <a:off x="22110700" y="1750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40657</xdr:rowOff>
    </xdr:from>
    <xdr:ext cx="469744" cy="259045"/>
    <xdr:sp macro="" textlink="">
      <xdr:nvSpPr>
        <xdr:cNvPr id="743" name="【庁舎】&#10;一人当たり面積該当値テキスト">
          <a:extLst>
            <a:ext uri="{FF2B5EF4-FFF2-40B4-BE49-F238E27FC236}">
              <a16:creationId xmlns:a16="http://schemas.microsoft.com/office/drawing/2014/main" id="{2A817101-829F-4E28-B921-9D0F3E91C0AF}"/>
            </a:ext>
          </a:extLst>
        </xdr:cNvPr>
        <xdr:cNvSpPr txBox="1"/>
      </xdr:nvSpPr>
      <xdr:spPr>
        <a:xfrm>
          <a:off x="22199600" y="1735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17780</xdr:rowOff>
    </xdr:from>
    <xdr:to>
      <xdr:col>112</xdr:col>
      <xdr:colOff>38100</xdr:colOff>
      <xdr:row>102</xdr:row>
      <xdr:rowOff>119380</xdr:rowOff>
    </xdr:to>
    <xdr:sp macro="" textlink="">
      <xdr:nvSpPr>
        <xdr:cNvPr id="744" name="楕円 743">
          <a:extLst>
            <a:ext uri="{FF2B5EF4-FFF2-40B4-BE49-F238E27FC236}">
              <a16:creationId xmlns:a16="http://schemas.microsoft.com/office/drawing/2014/main" id="{8816DDF0-4C4F-4719-B326-D162C2D3DEF2}"/>
            </a:ext>
          </a:extLst>
        </xdr:cNvPr>
        <xdr:cNvSpPr/>
      </xdr:nvSpPr>
      <xdr:spPr>
        <a:xfrm>
          <a:off x="21272500" y="1750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68580</xdr:rowOff>
    </xdr:from>
    <xdr:to>
      <xdr:col>116</xdr:col>
      <xdr:colOff>63500</xdr:colOff>
      <xdr:row>102</xdr:row>
      <xdr:rowOff>68580</xdr:rowOff>
    </xdr:to>
    <xdr:cxnSp macro="">
      <xdr:nvCxnSpPr>
        <xdr:cNvPr id="745" name="直線コネクタ 744">
          <a:extLst>
            <a:ext uri="{FF2B5EF4-FFF2-40B4-BE49-F238E27FC236}">
              <a16:creationId xmlns:a16="http://schemas.microsoft.com/office/drawing/2014/main" id="{C86413AC-A952-4796-84BE-0B1AC68F3CC5}"/>
            </a:ext>
          </a:extLst>
        </xdr:cNvPr>
        <xdr:cNvCxnSpPr/>
      </xdr:nvCxnSpPr>
      <xdr:spPr>
        <a:xfrm>
          <a:off x="21323300" y="175564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13970</xdr:rowOff>
    </xdr:from>
    <xdr:to>
      <xdr:col>107</xdr:col>
      <xdr:colOff>101600</xdr:colOff>
      <xdr:row>102</xdr:row>
      <xdr:rowOff>115570</xdr:rowOff>
    </xdr:to>
    <xdr:sp macro="" textlink="">
      <xdr:nvSpPr>
        <xdr:cNvPr id="746" name="楕円 745">
          <a:extLst>
            <a:ext uri="{FF2B5EF4-FFF2-40B4-BE49-F238E27FC236}">
              <a16:creationId xmlns:a16="http://schemas.microsoft.com/office/drawing/2014/main" id="{88D7FBE7-F574-4103-8646-771F63D943CE}"/>
            </a:ext>
          </a:extLst>
        </xdr:cNvPr>
        <xdr:cNvSpPr/>
      </xdr:nvSpPr>
      <xdr:spPr>
        <a:xfrm>
          <a:off x="20383500" y="1750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64770</xdr:rowOff>
    </xdr:from>
    <xdr:to>
      <xdr:col>111</xdr:col>
      <xdr:colOff>177800</xdr:colOff>
      <xdr:row>102</xdr:row>
      <xdr:rowOff>68580</xdr:rowOff>
    </xdr:to>
    <xdr:cxnSp macro="">
      <xdr:nvCxnSpPr>
        <xdr:cNvPr id="747" name="直線コネクタ 746">
          <a:extLst>
            <a:ext uri="{FF2B5EF4-FFF2-40B4-BE49-F238E27FC236}">
              <a16:creationId xmlns:a16="http://schemas.microsoft.com/office/drawing/2014/main" id="{0CAAA54A-F2FE-4A7E-AD68-8EC57FED492D}"/>
            </a:ext>
          </a:extLst>
        </xdr:cNvPr>
        <xdr:cNvCxnSpPr/>
      </xdr:nvCxnSpPr>
      <xdr:spPr>
        <a:xfrm>
          <a:off x="20434300" y="175526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67311</xdr:rowOff>
    </xdr:from>
    <xdr:to>
      <xdr:col>102</xdr:col>
      <xdr:colOff>165100</xdr:colOff>
      <xdr:row>103</xdr:row>
      <xdr:rowOff>168911</xdr:rowOff>
    </xdr:to>
    <xdr:sp macro="" textlink="">
      <xdr:nvSpPr>
        <xdr:cNvPr id="748" name="楕円 747">
          <a:extLst>
            <a:ext uri="{FF2B5EF4-FFF2-40B4-BE49-F238E27FC236}">
              <a16:creationId xmlns:a16="http://schemas.microsoft.com/office/drawing/2014/main" id="{8FF971C8-071B-40A4-970C-9B04E0E683D6}"/>
            </a:ext>
          </a:extLst>
        </xdr:cNvPr>
        <xdr:cNvSpPr/>
      </xdr:nvSpPr>
      <xdr:spPr>
        <a:xfrm>
          <a:off x="19494500" y="1772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64770</xdr:rowOff>
    </xdr:from>
    <xdr:to>
      <xdr:col>107</xdr:col>
      <xdr:colOff>50800</xdr:colOff>
      <xdr:row>103</xdr:row>
      <xdr:rowOff>118111</xdr:rowOff>
    </xdr:to>
    <xdr:cxnSp macro="">
      <xdr:nvCxnSpPr>
        <xdr:cNvPr id="749" name="直線コネクタ 748">
          <a:extLst>
            <a:ext uri="{FF2B5EF4-FFF2-40B4-BE49-F238E27FC236}">
              <a16:creationId xmlns:a16="http://schemas.microsoft.com/office/drawing/2014/main" id="{B6D76C73-4631-402E-807F-74DC05AD6311}"/>
            </a:ext>
          </a:extLst>
        </xdr:cNvPr>
        <xdr:cNvCxnSpPr/>
      </xdr:nvCxnSpPr>
      <xdr:spPr>
        <a:xfrm flipV="1">
          <a:off x="19545300" y="17552670"/>
          <a:ext cx="889000" cy="224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6350</xdr:rowOff>
    </xdr:from>
    <xdr:to>
      <xdr:col>98</xdr:col>
      <xdr:colOff>38100</xdr:colOff>
      <xdr:row>102</xdr:row>
      <xdr:rowOff>107950</xdr:rowOff>
    </xdr:to>
    <xdr:sp macro="" textlink="">
      <xdr:nvSpPr>
        <xdr:cNvPr id="750" name="楕円 749">
          <a:extLst>
            <a:ext uri="{FF2B5EF4-FFF2-40B4-BE49-F238E27FC236}">
              <a16:creationId xmlns:a16="http://schemas.microsoft.com/office/drawing/2014/main" id="{627C06C1-374E-4A0E-B838-1D61D26B3BC5}"/>
            </a:ext>
          </a:extLst>
        </xdr:cNvPr>
        <xdr:cNvSpPr/>
      </xdr:nvSpPr>
      <xdr:spPr>
        <a:xfrm>
          <a:off x="18605500" y="1749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57150</xdr:rowOff>
    </xdr:from>
    <xdr:to>
      <xdr:col>102</xdr:col>
      <xdr:colOff>114300</xdr:colOff>
      <xdr:row>103</xdr:row>
      <xdr:rowOff>118111</xdr:rowOff>
    </xdr:to>
    <xdr:cxnSp macro="">
      <xdr:nvCxnSpPr>
        <xdr:cNvPr id="751" name="直線コネクタ 750">
          <a:extLst>
            <a:ext uri="{FF2B5EF4-FFF2-40B4-BE49-F238E27FC236}">
              <a16:creationId xmlns:a16="http://schemas.microsoft.com/office/drawing/2014/main" id="{A61A2DB8-5028-4BBD-BADE-A056CE3A72CD}"/>
            </a:ext>
          </a:extLst>
        </xdr:cNvPr>
        <xdr:cNvCxnSpPr/>
      </xdr:nvCxnSpPr>
      <xdr:spPr>
        <a:xfrm>
          <a:off x="18656300" y="17545050"/>
          <a:ext cx="889000" cy="232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83838</xdr:rowOff>
    </xdr:from>
    <xdr:ext cx="469744" cy="259045"/>
    <xdr:sp macro="" textlink="">
      <xdr:nvSpPr>
        <xdr:cNvPr id="752" name="n_1aveValue【庁舎】&#10;一人当たり面積">
          <a:extLst>
            <a:ext uri="{FF2B5EF4-FFF2-40B4-BE49-F238E27FC236}">
              <a16:creationId xmlns:a16="http://schemas.microsoft.com/office/drawing/2014/main" id="{81AADF22-C158-41EC-8973-2EA23E2B279B}"/>
            </a:ext>
          </a:extLst>
        </xdr:cNvPr>
        <xdr:cNvSpPr txBox="1"/>
      </xdr:nvSpPr>
      <xdr:spPr>
        <a:xfrm>
          <a:off x="21075727" y="1808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114316</xdr:rowOff>
    </xdr:from>
    <xdr:ext cx="469744" cy="259045"/>
    <xdr:sp macro="" textlink="">
      <xdr:nvSpPr>
        <xdr:cNvPr id="753" name="n_2aveValue【庁舎】&#10;一人当たり面積">
          <a:extLst>
            <a:ext uri="{FF2B5EF4-FFF2-40B4-BE49-F238E27FC236}">
              <a16:creationId xmlns:a16="http://schemas.microsoft.com/office/drawing/2014/main" id="{9C3C2988-7952-47C3-B5EC-0F186761E9B3}"/>
            </a:ext>
          </a:extLst>
        </xdr:cNvPr>
        <xdr:cNvSpPr txBox="1"/>
      </xdr:nvSpPr>
      <xdr:spPr>
        <a:xfrm>
          <a:off x="20199427" y="17945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76216</xdr:rowOff>
    </xdr:from>
    <xdr:ext cx="469744" cy="259045"/>
    <xdr:sp macro="" textlink="">
      <xdr:nvSpPr>
        <xdr:cNvPr id="754" name="n_3aveValue【庁舎】&#10;一人当たり面積">
          <a:extLst>
            <a:ext uri="{FF2B5EF4-FFF2-40B4-BE49-F238E27FC236}">
              <a16:creationId xmlns:a16="http://schemas.microsoft.com/office/drawing/2014/main" id="{7FB2CD35-066A-4714-8F63-3DC3D6F7128F}"/>
            </a:ext>
          </a:extLst>
        </xdr:cNvPr>
        <xdr:cNvSpPr txBox="1"/>
      </xdr:nvSpPr>
      <xdr:spPr>
        <a:xfrm>
          <a:off x="19310427" y="17907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41927</xdr:rowOff>
    </xdr:from>
    <xdr:ext cx="469744" cy="259045"/>
    <xdr:sp macro="" textlink="">
      <xdr:nvSpPr>
        <xdr:cNvPr id="755" name="n_4aveValue【庁舎】&#10;一人当たり面積">
          <a:extLst>
            <a:ext uri="{FF2B5EF4-FFF2-40B4-BE49-F238E27FC236}">
              <a16:creationId xmlns:a16="http://schemas.microsoft.com/office/drawing/2014/main" id="{C127E7BF-5D61-45FE-974A-9DCA317C7FD9}"/>
            </a:ext>
          </a:extLst>
        </xdr:cNvPr>
        <xdr:cNvSpPr txBox="1"/>
      </xdr:nvSpPr>
      <xdr:spPr>
        <a:xfrm>
          <a:off x="18421427" y="1787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135907</xdr:rowOff>
    </xdr:from>
    <xdr:ext cx="469744" cy="259045"/>
    <xdr:sp macro="" textlink="">
      <xdr:nvSpPr>
        <xdr:cNvPr id="756" name="n_1mainValue【庁舎】&#10;一人当たり面積">
          <a:extLst>
            <a:ext uri="{FF2B5EF4-FFF2-40B4-BE49-F238E27FC236}">
              <a16:creationId xmlns:a16="http://schemas.microsoft.com/office/drawing/2014/main" id="{35559F96-AF08-445F-BE0D-444CC72F610F}"/>
            </a:ext>
          </a:extLst>
        </xdr:cNvPr>
        <xdr:cNvSpPr txBox="1"/>
      </xdr:nvSpPr>
      <xdr:spPr>
        <a:xfrm>
          <a:off x="21075727" y="1728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132097</xdr:rowOff>
    </xdr:from>
    <xdr:ext cx="469744" cy="259045"/>
    <xdr:sp macro="" textlink="">
      <xdr:nvSpPr>
        <xdr:cNvPr id="757" name="n_2mainValue【庁舎】&#10;一人当たり面積">
          <a:extLst>
            <a:ext uri="{FF2B5EF4-FFF2-40B4-BE49-F238E27FC236}">
              <a16:creationId xmlns:a16="http://schemas.microsoft.com/office/drawing/2014/main" id="{3E56405E-43AA-49B3-9D71-63A9ACDC61E5}"/>
            </a:ext>
          </a:extLst>
        </xdr:cNvPr>
        <xdr:cNvSpPr txBox="1"/>
      </xdr:nvSpPr>
      <xdr:spPr>
        <a:xfrm>
          <a:off x="20199427" y="1727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13988</xdr:rowOff>
    </xdr:from>
    <xdr:ext cx="469744" cy="259045"/>
    <xdr:sp macro="" textlink="">
      <xdr:nvSpPr>
        <xdr:cNvPr id="758" name="n_3mainValue【庁舎】&#10;一人当たり面積">
          <a:extLst>
            <a:ext uri="{FF2B5EF4-FFF2-40B4-BE49-F238E27FC236}">
              <a16:creationId xmlns:a16="http://schemas.microsoft.com/office/drawing/2014/main" id="{AC08AE64-9B56-4B6F-B39C-B8EBB8EF4D93}"/>
            </a:ext>
          </a:extLst>
        </xdr:cNvPr>
        <xdr:cNvSpPr txBox="1"/>
      </xdr:nvSpPr>
      <xdr:spPr>
        <a:xfrm>
          <a:off x="19310427" y="17501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100</xdr:row>
      <xdr:rowOff>124477</xdr:rowOff>
    </xdr:from>
    <xdr:ext cx="469744" cy="259045"/>
    <xdr:sp macro="" textlink="">
      <xdr:nvSpPr>
        <xdr:cNvPr id="759" name="n_4mainValue【庁舎】&#10;一人当たり面積">
          <a:extLst>
            <a:ext uri="{FF2B5EF4-FFF2-40B4-BE49-F238E27FC236}">
              <a16:creationId xmlns:a16="http://schemas.microsoft.com/office/drawing/2014/main" id="{302207E9-33C0-4DBA-86CD-4669531F6F41}"/>
            </a:ext>
          </a:extLst>
        </xdr:cNvPr>
        <xdr:cNvSpPr txBox="1"/>
      </xdr:nvSpPr>
      <xdr:spPr>
        <a:xfrm>
          <a:off x="18421427" y="1726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0" name="正方形/長方形 759">
          <a:extLst>
            <a:ext uri="{FF2B5EF4-FFF2-40B4-BE49-F238E27FC236}">
              <a16:creationId xmlns:a16="http://schemas.microsoft.com/office/drawing/2014/main" id="{3D9A4899-E342-445B-A131-973FAD367CF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1" name="正方形/長方形 760">
          <a:extLst>
            <a:ext uri="{FF2B5EF4-FFF2-40B4-BE49-F238E27FC236}">
              <a16:creationId xmlns:a16="http://schemas.microsoft.com/office/drawing/2014/main" id="{406AC153-A89B-4E83-B4D4-473EE580F5B7}"/>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2" name="テキスト ボックス 761">
          <a:extLst>
            <a:ext uri="{FF2B5EF4-FFF2-40B4-BE49-F238E27FC236}">
              <a16:creationId xmlns:a16="http://schemas.microsoft.com/office/drawing/2014/main" id="{360C3019-C52A-4B4C-812B-3FEFC5703FDB}"/>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類似団体と比較して有形固定資産減価償却率が低い施設は、消防施設（</a:t>
          </a:r>
          <a:r>
            <a:rPr kumimoji="1" lang="en-US" altLang="ja-JP" sz="1300">
              <a:latin typeface="ＭＳ Ｐゴシック" panose="020B0600070205080204" pitchFamily="50" charset="-128"/>
              <a:ea typeface="ＭＳ Ｐゴシック" panose="020B0600070205080204" pitchFamily="50" charset="-128"/>
            </a:rPr>
            <a:t>39.5</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43.2</a:t>
          </a:r>
          <a:r>
            <a:rPr kumimoji="1" lang="ja-JP" altLang="en-US" sz="1300">
              <a:latin typeface="ＭＳ Ｐゴシック" panose="020B0600070205080204" pitchFamily="50" charset="-128"/>
              <a:ea typeface="ＭＳ Ｐゴシック" panose="020B0600070205080204" pitchFamily="50" charset="-128"/>
            </a:rPr>
            <a:t>％）となっており、与勝消防署を令和元年度に改築した事や本庁舎（東棟）を平成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年度に新築したことから、取得価格が増加し、減価償却率が低くなっている。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類似団体と比較して有形固定資産減価償却率が高い施設は、図書館（</a:t>
          </a:r>
          <a:r>
            <a:rPr kumimoji="1" lang="en-US" altLang="ja-JP" sz="1300">
              <a:latin typeface="ＭＳ Ｐゴシック" panose="020B0600070205080204" pitchFamily="50" charset="-128"/>
              <a:ea typeface="ＭＳ Ｐゴシック" panose="020B0600070205080204" pitchFamily="50" charset="-128"/>
            </a:rPr>
            <a:t>65.5</a:t>
          </a:r>
          <a:r>
            <a:rPr kumimoji="1" lang="ja-JP" altLang="en-US" sz="1300">
              <a:latin typeface="ＭＳ Ｐゴシック" panose="020B0600070205080204" pitchFamily="50" charset="-128"/>
              <a:ea typeface="ＭＳ Ｐゴシック" panose="020B0600070205080204" pitchFamily="50" charset="-128"/>
            </a:rPr>
            <a:t>％）、体育館・プール（</a:t>
          </a:r>
          <a:r>
            <a:rPr kumimoji="1" lang="en-US" altLang="ja-JP" sz="1300">
              <a:latin typeface="ＭＳ Ｐゴシック" panose="020B0600070205080204" pitchFamily="50" charset="-128"/>
              <a:ea typeface="ＭＳ Ｐゴシック" panose="020B0600070205080204" pitchFamily="50" charset="-128"/>
            </a:rPr>
            <a:t>82.8</a:t>
          </a:r>
          <a:r>
            <a:rPr kumimoji="1" lang="ja-JP" altLang="en-US" sz="1300">
              <a:latin typeface="ＭＳ Ｐゴシック" panose="020B0600070205080204" pitchFamily="50" charset="-128"/>
              <a:ea typeface="ＭＳ Ｐゴシック" panose="020B0600070205080204" pitchFamily="50" charset="-128"/>
            </a:rPr>
            <a:t>％）、市民会館（</a:t>
          </a:r>
          <a:r>
            <a:rPr kumimoji="1" lang="en-US" altLang="ja-JP" sz="1300">
              <a:latin typeface="ＭＳ Ｐゴシック" panose="020B0600070205080204" pitchFamily="50" charset="-128"/>
              <a:ea typeface="ＭＳ Ｐゴシック" panose="020B0600070205080204" pitchFamily="50" charset="-128"/>
            </a:rPr>
            <a:t>78.3</a:t>
          </a:r>
          <a:r>
            <a:rPr kumimoji="1" lang="ja-JP" altLang="en-US" sz="1300">
              <a:latin typeface="ＭＳ Ｐゴシック" panose="020B0600070205080204" pitchFamily="50" charset="-128"/>
              <a:ea typeface="ＭＳ Ｐゴシック" panose="020B0600070205080204" pitchFamily="50" charset="-128"/>
            </a:rPr>
            <a:t>％）となっており、市民会館と図書館の建物付属設備のほとんどが耐用年数を超えているため、個別施設計画に基づいた施設の更新・維持管理を適切に行っていくことにより、今後の維持管理費用の減少を含めた公共施設マネジメントの適正化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また、体育施設については昭和</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年前後に建設された施設が多く減価償却が進んできており、特に具志川総合体育館は、老朽化以外にも耐震性にも問題があることから、利用者の安全性や利便性を確保するため施設の更新計画を進めている。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70" zoomScaleNormal="7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415" t="s">
        <v>82</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81"/>
      <c r="DK1" s="181"/>
      <c r="DL1" s="181"/>
      <c r="DM1" s="181"/>
      <c r="DN1" s="181"/>
      <c r="DO1" s="181"/>
    </row>
    <row r="2" spans="1:119" ht="24.75" thickBot="1" x14ac:dyDescent="0.2">
      <c r="B2" s="182" t="s">
        <v>83</v>
      </c>
      <c r="C2" s="182"/>
      <c r="D2" s="183"/>
    </row>
    <row r="3" spans="1:119" ht="18.75" customHeight="1" thickBot="1" x14ac:dyDescent="0.2">
      <c r="A3" s="181"/>
      <c r="B3" s="416" t="s">
        <v>84</v>
      </c>
      <c r="C3" s="417"/>
      <c r="D3" s="417"/>
      <c r="E3" s="418"/>
      <c r="F3" s="418"/>
      <c r="G3" s="418"/>
      <c r="H3" s="418"/>
      <c r="I3" s="418"/>
      <c r="J3" s="418"/>
      <c r="K3" s="418"/>
      <c r="L3" s="418" t="s">
        <v>85</v>
      </c>
      <c r="M3" s="418"/>
      <c r="N3" s="418"/>
      <c r="O3" s="418"/>
      <c r="P3" s="418"/>
      <c r="Q3" s="418"/>
      <c r="R3" s="425"/>
      <c r="S3" s="425"/>
      <c r="T3" s="425"/>
      <c r="U3" s="425"/>
      <c r="V3" s="426"/>
      <c r="W3" s="400" t="s">
        <v>86</v>
      </c>
      <c r="X3" s="401"/>
      <c r="Y3" s="401"/>
      <c r="Z3" s="401"/>
      <c r="AA3" s="401"/>
      <c r="AB3" s="417"/>
      <c r="AC3" s="425" t="s">
        <v>87</v>
      </c>
      <c r="AD3" s="401"/>
      <c r="AE3" s="401"/>
      <c r="AF3" s="401"/>
      <c r="AG3" s="401"/>
      <c r="AH3" s="401"/>
      <c r="AI3" s="401"/>
      <c r="AJ3" s="401"/>
      <c r="AK3" s="401"/>
      <c r="AL3" s="402"/>
      <c r="AM3" s="400" t="s">
        <v>88</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89</v>
      </c>
      <c r="BO3" s="401"/>
      <c r="BP3" s="401"/>
      <c r="BQ3" s="401"/>
      <c r="BR3" s="401"/>
      <c r="BS3" s="401"/>
      <c r="BT3" s="401"/>
      <c r="BU3" s="402"/>
      <c r="BV3" s="400" t="s">
        <v>90</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91</v>
      </c>
      <c r="CU3" s="401"/>
      <c r="CV3" s="401"/>
      <c r="CW3" s="401"/>
      <c r="CX3" s="401"/>
      <c r="CY3" s="401"/>
      <c r="CZ3" s="401"/>
      <c r="DA3" s="402"/>
      <c r="DB3" s="400" t="s">
        <v>92</v>
      </c>
      <c r="DC3" s="401"/>
      <c r="DD3" s="401"/>
      <c r="DE3" s="401"/>
      <c r="DF3" s="401"/>
      <c r="DG3" s="401"/>
      <c r="DH3" s="401"/>
      <c r="DI3" s="402"/>
    </row>
    <row r="4" spans="1:119" ht="18.75" customHeight="1" x14ac:dyDescent="0.15">
      <c r="A4" s="181"/>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93</v>
      </c>
      <c r="AZ4" s="404"/>
      <c r="BA4" s="404"/>
      <c r="BB4" s="404"/>
      <c r="BC4" s="404"/>
      <c r="BD4" s="404"/>
      <c r="BE4" s="404"/>
      <c r="BF4" s="404"/>
      <c r="BG4" s="404"/>
      <c r="BH4" s="404"/>
      <c r="BI4" s="404"/>
      <c r="BJ4" s="404"/>
      <c r="BK4" s="404"/>
      <c r="BL4" s="404"/>
      <c r="BM4" s="405"/>
      <c r="BN4" s="406">
        <v>76045763</v>
      </c>
      <c r="BO4" s="407"/>
      <c r="BP4" s="407"/>
      <c r="BQ4" s="407"/>
      <c r="BR4" s="407"/>
      <c r="BS4" s="407"/>
      <c r="BT4" s="407"/>
      <c r="BU4" s="408"/>
      <c r="BV4" s="406">
        <v>75607630</v>
      </c>
      <c r="BW4" s="407"/>
      <c r="BX4" s="407"/>
      <c r="BY4" s="407"/>
      <c r="BZ4" s="407"/>
      <c r="CA4" s="407"/>
      <c r="CB4" s="407"/>
      <c r="CC4" s="408"/>
      <c r="CD4" s="409" t="s">
        <v>94</v>
      </c>
      <c r="CE4" s="410"/>
      <c r="CF4" s="410"/>
      <c r="CG4" s="410"/>
      <c r="CH4" s="410"/>
      <c r="CI4" s="410"/>
      <c r="CJ4" s="410"/>
      <c r="CK4" s="410"/>
      <c r="CL4" s="410"/>
      <c r="CM4" s="410"/>
      <c r="CN4" s="410"/>
      <c r="CO4" s="410"/>
      <c r="CP4" s="410"/>
      <c r="CQ4" s="410"/>
      <c r="CR4" s="410"/>
      <c r="CS4" s="411"/>
      <c r="CT4" s="412">
        <v>11.4</v>
      </c>
      <c r="CU4" s="413"/>
      <c r="CV4" s="413"/>
      <c r="CW4" s="413"/>
      <c r="CX4" s="413"/>
      <c r="CY4" s="413"/>
      <c r="CZ4" s="413"/>
      <c r="DA4" s="414"/>
      <c r="DB4" s="412">
        <v>9.8000000000000007</v>
      </c>
      <c r="DC4" s="413"/>
      <c r="DD4" s="413"/>
      <c r="DE4" s="413"/>
      <c r="DF4" s="413"/>
      <c r="DG4" s="413"/>
      <c r="DH4" s="413"/>
      <c r="DI4" s="414"/>
    </row>
    <row r="5" spans="1:119" ht="18.75" customHeight="1" x14ac:dyDescent="0.15">
      <c r="A5" s="181"/>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95</v>
      </c>
      <c r="AN5" s="473"/>
      <c r="AO5" s="473"/>
      <c r="AP5" s="473"/>
      <c r="AQ5" s="473"/>
      <c r="AR5" s="473"/>
      <c r="AS5" s="473"/>
      <c r="AT5" s="474"/>
      <c r="AU5" s="475" t="s">
        <v>96</v>
      </c>
      <c r="AV5" s="476"/>
      <c r="AW5" s="476"/>
      <c r="AX5" s="476"/>
      <c r="AY5" s="477" t="s">
        <v>97</v>
      </c>
      <c r="AZ5" s="478"/>
      <c r="BA5" s="478"/>
      <c r="BB5" s="478"/>
      <c r="BC5" s="478"/>
      <c r="BD5" s="478"/>
      <c r="BE5" s="478"/>
      <c r="BF5" s="478"/>
      <c r="BG5" s="478"/>
      <c r="BH5" s="478"/>
      <c r="BI5" s="478"/>
      <c r="BJ5" s="478"/>
      <c r="BK5" s="478"/>
      <c r="BL5" s="478"/>
      <c r="BM5" s="479"/>
      <c r="BN5" s="443">
        <v>72086687</v>
      </c>
      <c r="BO5" s="444"/>
      <c r="BP5" s="444"/>
      <c r="BQ5" s="444"/>
      <c r="BR5" s="444"/>
      <c r="BS5" s="444"/>
      <c r="BT5" s="444"/>
      <c r="BU5" s="445"/>
      <c r="BV5" s="443">
        <v>72172177</v>
      </c>
      <c r="BW5" s="444"/>
      <c r="BX5" s="444"/>
      <c r="BY5" s="444"/>
      <c r="BZ5" s="444"/>
      <c r="CA5" s="444"/>
      <c r="CB5" s="444"/>
      <c r="CC5" s="445"/>
      <c r="CD5" s="446" t="s">
        <v>98</v>
      </c>
      <c r="CE5" s="447"/>
      <c r="CF5" s="447"/>
      <c r="CG5" s="447"/>
      <c r="CH5" s="447"/>
      <c r="CI5" s="447"/>
      <c r="CJ5" s="447"/>
      <c r="CK5" s="447"/>
      <c r="CL5" s="447"/>
      <c r="CM5" s="447"/>
      <c r="CN5" s="447"/>
      <c r="CO5" s="447"/>
      <c r="CP5" s="447"/>
      <c r="CQ5" s="447"/>
      <c r="CR5" s="447"/>
      <c r="CS5" s="448"/>
      <c r="CT5" s="440">
        <v>92.2</v>
      </c>
      <c r="CU5" s="441"/>
      <c r="CV5" s="441"/>
      <c r="CW5" s="441"/>
      <c r="CX5" s="441"/>
      <c r="CY5" s="441"/>
      <c r="CZ5" s="441"/>
      <c r="DA5" s="442"/>
      <c r="DB5" s="440">
        <v>91.3</v>
      </c>
      <c r="DC5" s="441"/>
      <c r="DD5" s="441"/>
      <c r="DE5" s="441"/>
      <c r="DF5" s="441"/>
      <c r="DG5" s="441"/>
      <c r="DH5" s="441"/>
      <c r="DI5" s="442"/>
    </row>
    <row r="6" spans="1:119" ht="18.75" customHeight="1" x14ac:dyDescent="0.15">
      <c r="A6" s="181"/>
      <c r="B6" s="449" t="s">
        <v>99</v>
      </c>
      <c r="C6" s="450"/>
      <c r="D6" s="450"/>
      <c r="E6" s="451"/>
      <c r="F6" s="451"/>
      <c r="G6" s="451"/>
      <c r="H6" s="451"/>
      <c r="I6" s="451"/>
      <c r="J6" s="451"/>
      <c r="K6" s="451"/>
      <c r="L6" s="451" t="s">
        <v>100</v>
      </c>
      <c r="M6" s="451"/>
      <c r="N6" s="451"/>
      <c r="O6" s="451"/>
      <c r="P6" s="451"/>
      <c r="Q6" s="451"/>
      <c r="R6" s="455"/>
      <c r="S6" s="455"/>
      <c r="T6" s="455"/>
      <c r="U6" s="455"/>
      <c r="V6" s="456"/>
      <c r="W6" s="459" t="s">
        <v>101</v>
      </c>
      <c r="X6" s="460"/>
      <c r="Y6" s="460"/>
      <c r="Z6" s="460"/>
      <c r="AA6" s="460"/>
      <c r="AB6" s="450"/>
      <c r="AC6" s="463" t="s">
        <v>102</v>
      </c>
      <c r="AD6" s="464"/>
      <c r="AE6" s="464"/>
      <c r="AF6" s="464"/>
      <c r="AG6" s="464"/>
      <c r="AH6" s="464"/>
      <c r="AI6" s="464"/>
      <c r="AJ6" s="464"/>
      <c r="AK6" s="464"/>
      <c r="AL6" s="465"/>
      <c r="AM6" s="472" t="s">
        <v>103</v>
      </c>
      <c r="AN6" s="473"/>
      <c r="AO6" s="473"/>
      <c r="AP6" s="473"/>
      <c r="AQ6" s="473"/>
      <c r="AR6" s="473"/>
      <c r="AS6" s="473"/>
      <c r="AT6" s="474"/>
      <c r="AU6" s="475" t="s">
        <v>104</v>
      </c>
      <c r="AV6" s="476"/>
      <c r="AW6" s="476"/>
      <c r="AX6" s="476"/>
      <c r="AY6" s="477" t="s">
        <v>105</v>
      </c>
      <c r="AZ6" s="478"/>
      <c r="BA6" s="478"/>
      <c r="BB6" s="478"/>
      <c r="BC6" s="478"/>
      <c r="BD6" s="478"/>
      <c r="BE6" s="478"/>
      <c r="BF6" s="478"/>
      <c r="BG6" s="478"/>
      <c r="BH6" s="478"/>
      <c r="BI6" s="478"/>
      <c r="BJ6" s="478"/>
      <c r="BK6" s="478"/>
      <c r="BL6" s="478"/>
      <c r="BM6" s="479"/>
      <c r="BN6" s="443">
        <v>3959076</v>
      </c>
      <c r="BO6" s="444"/>
      <c r="BP6" s="444"/>
      <c r="BQ6" s="444"/>
      <c r="BR6" s="444"/>
      <c r="BS6" s="444"/>
      <c r="BT6" s="444"/>
      <c r="BU6" s="445"/>
      <c r="BV6" s="443">
        <v>3435453</v>
      </c>
      <c r="BW6" s="444"/>
      <c r="BX6" s="444"/>
      <c r="BY6" s="444"/>
      <c r="BZ6" s="444"/>
      <c r="CA6" s="444"/>
      <c r="CB6" s="444"/>
      <c r="CC6" s="445"/>
      <c r="CD6" s="446" t="s">
        <v>106</v>
      </c>
      <c r="CE6" s="447"/>
      <c r="CF6" s="447"/>
      <c r="CG6" s="447"/>
      <c r="CH6" s="447"/>
      <c r="CI6" s="447"/>
      <c r="CJ6" s="447"/>
      <c r="CK6" s="447"/>
      <c r="CL6" s="447"/>
      <c r="CM6" s="447"/>
      <c r="CN6" s="447"/>
      <c r="CO6" s="447"/>
      <c r="CP6" s="447"/>
      <c r="CQ6" s="447"/>
      <c r="CR6" s="447"/>
      <c r="CS6" s="448"/>
      <c r="CT6" s="480">
        <v>93.5</v>
      </c>
      <c r="CU6" s="481"/>
      <c r="CV6" s="481"/>
      <c r="CW6" s="481"/>
      <c r="CX6" s="481"/>
      <c r="CY6" s="481"/>
      <c r="CZ6" s="481"/>
      <c r="DA6" s="482"/>
      <c r="DB6" s="480">
        <v>94.7</v>
      </c>
      <c r="DC6" s="481"/>
      <c r="DD6" s="481"/>
      <c r="DE6" s="481"/>
      <c r="DF6" s="481"/>
      <c r="DG6" s="481"/>
      <c r="DH6" s="481"/>
      <c r="DI6" s="482"/>
    </row>
    <row r="7" spans="1:119" ht="18.75" customHeight="1" x14ac:dyDescent="0.15">
      <c r="A7" s="181"/>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107</v>
      </c>
      <c r="AN7" s="473"/>
      <c r="AO7" s="473"/>
      <c r="AP7" s="473"/>
      <c r="AQ7" s="473"/>
      <c r="AR7" s="473"/>
      <c r="AS7" s="473"/>
      <c r="AT7" s="474"/>
      <c r="AU7" s="475" t="s">
        <v>96</v>
      </c>
      <c r="AV7" s="476"/>
      <c r="AW7" s="476"/>
      <c r="AX7" s="476"/>
      <c r="AY7" s="477" t="s">
        <v>108</v>
      </c>
      <c r="AZ7" s="478"/>
      <c r="BA7" s="478"/>
      <c r="BB7" s="478"/>
      <c r="BC7" s="478"/>
      <c r="BD7" s="478"/>
      <c r="BE7" s="478"/>
      <c r="BF7" s="478"/>
      <c r="BG7" s="478"/>
      <c r="BH7" s="478"/>
      <c r="BI7" s="478"/>
      <c r="BJ7" s="478"/>
      <c r="BK7" s="478"/>
      <c r="BL7" s="478"/>
      <c r="BM7" s="479"/>
      <c r="BN7" s="443">
        <v>507865</v>
      </c>
      <c r="BO7" s="444"/>
      <c r="BP7" s="444"/>
      <c r="BQ7" s="444"/>
      <c r="BR7" s="444"/>
      <c r="BS7" s="444"/>
      <c r="BT7" s="444"/>
      <c r="BU7" s="445"/>
      <c r="BV7" s="443">
        <v>428329</v>
      </c>
      <c r="BW7" s="444"/>
      <c r="BX7" s="444"/>
      <c r="BY7" s="444"/>
      <c r="BZ7" s="444"/>
      <c r="CA7" s="444"/>
      <c r="CB7" s="444"/>
      <c r="CC7" s="445"/>
      <c r="CD7" s="446" t="s">
        <v>109</v>
      </c>
      <c r="CE7" s="447"/>
      <c r="CF7" s="447"/>
      <c r="CG7" s="447"/>
      <c r="CH7" s="447"/>
      <c r="CI7" s="447"/>
      <c r="CJ7" s="447"/>
      <c r="CK7" s="447"/>
      <c r="CL7" s="447"/>
      <c r="CM7" s="447"/>
      <c r="CN7" s="447"/>
      <c r="CO7" s="447"/>
      <c r="CP7" s="447"/>
      <c r="CQ7" s="447"/>
      <c r="CR7" s="447"/>
      <c r="CS7" s="448"/>
      <c r="CT7" s="443">
        <v>30228819</v>
      </c>
      <c r="CU7" s="444"/>
      <c r="CV7" s="444"/>
      <c r="CW7" s="444"/>
      <c r="CX7" s="444"/>
      <c r="CY7" s="444"/>
      <c r="CZ7" s="444"/>
      <c r="DA7" s="445"/>
      <c r="DB7" s="443">
        <v>30588943</v>
      </c>
      <c r="DC7" s="444"/>
      <c r="DD7" s="444"/>
      <c r="DE7" s="444"/>
      <c r="DF7" s="444"/>
      <c r="DG7" s="444"/>
      <c r="DH7" s="444"/>
      <c r="DI7" s="445"/>
    </row>
    <row r="8" spans="1:119" ht="18.75" customHeight="1" thickBot="1" x14ac:dyDescent="0.2">
      <c r="A8" s="181"/>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110</v>
      </c>
      <c r="AN8" s="473"/>
      <c r="AO8" s="473"/>
      <c r="AP8" s="473"/>
      <c r="AQ8" s="473"/>
      <c r="AR8" s="473"/>
      <c r="AS8" s="473"/>
      <c r="AT8" s="474"/>
      <c r="AU8" s="475" t="s">
        <v>111</v>
      </c>
      <c r="AV8" s="476"/>
      <c r="AW8" s="476"/>
      <c r="AX8" s="476"/>
      <c r="AY8" s="477" t="s">
        <v>112</v>
      </c>
      <c r="AZ8" s="478"/>
      <c r="BA8" s="478"/>
      <c r="BB8" s="478"/>
      <c r="BC8" s="478"/>
      <c r="BD8" s="478"/>
      <c r="BE8" s="478"/>
      <c r="BF8" s="478"/>
      <c r="BG8" s="478"/>
      <c r="BH8" s="478"/>
      <c r="BI8" s="478"/>
      <c r="BJ8" s="478"/>
      <c r="BK8" s="478"/>
      <c r="BL8" s="478"/>
      <c r="BM8" s="479"/>
      <c r="BN8" s="443">
        <v>3451211</v>
      </c>
      <c r="BO8" s="444"/>
      <c r="BP8" s="444"/>
      <c r="BQ8" s="444"/>
      <c r="BR8" s="444"/>
      <c r="BS8" s="444"/>
      <c r="BT8" s="444"/>
      <c r="BU8" s="445"/>
      <c r="BV8" s="443">
        <v>3007124</v>
      </c>
      <c r="BW8" s="444"/>
      <c r="BX8" s="444"/>
      <c r="BY8" s="444"/>
      <c r="BZ8" s="444"/>
      <c r="CA8" s="444"/>
      <c r="CB8" s="444"/>
      <c r="CC8" s="445"/>
      <c r="CD8" s="446" t="s">
        <v>113</v>
      </c>
      <c r="CE8" s="447"/>
      <c r="CF8" s="447"/>
      <c r="CG8" s="447"/>
      <c r="CH8" s="447"/>
      <c r="CI8" s="447"/>
      <c r="CJ8" s="447"/>
      <c r="CK8" s="447"/>
      <c r="CL8" s="447"/>
      <c r="CM8" s="447"/>
      <c r="CN8" s="447"/>
      <c r="CO8" s="447"/>
      <c r="CP8" s="447"/>
      <c r="CQ8" s="447"/>
      <c r="CR8" s="447"/>
      <c r="CS8" s="448"/>
      <c r="CT8" s="483">
        <v>0.48</v>
      </c>
      <c r="CU8" s="484"/>
      <c r="CV8" s="484"/>
      <c r="CW8" s="484"/>
      <c r="CX8" s="484"/>
      <c r="CY8" s="484"/>
      <c r="CZ8" s="484"/>
      <c r="DA8" s="485"/>
      <c r="DB8" s="483">
        <v>0.48</v>
      </c>
      <c r="DC8" s="484"/>
      <c r="DD8" s="484"/>
      <c r="DE8" s="484"/>
      <c r="DF8" s="484"/>
      <c r="DG8" s="484"/>
      <c r="DH8" s="484"/>
      <c r="DI8" s="485"/>
    </row>
    <row r="9" spans="1:119" ht="18.75" customHeight="1" thickBot="1" x14ac:dyDescent="0.2">
      <c r="A9" s="181"/>
      <c r="B9" s="437" t="s">
        <v>114</v>
      </c>
      <c r="C9" s="438"/>
      <c r="D9" s="438"/>
      <c r="E9" s="438"/>
      <c r="F9" s="438"/>
      <c r="G9" s="438"/>
      <c r="H9" s="438"/>
      <c r="I9" s="438"/>
      <c r="J9" s="438"/>
      <c r="K9" s="486"/>
      <c r="L9" s="487" t="s">
        <v>115</v>
      </c>
      <c r="M9" s="488"/>
      <c r="N9" s="488"/>
      <c r="O9" s="488"/>
      <c r="P9" s="488"/>
      <c r="Q9" s="489"/>
      <c r="R9" s="490">
        <v>125303</v>
      </c>
      <c r="S9" s="491"/>
      <c r="T9" s="491"/>
      <c r="U9" s="491"/>
      <c r="V9" s="492"/>
      <c r="W9" s="400" t="s">
        <v>116</v>
      </c>
      <c r="X9" s="401"/>
      <c r="Y9" s="401"/>
      <c r="Z9" s="401"/>
      <c r="AA9" s="401"/>
      <c r="AB9" s="401"/>
      <c r="AC9" s="401"/>
      <c r="AD9" s="401"/>
      <c r="AE9" s="401"/>
      <c r="AF9" s="401"/>
      <c r="AG9" s="401"/>
      <c r="AH9" s="401"/>
      <c r="AI9" s="401"/>
      <c r="AJ9" s="401"/>
      <c r="AK9" s="401"/>
      <c r="AL9" s="402"/>
      <c r="AM9" s="472" t="s">
        <v>117</v>
      </c>
      <c r="AN9" s="473"/>
      <c r="AO9" s="473"/>
      <c r="AP9" s="473"/>
      <c r="AQ9" s="473"/>
      <c r="AR9" s="473"/>
      <c r="AS9" s="473"/>
      <c r="AT9" s="474"/>
      <c r="AU9" s="475" t="s">
        <v>118</v>
      </c>
      <c r="AV9" s="476"/>
      <c r="AW9" s="476"/>
      <c r="AX9" s="476"/>
      <c r="AY9" s="477" t="s">
        <v>119</v>
      </c>
      <c r="AZ9" s="478"/>
      <c r="BA9" s="478"/>
      <c r="BB9" s="478"/>
      <c r="BC9" s="478"/>
      <c r="BD9" s="478"/>
      <c r="BE9" s="478"/>
      <c r="BF9" s="478"/>
      <c r="BG9" s="478"/>
      <c r="BH9" s="478"/>
      <c r="BI9" s="478"/>
      <c r="BJ9" s="478"/>
      <c r="BK9" s="478"/>
      <c r="BL9" s="478"/>
      <c r="BM9" s="479"/>
      <c r="BN9" s="443">
        <v>444087</v>
      </c>
      <c r="BO9" s="444"/>
      <c r="BP9" s="444"/>
      <c r="BQ9" s="444"/>
      <c r="BR9" s="444"/>
      <c r="BS9" s="444"/>
      <c r="BT9" s="444"/>
      <c r="BU9" s="445"/>
      <c r="BV9" s="443">
        <v>-53948</v>
      </c>
      <c r="BW9" s="444"/>
      <c r="BX9" s="444"/>
      <c r="BY9" s="444"/>
      <c r="BZ9" s="444"/>
      <c r="CA9" s="444"/>
      <c r="CB9" s="444"/>
      <c r="CC9" s="445"/>
      <c r="CD9" s="446" t="s">
        <v>120</v>
      </c>
      <c r="CE9" s="447"/>
      <c r="CF9" s="447"/>
      <c r="CG9" s="447"/>
      <c r="CH9" s="447"/>
      <c r="CI9" s="447"/>
      <c r="CJ9" s="447"/>
      <c r="CK9" s="447"/>
      <c r="CL9" s="447"/>
      <c r="CM9" s="447"/>
      <c r="CN9" s="447"/>
      <c r="CO9" s="447"/>
      <c r="CP9" s="447"/>
      <c r="CQ9" s="447"/>
      <c r="CR9" s="447"/>
      <c r="CS9" s="448"/>
      <c r="CT9" s="440">
        <v>11.5</v>
      </c>
      <c r="CU9" s="441"/>
      <c r="CV9" s="441"/>
      <c r="CW9" s="441"/>
      <c r="CX9" s="441"/>
      <c r="CY9" s="441"/>
      <c r="CZ9" s="441"/>
      <c r="DA9" s="442"/>
      <c r="DB9" s="440">
        <v>12.8</v>
      </c>
      <c r="DC9" s="441"/>
      <c r="DD9" s="441"/>
      <c r="DE9" s="441"/>
      <c r="DF9" s="441"/>
      <c r="DG9" s="441"/>
      <c r="DH9" s="441"/>
      <c r="DI9" s="442"/>
    </row>
    <row r="10" spans="1:119" ht="18.75" customHeight="1" thickBot="1" x14ac:dyDescent="0.2">
      <c r="A10" s="181"/>
      <c r="B10" s="437"/>
      <c r="C10" s="438"/>
      <c r="D10" s="438"/>
      <c r="E10" s="438"/>
      <c r="F10" s="438"/>
      <c r="G10" s="438"/>
      <c r="H10" s="438"/>
      <c r="I10" s="438"/>
      <c r="J10" s="438"/>
      <c r="K10" s="486"/>
      <c r="L10" s="493" t="s">
        <v>121</v>
      </c>
      <c r="M10" s="473"/>
      <c r="N10" s="473"/>
      <c r="O10" s="473"/>
      <c r="P10" s="473"/>
      <c r="Q10" s="474"/>
      <c r="R10" s="494">
        <v>118898</v>
      </c>
      <c r="S10" s="495"/>
      <c r="T10" s="495"/>
      <c r="U10" s="495"/>
      <c r="V10" s="496"/>
      <c r="W10" s="431"/>
      <c r="X10" s="432"/>
      <c r="Y10" s="432"/>
      <c r="Z10" s="432"/>
      <c r="AA10" s="432"/>
      <c r="AB10" s="432"/>
      <c r="AC10" s="432"/>
      <c r="AD10" s="432"/>
      <c r="AE10" s="432"/>
      <c r="AF10" s="432"/>
      <c r="AG10" s="432"/>
      <c r="AH10" s="432"/>
      <c r="AI10" s="432"/>
      <c r="AJ10" s="432"/>
      <c r="AK10" s="432"/>
      <c r="AL10" s="435"/>
      <c r="AM10" s="472" t="s">
        <v>122</v>
      </c>
      <c r="AN10" s="473"/>
      <c r="AO10" s="473"/>
      <c r="AP10" s="473"/>
      <c r="AQ10" s="473"/>
      <c r="AR10" s="473"/>
      <c r="AS10" s="473"/>
      <c r="AT10" s="474"/>
      <c r="AU10" s="475" t="s">
        <v>123</v>
      </c>
      <c r="AV10" s="476"/>
      <c r="AW10" s="476"/>
      <c r="AX10" s="476"/>
      <c r="AY10" s="477" t="s">
        <v>124</v>
      </c>
      <c r="AZ10" s="478"/>
      <c r="BA10" s="478"/>
      <c r="BB10" s="478"/>
      <c r="BC10" s="478"/>
      <c r="BD10" s="478"/>
      <c r="BE10" s="478"/>
      <c r="BF10" s="478"/>
      <c r="BG10" s="478"/>
      <c r="BH10" s="478"/>
      <c r="BI10" s="478"/>
      <c r="BJ10" s="478"/>
      <c r="BK10" s="478"/>
      <c r="BL10" s="478"/>
      <c r="BM10" s="479"/>
      <c r="BN10" s="443">
        <v>1958878</v>
      </c>
      <c r="BO10" s="444"/>
      <c r="BP10" s="444"/>
      <c r="BQ10" s="444"/>
      <c r="BR10" s="444"/>
      <c r="BS10" s="444"/>
      <c r="BT10" s="444"/>
      <c r="BU10" s="445"/>
      <c r="BV10" s="443">
        <v>1568777</v>
      </c>
      <c r="BW10" s="444"/>
      <c r="BX10" s="444"/>
      <c r="BY10" s="444"/>
      <c r="BZ10" s="444"/>
      <c r="CA10" s="444"/>
      <c r="CB10" s="444"/>
      <c r="CC10" s="445"/>
      <c r="CD10" s="184" t="s">
        <v>125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37"/>
      <c r="C11" s="438"/>
      <c r="D11" s="438"/>
      <c r="E11" s="438"/>
      <c r="F11" s="438"/>
      <c r="G11" s="438"/>
      <c r="H11" s="438"/>
      <c r="I11" s="438"/>
      <c r="J11" s="438"/>
      <c r="K11" s="486"/>
      <c r="L11" s="497" t="s">
        <v>126</v>
      </c>
      <c r="M11" s="498"/>
      <c r="N11" s="498"/>
      <c r="O11" s="498"/>
      <c r="P11" s="498"/>
      <c r="Q11" s="499"/>
      <c r="R11" s="500" t="s">
        <v>127</v>
      </c>
      <c r="S11" s="501"/>
      <c r="T11" s="501"/>
      <c r="U11" s="501"/>
      <c r="V11" s="502"/>
      <c r="W11" s="431"/>
      <c r="X11" s="432"/>
      <c r="Y11" s="432"/>
      <c r="Z11" s="432"/>
      <c r="AA11" s="432"/>
      <c r="AB11" s="432"/>
      <c r="AC11" s="432"/>
      <c r="AD11" s="432"/>
      <c r="AE11" s="432"/>
      <c r="AF11" s="432"/>
      <c r="AG11" s="432"/>
      <c r="AH11" s="432"/>
      <c r="AI11" s="432"/>
      <c r="AJ11" s="432"/>
      <c r="AK11" s="432"/>
      <c r="AL11" s="435"/>
      <c r="AM11" s="472" t="s">
        <v>128</v>
      </c>
      <c r="AN11" s="473"/>
      <c r="AO11" s="473"/>
      <c r="AP11" s="473"/>
      <c r="AQ11" s="473"/>
      <c r="AR11" s="473"/>
      <c r="AS11" s="473"/>
      <c r="AT11" s="474"/>
      <c r="AU11" s="475" t="s">
        <v>123</v>
      </c>
      <c r="AV11" s="476"/>
      <c r="AW11" s="476"/>
      <c r="AX11" s="476"/>
      <c r="AY11" s="477" t="s">
        <v>129</v>
      </c>
      <c r="AZ11" s="478"/>
      <c r="BA11" s="478"/>
      <c r="BB11" s="478"/>
      <c r="BC11" s="478"/>
      <c r="BD11" s="478"/>
      <c r="BE11" s="478"/>
      <c r="BF11" s="478"/>
      <c r="BG11" s="478"/>
      <c r="BH11" s="478"/>
      <c r="BI11" s="478"/>
      <c r="BJ11" s="478"/>
      <c r="BK11" s="478"/>
      <c r="BL11" s="478"/>
      <c r="BM11" s="479"/>
      <c r="BN11" s="443">
        <v>0</v>
      </c>
      <c r="BO11" s="444"/>
      <c r="BP11" s="444"/>
      <c r="BQ11" s="444"/>
      <c r="BR11" s="444"/>
      <c r="BS11" s="444"/>
      <c r="BT11" s="444"/>
      <c r="BU11" s="445"/>
      <c r="BV11" s="443">
        <v>0</v>
      </c>
      <c r="BW11" s="444"/>
      <c r="BX11" s="444"/>
      <c r="BY11" s="444"/>
      <c r="BZ11" s="444"/>
      <c r="CA11" s="444"/>
      <c r="CB11" s="444"/>
      <c r="CC11" s="445"/>
      <c r="CD11" s="446" t="s">
        <v>130</v>
      </c>
      <c r="CE11" s="447"/>
      <c r="CF11" s="447"/>
      <c r="CG11" s="447"/>
      <c r="CH11" s="447"/>
      <c r="CI11" s="447"/>
      <c r="CJ11" s="447"/>
      <c r="CK11" s="447"/>
      <c r="CL11" s="447"/>
      <c r="CM11" s="447"/>
      <c r="CN11" s="447"/>
      <c r="CO11" s="447"/>
      <c r="CP11" s="447"/>
      <c r="CQ11" s="447"/>
      <c r="CR11" s="447"/>
      <c r="CS11" s="448"/>
      <c r="CT11" s="483" t="s">
        <v>131</v>
      </c>
      <c r="CU11" s="484"/>
      <c r="CV11" s="484"/>
      <c r="CW11" s="484"/>
      <c r="CX11" s="484"/>
      <c r="CY11" s="484"/>
      <c r="CZ11" s="484"/>
      <c r="DA11" s="485"/>
      <c r="DB11" s="483" t="s">
        <v>132</v>
      </c>
      <c r="DC11" s="484"/>
      <c r="DD11" s="484"/>
      <c r="DE11" s="484"/>
      <c r="DF11" s="484"/>
      <c r="DG11" s="484"/>
      <c r="DH11" s="484"/>
      <c r="DI11" s="485"/>
    </row>
    <row r="12" spans="1:119" ht="18.75" customHeight="1" x14ac:dyDescent="0.15">
      <c r="A12" s="181"/>
      <c r="B12" s="503" t="s">
        <v>133</v>
      </c>
      <c r="C12" s="504"/>
      <c r="D12" s="504"/>
      <c r="E12" s="504"/>
      <c r="F12" s="504"/>
      <c r="G12" s="504"/>
      <c r="H12" s="504"/>
      <c r="I12" s="504"/>
      <c r="J12" s="504"/>
      <c r="K12" s="505"/>
      <c r="L12" s="512" t="s">
        <v>134</v>
      </c>
      <c r="M12" s="513"/>
      <c r="N12" s="513"/>
      <c r="O12" s="513"/>
      <c r="P12" s="513"/>
      <c r="Q12" s="514"/>
      <c r="R12" s="515">
        <v>125973</v>
      </c>
      <c r="S12" s="516"/>
      <c r="T12" s="516"/>
      <c r="U12" s="516"/>
      <c r="V12" s="517"/>
      <c r="W12" s="518" t="s">
        <v>1</v>
      </c>
      <c r="X12" s="476"/>
      <c r="Y12" s="476"/>
      <c r="Z12" s="476"/>
      <c r="AA12" s="476"/>
      <c r="AB12" s="519"/>
      <c r="AC12" s="520" t="s">
        <v>135</v>
      </c>
      <c r="AD12" s="521"/>
      <c r="AE12" s="521"/>
      <c r="AF12" s="521"/>
      <c r="AG12" s="522"/>
      <c r="AH12" s="520" t="s">
        <v>136</v>
      </c>
      <c r="AI12" s="521"/>
      <c r="AJ12" s="521"/>
      <c r="AK12" s="521"/>
      <c r="AL12" s="523"/>
      <c r="AM12" s="472" t="s">
        <v>137</v>
      </c>
      <c r="AN12" s="473"/>
      <c r="AO12" s="473"/>
      <c r="AP12" s="473"/>
      <c r="AQ12" s="473"/>
      <c r="AR12" s="473"/>
      <c r="AS12" s="473"/>
      <c r="AT12" s="474"/>
      <c r="AU12" s="475" t="s">
        <v>96</v>
      </c>
      <c r="AV12" s="476"/>
      <c r="AW12" s="476"/>
      <c r="AX12" s="476"/>
      <c r="AY12" s="477" t="s">
        <v>138</v>
      </c>
      <c r="AZ12" s="478"/>
      <c r="BA12" s="478"/>
      <c r="BB12" s="478"/>
      <c r="BC12" s="478"/>
      <c r="BD12" s="478"/>
      <c r="BE12" s="478"/>
      <c r="BF12" s="478"/>
      <c r="BG12" s="478"/>
      <c r="BH12" s="478"/>
      <c r="BI12" s="478"/>
      <c r="BJ12" s="478"/>
      <c r="BK12" s="478"/>
      <c r="BL12" s="478"/>
      <c r="BM12" s="479"/>
      <c r="BN12" s="443">
        <v>2438773</v>
      </c>
      <c r="BO12" s="444"/>
      <c r="BP12" s="444"/>
      <c r="BQ12" s="444"/>
      <c r="BR12" s="444"/>
      <c r="BS12" s="444"/>
      <c r="BT12" s="444"/>
      <c r="BU12" s="445"/>
      <c r="BV12" s="443">
        <v>520795</v>
      </c>
      <c r="BW12" s="444"/>
      <c r="BX12" s="444"/>
      <c r="BY12" s="444"/>
      <c r="BZ12" s="444"/>
      <c r="CA12" s="444"/>
      <c r="CB12" s="444"/>
      <c r="CC12" s="445"/>
      <c r="CD12" s="446" t="s">
        <v>139</v>
      </c>
      <c r="CE12" s="447"/>
      <c r="CF12" s="447"/>
      <c r="CG12" s="447"/>
      <c r="CH12" s="447"/>
      <c r="CI12" s="447"/>
      <c r="CJ12" s="447"/>
      <c r="CK12" s="447"/>
      <c r="CL12" s="447"/>
      <c r="CM12" s="447"/>
      <c r="CN12" s="447"/>
      <c r="CO12" s="447"/>
      <c r="CP12" s="447"/>
      <c r="CQ12" s="447"/>
      <c r="CR12" s="447"/>
      <c r="CS12" s="448"/>
      <c r="CT12" s="483" t="s">
        <v>140</v>
      </c>
      <c r="CU12" s="484"/>
      <c r="CV12" s="484"/>
      <c r="CW12" s="484"/>
      <c r="CX12" s="484"/>
      <c r="CY12" s="484"/>
      <c r="CZ12" s="484"/>
      <c r="DA12" s="485"/>
      <c r="DB12" s="483" t="s">
        <v>131</v>
      </c>
      <c r="DC12" s="484"/>
      <c r="DD12" s="484"/>
      <c r="DE12" s="484"/>
      <c r="DF12" s="484"/>
      <c r="DG12" s="484"/>
      <c r="DH12" s="484"/>
      <c r="DI12" s="485"/>
    </row>
    <row r="13" spans="1:119" ht="18.75" customHeight="1" x14ac:dyDescent="0.15">
      <c r="A13" s="181"/>
      <c r="B13" s="506"/>
      <c r="C13" s="507"/>
      <c r="D13" s="507"/>
      <c r="E13" s="507"/>
      <c r="F13" s="507"/>
      <c r="G13" s="507"/>
      <c r="H13" s="507"/>
      <c r="I13" s="507"/>
      <c r="J13" s="507"/>
      <c r="K13" s="508"/>
      <c r="L13" s="190"/>
      <c r="M13" s="534" t="s">
        <v>141</v>
      </c>
      <c r="N13" s="535"/>
      <c r="O13" s="535"/>
      <c r="P13" s="535"/>
      <c r="Q13" s="536"/>
      <c r="R13" s="527">
        <v>124516</v>
      </c>
      <c r="S13" s="528"/>
      <c r="T13" s="528"/>
      <c r="U13" s="528"/>
      <c r="V13" s="529"/>
      <c r="W13" s="459" t="s">
        <v>142</v>
      </c>
      <c r="X13" s="460"/>
      <c r="Y13" s="460"/>
      <c r="Z13" s="460"/>
      <c r="AA13" s="460"/>
      <c r="AB13" s="450"/>
      <c r="AC13" s="494">
        <v>1293</v>
      </c>
      <c r="AD13" s="495"/>
      <c r="AE13" s="495"/>
      <c r="AF13" s="495"/>
      <c r="AG13" s="537"/>
      <c r="AH13" s="494">
        <v>1573</v>
      </c>
      <c r="AI13" s="495"/>
      <c r="AJ13" s="495"/>
      <c r="AK13" s="495"/>
      <c r="AL13" s="496"/>
      <c r="AM13" s="472" t="s">
        <v>143</v>
      </c>
      <c r="AN13" s="473"/>
      <c r="AO13" s="473"/>
      <c r="AP13" s="473"/>
      <c r="AQ13" s="473"/>
      <c r="AR13" s="473"/>
      <c r="AS13" s="473"/>
      <c r="AT13" s="474"/>
      <c r="AU13" s="475" t="s">
        <v>144</v>
      </c>
      <c r="AV13" s="476"/>
      <c r="AW13" s="476"/>
      <c r="AX13" s="476"/>
      <c r="AY13" s="477" t="s">
        <v>145</v>
      </c>
      <c r="AZ13" s="478"/>
      <c r="BA13" s="478"/>
      <c r="BB13" s="478"/>
      <c r="BC13" s="478"/>
      <c r="BD13" s="478"/>
      <c r="BE13" s="478"/>
      <c r="BF13" s="478"/>
      <c r="BG13" s="478"/>
      <c r="BH13" s="478"/>
      <c r="BI13" s="478"/>
      <c r="BJ13" s="478"/>
      <c r="BK13" s="478"/>
      <c r="BL13" s="478"/>
      <c r="BM13" s="479"/>
      <c r="BN13" s="443">
        <v>-35808</v>
      </c>
      <c r="BO13" s="444"/>
      <c r="BP13" s="444"/>
      <c r="BQ13" s="444"/>
      <c r="BR13" s="444"/>
      <c r="BS13" s="444"/>
      <c r="BT13" s="444"/>
      <c r="BU13" s="445"/>
      <c r="BV13" s="443">
        <v>994034</v>
      </c>
      <c r="BW13" s="444"/>
      <c r="BX13" s="444"/>
      <c r="BY13" s="444"/>
      <c r="BZ13" s="444"/>
      <c r="CA13" s="444"/>
      <c r="CB13" s="444"/>
      <c r="CC13" s="445"/>
      <c r="CD13" s="446" t="s">
        <v>146</v>
      </c>
      <c r="CE13" s="447"/>
      <c r="CF13" s="447"/>
      <c r="CG13" s="447"/>
      <c r="CH13" s="447"/>
      <c r="CI13" s="447"/>
      <c r="CJ13" s="447"/>
      <c r="CK13" s="447"/>
      <c r="CL13" s="447"/>
      <c r="CM13" s="447"/>
      <c r="CN13" s="447"/>
      <c r="CO13" s="447"/>
      <c r="CP13" s="447"/>
      <c r="CQ13" s="447"/>
      <c r="CR13" s="447"/>
      <c r="CS13" s="448"/>
      <c r="CT13" s="440">
        <v>6.3</v>
      </c>
      <c r="CU13" s="441"/>
      <c r="CV13" s="441"/>
      <c r="CW13" s="441"/>
      <c r="CX13" s="441"/>
      <c r="CY13" s="441"/>
      <c r="CZ13" s="441"/>
      <c r="DA13" s="442"/>
      <c r="DB13" s="440">
        <v>6.5</v>
      </c>
      <c r="DC13" s="441"/>
      <c r="DD13" s="441"/>
      <c r="DE13" s="441"/>
      <c r="DF13" s="441"/>
      <c r="DG13" s="441"/>
      <c r="DH13" s="441"/>
      <c r="DI13" s="442"/>
    </row>
    <row r="14" spans="1:119" ht="18.75" customHeight="1" thickBot="1" x14ac:dyDescent="0.2">
      <c r="A14" s="181"/>
      <c r="B14" s="506"/>
      <c r="C14" s="507"/>
      <c r="D14" s="507"/>
      <c r="E14" s="507"/>
      <c r="F14" s="507"/>
      <c r="G14" s="507"/>
      <c r="H14" s="507"/>
      <c r="I14" s="507"/>
      <c r="J14" s="507"/>
      <c r="K14" s="508"/>
      <c r="L14" s="524" t="s">
        <v>147</v>
      </c>
      <c r="M14" s="525"/>
      <c r="N14" s="525"/>
      <c r="O14" s="525"/>
      <c r="P14" s="525"/>
      <c r="Q14" s="526"/>
      <c r="R14" s="527">
        <v>125701</v>
      </c>
      <c r="S14" s="528"/>
      <c r="T14" s="528"/>
      <c r="U14" s="528"/>
      <c r="V14" s="529"/>
      <c r="W14" s="433"/>
      <c r="X14" s="434"/>
      <c r="Y14" s="434"/>
      <c r="Z14" s="434"/>
      <c r="AA14" s="434"/>
      <c r="AB14" s="423"/>
      <c r="AC14" s="530">
        <v>3.3</v>
      </c>
      <c r="AD14" s="531"/>
      <c r="AE14" s="531"/>
      <c r="AF14" s="531"/>
      <c r="AG14" s="532"/>
      <c r="AH14" s="530">
        <v>3.9</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148</v>
      </c>
      <c r="CE14" s="539"/>
      <c r="CF14" s="539"/>
      <c r="CG14" s="539"/>
      <c r="CH14" s="539"/>
      <c r="CI14" s="539"/>
      <c r="CJ14" s="539"/>
      <c r="CK14" s="539"/>
      <c r="CL14" s="539"/>
      <c r="CM14" s="539"/>
      <c r="CN14" s="539"/>
      <c r="CO14" s="539"/>
      <c r="CP14" s="539"/>
      <c r="CQ14" s="539"/>
      <c r="CR14" s="539"/>
      <c r="CS14" s="540"/>
      <c r="CT14" s="541" t="s">
        <v>131</v>
      </c>
      <c r="CU14" s="542"/>
      <c r="CV14" s="542"/>
      <c r="CW14" s="542"/>
      <c r="CX14" s="542"/>
      <c r="CY14" s="542"/>
      <c r="CZ14" s="542"/>
      <c r="DA14" s="543"/>
      <c r="DB14" s="541" t="s">
        <v>131</v>
      </c>
      <c r="DC14" s="542"/>
      <c r="DD14" s="542"/>
      <c r="DE14" s="542"/>
      <c r="DF14" s="542"/>
      <c r="DG14" s="542"/>
      <c r="DH14" s="542"/>
      <c r="DI14" s="543"/>
    </row>
    <row r="15" spans="1:119" ht="18.75" customHeight="1" x14ac:dyDescent="0.15">
      <c r="A15" s="181"/>
      <c r="B15" s="506"/>
      <c r="C15" s="507"/>
      <c r="D15" s="507"/>
      <c r="E15" s="507"/>
      <c r="F15" s="507"/>
      <c r="G15" s="507"/>
      <c r="H15" s="507"/>
      <c r="I15" s="507"/>
      <c r="J15" s="507"/>
      <c r="K15" s="508"/>
      <c r="L15" s="190"/>
      <c r="M15" s="534" t="s">
        <v>141</v>
      </c>
      <c r="N15" s="535"/>
      <c r="O15" s="535"/>
      <c r="P15" s="535"/>
      <c r="Q15" s="536"/>
      <c r="R15" s="527">
        <v>124471</v>
      </c>
      <c r="S15" s="528"/>
      <c r="T15" s="528"/>
      <c r="U15" s="528"/>
      <c r="V15" s="529"/>
      <c r="W15" s="459" t="s">
        <v>149</v>
      </c>
      <c r="X15" s="460"/>
      <c r="Y15" s="460"/>
      <c r="Z15" s="460"/>
      <c r="AA15" s="460"/>
      <c r="AB15" s="450"/>
      <c r="AC15" s="494">
        <v>7587</v>
      </c>
      <c r="AD15" s="495"/>
      <c r="AE15" s="495"/>
      <c r="AF15" s="495"/>
      <c r="AG15" s="537"/>
      <c r="AH15" s="494">
        <v>8247</v>
      </c>
      <c r="AI15" s="495"/>
      <c r="AJ15" s="495"/>
      <c r="AK15" s="495"/>
      <c r="AL15" s="496"/>
      <c r="AM15" s="472"/>
      <c r="AN15" s="473"/>
      <c r="AO15" s="473"/>
      <c r="AP15" s="473"/>
      <c r="AQ15" s="473"/>
      <c r="AR15" s="473"/>
      <c r="AS15" s="473"/>
      <c r="AT15" s="474"/>
      <c r="AU15" s="475"/>
      <c r="AV15" s="476"/>
      <c r="AW15" s="476"/>
      <c r="AX15" s="476"/>
      <c r="AY15" s="403" t="s">
        <v>150</v>
      </c>
      <c r="AZ15" s="404"/>
      <c r="BA15" s="404"/>
      <c r="BB15" s="404"/>
      <c r="BC15" s="404"/>
      <c r="BD15" s="404"/>
      <c r="BE15" s="404"/>
      <c r="BF15" s="404"/>
      <c r="BG15" s="404"/>
      <c r="BH15" s="404"/>
      <c r="BI15" s="404"/>
      <c r="BJ15" s="404"/>
      <c r="BK15" s="404"/>
      <c r="BL15" s="404"/>
      <c r="BM15" s="405"/>
      <c r="BN15" s="406">
        <v>12643497</v>
      </c>
      <c r="BO15" s="407"/>
      <c r="BP15" s="407"/>
      <c r="BQ15" s="407"/>
      <c r="BR15" s="407"/>
      <c r="BS15" s="407"/>
      <c r="BT15" s="407"/>
      <c r="BU15" s="408"/>
      <c r="BV15" s="406">
        <v>11777103</v>
      </c>
      <c r="BW15" s="407"/>
      <c r="BX15" s="407"/>
      <c r="BY15" s="407"/>
      <c r="BZ15" s="407"/>
      <c r="CA15" s="407"/>
      <c r="CB15" s="407"/>
      <c r="CC15" s="408"/>
      <c r="CD15" s="544" t="s">
        <v>151</v>
      </c>
      <c r="CE15" s="545"/>
      <c r="CF15" s="545"/>
      <c r="CG15" s="545"/>
      <c r="CH15" s="545"/>
      <c r="CI15" s="545"/>
      <c r="CJ15" s="545"/>
      <c r="CK15" s="545"/>
      <c r="CL15" s="545"/>
      <c r="CM15" s="545"/>
      <c r="CN15" s="545"/>
      <c r="CO15" s="545"/>
      <c r="CP15" s="545"/>
      <c r="CQ15" s="545"/>
      <c r="CR15" s="545"/>
      <c r="CS15" s="546"/>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06"/>
      <c r="C16" s="507"/>
      <c r="D16" s="507"/>
      <c r="E16" s="507"/>
      <c r="F16" s="507"/>
      <c r="G16" s="507"/>
      <c r="H16" s="507"/>
      <c r="I16" s="507"/>
      <c r="J16" s="507"/>
      <c r="K16" s="508"/>
      <c r="L16" s="524" t="s">
        <v>152</v>
      </c>
      <c r="M16" s="547"/>
      <c r="N16" s="547"/>
      <c r="O16" s="547"/>
      <c r="P16" s="547"/>
      <c r="Q16" s="548"/>
      <c r="R16" s="549" t="s">
        <v>153</v>
      </c>
      <c r="S16" s="550"/>
      <c r="T16" s="550"/>
      <c r="U16" s="550"/>
      <c r="V16" s="551"/>
      <c r="W16" s="433"/>
      <c r="X16" s="434"/>
      <c r="Y16" s="434"/>
      <c r="Z16" s="434"/>
      <c r="AA16" s="434"/>
      <c r="AB16" s="423"/>
      <c r="AC16" s="530">
        <v>19.3</v>
      </c>
      <c r="AD16" s="531"/>
      <c r="AE16" s="531"/>
      <c r="AF16" s="531"/>
      <c r="AG16" s="532"/>
      <c r="AH16" s="530">
        <v>20.399999999999999</v>
      </c>
      <c r="AI16" s="531"/>
      <c r="AJ16" s="531"/>
      <c r="AK16" s="531"/>
      <c r="AL16" s="533"/>
      <c r="AM16" s="472"/>
      <c r="AN16" s="473"/>
      <c r="AO16" s="473"/>
      <c r="AP16" s="473"/>
      <c r="AQ16" s="473"/>
      <c r="AR16" s="473"/>
      <c r="AS16" s="473"/>
      <c r="AT16" s="474"/>
      <c r="AU16" s="475"/>
      <c r="AV16" s="476"/>
      <c r="AW16" s="476"/>
      <c r="AX16" s="476"/>
      <c r="AY16" s="477" t="s">
        <v>154</v>
      </c>
      <c r="AZ16" s="478"/>
      <c r="BA16" s="478"/>
      <c r="BB16" s="478"/>
      <c r="BC16" s="478"/>
      <c r="BD16" s="478"/>
      <c r="BE16" s="478"/>
      <c r="BF16" s="478"/>
      <c r="BG16" s="478"/>
      <c r="BH16" s="478"/>
      <c r="BI16" s="478"/>
      <c r="BJ16" s="478"/>
      <c r="BK16" s="478"/>
      <c r="BL16" s="478"/>
      <c r="BM16" s="479"/>
      <c r="BN16" s="443">
        <v>26533645</v>
      </c>
      <c r="BO16" s="444"/>
      <c r="BP16" s="444"/>
      <c r="BQ16" s="444"/>
      <c r="BR16" s="444"/>
      <c r="BS16" s="444"/>
      <c r="BT16" s="444"/>
      <c r="BU16" s="445"/>
      <c r="BV16" s="443">
        <v>25969123</v>
      </c>
      <c r="BW16" s="444"/>
      <c r="BX16" s="444"/>
      <c r="BY16" s="444"/>
      <c r="BZ16" s="444"/>
      <c r="CA16" s="444"/>
      <c r="CB16" s="444"/>
      <c r="CC16" s="445"/>
      <c r="CD16" s="194"/>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x14ac:dyDescent="0.2">
      <c r="A17" s="181"/>
      <c r="B17" s="509"/>
      <c r="C17" s="510"/>
      <c r="D17" s="510"/>
      <c r="E17" s="510"/>
      <c r="F17" s="510"/>
      <c r="G17" s="510"/>
      <c r="H17" s="510"/>
      <c r="I17" s="510"/>
      <c r="J17" s="510"/>
      <c r="K17" s="511"/>
      <c r="L17" s="195"/>
      <c r="M17" s="554" t="s">
        <v>155</v>
      </c>
      <c r="N17" s="555"/>
      <c r="O17" s="555"/>
      <c r="P17" s="555"/>
      <c r="Q17" s="556"/>
      <c r="R17" s="549" t="s">
        <v>156</v>
      </c>
      <c r="S17" s="550"/>
      <c r="T17" s="550"/>
      <c r="U17" s="550"/>
      <c r="V17" s="551"/>
      <c r="W17" s="459" t="s">
        <v>157</v>
      </c>
      <c r="X17" s="460"/>
      <c r="Y17" s="460"/>
      <c r="Z17" s="460"/>
      <c r="AA17" s="460"/>
      <c r="AB17" s="450"/>
      <c r="AC17" s="494">
        <v>30375</v>
      </c>
      <c r="AD17" s="495"/>
      <c r="AE17" s="495"/>
      <c r="AF17" s="495"/>
      <c r="AG17" s="537"/>
      <c r="AH17" s="494">
        <v>30663</v>
      </c>
      <c r="AI17" s="495"/>
      <c r="AJ17" s="495"/>
      <c r="AK17" s="495"/>
      <c r="AL17" s="496"/>
      <c r="AM17" s="472"/>
      <c r="AN17" s="473"/>
      <c r="AO17" s="473"/>
      <c r="AP17" s="473"/>
      <c r="AQ17" s="473"/>
      <c r="AR17" s="473"/>
      <c r="AS17" s="473"/>
      <c r="AT17" s="474"/>
      <c r="AU17" s="475"/>
      <c r="AV17" s="476"/>
      <c r="AW17" s="476"/>
      <c r="AX17" s="476"/>
      <c r="AY17" s="477" t="s">
        <v>158</v>
      </c>
      <c r="AZ17" s="478"/>
      <c r="BA17" s="478"/>
      <c r="BB17" s="478"/>
      <c r="BC17" s="478"/>
      <c r="BD17" s="478"/>
      <c r="BE17" s="478"/>
      <c r="BF17" s="478"/>
      <c r="BG17" s="478"/>
      <c r="BH17" s="478"/>
      <c r="BI17" s="478"/>
      <c r="BJ17" s="478"/>
      <c r="BK17" s="478"/>
      <c r="BL17" s="478"/>
      <c r="BM17" s="479"/>
      <c r="BN17" s="443">
        <v>15939883</v>
      </c>
      <c r="BO17" s="444"/>
      <c r="BP17" s="444"/>
      <c r="BQ17" s="444"/>
      <c r="BR17" s="444"/>
      <c r="BS17" s="444"/>
      <c r="BT17" s="444"/>
      <c r="BU17" s="445"/>
      <c r="BV17" s="443">
        <v>14824783</v>
      </c>
      <c r="BW17" s="444"/>
      <c r="BX17" s="444"/>
      <c r="BY17" s="444"/>
      <c r="BZ17" s="444"/>
      <c r="CA17" s="444"/>
      <c r="CB17" s="444"/>
      <c r="CC17" s="445"/>
      <c r="CD17" s="194"/>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x14ac:dyDescent="0.2">
      <c r="A18" s="181"/>
      <c r="B18" s="565" t="s">
        <v>159</v>
      </c>
      <c r="C18" s="486"/>
      <c r="D18" s="486"/>
      <c r="E18" s="566"/>
      <c r="F18" s="566"/>
      <c r="G18" s="566"/>
      <c r="H18" s="566"/>
      <c r="I18" s="566"/>
      <c r="J18" s="566"/>
      <c r="K18" s="566"/>
      <c r="L18" s="567">
        <v>87.02</v>
      </c>
      <c r="M18" s="567"/>
      <c r="N18" s="567"/>
      <c r="O18" s="567"/>
      <c r="P18" s="567"/>
      <c r="Q18" s="567"/>
      <c r="R18" s="568"/>
      <c r="S18" s="568"/>
      <c r="T18" s="568"/>
      <c r="U18" s="568"/>
      <c r="V18" s="569"/>
      <c r="W18" s="461"/>
      <c r="X18" s="462"/>
      <c r="Y18" s="462"/>
      <c r="Z18" s="462"/>
      <c r="AA18" s="462"/>
      <c r="AB18" s="453"/>
      <c r="AC18" s="570">
        <v>77.400000000000006</v>
      </c>
      <c r="AD18" s="571"/>
      <c r="AE18" s="571"/>
      <c r="AF18" s="571"/>
      <c r="AG18" s="572"/>
      <c r="AH18" s="570">
        <v>75.7</v>
      </c>
      <c r="AI18" s="571"/>
      <c r="AJ18" s="571"/>
      <c r="AK18" s="571"/>
      <c r="AL18" s="573"/>
      <c r="AM18" s="472"/>
      <c r="AN18" s="473"/>
      <c r="AO18" s="473"/>
      <c r="AP18" s="473"/>
      <c r="AQ18" s="473"/>
      <c r="AR18" s="473"/>
      <c r="AS18" s="473"/>
      <c r="AT18" s="474"/>
      <c r="AU18" s="475"/>
      <c r="AV18" s="476"/>
      <c r="AW18" s="476"/>
      <c r="AX18" s="476"/>
      <c r="AY18" s="477" t="s">
        <v>160</v>
      </c>
      <c r="AZ18" s="478"/>
      <c r="BA18" s="478"/>
      <c r="BB18" s="478"/>
      <c r="BC18" s="478"/>
      <c r="BD18" s="478"/>
      <c r="BE18" s="478"/>
      <c r="BF18" s="478"/>
      <c r="BG18" s="478"/>
      <c r="BH18" s="478"/>
      <c r="BI18" s="478"/>
      <c r="BJ18" s="478"/>
      <c r="BK18" s="478"/>
      <c r="BL18" s="478"/>
      <c r="BM18" s="479"/>
      <c r="BN18" s="443">
        <v>29566364</v>
      </c>
      <c r="BO18" s="444"/>
      <c r="BP18" s="444"/>
      <c r="BQ18" s="444"/>
      <c r="BR18" s="444"/>
      <c r="BS18" s="444"/>
      <c r="BT18" s="444"/>
      <c r="BU18" s="445"/>
      <c r="BV18" s="443">
        <v>29420837</v>
      </c>
      <c r="BW18" s="444"/>
      <c r="BX18" s="444"/>
      <c r="BY18" s="444"/>
      <c r="BZ18" s="444"/>
      <c r="CA18" s="444"/>
      <c r="CB18" s="444"/>
      <c r="CC18" s="445"/>
      <c r="CD18" s="194"/>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x14ac:dyDescent="0.2">
      <c r="A19" s="181"/>
      <c r="B19" s="565" t="s">
        <v>161</v>
      </c>
      <c r="C19" s="486"/>
      <c r="D19" s="486"/>
      <c r="E19" s="566"/>
      <c r="F19" s="566"/>
      <c r="G19" s="566"/>
      <c r="H19" s="566"/>
      <c r="I19" s="566"/>
      <c r="J19" s="566"/>
      <c r="K19" s="566"/>
      <c r="L19" s="574">
        <v>1440</v>
      </c>
      <c r="M19" s="574"/>
      <c r="N19" s="574"/>
      <c r="O19" s="574"/>
      <c r="P19" s="574"/>
      <c r="Q19" s="574"/>
      <c r="R19" s="575"/>
      <c r="S19" s="575"/>
      <c r="T19" s="575"/>
      <c r="U19" s="575"/>
      <c r="V19" s="576"/>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162</v>
      </c>
      <c r="AZ19" s="478"/>
      <c r="BA19" s="478"/>
      <c r="BB19" s="478"/>
      <c r="BC19" s="478"/>
      <c r="BD19" s="478"/>
      <c r="BE19" s="478"/>
      <c r="BF19" s="478"/>
      <c r="BG19" s="478"/>
      <c r="BH19" s="478"/>
      <c r="BI19" s="478"/>
      <c r="BJ19" s="478"/>
      <c r="BK19" s="478"/>
      <c r="BL19" s="478"/>
      <c r="BM19" s="479"/>
      <c r="BN19" s="443">
        <v>42574328</v>
      </c>
      <c r="BO19" s="444"/>
      <c r="BP19" s="444"/>
      <c r="BQ19" s="444"/>
      <c r="BR19" s="444"/>
      <c r="BS19" s="444"/>
      <c r="BT19" s="444"/>
      <c r="BU19" s="445"/>
      <c r="BV19" s="443">
        <v>39553833</v>
      </c>
      <c r="BW19" s="444"/>
      <c r="BX19" s="444"/>
      <c r="BY19" s="444"/>
      <c r="BZ19" s="444"/>
      <c r="CA19" s="444"/>
      <c r="CB19" s="444"/>
      <c r="CC19" s="445"/>
      <c r="CD19" s="194"/>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x14ac:dyDescent="0.2">
      <c r="A20" s="181"/>
      <c r="B20" s="565" t="s">
        <v>163</v>
      </c>
      <c r="C20" s="486"/>
      <c r="D20" s="486"/>
      <c r="E20" s="566"/>
      <c r="F20" s="566"/>
      <c r="G20" s="566"/>
      <c r="H20" s="566"/>
      <c r="I20" s="566"/>
      <c r="J20" s="566"/>
      <c r="K20" s="566"/>
      <c r="L20" s="574">
        <v>48163</v>
      </c>
      <c r="M20" s="574"/>
      <c r="N20" s="574"/>
      <c r="O20" s="574"/>
      <c r="P20" s="574"/>
      <c r="Q20" s="574"/>
      <c r="R20" s="575"/>
      <c r="S20" s="575"/>
      <c r="T20" s="575"/>
      <c r="U20" s="575"/>
      <c r="V20" s="576"/>
      <c r="W20" s="461"/>
      <c r="X20" s="462"/>
      <c r="Y20" s="462"/>
      <c r="Z20" s="462"/>
      <c r="AA20" s="462"/>
      <c r="AB20" s="462"/>
      <c r="AC20" s="577"/>
      <c r="AD20" s="577"/>
      <c r="AE20" s="577"/>
      <c r="AF20" s="577"/>
      <c r="AG20" s="577"/>
      <c r="AH20" s="577"/>
      <c r="AI20" s="577"/>
      <c r="AJ20" s="577"/>
      <c r="AK20" s="577"/>
      <c r="AL20" s="578"/>
      <c r="AM20" s="579"/>
      <c r="AN20" s="498"/>
      <c r="AO20" s="498"/>
      <c r="AP20" s="498"/>
      <c r="AQ20" s="498"/>
      <c r="AR20" s="498"/>
      <c r="AS20" s="498"/>
      <c r="AT20" s="499"/>
      <c r="AU20" s="580"/>
      <c r="AV20" s="581"/>
      <c r="AW20" s="581"/>
      <c r="AX20" s="582"/>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4"/>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x14ac:dyDescent="0.2">
      <c r="A21" s="181"/>
      <c r="B21" s="583" t="s">
        <v>164</v>
      </c>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5"/>
      <c r="AY21" s="559"/>
      <c r="AZ21" s="560"/>
      <c r="BA21" s="560"/>
      <c r="BB21" s="560"/>
      <c r="BC21" s="560"/>
      <c r="BD21" s="560"/>
      <c r="BE21" s="560"/>
      <c r="BF21" s="560"/>
      <c r="BG21" s="560"/>
      <c r="BH21" s="560"/>
      <c r="BI21" s="560"/>
      <c r="BJ21" s="560"/>
      <c r="BK21" s="560"/>
      <c r="BL21" s="560"/>
      <c r="BM21" s="561"/>
      <c r="BN21" s="562"/>
      <c r="BO21" s="563"/>
      <c r="BP21" s="563"/>
      <c r="BQ21" s="563"/>
      <c r="BR21" s="563"/>
      <c r="BS21" s="563"/>
      <c r="BT21" s="563"/>
      <c r="BU21" s="564"/>
      <c r="BV21" s="562"/>
      <c r="BW21" s="563"/>
      <c r="BX21" s="563"/>
      <c r="BY21" s="563"/>
      <c r="BZ21" s="563"/>
      <c r="CA21" s="563"/>
      <c r="CB21" s="563"/>
      <c r="CC21" s="564"/>
      <c r="CD21" s="194"/>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x14ac:dyDescent="0.15">
      <c r="A22" s="181"/>
      <c r="B22" s="613" t="s">
        <v>165</v>
      </c>
      <c r="C22" s="587"/>
      <c r="D22" s="588"/>
      <c r="E22" s="455" t="s">
        <v>1</v>
      </c>
      <c r="F22" s="460"/>
      <c r="G22" s="460"/>
      <c r="H22" s="460"/>
      <c r="I22" s="460"/>
      <c r="J22" s="460"/>
      <c r="K22" s="450"/>
      <c r="L22" s="455" t="s">
        <v>166</v>
      </c>
      <c r="M22" s="460"/>
      <c r="N22" s="460"/>
      <c r="O22" s="460"/>
      <c r="P22" s="450"/>
      <c r="Q22" s="618" t="s">
        <v>167</v>
      </c>
      <c r="R22" s="619"/>
      <c r="S22" s="619"/>
      <c r="T22" s="619"/>
      <c r="U22" s="619"/>
      <c r="V22" s="620"/>
      <c r="W22" s="586" t="s">
        <v>168</v>
      </c>
      <c r="X22" s="587"/>
      <c r="Y22" s="588"/>
      <c r="Z22" s="455" t="s">
        <v>1</v>
      </c>
      <c r="AA22" s="460"/>
      <c r="AB22" s="460"/>
      <c r="AC22" s="460"/>
      <c r="AD22" s="460"/>
      <c r="AE22" s="460"/>
      <c r="AF22" s="460"/>
      <c r="AG22" s="450"/>
      <c r="AH22" s="624" t="s">
        <v>169</v>
      </c>
      <c r="AI22" s="460"/>
      <c r="AJ22" s="460"/>
      <c r="AK22" s="460"/>
      <c r="AL22" s="450"/>
      <c r="AM22" s="624" t="s">
        <v>170</v>
      </c>
      <c r="AN22" s="625"/>
      <c r="AO22" s="625"/>
      <c r="AP22" s="625"/>
      <c r="AQ22" s="625"/>
      <c r="AR22" s="626"/>
      <c r="AS22" s="618" t="s">
        <v>167</v>
      </c>
      <c r="AT22" s="619"/>
      <c r="AU22" s="619"/>
      <c r="AV22" s="619"/>
      <c r="AW22" s="619"/>
      <c r="AX22" s="630"/>
      <c r="AY22" s="403" t="s">
        <v>171</v>
      </c>
      <c r="AZ22" s="404"/>
      <c r="BA22" s="404"/>
      <c r="BB22" s="404"/>
      <c r="BC22" s="404"/>
      <c r="BD22" s="404"/>
      <c r="BE22" s="404"/>
      <c r="BF22" s="404"/>
      <c r="BG22" s="404"/>
      <c r="BH22" s="404"/>
      <c r="BI22" s="404"/>
      <c r="BJ22" s="404"/>
      <c r="BK22" s="404"/>
      <c r="BL22" s="404"/>
      <c r="BM22" s="405"/>
      <c r="BN22" s="406">
        <v>45976493</v>
      </c>
      <c r="BO22" s="407"/>
      <c r="BP22" s="407"/>
      <c r="BQ22" s="407"/>
      <c r="BR22" s="407"/>
      <c r="BS22" s="407"/>
      <c r="BT22" s="407"/>
      <c r="BU22" s="408"/>
      <c r="BV22" s="406">
        <v>47778815</v>
      </c>
      <c r="BW22" s="407"/>
      <c r="BX22" s="407"/>
      <c r="BY22" s="407"/>
      <c r="BZ22" s="407"/>
      <c r="CA22" s="407"/>
      <c r="CB22" s="407"/>
      <c r="CC22" s="408"/>
      <c r="CD22" s="194"/>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x14ac:dyDescent="0.15">
      <c r="A23" s="181"/>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172</v>
      </c>
      <c r="AZ23" s="478"/>
      <c r="BA23" s="478"/>
      <c r="BB23" s="478"/>
      <c r="BC23" s="478"/>
      <c r="BD23" s="478"/>
      <c r="BE23" s="478"/>
      <c r="BF23" s="478"/>
      <c r="BG23" s="478"/>
      <c r="BH23" s="478"/>
      <c r="BI23" s="478"/>
      <c r="BJ23" s="478"/>
      <c r="BK23" s="478"/>
      <c r="BL23" s="478"/>
      <c r="BM23" s="479"/>
      <c r="BN23" s="443">
        <v>38614097</v>
      </c>
      <c r="BO23" s="444"/>
      <c r="BP23" s="444"/>
      <c r="BQ23" s="444"/>
      <c r="BR23" s="444"/>
      <c r="BS23" s="444"/>
      <c r="BT23" s="444"/>
      <c r="BU23" s="445"/>
      <c r="BV23" s="443">
        <v>39498076</v>
      </c>
      <c r="BW23" s="444"/>
      <c r="BX23" s="444"/>
      <c r="BY23" s="444"/>
      <c r="BZ23" s="444"/>
      <c r="CA23" s="444"/>
      <c r="CB23" s="444"/>
      <c r="CC23" s="445"/>
      <c r="CD23" s="194"/>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x14ac:dyDescent="0.2">
      <c r="A24" s="181"/>
      <c r="B24" s="614"/>
      <c r="C24" s="590"/>
      <c r="D24" s="591"/>
      <c r="E24" s="493" t="s">
        <v>173</v>
      </c>
      <c r="F24" s="473"/>
      <c r="G24" s="473"/>
      <c r="H24" s="473"/>
      <c r="I24" s="473"/>
      <c r="J24" s="473"/>
      <c r="K24" s="474"/>
      <c r="L24" s="494">
        <v>1</v>
      </c>
      <c r="M24" s="495"/>
      <c r="N24" s="495"/>
      <c r="O24" s="495"/>
      <c r="P24" s="537"/>
      <c r="Q24" s="494">
        <v>8930</v>
      </c>
      <c r="R24" s="495"/>
      <c r="S24" s="495"/>
      <c r="T24" s="495"/>
      <c r="U24" s="495"/>
      <c r="V24" s="537"/>
      <c r="W24" s="589"/>
      <c r="X24" s="590"/>
      <c r="Y24" s="591"/>
      <c r="Z24" s="493" t="s">
        <v>174</v>
      </c>
      <c r="AA24" s="473"/>
      <c r="AB24" s="473"/>
      <c r="AC24" s="473"/>
      <c r="AD24" s="473"/>
      <c r="AE24" s="473"/>
      <c r="AF24" s="473"/>
      <c r="AG24" s="474"/>
      <c r="AH24" s="494">
        <v>773</v>
      </c>
      <c r="AI24" s="495"/>
      <c r="AJ24" s="495"/>
      <c r="AK24" s="495"/>
      <c r="AL24" s="537"/>
      <c r="AM24" s="494">
        <v>2316681</v>
      </c>
      <c r="AN24" s="495"/>
      <c r="AO24" s="495"/>
      <c r="AP24" s="495"/>
      <c r="AQ24" s="495"/>
      <c r="AR24" s="537"/>
      <c r="AS24" s="494">
        <v>2997</v>
      </c>
      <c r="AT24" s="495"/>
      <c r="AU24" s="495"/>
      <c r="AV24" s="495"/>
      <c r="AW24" s="495"/>
      <c r="AX24" s="496"/>
      <c r="AY24" s="559" t="s">
        <v>175</v>
      </c>
      <c r="AZ24" s="560"/>
      <c r="BA24" s="560"/>
      <c r="BB24" s="560"/>
      <c r="BC24" s="560"/>
      <c r="BD24" s="560"/>
      <c r="BE24" s="560"/>
      <c r="BF24" s="560"/>
      <c r="BG24" s="560"/>
      <c r="BH24" s="560"/>
      <c r="BI24" s="560"/>
      <c r="BJ24" s="560"/>
      <c r="BK24" s="560"/>
      <c r="BL24" s="560"/>
      <c r="BM24" s="561"/>
      <c r="BN24" s="443">
        <v>31102374</v>
      </c>
      <c r="BO24" s="444"/>
      <c r="BP24" s="444"/>
      <c r="BQ24" s="444"/>
      <c r="BR24" s="444"/>
      <c r="BS24" s="444"/>
      <c r="BT24" s="444"/>
      <c r="BU24" s="445"/>
      <c r="BV24" s="443">
        <v>31868364</v>
      </c>
      <c r="BW24" s="444"/>
      <c r="BX24" s="444"/>
      <c r="BY24" s="444"/>
      <c r="BZ24" s="444"/>
      <c r="CA24" s="444"/>
      <c r="CB24" s="444"/>
      <c r="CC24" s="445"/>
      <c r="CD24" s="194"/>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x14ac:dyDescent="0.15">
      <c r="A25" s="181"/>
      <c r="B25" s="614"/>
      <c r="C25" s="590"/>
      <c r="D25" s="591"/>
      <c r="E25" s="493" t="s">
        <v>176</v>
      </c>
      <c r="F25" s="473"/>
      <c r="G25" s="473"/>
      <c r="H25" s="473"/>
      <c r="I25" s="473"/>
      <c r="J25" s="473"/>
      <c r="K25" s="474"/>
      <c r="L25" s="494">
        <v>1</v>
      </c>
      <c r="M25" s="495"/>
      <c r="N25" s="495"/>
      <c r="O25" s="495"/>
      <c r="P25" s="537"/>
      <c r="Q25" s="494">
        <v>7230</v>
      </c>
      <c r="R25" s="495"/>
      <c r="S25" s="495"/>
      <c r="T25" s="495"/>
      <c r="U25" s="495"/>
      <c r="V25" s="537"/>
      <c r="W25" s="589"/>
      <c r="X25" s="590"/>
      <c r="Y25" s="591"/>
      <c r="Z25" s="493" t="s">
        <v>177</v>
      </c>
      <c r="AA25" s="473"/>
      <c r="AB25" s="473"/>
      <c r="AC25" s="473"/>
      <c r="AD25" s="473"/>
      <c r="AE25" s="473"/>
      <c r="AF25" s="473"/>
      <c r="AG25" s="474"/>
      <c r="AH25" s="494">
        <v>127</v>
      </c>
      <c r="AI25" s="495"/>
      <c r="AJ25" s="495"/>
      <c r="AK25" s="495"/>
      <c r="AL25" s="537"/>
      <c r="AM25" s="494">
        <v>374523</v>
      </c>
      <c r="AN25" s="495"/>
      <c r="AO25" s="495"/>
      <c r="AP25" s="495"/>
      <c r="AQ25" s="495"/>
      <c r="AR25" s="537"/>
      <c r="AS25" s="494">
        <v>2949</v>
      </c>
      <c r="AT25" s="495"/>
      <c r="AU25" s="495"/>
      <c r="AV25" s="495"/>
      <c r="AW25" s="495"/>
      <c r="AX25" s="496"/>
      <c r="AY25" s="403" t="s">
        <v>178</v>
      </c>
      <c r="AZ25" s="404"/>
      <c r="BA25" s="404"/>
      <c r="BB25" s="404"/>
      <c r="BC25" s="404"/>
      <c r="BD25" s="404"/>
      <c r="BE25" s="404"/>
      <c r="BF25" s="404"/>
      <c r="BG25" s="404"/>
      <c r="BH25" s="404"/>
      <c r="BI25" s="404"/>
      <c r="BJ25" s="404"/>
      <c r="BK25" s="404"/>
      <c r="BL25" s="404"/>
      <c r="BM25" s="405"/>
      <c r="BN25" s="406">
        <v>7617500</v>
      </c>
      <c r="BO25" s="407"/>
      <c r="BP25" s="407"/>
      <c r="BQ25" s="407"/>
      <c r="BR25" s="407"/>
      <c r="BS25" s="407"/>
      <c r="BT25" s="407"/>
      <c r="BU25" s="408"/>
      <c r="BV25" s="406">
        <v>10588859</v>
      </c>
      <c r="BW25" s="407"/>
      <c r="BX25" s="407"/>
      <c r="BY25" s="407"/>
      <c r="BZ25" s="407"/>
      <c r="CA25" s="407"/>
      <c r="CB25" s="407"/>
      <c r="CC25" s="408"/>
      <c r="CD25" s="194"/>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x14ac:dyDescent="0.15">
      <c r="A26" s="181"/>
      <c r="B26" s="614"/>
      <c r="C26" s="590"/>
      <c r="D26" s="591"/>
      <c r="E26" s="493" t="s">
        <v>179</v>
      </c>
      <c r="F26" s="473"/>
      <c r="G26" s="473"/>
      <c r="H26" s="473"/>
      <c r="I26" s="473"/>
      <c r="J26" s="473"/>
      <c r="K26" s="474"/>
      <c r="L26" s="494">
        <v>1</v>
      </c>
      <c r="M26" s="495"/>
      <c r="N26" s="495"/>
      <c r="O26" s="495"/>
      <c r="P26" s="537"/>
      <c r="Q26" s="494">
        <v>6520</v>
      </c>
      <c r="R26" s="495"/>
      <c r="S26" s="495"/>
      <c r="T26" s="495"/>
      <c r="U26" s="495"/>
      <c r="V26" s="537"/>
      <c r="W26" s="589"/>
      <c r="X26" s="590"/>
      <c r="Y26" s="591"/>
      <c r="Z26" s="493" t="s">
        <v>180</v>
      </c>
      <c r="AA26" s="595"/>
      <c r="AB26" s="595"/>
      <c r="AC26" s="595"/>
      <c r="AD26" s="595"/>
      <c r="AE26" s="595"/>
      <c r="AF26" s="595"/>
      <c r="AG26" s="596"/>
      <c r="AH26" s="494">
        <v>7</v>
      </c>
      <c r="AI26" s="495"/>
      <c r="AJ26" s="495"/>
      <c r="AK26" s="495"/>
      <c r="AL26" s="537"/>
      <c r="AM26" s="494">
        <v>23989</v>
      </c>
      <c r="AN26" s="495"/>
      <c r="AO26" s="495"/>
      <c r="AP26" s="495"/>
      <c r="AQ26" s="495"/>
      <c r="AR26" s="537"/>
      <c r="AS26" s="494">
        <v>3427</v>
      </c>
      <c r="AT26" s="495"/>
      <c r="AU26" s="495"/>
      <c r="AV26" s="495"/>
      <c r="AW26" s="495"/>
      <c r="AX26" s="496"/>
      <c r="AY26" s="446" t="s">
        <v>181</v>
      </c>
      <c r="AZ26" s="447"/>
      <c r="BA26" s="447"/>
      <c r="BB26" s="447"/>
      <c r="BC26" s="447"/>
      <c r="BD26" s="447"/>
      <c r="BE26" s="447"/>
      <c r="BF26" s="447"/>
      <c r="BG26" s="447"/>
      <c r="BH26" s="447"/>
      <c r="BI26" s="447"/>
      <c r="BJ26" s="447"/>
      <c r="BK26" s="447"/>
      <c r="BL26" s="447"/>
      <c r="BM26" s="448"/>
      <c r="BN26" s="443" t="s">
        <v>182</v>
      </c>
      <c r="BO26" s="444"/>
      <c r="BP26" s="444"/>
      <c r="BQ26" s="444"/>
      <c r="BR26" s="444"/>
      <c r="BS26" s="444"/>
      <c r="BT26" s="444"/>
      <c r="BU26" s="445"/>
      <c r="BV26" s="443" t="s">
        <v>182</v>
      </c>
      <c r="BW26" s="444"/>
      <c r="BX26" s="444"/>
      <c r="BY26" s="444"/>
      <c r="BZ26" s="444"/>
      <c r="CA26" s="444"/>
      <c r="CB26" s="444"/>
      <c r="CC26" s="445"/>
      <c r="CD26" s="194"/>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x14ac:dyDescent="0.2">
      <c r="A27" s="181"/>
      <c r="B27" s="614"/>
      <c r="C27" s="590"/>
      <c r="D27" s="591"/>
      <c r="E27" s="493" t="s">
        <v>183</v>
      </c>
      <c r="F27" s="473"/>
      <c r="G27" s="473"/>
      <c r="H27" s="473"/>
      <c r="I27" s="473"/>
      <c r="J27" s="473"/>
      <c r="K27" s="474"/>
      <c r="L27" s="494">
        <v>1</v>
      </c>
      <c r="M27" s="495"/>
      <c r="N27" s="495"/>
      <c r="O27" s="495"/>
      <c r="P27" s="537"/>
      <c r="Q27" s="494">
        <v>4730</v>
      </c>
      <c r="R27" s="495"/>
      <c r="S27" s="495"/>
      <c r="T27" s="495"/>
      <c r="U27" s="495"/>
      <c r="V27" s="537"/>
      <c r="W27" s="589"/>
      <c r="X27" s="590"/>
      <c r="Y27" s="591"/>
      <c r="Z27" s="493" t="s">
        <v>184</v>
      </c>
      <c r="AA27" s="473"/>
      <c r="AB27" s="473"/>
      <c r="AC27" s="473"/>
      <c r="AD27" s="473"/>
      <c r="AE27" s="473"/>
      <c r="AF27" s="473"/>
      <c r="AG27" s="474"/>
      <c r="AH27" s="494">
        <v>35</v>
      </c>
      <c r="AI27" s="495"/>
      <c r="AJ27" s="495"/>
      <c r="AK27" s="495"/>
      <c r="AL27" s="537"/>
      <c r="AM27" s="494">
        <v>115815</v>
      </c>
      <c r="AN27" s="495"/>
      <c r="AO27" s="495"/>
      <c r="AP27" s="495"/>
      <c r="AQ27" s="495"/>
      <c r="AR27" s="537"/>
      <c r="AS27" s="494">
        <v>3309</v>
      </c>
      <c r="AT27" s="495"/>
      <c r="AU27" s="495"/>
      <c r="AV27" s="495"/>
      <c r="AW27" s="495"/>
      <c r="AX27" s="496"/>
      <c r="AY27" s="538" t="s">
        <v>185</v>
      </c>
      <c r="AZ27" s="539"/>
      <c r="BA27" s="539"/>
      <c r="BB27" s="539"/>
      <c r="BC27" s="539"/>
      <c r="BD27" s="539"/>
      <c r="BE27" s="539"/>
      <c r="BF27" s="539"/>
      <c r="BG27" s="539"/>
      <c r="BH27" s="539"/>
      <c r="BI27" s="539"/>
      <c r="BJ27" s="539"/>
      <c r="BK27" s="539"/>
      <c r="BL27" s="539"/>
      <c r="BM27" s="540"/>
      <c r="BN27" s="562">
        <v>309977</v>
      </c>
      <c r="BO27" s="563"/>
      <c r="BP27" s="563"/>
      <c r="BQ27" s="563"/>
      <c r="BR27" s="563"/>
      <c r="BS27" s="563"/>
      <c r="BT27" s="563"/>
      <c r="BU27" s="564"/>
      <c r="BV27" s="562">
        <v>309184</v>
      </c>
      <c r="BW27" s="563"/>
      <c r="BX27" s="563"/>
      <c r="BY27" s="563"/>
      <c r="BZ27" s="563"/>
      <c r="CA27" s="563"/>
      <c r="CB27" s="563"/>
      <c r="CC27" s="564"/>
      <c r="CD27" s="196"/>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x14ac:dyDescent="0.15">
      <c r="A28" s="181"/>
      <c r="B28" s="614"/>
      <c r="C28" s="590"/>
      <c r="D28" s="591"/>
      <c r="E28" s="493" t="s">
        <v>186</v>
      </c>
      <c r="F28" s="473"/>
      <c r="G28" s="473"/>
      <c r="H28" s="473"/>
      <c r="I28" s="473"/>
      <c r="J28" s="473"/>
      <c r="K28" s="474"/>
      <c r="L28" s="494">
        <v>1</v>
      </c>
      <c r="M28" s="495"/>
      <c r="N28" s="495"/>
      <c r="O28" s="495"/>
      <c r="P28" s="537"/>
      <c r="Q28" s="494">
        <v>4230</v>
      </c>
      <c r="R28" s="495"/>
      <c r="S28" s="495"/>
      <c r="T28" s="495"/>
      <c r="U28" s="495"/>
      <c r="V28" s="537"/>
      <c r="W28" s="589"/>
      <c r="X28" s="590"/>
      <c r="Y28" s="591"/>
      <c r="Z28" s="493" t="s">
        <v>187</v>
      </c>
      <c r="AA28" s="473"/>
      <c r="AB28" s="473"/>
      <c r="AC28" s="473"/>
      <c r="AD28" s="473"/>
      <c r="AE28" s="473"/>
      <c r="AF28" s="473"/>
      <c r="AG28" s="474"/>
      <c r="AH28" s="494" t="s">
        <v>182</v>
      </c>
      <c r="AI28" s="495"/>
      <c r="AJ28" s="495"/>
      <c r="AK28" s="495"/>
      <c r="AL28" s="537"/>
      <c r="AM28" s="494" t="s">
        <v>140</v>
      </c>
      <c r="AN28" s="495"/>
      <c r="AO28" s="495"/>
      <c r="AP28" s="495"/>
      <c r="AQ28" s="495"/>
      <c r="AR28" s="537"/>
      <c r="AS28" s="494" t="s">
        <v>140</v>
      </c>
      <c r="AT28" s="495"/>
      <c r="AU28" s="495"/>
      <c r="AV28" s="495"/>
      <c r="AW28" s="495"/>
      <c r="AX28" s="496"/>
      <c r="AY28" s="597" t="s">
        <v>188</v>
      </c>
      <c r="AZ28" s="598"/>
      <c r="BA28" s="598"/>
      <c r="BB28" s="599"/>
      <c r="BC28" s="403" t="s">
        <v>50</v>
      </c>
      <c r="BD28" s="404"/>
      <c r="BE28" s="404"/>
      <c r="BF28" s="404"/>
      <c r="BG28" s="404"/>
      <c r="BH28" s="404"/>
      <c r="BI28" s="404"/>
      <c r="BJ28" s="404"/>
      <c r="BK28" s="404"/>
      <c r="BL28" s="404"/>
      <c r="BM28" s="405"/>
      <c r="BN28" s="406">
        <v>6356774</v>
      </c>
      <c r="BO28" s="407"/>
      <c r="BP28" s="407"/>
      <c r="BQ28" s="407"/>
      <c r="BR28" s="407"/>
      <c r="BS28" s="407"/>
      <c r="BT28" s="407"/>
      <c r="BU28" s="408"/>
      <c r="BV28" s="406">
        <v>6836669</v>
      </c>
      <c r="BW28" s="407"/>
      <c r="BX28" s="407"/>
      <c r="BY28" s="407"/>
      <c r="BZ28" s="407"/>
      <c r="CA28" s="407"/>
      <c r="CB28" s="407"/>
      <c r="CC28" s="408"/>
      <c r="CD28" s="194"/>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x14ac:dyDescent="0.15">
      <c r="A29" s="181"/>
      <c r="B29" s="614"/>
      <c r="C29" s="590"/>
      <c r="D29" s="591"/>
      <c r="E29" s="493" t="s">
        <v>189</v>
      </c>
      <c r="F29" s="473"/>
      <c r="G29" s="473"/>
      <c r="H29" s="473"/>
      <c r="I29" s="473"/>
      <c r="J29" s="473"/>
      <c r="K29" s="474"/>
      <c r="L29" s="494">
        <v>28</v>
      </c>
      <c r="M29" s="495"/>
      <c r="N29" s="495"/>
      <c r="O29" s="495"/>
      <c r="P29" s="537"/>
      <c r="Q29" s="494">
        <v>3980</v>
      </c>
      <c r="R29" s="495"/>
      <c r="S29" s="495"/>
      <c r="T29" s="495"/>
      <c r="U29" s="495"/>
      <c r="V29" s="537"/>
      <c r="W29" s="592"/>
      <c r="X29" s="593"/>
      <c r="Y29" s="594"/>
      <c r="Z29" s="493" t="s">
        <v>190</v>
      </c>
      <c r="AA29" s="473"/>
      <c r="AB29" s="473"/>
      <c r="AC29" s="473"/>
      <c r="AD29" s="473"/>
      <c r="AE29" s="473"/>
      <c r="AF29" s="473"/>
      <c r="AG29" s="474"/>
      <c r="AH29" s="494">
        <v>808</v>
      </c>
      <c r="AI29" s="495"/>
      <c r="AJ29" s="495"/>
      <c r="AK29" s="495"/>
      <c r="AL29" s="537"/>
      <c r="AM29" s="494">
        <v>2432496</v>
      </c>
      <c r="AN29" s="495"/>
      <c r="AO29" s="495"/>
      <c r="AP29" s="495"/>
      <c r="AQ29" s="495"/>
      <c r="AR29" s="537"/>
      <c r="AS29" s="494">
        <v>3011</v>
      </c>
      <c r="AT29" s="495"/>
      <c r="AU29" s="495"/>
      <c r="AV29" s="495"/>
      <c r="AW29" s="495"/>
      <c r="AX29" s="496"/>
      <c r="AY29" s="600"/>
      <c r="AZ29" s="601"/>
      <c r="BA29" s="601"/>
      <c r="BB29" s="602"/>
      <c r="BC29" s="477" t="s">
        <v>191</v>
      </c>
      <c r="BD29" s="478"/>
      <c r="BE29" s="478"/>
      <c r="BF29" s="478"/>
      <c r="BG29" s="478"/>
      <c r="BH29" s="478"/>
      <c r="BI29" s="478"/>
      <c r="BJ29" s="478"/>
      <c r="BK29" s="478"/>
      <c r="BL29" s="478"/>
      <c r="BM29" s="479"/>
      <c r="BN29" s="443">
        <v>5099387</v>
      </c>
      <c r="BO29" s="444"/>
      <c r="BP29" s="444"/>
      <c r="BQ29" s="444"/>
      <c r="BR29" s="444"/>
      <c r="BS29" s="444"/>
      <c r="BT29" s="444"/>
      <c r="BU29" s="445"/>
      <c r="BV29" s="443">
        <v>5093657</v>
      </c>
      <c r="BW29" s="444"/>
      <c r="BX29" s="444"/>
      <c r="BY29" s="444"/>
      <c r="BZ29" s="444"/>
      <c r="CA29" s="444"/>
      <c r="CB29" s="444"/>
      <c r="CC29" s="445"/>
      <c r="CD29" s="196"/>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x14ac:dyDescent="0.2">
      <c r="A30" s="181"/>
      <c r="B30" s="615"/>
      <c r="C30" s="616"/>
      <c r="D30" s="617"/>
      <c r="E30" s="497"/>
      <c r="F30" s="498"/>
      <c r="G30" s="498"/>
      <c r="H30" s="498"/>
      <c r="I30" s="498"/>
      <c r="J30" s="498"/>
      <c r="K30" s="499"/>
      <c r="L30" s="607"/>
      <c r="M30" s="608"/>
      <c r="N30" s="608"/>
      <c r="O30" s="608"/>
      <c r="P30" s="609"/>
      <c r="Q30" s="607"/>
      <c r="R30" s="608"/>
      <c r="S30" s="608"/>
      <c r="T30" s="608"/>
      <c r="U30" s="608"/>
      <c r="V30" s="609"/>
      <c r="W30" s="610" t="s">
        <v>192</v>
      </c>
      <c r="X30" s="611"/>
      <c r="Y30" s="611"/>
      <c r="Z30" s="611"/>
      <c r="AA30" s="611"/>
      <c r="AB30" s="611"/>
      <c r="AC30" s="611"/>
      <c r="AD30" s="611"/>
      <c r="AE30" s="611"/>
      <c r="AF30" s="611"/>
      <c r="AG30" s="612"/>
      <c r="AH30" s="570">
        <v>95.9</v>
      </c>
      <c r="AI30" s="571"/>
      <c r="AJ30" s="571"/>
      <c r="AK30" s="571"/>
      <c r="AL30" s="571"/>
      <c r="AM30" s="571"/>
      <c r="AN30" s="571"/>
      <c r="AO30" s="571"/>
      <c r="AP30" s="571"/>
      <c r="AQ30" s="571"/>
      <c r="AR30" s="571"/>
      <c r="AS30" s="571"/>
      <c r="AT30" s="571"/>
      <c r="AU30" s="571"/>
      <c r="AV30" s="571"/>
      <c r="AW30" s="571"/>
      <c r="AX30" s="573"/>
      <c r="AY30" s="603"/>
      <c r="AZ30" s="604"/>
      <c r="BA30" s="604"/>
      <c r="BB30" s="605"/>
      <c r="BC30" s="559" t="s">
        <v>52</v>
      </c>
      <c r="BD30" s="560"/>
      <c r="BE30" s="560"/>
      <c r="BF30" s="560"/>
      <c r="BG30" s="560"/>
      <c r="BH30" s="560"/>
      <c r="BI30" s="560"/>
      <c r="BJ30" s="560"/>
      <c r="BK30" s="560"/>
      <c r="BL30" s="560"/>
      <c r="BM30" s="561"/>
      <c r="BN30" s="562">
        <v>6287585</v>
      </c>
      <c r="BO30" s="563"/>
      <c r="BP30" s="563"/>
      <c r="BQ30" s="563"/>
      <c r="BR30" s="563"/>
      <c r="BS30" s="563"/>
      <c r="BT30" s="563"/>
      <c r="BU30" s="564"/>
      <c r="BV30" s="562">
        <v>5865731</v>
      </c>
      <c r="BW30" s="563"/>
      <c r="BX30" s="563"/>
      <c r="BY30" s="563"/>
      <c r="BZ30" s="563"/>
      <c r="CA30" s="563"/>
      <c r="CB30" s="563"/>
      <c r="CC30" s="56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606" t="s">
        <v>193</v>
      </c>
      <c r="D32" s="606"/>
      <c r="E32" s="606"/>
      <c r="F32" s="606"/>
      <c r="G32" s="606"/>
      <c r="H32" s="606"/>
      <c r="I32" s="606"/>
      <c r="J32" s="606"/>
      <c r="K32" s="606"/>
      <c r="L32" s="606"/>
      <c r="M32" s="606"/>
      <c r="N32" s="606"/>
      <c r="O32" s="606"/>
      <c r="P32" s="606"/>
      <c r="Q32" s="606"/>
      <c r="R32" s="606"/>
      <c r="S32" s="606"/>
      <c r="U32" s="447" t="s">
        <v>194</v>
      </c>
      <c r="V32" s="447"/>
      <c r="W32" s="447"/>
      <c r="X32" s="447"/>
      <c r="Y32" s="447"/>
      <c r="Z32" s="447"/>
      <c r="AA32" s="447"/>
      <c r="AB32" s="447"/>
      <c r="AC32" s="447"/>
      <c r="AD32" s="447"/>
      <c r="AE32" s="447"/>
      <c r="AF32" s="447"/>
      <c r="AG32" s="447"/>
      <c r="AH32" s="447"/>
      <c r="AI32" s="447"/>
      <c r="AJ32" s="447"/>
      <c r="AK32" s="447"/>
      <c r="AM32" s="447" t="s">
        <v>195</v>
      </c>
      <c r="AN32" s="447"/>
      <c r="AO32" s="447"/>
      <c r="AP32" s="447"/>
      <c r="AQ32" s="447"/>
      <c r="AR32" s="447"/>
      <c r="AS32" s="447"/>
      <c r="AT32" s="447"/>
      <c r="AU32" s="447"/>
      <c r="AV32" s="447"/>
      <c r="AW32" s="447"/>
      <c r="AX32" s="447"/>
      <c r="AY32" s="447"/>
      <c r="AZ32" s="447"/>
      <c r="BA32" s="447"/>
      <c r="BB32" s="447"/>
      <c r="BC32" s="447"/>
      <c r="BE32" s="447" t="s">
        <v>196</v>
      </c>
      <c r="BF32" s="447"/>
      <c r="BG32" s="447"/>
      <c r="BH32" s="447"/>
      <c r="BI32" s="447"/>
      <c r="BJ32" s="447"/>
      <c r="BK32" s="447"/>
      <c r="BL32" s="447"/>
      <c r="BM32" s="447"/>
      <c r="BN32" s="447"/>
      <c r="BO32" s="447"/>
      <c r="BP32" s="447"/>
      <c r="BQ32" s="447"/>
      <c r="BR32" s="447"/>
      <c r="BS32" s="447"/>
      <c r="BT32" s="447"/>
      <c r="BU32" s="447"/>
      <c r="BW32" s="447" t="s">
        <v>197</v>
      </c>
      <c r="BX32" s="447"/>
      <c r="BY32" s="447"/>
      <c r="BZ32" s="447"/>
      <c r="CA32" s="447"/>
      <c r="CB32" s="447"/>
      <c r="CC32" s="447"/>
      <c r="CD32" s="447"/>
      <c r="CE32" s="447"/>
      <c r="CF32" s="447"/>
      <c r="CG32" s="447"/>
      <c r="CH32" s="447"/>
      <c r="CI32" s="447"/>
      <c r="CJ32" s="447"/>
      <c r="CK32" s="447"/>
      <c r="CL32" s="447"/>
      <c r="CM32" s="447"/>
      <c r="CO32" s="447" t="s">
        <v>198</v>
      </c>
      <c r="CP32" s="447"/>
      <c r="CQ32" s="447"/>
      <c r="CR32" s="447"/>
      <c r="CS32" s="447"/>
      <c r="CT32" s="447"/>
      <c r="CU32" s="447"/>
      <c r="CV32" s="447"/>
      <c r="CW32" s="447"/>
      <c r="CX32" s="447"/>
      <c r="CY32" s="447"/>
      <c r="CZ32" s="447"/>
      <c r="DA32" s="447"/>
      <c r="DB32" s="447"/>
      <c r="DC32" s="447"/>
      <c r="DD32" s="447"/>
      <c r="DE32" s="447"/>
      <c r="DI32" s="204"/>
    </row>
    <row r="33" spans="1:113" ht="13.5" customHeight="1" x14ac:dyDescent="0.15">
      <c r="A33" s="181"/>
      <c r="B33" s="205"/>
      <c r="C33" s="467" t="s">
        <v>199</v>
      </c>
      <c r="D33" s="467"/>
      <c r="E33" s="432" t="s">
        <v>200</v>
      </c>
      <c r="F33" s="432"/>
      <c r="G33" s="432"/>
      <c r="H33" s="432"/>
      <c r="I33" s="432"/>
      <c r="J33" s="432"/>
      <c r="K33" s="432"/>
      <c r="L33" s="432"/>
      <c r="M33" s="432"/>
      <c r="N33" s="432"/>
      <c r="O33" s="432"/>
      <c r="P33" s="432"/>
      <c r="Q33" s="432"/>
      <c r="R33" s="432"/>
      <c r="S33" s="432"/>
      <c r="T33" s="206"/>
      <c r="U33" s="467" t="s">
        <v>201</v>
      </c>
      <c r="V33" s="467"/>
      <c r="W33" s="432" t="s">
        <v>200</v>
      </c>
      <c r="X33" s="432"/>
      <c r="Y33" s="432"/>
      <c r="Z33" s="432"/>
      <c r="AA33" s="432"/>
      <c r="AB33" s="432"/>
      <c r="AC33" s="432"/>
      <c r="AD33" s="432"/>
      <c r="AE33" s="432"/>
      <c r="AF33" s="432"/>
      <c r="AG33" s="432"/>
      <c r="AH33" s="432"/>
      <c r="AI33" s="432"/>
      <c r="AJ33" s="432"/>
      <c r="AK33" s="432"/>
      <c r="AL33" s="206"/>
      <c r="AM33" s="467" t="s">
        <v>201</v>
      </c>
      <c r="AN33" s="467"/>
      <c r="AO33" s="432" t="s">
        <v>200</v>
      </c>
      <c r="AP33" s="432"/>
      <c r="AQ33" s="432"/>
      <c r="AR33" s="432"/>
      <c r="AS33" s="432"/>
      <c r="AT33" s="432"/>
      <c r="AU33" s="432"/>
      <c r="AV33" s="432"/>
      <c r="AW33" s="432"/>
      <c r="AX33" s="432"/>
      <c r="AY33" s="432"/>
      <c r="AZ33" s="432"/>
      <c r="BA33" s="432"/>
      <c r="BB33" s="432"/>
      <c r="BC33" s="432"/>
      <c r="BD33" s="207"/>
      <c r="BE33" s="432" t="s">
        <v>202</v>
      </c>
      <c r="BF33" s="432"/>
      <c r="BG33" s="432" t="s">
        <v>203</v>
      </c>
      <c r="BH33" s="432"/>
      <c r="BI33" s="432"/>
      <c r="BJ33" s="432"/>
      <c r="BK33" s="432"/>
      <c r="BL33" s="432"/>
      <c r="BM33" s="432"/>
      <c r="BN33" s="432"/>
      <c r="BO33" s="432"/>
      <c r="BP33" s="432"/>
      <c r="BQ33" s="432"/>
      <c r="BR33" s="432"/>
      <c r="BS33" s="432"/>
      <c r="BT33" s="432"/>
      <c r="BU33" s="432"/>
      <c r="BV33" s="207"/>
      <c r="BW33" s="467" t="s">
        <v>202</v>
      </c>
      <c r="BX33" s="467"/>
      <c r="BY33" s="432" t="s">
        <v>204</v>
      </c>
      <c r="BZ33" s="432"/>
      <c r="CA33" s="432"/>
      <c r="CB33" s="432"/>
      <c r="CC33" s="432"/>
      <c r="CD33" s="432"/>
      <c r="CE33" s="432"/>
      <c r="CF33" s="432"/>
      <c r="CG33" s="432"/>
      <c r="CH33" s="432"/>
      <c r="CI33" s="432"/>
      <c r="CJ33" s="432"/>
      <c r="CK33" s="432"/>
      <c r="CL33" s="432"/>
      <c r="CM33" s="432"/>
      <c r="CN33" s="206"/>
      <c r="CO33" s="467" t="s">
        <v>201</v>
      </c>
      <c r="CP33" s="467"/>
      <c r="CQ33" s="432" t="s">
        <v>205</v>
      </c>
      <c r="CR33" s="432"/>
      <c r="CS33" s="432"/>
      <c r="CT33" s="432"/>
      <c r="CU33" s="432"/>
      <c r="CV33" s="432"/>
      <c r="CW33" s="432"/>
      <c r="CX33" s="432"/>
      <c r="CY33" s="432"/>
      <c r="CZ33" s="432"/>
      <c r="DA33" s="432"/>
      <c r="DB33" s="432"/>
      <c r="DC33" s="432"/>
      <c r="DD33" s="432"/>
      <c r="DE33" s="432"/>
      <c r="DF33" s="206"/>
      <c r="DG33" s="632" t="s">
        <v>206</v>
      </c>
      <c r="DH33" s="632"/>
      <c r="DI33" s="208"/>
    </row>
    <row r="34" spans="1:113" ht="32.25" customHeight="1" x14ac:dyDescent="0.15">
      <c r="A34" s="181"/>
      <c r="B34" s="205"/>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81"/>
      <c r="U34" s="633">
        <f>IF(W34="","",MAX(C34:D43)+1)</f>
        <v>2</v>
      </c>
      <c r="V34" s="633"/>
      <c r="W34" s="634" t="str">
        <f>IF('各会計、関係団体の財政状況及び健全化判断比率'!B28="","",'各会計、関係団体の財政状況及び健全化判断比率'!B28)</f>
        <v>国民健康保険特別会計</v>
      </c>
      <c r="X34" s="634"/>
      <c r="Y34" s="634"/>
      <c r="Z34" s="634"/>
      <c r="AA34" s="634"/>
      <c r="AB34" s="634"/>
      <c r="AC34" s="634"/>
      <c r="AD34" s="634"/>
      <c r="AE34" s="634"/>
      <c r="AF34" s="634"/>
      <c r="AG34" s="634"/>
      <c r="AH34" s="634"/>
      <c r="AI34" s="634"/>
      <c r="AJ34" s="634"/>
      <c r="AK34" s="634"/>
      <c r="AL34" s="181"/>
      <c r="AM34" s="633">
        <f>IF(AO34="","",MAX(C34:D43,U34:V43)+1)</f>
        <v>5</v>
      </c>
      <c r="AN34" s="633"/>
      <c r="AO34" s="634" t="str">
        <f>IF('各会計、関係団体の財政状況及び健全化判断比率'!B31="","",'各会計、関係団体の財政状況及び健全化判断比率'!B31)</f>
        <v>水道事業会計</v>
      </c>
      <c r="AP34" s="634"/>
      <c r="AQ34" s="634"/>
      <c r="AR34" s="634"/>
      <c r="AS34" s="634"/>
      <c r="AT34" s="634"/>
      <c r="AU34" s="634"/>
      <c r="AV34" s="634"/>
      <c r="AW34" s="634"/>
      <c r="AX34" s="634"/>
      <c r="AY34" s="634"/>
      <c r="AZ34" s="634"/>
      <c r="BA34" s="634"/>
      <c r="BB34" s="634"/>
      <c r="BC34" s="634"/>
      <c r="BD34" s="181"/>
      <c r="BE34" s="633">
        <f>IF(BG34="","",MAX(C34:D43,U34:V43,AM34:AN43)+1)</f>
        <v>7</v>
      </c>
      <c r="BF34" s="633"/>
      <c r="BG34" s="634" t="str">
        <f>IF('各会計、関係団体の財政状況及び健全化判断比率'!B33="","",'各会計、関係団体の財政状況及び健全化判断比率'!B33)</f>
        <v>農業集落排水事業特別会計</v>
      </c>
      <c r="BH34" s="634"/>
      <c r="BI34" s="634"/>
      <c r="BJ34" s="634"/>
      <c r="BK34" s="634"/>
      <c r="BL34" s="634"/>
      <c r="BM34" s="634"/>
      <c r="BN34" s="634"/>
      <c r="BO34" s="634"/>
      <c r="BP34" s="634"/>
      <c r="BQ34" s="634"/>
      <c r="BR34" s="634"/>
      <c r="BS34" s="634"/>
      <c r="BT34" s="634"/>
      <c r="BU34" s="634"/>
      <c r="BV34" s="181"/>
      <c r="BW34" s="633">
        <f>IF(BY34="","",MAX(C34:D43,U34:V43,AM34:AN43,BE34:BF43)+1)</f>
        <v>8</v>
      </c>
      <c r="BX34" s="633"/>
      <c r="BY34" s="634" t="str">
        <f>IF('各会計、関係団体の財政状況及び健全化判断比率'!B68="","",'各会計、関係団体の財政状況及び健全化判断比率'!B68)</f>
        <v>沖縄県市町村自治会館管理組合（一般会計）</v>
      </c>
      <c r="BZ34" s="634"/>
      <c r="CA34" s="634"/>
      <c r="CB34" s="634"/>
      <c r="CC34" s="634"/>
      <c r="CD34" s="634"/>
      <c r="CE34" s="634"/>
      <c r="CF34" s="634"/>
      <c r="CG34" s="634"/>
      <c r="CH34" s="634"/>
      <c r="CI34" s="634"/>
      <c r="CJ34" s="634"/>
      <c r="CK34" s="634"/>
      <c r="CL34" s="634"/>
      <c r="CM34" s="634"/>
      <c r="CN34" s="181"/>
      <c r="CO34" s="633">
        <f>IF(CQ34="","",MAX(C34:D43,U34:V43,AM34:AN43,BE34:BF43,BW34:BX43)+1)</f>
        <v>16</v>
      </c>
      <c r="CP34" s="633"/>
      <c r="CQ34" s="634" t="str">
        <f>IF('各会計、関係団体の財政状況及び健全化判断比率'!BS7="","",'各会計、関係団体の財政状況及び健全化判断比率'!BS7)</f>
        <v>うるま市土地開発公社</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
      </c>
      <c r="DH34" s="635"/>
      <c r="DI34" s="208"/>
    </row>
    <row r="35" spans="1:113" ht="32.25" customHeight="1" x14ac:dyDescent="0.15">
      <c r="A35" s="181"/>
      <c r="B35" s="205"/>
      <c r="C35" s="633" t="str">
        <f>IF(E35="","",C34+1)</f>
        <v/>
      </c>
      <c r="D35" s="633"/>
      <c r="E35" s="634" t="str">
        <f>IF('各会計、関係団体の財政状況及び健全化判断比率'!B8="","",'各会計、関係団体の財政状況及び健全化判断比率'!B8)</f>
        <v/>
      </c>
      <c r="F35" s="634"/>
      <c r="G35" s="634"/>
      <c r="H35" s="634"/>
      <c r="I35" s="634"/>
      <c r="J35" s="634"/>
      <c r="K35" s="634"/>
      <c r="L35" s="634"/>
      <c r="M35" s="634"/>
      <c r="N35" s="634"/>
      <c r="O35" s="634"/>
      <c r="P35" s="634"/>
      <c r="Q35" s="634"/>
      <c r="R35" s="634"/>
      <c r="S35" s="634"/>
      <c r="T35" s="181"/>
      <c r="U35" s="633">
        <f>IF(W35="","",U34+1)</f>
        <v>3</v>
      </c>
      <c r="V35" s="633"/>
      <c r="W35" s="634" t="str">
        <f>IF('各会計、関係団体の財政状況及び健全化判断比率'!B29="","",'各会計、関係団体の財政状況及び健全化判断比率'!B29)</f>
        <v>介護保険特別会計</v>
      </c>
      <c r="X35" s="634"/>
      <c r="Y35" s="634"/>
      <c r="Z35" s="634"/>
      <c r="AA35" s="634"/>
      <c r="AB35" s="634"/>
      <c r="AC35" s="634"/>
      <c r="AD35" s="634"/>
      <c r="AE35" s="634"/>
      <c r="AF35" s="634"/>
      <c r="AG35" s="634"/>
      <c r="AH35" s="634"/>
      <c r="AI35" s="634"/>
      <c r="AJ35" s="634"/>
      <c r="AK35" s="634"/>
      <c r="AL35" s="181"/>
      <c r="AM35" s="633">
        <f t="shared" ref="AM35:AM43" si="0">IF(AO35="","",AM34+1)</f>
        <v>6</v>
      </c>
      <c r="AN35" s="633"/>
      <c r="AO35" s="634" t="str">
        <f>IF('各会計、関係団体の財政状況及び健全化判断比率'!B32="","",'各会計、関係団体の財政状況及び健全化判断比率'!B32)</f>
        <v>下水道事業会計</v>
      </c>
      <c r="AP35" s="634"/>
      <c r="AQ35" s="634"/>
      <c r="AR35" s="634"/>
      <c r="AS35" s="634"/>
      <c r="AT35" s="634"/>
      <c r="AU35" s="634"/>
      <c r="AV35" s="634"/>
      <c r="AW35" s="634"/>
      <c r="AX35" s="634"/>
      <c r="AY35" s="634"/>
      <c r="AZ35" s="634"/>
      <c r="BA35" s="634"/>
      <c r="BB35" s="634"/>
      <c r="BC35" s="634"/>
      <c r="BD35" s="181"/>
      <c r="BE35" s="633" t="str">
        <f t="shared" ref="BE35:BE43" si="1">IF(BG35="","",BE34+1)</f>
        <v/>
      </c>
      <c r="BF35" s="633"/>
      <c r="BG35" s="634"/>
      <c r="BH35" s="634"/>
      <c r="BI35" s="634"/>
      <c r="BJ35" s="634"/>
      <c r="BK35" s="634"/>
      <c r="BL35" s="634"/>
      <c r="BM35" s="634"/>
      <c r="BN35" s="634"/>
      <c r="BO35" s="634"/>
      <c r="BP35" s="634"/>
      <c r="BQ35" s="634"/>
      <c r="BR35" s="634"/>
      <c r="BS35" s="634"/>
      <c r="BT35" s="634"/>
      <c r="BU35" s="634"/>
      <c r="BV35" s="181"/>
      <c r="BW35" s="633">
        <f t="shared" ref="BW35:BW43" si="2">IF(BY35="","",BW34+1)</f>
        <v>9</v>
      </c>
      <c r="BX35" s="633"/>
      <c r="BY35" s="634" t="str">
        <f>IF('各会計、関係団体の財政状況及び健全化判断比率'!B69="","",'各会計、関係団体の財政状況及び健全化判断比率'!B69)</f>
        <v>沖縄県市町村総合事務組合（一般会計）</v>
      </c>
      <c r="BZ35" s="634"/>
      <c r="CA35" s="634"/>
      <c r="CB35" s="634"/>
      <c r="CC35" s="634"/>
      <c r="CD35" s="634"/>
      <c r="CE35" s="634"/>
      <c r="CF35" s="634"/>
      <c r="CG35" s="634"/>
      <c r="CH35" s="634"/>
      <c r="CI35" s="634"/>
      <c r="CJ35" s="634"/>
      <c r="CK35" s="634"/>
      <c r="CL35" s="634"/>
      <c r="CM35" s="634"/>
      <c r="CN35" s="181"/>
      <c r="CO35" s="633" t="str">
        <f t="shared" ref="CO35:CO43" si="3">IF(CQ35="","",CO34+1)</f>
        <v/>
      </c>
      <c r="CP35" s="633"/>
      <c r="CQ35" s="634" t="str">
        <f>IF('各会計、関係団体の財政状況及び健全化判断比率'!BS8="","",'各会計、関係団体の財政状況及び健全化判断比率'!BS8)</f>
        <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208"/>
    </row>
    <row r="36" spans="1:113" ht="32.25" customHeight="1" x14ac:dyDescent="0.15">
      <c r="A36" s="181"/>
      <c r="B36" s="205"/>
      <c r="C36" s="633" t="str">
        <f>IF(E36="","",C35+1)</f>
        <v/>
      </c>
      <c r="D36" s="633"/>
      <c r="E36" s="634" t="str">
        <f>IF('各会計、関係団体の財政状況及び健全化判断比率'!B9="","",'各会計、関係団体の財政状況及び健全化判断比率'!B9)</f>
        <v/>
      </c>
      <c r="F36" s="634"/>
      <c r="G36" s="634"/>
      <c r="H36" s="634"/>
      <c r="I36" s="634"/>
      <c r="J36" s="634"/>
      <c r="K36" s="634"/>
      <c r="L36" s="634"/>
      <c r="M36" s="634"/>
      <c r="N36" s="634"/>
      <c r="O36" s="634"/>
      <c r="P36" s="634"/>
      <c r="Q36" s="634"/>
      <c r="R36" s="634"/>
      <c r="S36" s="634"/>
      <c r="T36" s="181"/>
      <c r="U36" s="633">
        <f t="shared" ref="U36:U43" si="4">IF(W36="","",U35+1)</f>
        <v>4</v>
      </c>
      <c r="V36" s="633"/>
      <c r="W36" s="634" t="str">
        <f>IF('各会計、関係団体の財政状況及び健全化判断比率'!B30="","",'各会計、関係団体の財政状況及び健全化判断比率'!B30)</f>
        <v>後期高齢者医療特別会計</v>
      </c>
      <c r="X36" s="634"/>
      <c r="Y36" s="634"/>
      <c r="Z36" s="634"/>
      <c r="AA36" s="634"/>
      <c r="AB36" s="634"/>
      <c r="AC36" s="634"/>
      <c r="AD36" s="634"/>
      <c r="AE36" s="634"/>
      <c r="AF36" s="634"/>
      <c r="AG36" s="634"/>
      <c r="AH36" s="634"/>
      <c r="AI36" s="634"/>
      <c r="AJ36" s="634"/>
      <c r="AK36" s="634"/>
      <c r="AL36" s="181"/>
      <c r="AM36" s="633" t="str">
        <f t="shared" si="0"/>
        <v/>
      </c>
      <c r="AN36" s="633"/>
      <c r="AO36" s="634"/>
      <c r="AP36" s="634"/>
      <c r="AQ36" s="634"/>
      <c r="AR36" s="634"/>
      <c r="AS36" s="634"/>
      <c r="AT36" s="634"/>
      <c r="AU36" s="634"/>
      <c r="AV36" s="634"/>
      <c r="AW36" s="634"/>
      <c r="AX36" s="634"/>
      <c r="AY36" s="634"/>
      <c r="AZ36" s="634"/>
      <c r="BA36" s="634"/>
      <c r="BB36" s="634"/>
      <c r="BC36" s="634"/>
      <c r="BD36" s="181"/>
      <c r="BE36" s="633" t="str">
        <f t="shared" si="1"/>
        <v/>
      </c>
      <c r="BF36" s="633"/>
      <c r="BG36" s="634"/>
      <c r="BH36" s="634"/>
      <c r="BI36" s="634"/>
      <c r="BJ36" s="634"/>
      <c r="BK36" s="634"/>
      <c r="BL36" s="634"/>
      <c r="BM36" s="634"/>
      <c r="BN36" s="634"/>
      <c r="BO36" s="634"/>
      <c r="BP36" s="634"/>
      <c r="BQ36" s="634"/>
      <c r="BR36" s="634"/>
      <c r="BS36" s="634"/>
      <c r="BT36" s="634"/>
      <c r="BU36" s="634"/>
      <c r="BV36" s="181"/>
      <c r="BW36" s="633">
        <f t="shared" si="2"/>
        <v>10</v>
      </c>
      <c r="BX36" s="633"/>
      <c r="BY36" s="634" t="str">
        <f>IF('各会計、関係団体の財政状況及び健全化判断比率'!B70="","",'各会計、関係団体の財政状況及び健全化判断比率'!B70)</f>
        <v>中部衛生施設組合（一般会計）</v>
      </c>
      <c r="BZ36" s="634"/>
      <c r="CA36" s="634"/>
      <c r="CB36" s="634"/>
      <c r="CC36" s="634"/>
      <c r="CD36" s="634"/>
      <c r="CE36" s="634"/>
      <c r="CF36" s="634"/>
      <c r="CG36" s="634"/>
      <c r="CH36" s="634"/>
      <c r="CI36" s="634"/>
      <c r="CJ36" s="634"/>
      <c r="CK36" s="634"/>
      <c r="CL36" s="634"/>
      <c r="CM36" s="634"/>
      <c r="CN36" s="181"/>
      <c r="CO36" s="633" t="str">
        <f t="shared" si="3"/>
        <v/>
      </c>
      <c r="CP36" s="633"/>
      <c r="CQ36" s="634" t="str">
        <f>IF('各会計、関係団体の財政状況及び健全化判断比率'!BS9="","",'各会計、関係団体の財政状況及び健全化判断比率'!BS9)</f>
        <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
      </c>
      <c r="DH36" s="635"/>
      <c r="DI36" s="208"/>
    </row>
    <row r="37" spans="1:113" ht="32.25" customHeight="1" x14ac:dyDescent="0.15">
      <c r="A37" s="181"/>
      <c r="B37" s="205"/>
      <c r="C37" s="633" t="str">
        <f>IF(E37="","",C36+1)</f>
        <v/>
      </c>
      <c r="D37" s="633"/>
      <c r="E37" s="634" t="str">
        <f>IF('各会計、関係団体の財政状況及び健全化判断比率'!B10="","",'各会計、関係団体の財政状況及び健全化判断比率'!B10)</f>
        <v/>
      </c>
      <c r="F37" s="634"/>
      <c r="G37" s="634"/>
      <c r="H37" s="634"/>
      <c r="I37" s="634"/>
      <c r="J37" s="634"/>
      <c r="K37" s="634"/>
      <c r="L37" s="634"/>
      <c r="M37" s="634"/>
      <c r="N37" s="634"/>
      <c r="O37" s="634"/>
      <c r="P37" s="634"/>
      <c r="Q37" s="634"/>
      <c r="R37" s="634"/>
      <c r="S37" s="634"/>
      <c r="T37" s="181"/>
      <c r="U37" s="633" t="str">
        <f t="shared" si="4"/>
        <v/>
      </c>
      <c r="V37" s="633"/>
      <c r="W37" s="634"/>
      <c r="X37" s="634"/>
      <c r="Y37" s="634"/>
      <c r="Z37" s="634"/>
      <c r="AA37" s="634"/>
      <c r="AB37" s="634"/>
      <c r="AC37" s="634"/>
      <c r="AD37" s="634"/>
      <c r="AE37" s="634"/>
      <c r="AF37" s="634"/>
      <c r="AG37" s="634"/>
      <c r="AH37" s="634"/>
      <c r="AI37" s="634"/>
      <c r="AJ37" s="634"/>
      <c r="AK37" s="634"/>
      <c r="AL37" s="181"/>
      <c r="AM37" s="633" t="str">
        <f t="shared" si="0"/>
        <v/>
      </c>
      <c r="AN37" s="633"/>
      <c r="AO37" s="634"/>
      <c r="AP37" s="634"/>
      <c r="AQ37" s="634"/>
      <c r="AR37" s="634"/>
      <c r="AS37" s="634"/>
      <c r="AT37" s="634"/>
      <c r="AU37" s="634"/>
      <c r="AV37" s="634"/>
      <c r="AW37" s="634"/>
      <c r="AX37" s="634"/>
      <c r="AY37" s="634"/>
      <c r="AZ37" s="634"/>
      <c r="BA37" s="634"/>
      <c r="BB37" s="634"/>
      <c r="BC37" s="634"/>
      <c r="BD37" s="181"/>
      <c r="BE37" s="633" t="str">
        <f t="shared" si="1"/>
        <v/>
      </c>
      <c r="BF37" s="633"/>
      <c r="BG37" s="634"/>
      <c r="BH37" s="634"/>
      <c r="BI37" s="634"/>
      <c r="BJ37" s="634"/>
      <c r="BK37" s="634"/>
      <c r="BL37" s="634"/>
      <c r="BM37" s="634"/>
      <c r="BN37" s="634"/>
      <c r="BO37" s="634"/>
      <c r="BP37" s="634"/>
      <c r="BQ37" s="634"/>
      <c r="BR37" s="634"/>
      <c r="BS37" s="634"/>
      <c r="BT37" s="634"/>
      <c r="BU37" s="634"/>
      <c r="BV37" s="181"/>
      <c r="BW37" s="633">
        <f t="shared" si="2"/>
        <v>11</v>
      </c>
      <c r="BX37" s="633"/>
      <c r="BY37" s="634" t="str">
        <f>IF('各会計、関係団体の財政状況及び健全化判断比率'!B71="","",'各会計、関係団体の財政状況及び健全化判断比率'!B71)</f>
        <v>中部広域市町村圏事務組合（一般会計）</v>
      </c>
      <c r="BZ37" s="634"/>
      <c r="CA37" s="634"/>
      <c r="CB37" s="634"/>
      <c r="CC37" s="634"/>
      <c r="CD37" s="634"/>
      <c r="CE37" s="634"/>
      <c r="CF37" s="634"/>
      <c r="CG37" s="634"/>
      <c r="CH37" s="634"/>
      <c r="CI37" s="634"/>
      <c r="CJ37" s="634"/>
      <c r="CK37" s="634"/>
      <c r="CL37" s="634"/>
      <c r="CM37" s="634"/>
      <c r="CN37" s="181"/>
      <c r="CO37" s="633" t="str">
        <f t="shared" si="3"/>
        <v/>
      </c>
      <c r="CP37" s="633"/>
      <c r="CQ37" s="634" t="str">
        <f>IF('各会計、関係団体の財政状況及び健全化判断比率'!BS10="","",'各会計、関係団体の財政状況及び健全化判断比率'!BS10)</f>
        <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8"/>
    </row>
    <row r="38" spans="1:113" ht="32.25" customHeight="1" x14ac:dyDescent="0.15">
      <c r="A38" s="181"/>
      <c r="B38" s="205"/>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81"/>
      <c r="U38" s="633" t="str">
        <f t="shared" si="4"/>
        <v/>
      </c>
      <c r="V38" s="633"/>
      <c r="W38" s="634"/>
      <c r="X38" s="634"/>
      <c r="Y38" s="634"/>
      <c r="Z38" s="634"/>
      <c r="AA38" s="634"/>
      <c r="AB38" s="634"/>
      <c r="AC38" s="634"/>
      <c r="AD38" s="634"/>
      <c r="AE38" s="634"/>
      <c r="AF38" s="634"/>
      <c r="AG38" s="634"/>
      <c r="AH38" s="634"/>
      <c r="AI38" s="634"/>
      <c r="AJ38" s="634"/>
      <c r="AK38" s="634"/>
      <c r="AL38" s="181"/>
      <c r="AM38" s="633" t="str">
        <f t="shared" si="0"/>
        <v/>
      </c>
      <c r="AN38" s="633"/>
      <c r="AO38" s="634"/>
      <c r="AP38" s="634"/>
      <c r="AQ38" s="634"/>
      <c r="AR38" s="634"/>
      <c r="AS38" s="634"/>
      <c r="AT38" s="634"/>
      <c r="AU38" s="634"/>
      <c r="AV38" s="634"/>
      <c r="AW38" s="634"/>
      <c r="AX38" s="634"/>
      <c r="AY38" s="634"/>
      <c r="AZ38" s="634"/>
      <c r="BA38" s="634"/>
      <c r="BB38" s="634"/>
      <c r="BC38" s="634"/>
      <c r="BD38" s="181"/>
      <c r="BE38" s="633" t="str">
        <f t="shared" si="1"/>
        <v/>
      </c>
      <c r="BF38" s="633"/>
      <c r="BG38" s="634"/>
      <c r="BH38" s="634"/>
      <c r="BI38" s="634"/>
      <c r="BJ38" s="634"/>
      <c r="BK38" s="634"/>
      <c r="BL38" s="634"/>
      <c r="BM38" s="634"/>
      <c r="BN38" s="634"/>
      <c r="BO38" s="634"/>
      <c r="BP38" s="634"/>
      <c r="BQ38" s="634"/>
      <c r="BR38" s="634"/>
      <c r="BS38" s="634"/>
      <c r="BT38" s="634"/>
      <c r="BU38" s="634"/>
      <c r="BV38" s="181"/>
      <c r="BW38" s="633">
        <f t="shared" si="2"/>
        <v>12</v>
      </c>
      <c r="BX38" s="633"/>
      <c r="BY38" s="634" t="str">
        <f>IF('各会計、関係団体の財政状況及び健全化判断比率'!B72="","",'各会計、関係団体の財政状況及び健全化判断比率'!B72)</f>
        <v>中部広域市町村圏事務組合（特別会計）</v>
      </c>
      <c r="BZ38" s="634"/>
      <c r="CA38" s="634"/>
      <c r="CB38" s="634"/>
      <c r="CC38" s="634"/>
      <c r="CD38" s="634"/>
      <c r="CE38" s="634"/>
      <c r="CF38" s="634"/>
      <c r="CG38" s="634"/>
      <c r="CH38" s="634"/>
      <c r="CI38" s="634"/>
      <c r="CJ38" s="634"/>
      <c r="CK38" s="634"/>
      <c r="CL38" s="634"/>
      <c r="CM38" s="634"/>
      <c r="CN38" s="181"/>
      <c r="CO38" s="633" t="str">
        <f t="shared" si="3"/>
        <v/>
      </c>
      <c r="CP38" s="633"/>
      <c r="CQ38" s="634" t="str">
        <f>IF('各会計、関係団体の財政状況及び健全化判断比率'!BS11="","",'各会計、関係団体の財政状況及び健全化判断比率'!BS11)</f>
        <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8"/>
    </row>
    <row r="39" spans="1:113" ht="32.25" customHeight="1" x14ac:dyDescent="0.15">
      <c r="A39" s="181"/>
      <c r="B39" s="205"/>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81"/>
      <c r="U39" s="633" t="str">
        <f t="shared" si="4"/>
        <v/>
      </c>
      <c r="V39" s="633"/>
      <c r="W39" s="634"/>
      <c r="X39" s="634"/>
      <c r="Y39" s="634"/>
      <c r="Z39" s="634"/>
      <c r="AA39" s="634"/>
      <c r="AB39" s="634"/>
      <c r="AC39" s="634"/>
      <c r="AD39" s="634"/>
      <c r="AE39" s="634"/>
      <c r="AF39" s="634"/>
      <c r="AG39" s="634"/>
      <c r="AH39" s="634"/>
      <c r="AI39" s="634"/>
      <c r="AJ39" s="634"/>
      <c r="AK39" s="634"/>
      <c r="AL39" s="181"/>
      <c r="AM39" s="633" t="str">
        <f t="shared" si="0"/>
        <v/>
      </c>
      <c r="AN39" s="633"/>
      <c r="AO39" s="634"/>
      <c r="AP39" s="634"/>
      <c r="AQ39" s="634"/>
      <c r="AR39" s="634"/>
      <c r="AS39" s="634"/>
      <c r="AT39" s="634"/>
      <c r="AU39" s="634"/>
      <c r="AV39" s="634"/>
      <c r="AW39" s="634"/>
      <c r="AX39" s="634"/>
      <c r="AY39" s="634"/>
      <c r="AZ39" s="634"/>
      <c r="BA39" s="634"/>
      <c r="BB39" s="634"/>
      <c r="BC39" s="634"/>
      <c r="BD39" s="181"/>
      <c r="BE39" s="633" t="str">
        <f t="shared" si="1"/>
        <v/>
      </c>
      <c r="BF39" s="633"/>
      <c r="BG39" s="634"/>
      <c r="BH39" s="634"/>
      <c r="BI39" s="634"/>
      <c r="BJ39" s="634"/>
      <c r="BK39" s="634"/>
      <c r="BL39" s="634"/>
      <c r="BM39" s="634"/>
      <c r="BN39" s="634"/>
      <c r="BO39" s="634"/>
      <c r="BP39" s="634"/>
      <c r="BQ39" s="634"/>
      <c r="BR39" s="634"/>
      <c r="BS39" s="634"/>
      <c r="BT39" s="634"/>
      <c r="BU39" s="634"/>
      <c r="BV39" s="181"/>
      <c r="BW39" s="633">
        <f t="shared" si="2"/>
        <v>13</v>
      </c>
      <c r="BX39" s="633"/>
      <c r="BY39" s="634" t="str">
        <f>IF('各会計、関係団体の財政状況及び健全化判断比率'!B73="","",'各会計、関係団体の財政状況及び健全化判断比率'!B73)</f>
        <v>中部北環境施設組合（一般会計）</v>
      </c>
      <c r="BZ39" s="634"/>
      <c r="CA39" s="634"/>
      <c r="CB39" s="634"/>
      <c r="CC39" s="634"/>
      <c r="CD39" s="634"/>
      <c r="CE39" s="634"/>
      <c r="CF39" s="634"/>
      <c r="CG39" s="634"/>
      <c r="CH39" s="634"/>
      <c r="CI39" s="634"/>
      <c r="CJ39" s="634"/>
      <c r="CK39" s="634"/>
      <c r="CL39" s="634"/>
      <c r="CM39" s="634"/>
      <c r="CN39" s="181"/>
      <c r="CO39" s="633" t="str">
        <f t="shared" si="3"/>
        <v/>
      </c>
      <c r="CP39" s="633"/>
      <c r="CQ39" s="634" t="str">
        <f>IF('各会計、関係団体の財政状況及び健全化判断比率'!BS12="","",'各会計、関係団体の財政状況及び健全化判断比率'!BS12)</f>
        <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8"/>
    </row>
    <row r="40" spans="1:113" ht="32.25" customHeight="1" x14ac:dyDescent="0.15">
      <c r="A40" s="181"/>
      <c r="B40" s="205"/>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81"/>
      <c r="U40" s="633" t="str">
        <f t="shared" si="4"/>
        <v/>
      </c>
      <c r="V40" s="633"/>
      <c r="W40" s="634"/>
      <c r="X40" s="634"/>
      <c r="Y40" s="634"/>
      <c r="Z40" s="634"/>
      <c r="AA40" s="634"/>
      <c r="AB40" s="634"/>
      <c r="AC40" s="634"/>
      <c r="AD40" s="634"/>
      <c r="AE40" s="634"/>
      <c r="AF40" s="634"/>
      <c r="AG40" s="634"/>
      <c r="AH40" s="634"/>
      <c r="AI40" s="634"/>
      <c r="AJ40" s="634"/>
      <c r="AK40" s="634"/>
      <c r="AL40" s="181"/>
      <c r="AM40" s="633" t="str">
        <f t="shared" si="0"/>
        <v/>
      </c>
      <c r="AN40" s="633"/>
      <c r="AO40" s="634"/>
      <c r="AP40" s="634"/>
      <c r="AQ40" s="634"/>
      <c r="AR40" s="634"/>
      <c r="AS40" s="634"/>
      <c r="AT40" s="634"/>
      <c r="AU40" s="634"/>
      <c r="AV40" s="634"/>
      <c r="AW40" s="634"/>
      <c r="AX40" s="634"/>
      <c r="AY40" s="634"/>
      <c r="AZ40" s="634"/>
      <c r="BA40" s="634"/>
      <c r="BB40" s="634"/>
      <c r="BC40" s="634"/>
      <c r="BD40" s="181"/>
      <c r="BE40" s="633" t="str">
        <f t="shared" si="1"/>
        <v/>
      </c>
      <c r="BF40" s="633"/>
      <c r="BG40" s="634"/>
      <c r="BH40" s="634"/>
      <c r="BI40" s="634"/>
      <c r="BJ40" s="634"/>
      <c r="BK40" s="634"/>
      <c r="BL40" s="634"/>
      <c r="BM40" s="634"/>
      <c r="BN40" s="634"/>
      <c r="BO40" s="634"/>
      <c r="BP40" s="634"/>
      <c r="BQ40" s="634"/>
      <c r="BR40" s="634"/>
      <c r="BS40" s="634"/>
      <c r="BT40" s="634"/>
      <c r="BU40" s="634"/>
      <c r="BV40" s="181"/>
      <c r="BW40" s="633">
        <f t="shared" si="2"/>
        <v>14</v>
      </c>
      <c r="BX40" s="633"/>
      <c r="BY40" s="634" t="str">
        <f>IF('各会計、関係団体の財政状況及び健全化判断比率'!B74="","",'各会計、関係団体の財政状況及び健全化判断比率'!B74)</f>
        <v>沖縄県後期高齢者医療広域連合（一般会計）</v>
      </c>
      <c r="BZ40" s="634"/>
      <c r="CA40" s="634"/>
      <c r="CB40" s="634"/>
      <c r="CC40" s="634"/>
      <c r="CD40" s="634"/>
      <c r="CE40" s="634"/>
      <c r="CF40" s="634"/>
      <c r="CG40" s="634"/>
      <c r="CH40" s="634"/>
      <c r="CI40" s="634"/>
      <c r="CJ40" s="634"/>
      <c r="CK40" s="634"/>
      <c r="CL40" s="634"/>
      <c r="CM40" s="634"/>
      <c r="CN40" s="181"/>
      <c r="CO40" s="633" t="str">
        <f t="shared" si="3"/>
        <v/>
      </c>
      <c r="CP40" s="633"/>
      <c r="CQ40" s="634" t="str">
        <f>IF('各会計、関係団体の財政状況及び健全化判断比率'!BS13="","",'各会計、関係団体の財政状況及び健全化判断比率'!BS13)</f>
        <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8"/>
    </row>
    <row r="41" spans="1:113" ht="32.25" customHeight="1" x14ac:dyDescent="0.15">
      <c r="A41" s="181"/>
      <c r="B41" s="205"/>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81"/>
      <c r="U41" s="633" t="str">
        <f t="shared" si="4"/>
        <v/>
      </c>
      <c r="V41" s="633"/>
      <c r="W41" s="634"/>
      <c r="X41" s="634"/>
      <c r="Y41" s="634"/>
      <c r="Z41" s="634"/>
      <c r="AA41" s="634"/>
      <c r="AB41" s="634"/>
      <c r="AC41" s="634"/>
      <c r="AD41" s="634"/>
      <c r="AE41" s="634"/>
      <c r="AF41" s="634"/>
      <c r="AG41" s="634"/>
      <c r="AH41" s="634"/>
      <c r="AI41" s="634"/>
      <c r="AJ41" s="634"/>
      <c r="AK41" s="634"/>
      <c r="AL41" s="181"/>
      <c r="AM41" s="633" t="str">
        <f t="shared" si="0"/>
        <v/>
      </c>
      <c r="AN41" s="633"/>
      <c r="AO41" s="634"/>
      <c r="AP41" s="634"/>
      <c r="AQ41" s="634"/>
      <c r="AR41" s="634"/>
      <c r="AS41" s="634"/>
      <c r="AT41" s="634"/>
      <c r="AU41" s="634"/>
      <c r="AV41" s="634"/>
      <c r="AW41" s="634"/>
      <c r="AX41" s="634"/>
      <c r="AY41" s="634"/>
      <c r="AZ41" s="634"/>
      <c r="BA41" s="634"/>
      <c r="BB41" s="634"/>
      <c r="BC41" s="634"/>
      <c r="BD41" s="181"/>
      <c r="BE41" s="633" t="str">
        <f t="shared" si="1"/>
        <v/>
      </c>
      <c r="BF41" s="633"/>
      <c r="BG41" s="634"/>
      <c r="BH41" s="634"/>
      <c r="BI41" s="634"/>
      <c r="BJ41" s="634"/>
      <c r="BK41" s="634"/>
      <c r="BL41" s="634"/>
      <c r="BM41" s="634"/>
      <c r="BN41" s="634"/>
      <c r="BO41" s="634"/>
      <c r="BP41" s="634"/>
      <c r="BQ41" s="634"/>
      <c r="BR41" s="634"/>
      <c r="BS41" s="634"/>
      <c r="BT41" s="634"/>
      <c r="BU41" s="634"/>
      <c r="BV41" s="181"/>
      <c r="BW41" s="633">
        <f t="shared" si="2"/>
        <v>15</v>
      </c>
      <c r="BX41" s="633"/>
      <c r="BY41" s="634" t="str">
        <f>IF('各会計、関係団体の財政状況及び健全化判断比率'!B75="","",'各会計、関係団体の財政状況及び健全化判断比率'!B75)</f>
        <v>沖縄県後期高齢者医療広域連合（特別会計）</v>
      </c>
      <c r="BZ41" s="634"/>
      <c r="CA41" s="634"/>
      <c r="CB41" s="634"/>
      <c r="CC41" s="634"/>
      <c r="CD41" s="634"/>
      <c r="CE41" s="634"/>
      <c r="CF41" s="634"/>
      <c r="CG41" s="634"/>
      <c r="CH41" s="634"/>
      <c r="CI41" s="634"/>
      <c r="CJ41" s="634"/>
      <c r="CK41" s="634"/>
      <c r="CL41" s="634"/>
      <c r="CM41" s="634"/>
      <c r="CN41" s="181"/>
      <c r="CO41" s="633" t="str">
        <f t="shared" si="3"/>
        <v/>
      </c>
      <c r="CP41" s="633"/>
      <c r="CQ41" s="634" t="str">
        <f>IF('各会計、関係団体の財政状況及び健全化判断比率'!BS14="","",'各会計、関係団体の財政状況及び健全化判断比率'!BS14)</f>
        <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8"/>
    </row>
    <row r="42" spans="1:113" ht="32.25" customHeight="1" x14ac:dyDescent="0.15">
      <c r="B42" s="205"/>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81"/>
      <c r="U42" s="633" t="str">
        <f t="shared" si="4"/>
        <v/>
      </c>
      <c r="V42" s="633"/>
      <c r="W42" s="634"/>
      <c r="X42" s="634"/>
      <c r="Y42" s="634"/>
      <c r="Z42" s="634"/>
      <c r="AA42" s="634"/>
      <c r="AB42" s="634"/>
      <c r="AC42" s="634"/>
      <c r="AD42" s="634"/>
      <c r="AE42" s="634"/>
      <c r="AF42" s="634"/>
      <c r="AG42" s="634"/>
      <c r="AH42" s="634"/>
      <c r="AI42" s="634"/>
      <c r="AJ42" s="634"/>
      <c r="AK42" s="634"/>
      <c r="AL42" s="181"/>
      <c r="AM42" s="633" t="str">
        <f t="shared" si="0"/>
        <v/>
      </c>
      <c r="AN42" s="633"/>
      <c r="AO42" s="634"/>
      <c r="AP42" s="634"/>
      <c r="AQ42" s="634"/>
      <c r="AR42" s="634"/>
      <c r="AS42" s="634"/>
      <c r="AT42" s="634"/>
      <c r="AU42" s="634"/>
      <c r="AV42" s="634"/>
      <c r="AW42" s="634"/>
      <c r="AX42" s="634"/>
      <c r="AY42" s="634"/>
      <c r="AZ42" s="634"/>
      <c r="BA42" s="634"/>
      <c r="BB42" s="634"/>
      <c r="BC42" s="634"/>
      <c r="BD42" s="181"/>
      <c r="BE42" s="633" t="str">
        <f t="shared" si="1"/>
        <v/>
      </c>
      <c r="BF42" s="633"/>
      <c r="BG42" s="634"/>
      <c r="BH42" s="634"/>
      <c r="BI42" s="634"/>
      <c r="BJ42" s="634"/>
      <c r="BK42" s="634"/>
      <c r="BL42" s="634"/>
      <c r="BM42" s="634"/>
      <c r="BN42" s="634"/>
      <c r="BO42" s="634"/>
      <c r="BP42" s="634"/>
      <c r="BQ42" s="634"/>
      <c r="BR42" s="634"/>
      <c r="BS42" s="634"/>
      <c r="BT42" s="634"/>
      <c r="BU42" s="634"/>
      <c r="BV42" s="181"/>
      <c r="BW42" s="633" t="str">
        <f t="shared" si="2"/>
        <v/>
      </c>
      <c r="BX42" s="633"/>
      <c r="BY42" s="634" t="str">
        <f>IF('各会計、関係団体の財政状況及び健全化判断比率'!B76="","",'各会計、関係団体の財政状況及び健全化判断比率'!B76)</f>
        <v/>
      </c>
      <c r="BZ42" s="634"/>
      <c r="CA42" s="634"/>
      <c r="CB42" s="634"/>
      <c r="CC42" s="634"/>
      <c r="CD42" s="634"/>
      <c r="CE42" s="634"/>
      <c r="CF42" s="634"/>
      <c r="CG42" s="634"/>
      <c r="CH42" s="634"/>
      <c r="CI42" s="634"/>
      <c r="CJ42" s="634"/>
      <c r="CK42" s="634"/>
      <c r="CL42" s="634"/>
      <c r="CM42" s="634"/>
      <c r="CN42" s="181"/>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8"/>
    </row>
    <row r="43" spans="1:113" ht="32.25" customHeight="1" x14ac:dyDescent="0.15">
      <c r="B43" s="205"/>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81"/>
      <c r="U43" s="633" t="str">
        <f t="shared" si="4"/>
        <v/>
      </c>
      <c r="V43" s="633"/>
      <c r="W43" s="634"/>
      <c r="X43" s="634"/>
      <c r="Y43" s="634"/>
      <c r="Z43" s="634"/>
      <c r="AA43" s="634"/>
      <c r="AB43" s="634"/>
      <c r="AC43" s="634"/>
      <c r="AD43" s="634"/>
      <c r="AE43" s="634"/>
      <c r="AF43" s="634"/>
      <c r="AG43" s="634"/>
      <c r="AH43" s="634"/>
      <c r="AI43" s="634"/>
      <c r="AJ43" s="634"/>
      <c r="AK43" s="634"/>
      <c r="AL43" s="181"/>
      <c r="AM43" s="633" t="str">
        <f t="shared" si="0"/>
        <v/>
      </c>
      <c r="AN43" s="633"/>
      <c r="AO43" s="634"/>
      <c r="AP43" s="634"/>
      <c r="AQ43" s="634"/>
      <c r="AR43" s="634"/>
      <c r="AS43" s="634"/>
      <c r="AT43" s="634"/>
      <c r="AU43" s="634"/>
      <c r="AV43" s="634"/>
      <c r="AW43" s="634"/>
      <c r="AX43" s="634"/>
      <c r="AY43" s="634"/>
      <c r="AZ43" s="634"/>
      <c r="BA43" s="634"/>
      <c r="BB43" s="634"/>
      <c r="BC43" s="634"/>
      <c r="BD43" s="181"/>
      <c r="BE43" s="633" t="str">
        <f t="shared" si="1"/>
        <v/>
      </c>
      <c r="BF43" s="633"/>
      <c r="BG43" s="634"/>
      <c r="BH43" s="634"/>
      <c r="BI43" s="634"/>
      <c r="BJ43" s="634"/>
      <c r="BK43" s="634"/>
      <c r="BL43" s="634"/>
      <c r="BM43" s="634"/>
      <c r="BN43" s="634"/>
      <c r="BO43" s="634"/>
      <c r="BP43" s="634"/>
      <c r="BQ43" s="634"/>
      <c r="BR43" s="634"/>
      <c r="BS43" s="634"/>
      <c r="BT43" s="634"/>
      <c r="BU43" s="634"/>
      <c r="BV43" s="181"/>
      <c r="BW43" s="633" t="str">
        <f t="shared" si="2"/>
        <v/>
      </c>
      <c r="BX43" s="633"/>
      <c r="BY43" s="634" t="str">
        <f>IF('各会計、関係団体の財政状況及び健全化判断比率'!B77="","",'各会計、関係団体の財政状況及び健全化判断比率'!B77)</f>
        <v/>
      </c>
      <c r="BZ43" s="634"/>
      <c r="CA43" s="634"/>
      <c r="CB43" s="634"/>
      <c r="CC43" s="634"/>
      <c r="CD43" s="634"/>
      <c r="CE43" s="634"/>
      <c r="CF43" s="634"/>
      <c r="CG43" s="634"/>
      <c r="CH43" s="634"/>
      <c r="CI43" s="634"/>
      <c r="CJ43" s="634"/>
      <c r="CK43" s="634"/>
      <c r="CL43" s="634"/>
      <c r="CM43" s="634"/>
      <c r="CN43" s="181"/>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207</v>
      </c>
      <c r="E46" s="636" t="s">
        <v>208</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x14ac:dyDescent="0.15">
      <c r="E47" s="636" t="s">
        <v>209</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x14ac:dyDescent="0.15">
      <c r="E48" s="636" t="s">
        <v>210</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x14ac:dyDescent="0.15">
      <c r="E49" s="637" t="s">
        <v>211</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x14ac:dyDescent="0.15">
      <c r="E50" s="636" t="s">
        <v>212</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x14ac:dyDescent="0.15">
      <c r="E51" s="636" t="s">
        <v>213</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x14ac:dyDescent="0.15">
      <c r="E52" s="636" t="s">
        <v>214</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x14ac:dyDescent="0.15">
      <c r="E53" s="636" t="s">
        <v>215</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x14ac:dyDescent="0.15"/>
    <row r="55" spans="5:113" x14ac:dyDescent="0.15"/>
    <row r="56" spans="5:113" x14ac:dyDescent="0.15"/>
  </sheetData>
  <sheetProtection algorithmName="SHA-512" hashValue="JCzinn+kqZcZyy/TNRRw/emD+q7nBIJ7iNV+flQkpmXa0AOmF5Qv4723h7Zf2znv5OvJxZktII+VzJT+5qfFTQ==" saltValue="NeYfykx3ol/+ZN7xaJ2od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85" zoomScaleNormal="85"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38" t="s">
        <v>216</v>
      </c>
      <c r="DI1" s="639"/>
      <c r="DJ1" s="639"/>
      <c r="DK1" s="639"/>
      <c r="DL1" s="639"/>
      <c r="DM1" s="639"/>
      <c r="DN1" s="640"/>
      <c r="DO1" s="214"/>
      <c r="DP1" s="638" t="s">
        <v>217</v>
      </c>
      <c r="DQ1" s="639"/>
      <c r="DR1" s="639"/>
      <c r="DS1" s="639"/>
      <c r="DT1" s="639"/>
      <c r="DU1" s="639"/>
      <c r="DV1" s="639"/>
      <c r="DW1" s="639"/>
      <c r="DX1" s="639"/>
      <c r="DY1" s="639"/>
      <c r="DZ1" s="639"/>
      <c r="EA1" s="639"/>
      <c r="EB1" s="639"/>
      <c r="EC1" s="640"/>
      <c r="ED1" s="213"/>
      <c r="EE1" s="213"/>
      <c r="EF1" s="213"/>
      <c r="EG1" s="213"/>
      <c r="EH1" s="213"/>
      <c r="EI1" s="213"/>
      <c r="EJ1" s="213"/>
      <c r="EK1" s="213"/>
      <c r="EL1" s="213"/>
      <c r="EM1" s="213"/>
    </row>
    <row r="2" spans="2:143" ht="22.5" customHeight="1" x14ac:dyDescent="0.15">
      <c r="B2" s="215" t="s">
        <v>218</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41" t="s">
        <v>219</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220</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221</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41" t="s">
        <v>1</v>
      </c>
      <c r="C4" s="642"/>
      <c r="D4" s="642"/>
      <c r="E4" s="642"/>
      <c r="F4" s="642"/>
      <c r="G4" s="642"/>
      <c r="H4" s="642"/>
      <c r="I4" s="642"/>
      <c r="J4" s="642"/>
      <c r="K4" s="642"/>
      <c r="L4" s="642"/>
      <c r="M4" s="642"/>
      <c r="N4" s="642"/>
      <c r="O4" s="642"/>
      <c r="P4" s="642"/>
      <c r="Q4" s="643"/>
      <c r="R4" s="641" t="s">
        <v>222</v>
      </c>
      <c r="S4" s="642"/>
      <c r="T4" s="642"/>
      <c r="U4" s="642"/>
      <c r="V4" s="642"/>
      <c r="W4" s="642"/>
      <c r="X4" s="642"/>
      <c r="Y4" s="643"/>
      <c r="Z4" s="641" t="s">
        <v>223</v>
      </c>
      <c r="AA4" s="642"/>
      <c r="AB4" s="642"/>
      <c r="AC4" s="643"/>
      <c r="AD4" s="641" t="s">
        <v>224</v>
      </c>
      <c r="AE4" s="642"/>
      <c r="AF4" s="642"/>
      <c r="AG4" s="642"/>
      <c r="AH4" s="642"/>
      <c r="AI4" s="642"/>
      <c r="AJ4" s="642"/>
      <c r="AK4" s="643"/>
      <c r="AL4" s="641" t="s">
        <v>223</v>
      </c>
      <c r="AM4" s="642"/>
      <c r="AN4" s="642"/>
      <c r="AO4" s="643"/>
      <c r="AP4" s="644" t="s">
        <v>225</v>
      </c>
      <c r="AQ4" s="644"/>
      <c r="AR4" s="644"/>
      <c r="AS4" s="644"/>
      <c r="AT4" s="644"/>
      <c r="AU4" s="644"/>
      <c r="AV4" s="644"/>
      <c r="AW4" s="644"/>
      <c r="AX4" s="644"/>
      <c r="AY4" s="644"/>
      <c r="AZ4" s="644"/>
      <c r="BA4" s="644"/>
      <c r="BB4" s="644"/>
      <c r="BC4" s="644"/>
      <c r="BD4" s="644"/>
      <c r="BE4" s="644"/>
      <c r="BF4" s="644"/>
      <c r="BG4" s="644" t="s">
        <v>226</v>
      </c>
      <c r="BH4" s="644"/>
      <c r="BI4" s="644"/>
      <c r="BJ4" s="644"/>
      <c r="BK4" s="644"/>
      <c r="BL4" s="644"/>
      <c r="BM4" s="644"/>
      <c r="BN4" s="644"/>
      <c r="BO4" s="644" t="s">
        <v>223</v>
      </c>
      <c r="BP4" s="644"/>
      <c r="BQ4" s="644"/>
      <c r="BR4" s="644"/>
      <c r="BS4" s="644" t="s">
        <v>227</v>
      </c>
      <c r="BT4" s="644"/>
      <c r="BU4" s="644"/>
      <c r="BV4" s="644"/>
      <c r="BW4" s="644"/>
      <c r="BX4" s="644"/>
      <c r="BY4" s="644"/>
      <c r="BZ4" s="644"/>
      <c r="CA4" s="644"/>
      <c r="CB4" s="644"/>
      <c r="CD4" s="641" t="s">
        <v>228</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x14ac:dyDescent="0.15">
      <c r="B5" s="645" t="s">
        <v>229</v>
      </c>
      <c r="C5" s="646"/>
      <c r="D5" s="646"/>
      <c r="E5" s="646"/>
      <c r="F5" s="646"/>
      <c r="G5" s="646"/>
      <c r="H5" s="646"/>
      <c r="I5" s="646"/>
      <c r="J5" s="646"/>
      <c r="K5" s="646"/>
      <c r="L5" s="646"/>
      <c r="M5" s="646"/>
      <c r="N5" s="646"/>
      <c r="O5" s="646"/>
      <c r="P5" s="646"/>
      <c r="Q5" s="647"/>
      <c r="R5" s="648">
        <v>13274889</v>
      </c>
      <c r="S5" s="649"/>
      <c r="T5" s="649"/>
      <c r="U5" s="649"/>
      <c r="V5" s="649"/>
      <c r="W5" s="649"/>
      <c r="X5" s="649"/>
      <c r="Y5" s="650"/>
      <c r="Z5" s="651">
        <v>17.5</v>
      </c>
      <c r="AA5" s="651"/>
      <c r="AB5" s="651"/>
      <c r="AC5" s="651"/>
      <c r="AD5" s="652">
        <v>13274889</v>
      </c>
      <c r="AE5" s="652"/>
      <c r="AF5" s="652"/>
      <c r="AG5" s="652"/>
      <c r="AH5" s="652"/>
      <c r="AI5" s="652"/>
      <c r="AJ5" s="652"/>
      <c r="AK5" s="652"/>
      <c r="AL5" s="653">
        <v>42</v>
      </c>
      <c r="AM5" s="654"/>
      <c r="AN5" s="654"/>
      <c r="AO5" s="655"/>
      <c r="AP5" s="645" t="s">
        <v>230</v>
      </c>
      <c r="AQ5" s="646"/>
      <c r="AR5" s="646"/>
      <c r="AS5" s="646"/>
      <c r="AT5" s="646"/>
      <c r="AU5" s="646"/>
      <c r="AV5" s="646"/>
      <c r="AW5" s="646"/>
      <c r="AX5" s="646"/>
      <c r="AY5" s="646"/>
      <c r="AZ5" s="646"/>
      <c r="BA5" s="646"/>
      <c r="BB5" s="646"/>
      <c r="BC5" s="646"/>
      <c r="BD5" s="646"/>
      <c r="BE5" s="646"/>
      <c r="BF5" s="647"/>
      <c r="BG5" s="659">
        <v>13271552</v>
      </c>
      <c r="BH5" s="660"/>
      <c r="BI5" s="660"/>
      <c r="BJ5" s="660"/>
      <c r="BK5" s="660"/>
      <c r="BL5" s="660"/>
      <c r="BM5" s="660"/>
      <c r="BN5" s="661"/>
      <c r="BO5" s="662">
        <v>100</v>
      </c>
      <c r="BP5" s="662"/>
      <c r="BQ5" s="662"/>
      <c r="BR5" s="662"/>
      <c r="BS5" s="663" t="s">
        <v>140</v>
      </c>
      <c r="BT5" s="663"/>
      <c r="BU5" s="663"/>
      <c r="BV5" s="663"/>
      <c r="BW5" s="663"/>
      <c r="BX5" s="663"/>
      <c r="BY5" s="663"/>
      <c r="BZ5" s="663"/>
      <c r="CA5" s="663"/>
      <c r="CB5" s="667"/>
      <c r="CD5" s="641" t="s">
        <v>225</v>
      </c>
      <c r="CE5" s="642"/>
      <c r="CF5" s="642"/>
      <c r="CG5" s="642"/>
      <c r="CH5" s="642"/>
      <c r="CI5" s="642"/>
      <c r="CJ5" s="642"/>
      <c r="CK5" s="642"/>
      <c r="CL5" s="642"/>
      <c r="CM5" s="642"/>
      <c r="CN5" s="642"/>
      <c r="CO5" s="642"/>
      <c r="CP5" s="642"/>
      <c r="CQ5" s="643"/>
      <c r="CR5" s="641" t="s">
        <v>231</v>
      </c>
      <c r="CS5" s="642"/>
      <c r="CT5" s="642"/>
      <c r="CU5" s="642"/>
      <c r="CV5" s="642"/>
      <c r="CW5" s="642"/>
      <c r="CX5" s="642"/>
      <c r="CY5" s="643"/>
      <c r="CZ5" s="641" t="s">
        <v>223</v>
      </c>
      <c r="DA5" s="642"/>
      <c r="DB5" s="642"/>
      <c r="DC5" s="643"/>
      <c r="DD5" s="641" t="s">
        <v>232</v>
      </c>
      <c r="DE5" s="642"/>
      <c r="DF5" s="642"/>
      <c r="DG5" s="642"/>
      <c r="DH5" s="642"/>
      <c r="DI5" s="642"/>
      <c r="DJ5" s="642"/>
      <c r="DK5" s="642"/>
      <c r="DL5" s="642"/>
      <c r="DM5" s="642"/>
      <c r="DN5" s="642"/>
      <c r="DO5" s="642"/>
      <c r="DP5" s="643"/>
      <c r="DQ5" s="641" t="s">
        <v>233</v>
      </c>
      <c r="DR5" s="642"/>
      <c r="DS5" s="642"/>
      <c r="DT5" s="642"/>
      <c r="DU5" s="642"/>
      <c r="DV5" s="642"/>
      <c r="DW5" s="642"/>
      <c r="DX5" s="642"/>
      <c r="DY5" s="642"/>
      <c r="DZ5" s="642"/>
      <c r="EA5" s="642"/>
      <c r="EB5" s="642"/>
      <c r="EC5" s="643"/>
    </row>
    <row r="6" spans="2:143" ht="11.25" customHeight="1" x14ac:dyDescent="0.15">
      <c r="B6" s="656" t="s">
        <v>234</v>
      </c>
      <c r="C6" s="657"/>
      <c r="D6" s="657"/>
      <c r="E6" s="657"/>
      <c r="F6" s="657"/>
      <c r="G6" s="657"/>
      <c r="H6" s="657"/>
      <c r="I6" s="657"/>
      <c r="J6" s="657"/>
      <c r="K6" s="657"/>
      <c r="L6" s="657"/>
      <c r="M6" s="657"/>
      <c r="N6" s="657"/>
      <c r="O6" s="657"/>
      <c r="P6" s="657"/>
      <c r="Q6" s="658"/>
      <c r="R6" s="659">
        <v>318888</v>
      </c>
      <c r="S6" s="660"/>
      <c r="T6" s="660"/>
      <c r="U6" s="660"/>
      <c r="V6" s="660"/>
      <c r="W6" s="660"/>
      <c r="X6" s="660"/>
      <c r="Y6" s="661"/>
      <c r="Z6" s="662">
        <v>0.4</v>
      </c>
      <c r="AA6" s="662"/>
      <c r="AB6" s="662"/>
      <c r="AC6" s="662"/>
      <c r="AD6" s="663">
        <v>318888</v>
      </c>
      <c r="AE6" s="663"/>
      <c r="AF6" s="663"/>
      <c r="AG6" s="663"/>
      <c r="AH6" s="663"/>
      <c r="AI6" s="663"/>
      <c r="AJ6" s="663"/>
      <c r="AK6" s="663"/>
      <c r="AL6" s="664">
        <v>1</v>
      </c>
      <c r="AM6" s="665"/>
      <c r="AN6" s="665"/>
      <c r="AO6" s="666"/>
      <c r="AP6" s="656" t="s">
        <v>235</v>
      </c>
      <c r="AQ6" s="657"/>
      <c r="AR6" s="657"/>
      <c r="AS6" s="657"/>
      <c r="AT6" s="657"/>
      <c r="AU6" s="657"/>
      <c r="AV6" s="657"/>
      <c r="AW6" s="657"/>
      <c r="AX6" s="657"/>
      <c r="AY6" s="657"/>
      <c r="AZ6" s="657"/>
      <c r="BA6" s="657"/>
      <c r="BB6" s="657"/>
      <c r="BC6" s="657"/>
      <c r="BD6" s="657"/>
      <c r="BE6" s="657"/>
      <c r="BF6" s="658"/>
      <c r="BG6" s="659">
        <v>13271552</v>
      </c>
      <c r="BH6" s="660"/>
      <c r="BI6" s="660"/>
      <c r="BJ6" s="660"/>
      <c r="BK6" s="660"/>
      <c r="BL6" s="660"/>
      <c r="BM6" s="660"/>
      <c r="BN6" s="661"/>
      <c r="BO6" s="662">
        <v>100</v>
      </c>
      <c r="BP6" s="662"/>
      <c r="BQ6" s="662"/>
      <c r="BR6" s="662"/>
      <c r="BS6" s="663" t="s">
        <v>140</v>
      </c>
      <c r="BT6" s="663"/>
      <c r="BU6" s="663"/>
      <c r="BV6" s="663"/>
      <c r="BW6" s="663"/>
      <c r="BX6" s="663"/>
      <c r="BY6" s="663"/>
      <c r="BZ6" s="663"/>
      <c r="CA6" s="663"/>
      <c r="CB6" s="667"/>
      <c r="CD6" s="645" t="s">
        <v>236</v>
      </c>
      <c r="CE6" s="646"/>
      <c r="CF6" s="646"/>
      <c r="CG6" s="646"/>
      <c r="CH6" s="646"/>
      <c r="CI6" s="646"/>
      <c r="CJ6" s="646"/>
      <c r="CK6" s="646"/>
      <c r="CL6" s="646"/>
      <c r="CM6" s="646"/>
      <c r="CN6" s="646"/>
      <c r="CO6" s="646"/>
      <c r="CP6" s="646"/>
      <c r="CQ6" s="647"/>
      <c r="CR6" s="659">
        <v>333034</v>
      </c>
      <c r="CS6" s="660"/>
      <c r="CT6" s="660"/>
      <c r="CU6" s="660"/>
      <c r="CV6" s="660"/>
      <c r="CW6" s="660"/>
      <c r="CX6" s="660"/>
      <c r="CY6" s="661"/>
      <c r="CZ6" s="653">
        <v>0.5</v>
      </c>
      <c r="DA6" s="654"/>
      <c r="DB6" s="654"/>
      <c r="DC6" s="670"/>
      <c r="DD6" s="668" t="s">
        <v>140</v>
      </c>
      <c r="DE6" s="660"/>
      <c r="DF6" s="660"/>
      <c r="DG6" s="660"/>
      <c r="DH6" s="660"/>
      <c r="DI6" s="660"/>
      <c r="DJ6" s="660"/>
      <c r="DK6" s="660"/>
      <c r="DL6" s="660"/>
      <c r="DM6" s="660"/>
      <c r="DN6" s="660"/>
      <c r="DO6" s="660"/>
      <c r="DP6" s="661"/>
      <c r="DQ6" s="668">
        <v>333034</v>
      </c>
      <c r="DR6" s="660"/>
      <c r="DS6" s="660"/>
      <c r="DT6" s="660"/>
      <c r="DU6" s="660"/>
      <c r="DV6" s="660"/>
      <c r="DW6" s="660"/>
      <c r="DX6" s="660"/>
      <c r="DY6" s="660"/>
      <c r="DZ6" s="660"/>
      <c r="EA6" s="660"/>
      <c r="EB6" s="660"/>
      <c r="EC6" s="669"/>
    </row>
    <row r="7" spans="2:143" ht="11.25" customHeight="1" x14ac:dyDescent="0.15">
      <c r="B7" s="656" t="s">
        <v>237</v>
      </c>
      <c r="C7" s="657"/>
      <c r="D7" s="657"/>
      <c r="E7" s="657"/>
      <c r="F7" s="657"/>
      <c r="G7" s="657"/>
      <c r="H7" s="657"/>
      <c r="I7" s="657"/>
      <c r="J7" s="657"/>
      <c r="K7" s="657"/>
      <c r="L7" s="657"/>
      <c r="M7" s="657"/>
      <c r="N7" s="657"/>
      <c r="O7" s="657"/>
      <c r="P7" s="657"/>
      <c r="Q7" s="658"/>
      <c r="R7" s="659">
        <v>2239</v>
      </c>
      <c r="S7" s="660"/>
      <c r="T7" s="660"/>
      <c r="U7" s="660"/>
      <c r="V7" s="660"/>
      <c r="W7" s="660"/>
      <c r="X7" s="660"/>
      <c r="Y7" s="661"/>
      <c r="Z7" s="662">
        <v>0</v>
      </c>
      <c r="AA7" s="662"/>
      <c r="AB7" s="662"/>
      <c r="AC7" s="662"/>
      <c r="AD7" s="663">
        <v>2239</v>
      </c>
      <c r="AE7" s="663"/>
      <c r="AF7" s="663"/>
      <c r="AG7" s="663"/>
      <c r="AH7" s="663"/>
      <c r="AI7" s="663"/>
      <c r="AJ7" s="663"/>
      <c r="AK7" s="663"/>
      <c r="AL7" s="664">
        <v>0</v>
      </c>
      <c r="AM7" s="665"/>
      <c r="AN7" s="665"/>
      <c r="AO7" s="666"/>
      <c r="AP7" s="656" t="s">
        <v>238</v>
      </c>
      <c r="AQ7" s="657"/>
      <c r="AR7" s="657"/>
      <c r="AS7" s="657"/>
      <c r="AT7" s="657"/>
      <c r="AU7" s="657"/>
      <c r="AV7" s="657"/>
      <c r="AW7" s="657"/>
      <c r="AX7" s="657"/>
      <c r="AY7" s="657"/>
      <c r="AZ7" s="657"/>
      <c r="BA7" s="657"/>
      <c r="BB7" s="657"/>
      <c r="BC7" s="657"/>
      <c r="BD7" s="657"/>
      <c r="BE7" s="657"/>
      <c r="BF7" s="658"/>
      <c r="BG7" s="659">
        <v>4967102</v>
      </c>
      <c r="BH7" s="660"/>
      <c r="BI7" s="660"/>
      <c r="BJ7" s="660"/>
      <c r="BK7" s="660"/>
      <c r="BL7" s="660"/>
      <c r="BM7" s="660"/>
      <c r="BN7" s="661"/>
      <c r="BO7" s="662">
        <v>37.4</v>
      </c>
      <c r="BP7" s="662"/>
      <c r="BQ7" s="662"/>
      <c r="BR7" s="662"/>
      <c r="BS7" s="663" t="s">
        <v>140</v>
      </c>
      <c r="BT7" s="663"/>
      <c r="BU7" s="663"/>
      <c r="BV7" s="663"/>
      <c r="BW7" s="663"/>
      <c r="BX7" s="663"/>
      <c r="BY7" s="663"/>
      <c r="BZ7" s="663"/>
      <c r="CA7" s="663"/>
      <c r="CB7" s="667"/>
      <c r="CD7" s="656" t="s">
        <v>239</v>
      </c>
      <c r="CE7" s="657"/>
      <c r="CF7" s="657"/>
      <c r="CG7" s="657"/>
      <c r="CH7" s="657"/>
      <c r="CI7" s="657"/>
      <c r="CJ7" s="657"/>
      <c r="CK7" s="657"/>
      <c r="CL7" s="657"/>
      <c r="CM7" s="657"/>
      <c r="CN7" s="657"/>
      <c r="CO7" s="657"/>
      <c r="CP7" s="657"/>
      <c r="CQ7" s="658"/>
      <c r="CR7" s="659">
        <v>7015815</v>
      </c>
      <c r="CS7" s="660"/>
      <c r="CT7" s="660"/>
      <c r="CU7" s="660"/>
      <c r="CV7" s="660"/>
      <c r="CW7" s="660"/>
      <c r="CX7" s="660"/>
      <c r="CY7" s="661"/>
      <c r="CZ7" s="662">
        <v>9.6999999999999993</v>
      </c>
      <c r="DA7" s="662"/>
      <c r="DB7" s="662"/>
      <c r="DC7" s="662"/>
      <c r="DD7" s="668">
        <v>43390</v>
      </c>
      <c r="DE7" s="660"/>
      <c r="DF7" s="660"/>
      <c r="DG7" s="660"/>
      <c r="DH7" s="660"/>
      <c r="DI7" s="660"/>
      <c r="DJ7" s="660"/>
      <c r="DK7" s="660"/>
      <c r="DL7" s="660"/>
      <c r="DM7" s="660"/>
      <c r="DN7" s="660"/>
      <c r="DO7" s="660"/>
      <c r="DP7" s="661"/>
      <c r="DQ7" s="668">
        <v>6066801</v>
      </c>
      <c r="DR7" s="660"/>
      <c r="DS7" s="660"/>
      <c r="DT7" s="660"/>
      <c r="DU7" s="660"/>
      <c r="DV7" s="660"/>
      <c r="DW7" s="660"/>
      <c r="DX7" s="660"/>
      <c r="DY7" s="660"/>
      <c r="DZ7" s="660"/>
      <c r="EA7" s="660"/>
      <c r="EB7" s="660"/>
      <c r="EC7" s="669"/>
    </row>
    <row r="8" spans="2:143" ht="11.25" customHeight="1" x14ac:dyDescent="0.15">
      <c r="B8" s="656" t="s">
        <v>240</v>
      </c>
      <c r="C8" s="657"/>
      <c r="D8" s="657"/>
      <c r="E8" s="657"/>
      <c r="F8" s="657"/>
      <c r="G8" s="657"/>
      <c r="H8" s="657"/>
      <c r="I8" s="657"/>
      <c r="J8" s="657"/>
      <c r="K8" s="657"/>
      <c r="L8" s="657"/>
      <c r="M8" s="657"/>
      <c r="N8" s="657"/>
      <c r="O8" s="657"/>
      <c r="P8" s="657"/>
      <c r="Q8" s="658"/>
      <c r="R8" s="659">
        <v>19740</v>
      </c>
      <c r="S8" s="660"/>
      <c r="T8" s="660"/>
      <c r="U8" s="660"/>
      <c r="V8" s="660"/>
      <c r="W8" s="660"/>
      <c r="X8" s="660"/>
      <c r="Y8" s="661"/>
      <c r="Z8" s="662">
        <v>0</v>
      </c>
      <c r="AA8" s="662"/>
      <c r="AB8" s="662"/>
      <c r="AC8" s="662"/>
      <c r="AD8" s="663">
        <v>19740</v>
      </c>
      <c r="AE8" s="663"/>
      <c r="AF8" s="663"/>
      <c r="AG8" s="663"/>
      <c r="AH8" s="663"/>
      <c r="AI8" s="663"/>
      <c r="AJ8" s="663"/>
      <c r="AK8" s="663"/>
      <c r="AL8" s="664">
        <v>0.1</v>
      </c>
      <c r="AM8" s="665"/>
      <c r="AN8" s="665"/>
      <c r="AO8" s="666"/>
      <c r="AP8" s="656" t="s">
        <v>241</v>
      </c>
      <c r="AQ8" s="657"/>
      <c r="AR8" s="657"/>
      <c r="AS8" s="657"/>
      <c r="AT8" s="657"/>
      <c r="AU8" s="657"/>
      <c r="AV8" s="657"/>
      <c r="AW8" s="657"/>
      <c r="AX8" s="657"/>
      <c r="AY8" s="657"/>
      <c r="AZ8" s="657"/>
      <c r="BA8" s="657"/>
      <c r="BB8" s="657"/>
      <c r="BC8" s="657"/>
      <c r="BD8" s="657"/>
      <c r="BE8" s="657"/>
      <c r="BF8" s="658"/>
      <c r="BG8" s="659">
        <v>176234</v>
      </c>
      <c r="BH8" s="660"/>
      <c r="BI8" s="660"/>
      <c r="BJ8" s="660"/>
      <c r="BK8" s="660"/>
      <c r="BL8" s="660"/>
      <c r="BM8" s="660"/>
      <c r="BN8" s="661"/>
      <c r="BO8" s="662">
        <v>1.3</v>
      </c>
      <c r="BP8" s="662"/>
      <c r="BQ8" s="662"/>
      <c r="BR8" s="662"/>
      <c r="BS8" s="663" t="s">
        <v>131</v>
      </c>
      <c r="BT8" s="663"/>
      <c r="BU8" s="663"/>
      <c r="BV8" s="663"/>
      <c r="BW8" s="663"/>
      <c r="BX8" s="663"/>
      <c r="BY8" s="663"/>
      <c r="BZ8" s="663"/>
      <c r="CA8" s="663"/>
      <c r="CB8" s="667"/>
      <c r="CD8" s="656" t="s">
        <v>242</v>
      </c>
      <c r="CE8" s="657"/>
      <c r="CF8" s="657"/>
      <c r="CG8" s="657"/>
      <c r="CH8" s="657"/>
      <c r="CI8" s="657"/>
      <c r="CJ8" s="657"/>
      <c r="CK8" s="657"/>
      <c r="CL8" s="657"/>
      <c r="CM8" s="657"/>
      <c r="CN8" s="657"/>
      <c r="CO8" s="657"/>
      <c r="CP8" s="657"/>
      <c r="CQ8" s="658"/>
      <c r="CR8" s="659">
        <v>36207754</v>
      </c>
      <c r="CS8" s="660"/>
      <c r="CT8" s="660"/>
      <c r="CU8" s="660"/>
      <c r="CV8" s="660"/>
      <c r="CW8" s="660"/>
      <c r="CX8" s="660"/>
      <c r="CY8" s="661"/>
      <c r="CZ8" s="662">
        <v>50.2</v>
      </c>
      <c r="DA8" s="662"/>
      <c r="DB8" s="662"/>
      <c r="DC8" s="662"/>
      <c r="DD8" s="668">
        <v>756190</v>
      </c>
      <c r="DE8" s="660"/>
      <c r="DF8" s="660"/>
      <c r="DG8" s="660"/>
      <c r="DH8" s="660"/>
      <c r="DI8" s="660"/>
      <c r="DJ8" s="660"/>
      <c r="DK8" s="660"/>
      <c r="DL8" s="660"/>
      <c r="DM8" s="660"/>
      <c r="DN8" s="660"/>
      <c r="DO8" s="660"/>
      <c r="DP8" s="661"/>
      <c r="DQ8" s="668">
        <v>13562763</v>
      </c>
      <c r="DR8" s="660"/>
      <c r="DS8" s="660"/>
      <c r="DT8" s="660"/>
      <c r="DU8" s="660"/>
      <c r="DV8" s="660"/>
      <c r="DW8" s="660"/>
      <c r="DX8" s="660"/>
      <c r="DY8" s="660"/>
      <c r="DZ8" s="660"/>
      <c r="EA8" s="660"/>
      <c r="EB8" s="660"/>
      <c r="EC8" s="669"/>
    </row>
    <row r="9" spans="2:143" ht="11.25" customHeight="1" x14ac:dyDescent="0.15">
      <c r="B9" s="656" t="s">
        <v>243</v>
      </c>
      <c r="C9" s="657"/>
      <c r="D9" s="657"/>
      <c r="E9" s="657"/>
      <c r="F9" s="657"/>
      <c r="G9" s="657"/>
      <c r="H9" s="657"/>
      <c r="I9" s="657"/>
      <c r="J9" s="657"/>
      <c r="K9" s="657"/>
      <c r="L9" s="657"/>
      <c r="M9" s="657"/>
      <c r="N9" s="657"/>
      <c r="O9" s="657"/>
      <c r="P9" s="657"/>
      <c r="Q9" s="658"/>
      <c r="R9" s="659">
        <v>19004</v>
      </c>
      <c r="S9" s="660"/>
      <c r="T9" s="660"/>
      <c r="U9" s="660"/>
      <c r="V9" s="660"/>
      <c r="W9" s="660"/>
      <c r="X9" s="660"/>
      <c r="Y9" s="661"/>
      <c r="Z9" s="662">
        <v>0</v>
      </c>
      <c r="AA9" s="662"/>
      <c r="AB9" s="662"/>
      <c r="AC9" s="662"/>
      <c r="AD9" s="663">
        <v>19004</v>
      </c>
      <c r="AE9" s="663"/>
      <c r="AF9" s="663"/>
      <c r="AG9" s="663"/>
      <c r="AH9" s="663"/>
      <c r="AI9" s="663"/>
      <c r="AJ9" s="663"/>
      <c r="AK9" s="663"/>
      <c r="AL9" s="664">
        <v>0.1</v>
      </c>
      <c r="AM9" s="665"/>
      <c r="AN9" s="665"/>
      <c r="AO9" s="666"/>
      <c r="AP9" s="656" t="s">
        <v>244</v>
      </c>
      <c r="AQ9" s="657"/>
      <c r="AR9" s="657"/>
      <c r="AS9" s="657"/>
      <c r="AT9" s="657"/>
      <c r="AU9" s="657"/>
      <c r="AV9" s="657"/>
      <c r="AW9" s="657"/>
      <c r="AX9" s="657"/>
      <c r="AY9" s="657"/>
      <c r="AZ9" s="657"/>
      <c r="BA9" s="657"/>
      <c r="BB9" s="657"/>
      <c r="BC9" s="657"/>
      <c r="BD9" s="657"/>
      <c r="BE9" s="657"/>
      <c r="BF9" s="658"/>
      <c r="BG9" s="659">
        <v>4229621</v>
      </c>
      <c r="BH9" s="660"/>
      <c r="BI9" s="660"/>
      <c r="BJ9" s="660"/>
      <c r="BK9" s="660"/>
      <c r="BL9" s="660"/>
      <c r="BM9" s="660"/>
      <c r="BN9" s="661"/>
      <c r="BO9" s="662">
        <v>31.9</v>
      </c>
      <c r="BP9" s="662"/>
      <c r="BQ9" s="662"/>
      <c r="BR9" s="662"/>
      <c r="BS9" s="663" t="s">
        <v>131</v>
      </c>
      <c r="BT9" s="663"/>
      <c r="BU9" s="663"/>
      <c r="BV9" s="663"/>
      <c r="BW9" s="663"/>
      <c r="BX9" s="663"/>
      <c r="BY9" s="663"/>
      <c r="BZ9" s="663"/>
      <c r="CA9" s="663"/>
      <c r="CB9" s="667"/>
      <c r="CD9" s="656" t="s">
        <v>245</v>
      </c>
      <c r="CE9" s="657"/>
      <c r="CF9" s="657"/>
      <c r="CG9" s="657"/>
      <c r="CH9" s="657"/>
      <c r="CI9" s="657"/>
      <c r="CJ9" s="657"/>
      <c r="CK9" s="657"/>
      <c r="CL9" s="657"/>
      <c r="CM9" s="657"/>
      <c r="CN9" s="657"/>
      <c r="CO9" s="657"/>
      <c r="CP9" s="657"/>
      <c r="CQ9" s="658"/>
      <c r="CR9" s="659">
        <v>4430143</v>
      </c>
      <c r="CS9" s="660"/>
      <c r="CT9" s="660"/>
      <c r="CU9" s="660"/>
      <c r="CV9" s="660"/>
      <c r="CW9" s="660"/>
      <c r="CX9" s="660"/>
      <c r="CY9" s="661"/>
      <c r="CZ9" s="662">
        <v>6.1</v>
      </c>
      <c r="DA9" s="662"/>
      <c r="DB9" s="662"/>
      <c r="DC9" s="662"/>
      <c r="DD9" s="668">
        <v>33637</v>
      </c>
      <c r="DE9" s="660"/>
      <c r="DF9" s="660"/>
      <c r="DG9" s="660"/>
      <c r="DH9" s="660"/>
      <c r="DI9" s="660"/>
      <c r="DJ9" s="660"/>
      <c r="DK9" s="660"/>
      <c r="DL9" s="660"/>
      <c r="DM9" s="660"/>
      <c r="DN9" s="660"/>
      <c r="DO9" s="660"/>
      <c r="DP9" s="661"/>
      <c r="DQ9" s="668">
        <v>3243785</v>
      </c>
      <c r="DR9" s="660"/>
      <c r="DS9" s="660"/>
      <c r="DT9" s="660"/>
      <c r="DU9" s="660"/>
      <c r="DV9" s="660"/>
      <c r="DW9" s="660"/>
      <c r="DX9" s="660"/>
      <c r="DY9" s="660"/>
      <c r="DZ9" s="660"/>
      <c r="EA9" s="660"/>
      <c r="EB9" s="660"/>
      <c r="EC9" s="669"/>
    </row>
    <row r="10" spans="2:143" ht="11.25" customHeight="1" x14ac:dyDescent="0.15">
      <c r="B10" s="656" t="s">
        <v>246</v>
      </c>
      <c r="C10" s="657"/>
      <c r="D10" s="657"/>
      <c r="E10" s="657"/>
      <c r="F10" s="657"/>
      <c r="G10" s="657"/>
      <c r="H10" s="657"/>
      <c r="I10" s="657"/>
      <c r="J10" s="657"/>
      <c r="K10" s="657"/>
      <c r="L10" s="657"/>
      <c r="M10" s="657"/>
      <c r="N10" s="657"/>
      <c r="O10" s="657"/>
      <c r="P10" s="657"/>
      <c r="Q10" s="658"/>
      <c r="R10" s="659" t="s">
        <v>247</v>
      </c>
      <c r="S10" s="660"/>
      <c r="T10" s="660"/>
      <c r="U10" s="660"/>
      <c r="V10" s="660"/>
      <c r="W10" s="660"/>
      <c r="X10" s="660"/>
      <c r="Y10" s="661"/>
      <c r="Z10" s="662" t="s">
        <v>247</v>
      </c>
      <c r="AA10" s="662"/>
      <c r="AB10" s="662"/>
      <c r="AC10" s="662"/>
      <c r="AD10" s="663" t="s">
        <v>247</v>
      </c>
      <c r="AE10" s="663"/>
      <c r="AF10" s="663"/>
      <c r="AG10" s="663"/>
      <c r="AH10" s="663"/>
      <c r="AI10" s="663"/>
      <c r="AJ10" s="663"/>
      <c r="AK10" s="663"/>
      <c r="AL10" s="664" t="s">
        <v>247</v>
      </c>
      <c r="AM10" s="665"/>
      <c r="AN10" s="665"/>
      <c r="AO10" s="666"/>
      <c r="AP10" s="656" t="s">
        <v>248</v>
      </c>
      <c r="AQ10" s="657"/>
      <c r="AR10" s="657"/>
      <c r="AS10" s="657"/>
      <c r="AT10" s="657"/>
      <c r="AU10" s="657"/>
      <c r="AV10" s="657"/>
      <c r="AW10" s="657"/>
      <c r="AX10" s="657"/>
      <c r="AY10" s="657"/>
      <c r="AZ10" s="657"/>
      <c r="BA10" s="657"/>
      <c r="BB10" s="657"/>
      <c r="BC10" s="657"/>
      <c r="BD10" s="657"/>
      <c r="BE10" s="657"/>
      <c r="BF10" s="658"/>
      <c r="BG10" s="659">
        <v>232888</v>
      </c>
      <c r="BH10" s="660"/>
      <c r="BI10" s="660"/>
      <c r="BJ10" s="660"/>
      <c r="BK10" s="660"/>
      <c r="BL10" s="660"/>
      <c r="BM10" s="660"/>
      <c r="BN10" s="661"/>
      <c r="BO10" s="662">
        <v>1.8</v>
      </c>
      <c r="BP10" s="662"/>
      <c r="BQ10" s="662"/>
      <c r="BR10" s="662"/>
      <c r="BS10" s="663" t="s">
        <v>247</v>
      </c>
      <c r="BT10" s="663"/>
      <c r="BU10" s="663"/>
      <c r="BV10" s="663"/>
      <c r="BW10" s="663"/>
      <c r="BX10" s="663"/>
      <c r="BY10" s="663"/>
      <c r="BZ10" s="663"/>
      <c r="CA10" s="663"/>
      <c r="CB10" s="667"/>
      <c r="CD10" s="656" t="s">
        <v>249</v>
      </c>
      <c r="CE10" s="657"/>
      <c r="CF10" s="657"/>
      <c r="CG10" s="657"/>
      <c r="CH10" s="657"/>
      <c r="CI10" s="657"/>
      <c r="CJ10" s="657"/>
      <c r="CK10" s="657"/>
      <c r="CL10" s="657"/>
      <c r="CM10" s="657"/>
      <c r="CN10" s="657"/>
      <c r="CO10" s="657"/>
      <c r="CP10" s="657"/>
      <c r="CQ10" s="658"/>
      <c r="CR10" s="659">
        <v>185852</v>
      </c>
      <c r="CS10" s="660"/>
      <c r="CT10" s="660"/>
      <c r="CU10" s="660"/>
      <c r="CV10" s="660"/>
      <c r="CW10" s="660"/>
      <c r="CX10" s="660"/>
      <c r="CY10" s="661"/>
      <c r="CZ10" s="662">
        <v>0.3</v>
      </c>
      <c r="DA10" s="662"/>
      <c r="DB10" s="662"/>
      <c r="DC10" s="662"/>
      <c r="DD10" s="668" t="s">
        <v>140</v>
      </c>
      <c r="DE10" s="660"/>
      <c r="DF10" s="660"/>
      <c r="DG10" s="660"/>
      <c r="DH10" s="660"/>
      <c r="DI10" s="660"/>
      <c r="DJ10" s="660"/>
      <c r="DK10" s="660"/>
      <c r="DL10" s="660"/>
      <c r="DM10" s="660"/>
      <c r="DN10" s="660"/>
      <c r="DO10" s="660"/>
      <c r="DP10" s="661"/>
      <c r="DQ10" s="668">
        <v>80314</v>
      </c>
      <c r="DR10" s="660"/>
      <c r="DS10" s="660"/>
      <c r="DT10" s="660"/>
      <c r="DU10" s="660"/>
      <c r="DV10" s="660"/>
      <c r="DW10" s="660"/>
      <c r="DX10" s="660"/>
      <c r="DY10" s="660"/>
      <c r="DZ10" s="660"/>
      <c r="EA10" s="660"/>
      <c r="EB10" s="660"/>
      <c r="EC10" s="669"/>
    </row>
    <row r="11" spans="2:143" ht="11.25" customHeight="1" x14ac:dyDescent="0.15">
      <c r="B11" s="656" t="s">
        <v>250</v>
      </c>
      <c r="C11" s="657"/>
      <c r="D11" s="657"/>
      <c r="E11" s="657"/>
      <c r="F11" s="657"/>
      <c r="G11" s="657"/>
      <c r="H11" s="657"/>
      <c r="I11" s="657"/>
      <c r="J11" s="657"/>
      <c r="K11" s="657"/>
      <c r="L11" s="657"/>
      <c r="M11" s="657"/>
      <c r="N11" s="657"/>
      <c r="O11" s="657"/>
      <c r="P11" s="657"/>
      <c r="Q11" s="658"/>
      <c r="R11" s="659">
        <v>2737656</v>
      </c>
      <c r="S11" s="660"/>
      <c r="T11" s="660"/>
      <c r="U11" s="660"/>
      <c r="V11" s="660"/>
      <c r="W11" s="660"/>
      <c r="X11" s="660"/>
      <c r="Y11" s="661"/>
      <c r="Z11" s="664">
        <v>3.6</v>
      </c>
      <c r="AA11" s="665"/>
      <c r="AB11" s="665"/>
      <c r="AC11" s="671"/>
      <c r="AD11" s="668">
        <v>2737656</v>
      </c>
      <c r="AE11" s="660"/>
      <c r="AF11" s="660"/>
      <c r="AG11" s="660"/>
      <c r="AH11" s="660"/>
      <c r="AI11" s="660"/>
      <c r="AJ11" s="660"/>
      <c r="AK11" s="661"/>
      <c r="AL11" s="664">
        <v>8.6999999999999993</v>
      </c>
      <c r="AM11" s="665"/>
      <c r="AN11" s="665"/>
      <c r="AO11" s="666"/>
      <c r="AP11" s="656" t="s">
        <v>251</v>
      </c>
      <c r="AQ11" s="657"/>
      <c r="AR11" s="657"/>
      <c r="AS11" s="657"/>
      <c r="AT11" s="657"/>
      <c r="AU11" s="657"/>
      <c r="AV11" s="657"/>
      <c r="AW11" s="657"/>
      <c r="AX11" s="657"/>
      <c r="AY11" s="657"/>
      <c r="AZ11" s="657"/>
      <c r="BA11" s="657"/>
      <c r="BB11" s="657"/>
      <c r="BC11" s="657"/>
      <c r="BD11" s="657"/>
      <c r="BE11" s="657"/>
      <c r="BF11" s="658"/>
      <c r="BG11" s="659">
        <v>328359</v>
      </c>
      <c r="BH11" s="660"/>
      <c r="BI11" s="660"/>
      <c r="BJ11" s="660"/>
      <c r="BK11" s="660"/>
      <c r="BL11" s="660"/>
      <c r="BM11" s="660"/>
      <c r="BN11" s="661"/>
      <c r="BO11" s="662">
        <v>2.5</v>
      </c>
      <c r="BP11" s="662"/>
      <c r="BQ11" s="662"/>
      <c r="BR11" s="662"/>
      <c r="BS11" s="663" t="s">
        <v>131</v>
      </c>
      <c r="BT11" s="663"/>
      <c r="BU11" s="663"/>
      <c r="BV11" s="663"/>
      <c r="BW11" s="663"/>
      <c r="BX11" s="663"/>
      <c r="BY11" s="663"/>
      <c r="BZ11" s="663"/>
      <c r="CA11" s="663"/>
      <c r="CB11" s="667"/>
      <c r="CD11" s="656" t="s">
        <v>252</v>
      </c>
      <c r="CE11" s="657"/>
      <c r="CF11" s="657"/>
      <c r="CG11" s="657"/>
      <c r="CH11" s="657"/>
      <c r="CI11" s="657"/>
      <c r="CJ11" s="657"/>
      <c r="CK11" s="657"/>
      <c r="CL11" s="657"/>
      <c r="CM11" s="657"/>
      <c r="CN11" s="657"/>
      <c r="CO11" s="657"/>
      <c r="CP11" s="657"/>
      <c r="CQ11" s="658"/>
      <c r="CR11" s="659">
        <v>1316007</v>
      </c>
      <c r="CS11" s="660"/>
      <c r="CT11" s="660"/>
      <c r="CU11" s="660"/>
      <c r="CV11" s="660"/>
      <c r="CW11" s="660"/>
      <c r="CX11" s="660"/>
      <c r="CY11" s="661"/>
      <c r="CZ11" s="662">
        <v>1.8</v>
      </c>
      <c r="DA11" s="662"/>
      <c r="DB11" s="662"/>
      <c r="DC11" s="662"/>
      <c r="DD11" s="668">
        <v>477536</v>
      </c>
      <c r="DE11" s="660"/>
      <c r="DF11" s="660"/>
      <c r="DG11" s="660"/>
      <c r="DH11" s="660"/>
      <c r="DI11" s="660"/>
      <c r="DJ11" s="660"/>
      <c r="DK11" s="660"/>
      <c r="DL11" s="660"/>
      <c r="DM11" s="660"/>
      <c r="DN11" s="660"/>
      <c r="DO11" s="660"/>
      <c r="DP11" s="661"/>
      <c r="DQ11" s="668">
        <v>793056</v>
      </c>
      <c r="DR11" s="660"/>
      <c r="DS11" s="660"/>
      <c r="DT11" s="660"/>
      <c r="DU11" s="660"/>
      <c r="DV11" s="660"/>
      <c r="DW11" s="660"/>
      <c r="DX11" s="660"/>
      <c r="DY11" s="660"/>
      <c r="DZ11" s="660"/>
      <c r="EA11" s="660"/>
      <c r="EB11" s="660"/>
      <c r="EC11" s="669"/>
    </row>
    <row r="12" spans="2:143" ht="11.25" customHeight="1" x14ac:dyDescent="0.15">
      <c r="B12" s="656" t="s">
        <v>253</v>
      </c>
      <c r="C12" s="657"/>
      <c r="D12" s="657"/>
      <c r="E12" s="657"/>
      <c r="F12" s="657"/>
      <c r="G12" s="657"/>
      <c r="H12" s="657"/>
      <c r="I12" s="657"/>
      <c r="J12" s="657"/>
      <c r="K12" s="657"/>
      <c r="L12" s="657"/>
      <c r="M12" s="657"/>
      <c r="N12" s="657"/>
      <c r="O12" s="657"/>
      <c r="P12" s="657"/>
      <c r="Q12" s="658"/>
      <c r="R12" s="659">
        <v>32376</v>
      </c>
      <c r="S12" s="660"/>
      <c r="T12" s="660"/>
      <c r="U12" s="660"/>
      <c r="V12" s="660"/>
      <c r="W12" s="660"/>
      <c r="X12" s="660"/>
      <c r="Y12" s="661"/>
      <c r="Z12" s="662">
        <v>0</v>
      </c>
      <c r="AA12" s="662"/>
      <c r="AB12" s="662"/>
      <c r="AC12" s="662"/>
      <c r="AD12" s="663">
        <v>32376</v>
      </c>
      <c r="AE12" s="663"/>
      <c r="AF12" s="663"/>
      <c r="AG12" s="663"/>
      <c r="AH12" s="663"/>
      <c r="AI12" s="663"/>
      <c r="AJ12" s="663"/>
      <c r="AK12" s="663"/>
      <c r="AL12" s="664">
        <v>0.1</v>
      </c>
      <c r="AM12" s="665"/>
      <c r="AN12" s="665"/>
      <c r="AO12" s="666"/>
      <c r="AP12" s="656" t="s">
        <v>254</v>
      </c>
      <c r="AQ12" s="657"/>
      <c r="AR12" s="657"/>
      <c r="AS12" s="657"/>
      <c r="AT12" s="657"/>
      <c r="AU12" s="657"/>
      <c r="AV12" s="657"/>
      <c r="AW12" s="657"/>
      <c r="AX12" s="657"/>
      <c r="AY12" s="657"/>
      <c r="AZ12" s="657"/>
      <c r="BA12" s="657"/>
      <c r="BB12" s="657"/>
      <c r="BC12" s="657"/>
      <c r="BD12" s="657"/>
      <c r="BE12" s="657"/>
      <c r="BF12" s="658"/>
      <c r="BG12" s="659">
        <v>7268256</v>
      </c>
      <c r="BH12" s="660"/>
      <c r="BI12" s="660"/>
      <c r="BJ12" s="660"/>
      <c r="BK12" s="660"/>
      <c r="BL12" s="660"/>
      <c r="BM12" s="660"/>
      <c r="BN12" s="661"/>
      <c r="BO12" s="662">
        <v>54.8</v>
      </c>
      <c r="BP12" s="662"/>
      <c r="BQ12" s="662"/>
      <c r="BR12" s="662"/>
      <c r="BS12" s="663" t="s">
        <v>247</v>
      </c>
      <c r="BT12" s="663"/>
      <c r="BU12" s="663"/>
      <c r="BV12" s="663"/>
      <c r="BW12" s="663"/>
      <c r="BX12" s="663"/>
      <c r="BY12" s="663"/>
      <c r="BZ12" s="663"/>
      <c r="CA12" s="663"/>
      <c r="CB12" s="667"/>
      <c r="CD12" s="656" t="s">
        <v>255</v>
      </c>
      <c r="CE12" s="657"/>
      <c r="CF12" s="657"/>
      <c r="CG12" s="657"/>
      <c r="CH12" s="657"/>
      <c r="CI12" s="657"/>
      <c r="CJ12" s="657"/>
      <c r="CK12" s="657"/>
      <c r="CL12" s="657"/>
      <c r="CM12" s="657"/>
      <c r="CN12" s="657"/>
      <c r="CO12" s="657"/>
      <c r="CP12" s="657"/>
      <c r="CQ12" s="658"/>
      <c r="CR12" s="659">
        <v>1920395</v>
      </c>
      <c r="CS12" s="660"/>
      <c r="CT12" s="660"/>
      <c r="CU12" s="660"/>
      <c r="CV12" s="660"/>
      <c r="CW12" s="660"/>
      <c r="CX12" s="660"/>
      <c r="CY12" s="661"/>
      <c r="CZ12" s="662">
        <v>2.7</v>
      </c>
      <c r="DA12" s="662"/>
      <c r="DB12" s="662"/>
      <c r="DC12" s="662"/>
      <c r="DD12" s="668">
        <v>212176</v>
      </c>
      <c r="DE12" s="660"/>
      <c r="DF12" s="660"/>
      <c r="DG12" s="660"/>
      <c r="DH12" s="660"/>
      <c r="DI12" s="660"/>
      <c r="DJ12" s="660"/>
      <c r="DK12" s="660"/>
      <c r="DL12" s="660"/>
      <c r="DM12" s="660"/>
      <c r="DN12" s="660"/>
      <c r="DO12" s="660"/>
      <c r="DP12" s="661"/>
      <c r="DQ12" s="668">
        <v>1224232</v>
      </c>
      <c r="DR12" s="660"/>
      <c r="DS12" s="660"/>
      <c r="DT12" s="660"/>
      <c r="DU12" s="660"/>
      <c r="DV12" s="660"/>
      <c r="DW12" s="660"/>
      <c r="DX12" s="660"/>
      <c r="DY12" s="660"/>
      <c r="DZ12" s="660"/>
      <c r="EA12" s="660"/>
      <c r="EB12" s="660"/>
      <c r="EC12" s="669"/>
    </row>
    <row r="13" spans="2:143" ht="11.25" customHeight="1" x14ac:dyDescent="0.15">
      <c r="B13" s="656" t="s">
        <v>256</v>
      </c>
      <c r="C13" s="657"/>
      <c r="D13" s="657"/>
      <c r="E13" s="657"/>
      <c r="F13" s="657"/>
      <c r="G13" s="657"/>
      <c r="H13" s="657"/>
      <c r="I13" s="657"/>
      <c r="J13" s="657"/>
      <c r="K13" s="657"/>
      <c r="L13" s="657"/>
      <c r="M13" s="657"/>
      <c r="N13" s="657"/>
      <c r="O13" s="657"/>
      <c r="P13" s="657"/>
      <c r="Q13" s="658"/>
      <c r="R13" s="659" t="s">
        <v>140</v>
      </c>
      <c r="S13" s="660"/>
      <c r="T13" s="660"/>
      <c r="U13" s="660"/>
      <c r="V13" s="660"/>
      <c r="W13" s="660"/>
      <c r="X13" s="660"/>
      <c r="Y13" s="661"/>
      <c r="Z13" s="662" t="s">
        <v>247</v>
      </c>
      <c r="AA13" s="662"/>
      <c r="AB13" s="662"/>
      <c r="AC13" s="662"/>
      <c r="AD13" s="663" t="s">
        <v>131</v>
      </c>
      <c r="AE13" s="663"/>
      <c r="AF13" s="663"/>
      <c r="AG13" s="663"/>
      <c r="AH13" s="663"/>
      <c r="AI13" s="663"/>
      <c r="AJ13" s="663"/>
      <c r="AK13" s="663"/>
      <c r="AL13" s="664" t="s">
        <v>247</v>
      </c>
      <c r="AM13" s="665"/>
      <c r="AN13" s="665"/>
      <c r="AO13" s="666"/>
      <c r="AP13" s="656" t="s">
        <v>257</v>
      </c>
      <c r="AQ13" s="657"/>
      <c r="AR13" s="657"/>
      <c r="AS13" s="657"/>
      <c r="AT13" s="657"/>
      <c r="AU13" s="657"/>
      <c r="AV13" s="657"/>
      <c r="AW13" s="657"/>
      <c r="AX13" s="657"/>
      <c r="AY13" s="657"/>
      <c r="AZ13" s="657"/>
      <c r="BA13" s="657"/>
      <c r="BB13" s="657"/>
      <c r="BC13" s="657"/>
      <c r="BD13" s="657"/>
      <c r="BE13" s="657"/>
      <c r="BF13" s="658"/>
      <c r="BG13" s="659">
        <v>6994997</v>
      </c>
      <c r="BH13" s="660"/>
      <c r="BI13" s="660"/>
      <c r="BJ13" s="660"/>
      <c r="BK13" s="660"/>
      <c r="BL13" s="660"/>
      <c r="BM13" s="660"/>
      <c r="BN13" s="661"/>
      <c r="BO13" s="662">
        <v>52.7</v>
      </c>
      <c r="BP13" s="662"/>
      <c r="BQ13" s="662"/>
      <c r="BR13" s="662"/>
      <c r="BS13" s="663" t="s">
        <v>140</v>
      </c>
      <c r="BT13" s="663"/>
      <c r="BU13" s="663"/>
      <c r="BV13" s="663"/>
      <c r="BW13" s="663"/>
      <c r="BX13" s="663"/>
      <c r="BY13" s="663"/>
      <c r="BZ13" s="663"/>
      <c r="CA13" s="663"/>
      <c r="CB13" s="667"/>
      <c r="CD13" s="656" t="s">
        <v>258</v>
      </c>
      <c r="CE13" s="657"/>
      <c r="CF13" s="657"/>
      <c r="CG13" s="657"/>
      <c r="CH13" s="657"/>
      <c r="CI13" s="657"/>
      <c r="CJ13" s="657"/>
      <c r="CK13" s="657"/>
      <c r="CL13" s="657"/>
      <c r="CM13" s="657"/>
      <c r="CN13" s="657"/>
      <c r="CO13" s="657"/>
      <c r="CP13" s="657"/>
      <c r="CQ13" s="658"/>
      <c r="CR13" s="659">
        <v>5805843</v>
      </c>
      <c r="CS13" s="660"/>
      <c r="CT13" s="660"/>
      <c r="CU13" s="660"/>
      <c r="CV13" s="660"/>
      <c r="CW13" s="660"/>
      <c r="CX13" s="660"/>
      <c r="CY13" s="661"/>
      <c r="CZ13" s="662">
        <v>8.1</v>
      </c>
      <c r="DA13" s="662"/>
      <c r="DB13" s="662"/>
      <c r="DC13" s="662"/>
      <c r="DD13" s="668">
        <v>3393127</v>
      </c>
      <c r="DE13" s="660"/>
      <c r="DF13" s="660"/>
      <c r="DG13" s="660"/>
      <c r="DH13" s="660"/>
      <c r="DI13" s="660"/>
      <c r="DJ13" s="660"/>
      <c r="DK13" s="660"/>
      <c r="DL13" s="660"/>
      <c r="DM13" s="660"/>
      <c r="DN13" s="660"/>
      <c r="DO13" s="660"/>
      <c r="DP13" s="661"/>
      <c r="DQ13" s="668">
        <v>2613830</v>
      </c>
      <c r="DR13" s="660"/>
      <c r="DS13" s="660"/>
      <c r="DT13" s="660"/>
      <c r="DU13" s="660"/>
      <c r="DV13" s="660"/>
      <c r="DW13" s="660"/>
      <c r="DX13" s="660"/>
      <c r="DY13" s="660"/>
      <c r="DZ13" s="660"/>
      <c r="EA13" s="660"/>
      <c r="EB13" s="660"/>
      <c r="EC13" s="669"/>
    </row>
    <row r="14" spans="2:143" ht="11.25" customHeight="1" x14ac:dyDescent="0.15">
      <c r="B14" s="656" t="s">
        <v>259</v>
      </c>
      <c r="C14" s="657"/>
      <c r="D14" s="657"/>
      <c r="E14" s="657"/>
      <c r="F14" s="657"/>
      <c r="G14" s="657"/>
      <c r="H14" s="657"/>
      <c r="I14" s="657"/>
      <c r="J14" s="657"/>
      <c r="K14" s="657"/>
      <c r="L14" s="657"/>
      <c r="M14" s="657"/>
      <c r="N14" s="657"/>
      <c r="O14" s="657"/>
      <c r="P14" s="657"/>
      <c r="Q14" s="658"/>
      <c r="R14" s="659">
        <v>276</v>
      </c>
      <c r="S14" s="660"/>
      <c r="T14" s="660"/>
      <c r="U14" s="660"/>
      <c r="V14" s="660"/>
      <c r="W14" s="660"/>
      <c r="X14" s="660"/>
      <c r="Y14" s="661"/>
      <c r="Z14" s="662">
        <v>0</v>
      </c>
      <c r="AA14" s="662"/>
      <c r="AB14" s="662"/>
      <c r="AC14" s="662"/>
      <c r="AD14" s="663">
        <v>276</v>
      </c>
      <c r="AE14" s="663"/>
      <c r="AF14" s="663"/>
      <c r="AG14" s="663"/>
      <c r="AH14" s="663"/>
      <c r="AI14" s="663"/>
      <c r="AJ14" s="663"/>
      <c r="AK14" s="663"/>
      <c r="AL14" s="664">
        <v>0</v>
      </c>
      <c r="AM14" s="665"/>
      <c r="AN14" s="665"/>
      <c r="AO14" s="666"/>
      <c r="AP14" s="656" t="s">
        <v>260</v>
      </c>
      <c r="AQ14" s="657"/>
      <c r="AR14" s="657"/>
      <c r="AS14" s="657"/>
      <c r="AT14" s="657"/>
      <c r="AU14" s="657"/>
      <c r="AV14" s="657"/>
      <c r="AW14" s="657"/>
      <c r="AX14" s="657"/>
      <c r="AY14" s="657"/>
      <c r="AZ14" s="657"/>
      <c r="BA14" s="657"/>
      <c r="BB14" s="657"/>
      <c r="BC14" s="657"/>
      <c r="BD14" s="657"/>
      <c r="BE14" s="657"/>
      <c r="BF14" s="658"/>
      <c r="BG14" s="659">
        <v>521248</v>
      </c>
      <c r="BH14" s="660"/>
      <c r="BI14" s="660"/>
      <c r="BJ14" s="660"/>
      <c r="BK14" s="660"/>
      <c r="BL14" s="660"/>
      <c r="BM14" s="660"/>
      <c r="BN14" s="661"/>
      <c r="BO14" s="662">
        <v>3.9</v>
      </c>
      <c r="BP14" s="662"/>
      <c r="BQ14" s="662"/>
      <c r="BR14" s="662"/>
      <c r="BS14" s="663" t="s">
        <v>140</v>
      </c>
      <c r="BT14" s="663"/>
      <c r="BU14" s="663"/>
      <c r="BV14" s="663"/>
      <c r="BW14" s="663"/>
      <c r="BX14" s="663"/>
      <c r="BY14" s="663"/>
      <c r="BZ14" s="663"/>
      <c r="CA14" s="663"/>
      <c r="CB14" s="667"/>
      <c r="CD14" s="656" t="s">
        <v>261</v>
      </c>
      <c r="CE14" s="657"/>
      <c r="CF14" s="657"/>
      <c r="CG14" s="657"/>
      <c r="CH14" s="657"/>
      <c r="CI14" s="657"/>
      <c r="CJ14" s="657"/>
      <c r="CK14" s="657"/>
      <c r="CL14" s="657"/>
      <c r="CM14" s="657"/>
      <c r="CN14" s="657"/>
      <c r="CO14" s="657"/>
      <c r="CP14" s="657"/>
      <c r="CQ14" s="658"/>
      <c r="CR14" s="659">
        <v>1332346</v>
      </c>
      <c r="CS14" s="660"/>
      <c r="CT14" s="660"/>
      <c r="CU14" s="660"/>
      <c r="CV14" s="660"/>
      <c r="CW14" s="660"/>
      <c r="CX14" s="660"/>
      <c r="CY14" s="661"/>
      <c r="CZ14" s="662">
        <v>1.8</v>
      </c>
      <c r="DA14" s="662"/>
      <c r="DB14" s="662"/>
      <c r="DC14" s="662"/>
      <c r="DD14" s="668">
        <v>117012</v>
      </c>
      <c r="DE14" s="660"/>
      <c r="DF14" s="660"/>
      <c r="DG14" s="660"/>
      <c r="DH14" s="660"/>
      <c r="DI14" s="660"/>
      <c r="DJ14" s="660"/>
      <c r="DK14" s="660"/>
      <c r="DL14" s="660"/>
      <c r="DM14" s="660"/>
      <c r="DN14" s="660"/>
      <c r="DO14" s="660"/>
      <c r="DP14" s="661"/>
      <c r="DQ14" s="668">
        <v>1242999</v>
      </c>
      <c r="DR14" s="660"/>
      <c r="DS14" s="660"/>
      <c r="DT14" s="660"/>
      <c r="DU14" s="660"/>
      <c r="DV14" s="660"/>
      <c r="DW14" s="660"/>
      <c r="DX14" s="660"/>
      <c r="DY14" s="660"/>
      <c r="DZ14" s="660"/>
      <c r="EA14" s="660"/>
      <c r="EB14" s="660"/>
      <c r="EC14" s="669"/>
    </row>
    <row r="15" spans="2:143" ht="11.25" customHeight="1" x14ac:dyDescent="0.15">
      <c r="B15" s="656" t="s">
        <v>262</v>
      </c>
      <c r="C15" s="657"/>
      <c r="D15" s="657"/>
      <c r="E15" s="657"/>
      <c r="F15" s="657"/>
      <c r="G15" s="657"/>
      <c r="H15" s="657"/>
      <c r="I15" s="657"/>
      <c r="J15" s="657"/>
      <c r="K15" s="657"/>
      <c r="L15" s="657"/>
      <c r="M15" s="657"/>
      <c r="N15" s="657"/>
      <c r="O15" s="657"/>
      <c r="P15" s="657"/>
      <c r="Q15" s="658"/>
      <c r="R15" s="659" t="s">
        <v>140</v>
      </c>
      <c r="S15" s="660"/>
      <c r="T15" s="660"/>
      <c r="U15" s="660"/>
      <c r="V15" s="660"/>
      <c r="W15" s="660"/>
      <c r="X15" s="660"/>
      <c r="Y15" s="661"/>
      <c r="Z15" s="662" t="s">
        <v>131</v>
      </c>
      <c r="AA15" s="662"/>
      <c r="AB15" s="662"/>
      <c r="AC15" s="662"/>
      <c r="AD15" s="663" t="s">
        <v>140</v>
      </c>
      <c r="AE15" s="663"/>
      <c r="AF15" s="663"/>
      <c r="AG15" s="663"/>
      <c r="AH15" s="663"/>
      <c r="AI15" s="663"/>
      <c r="AJ15" s="663"/>
      <c r="AK15" s="663"/>
      <c r="AL15" s="664" t="s">
        <v>247</v>
      </c>
      <c r="AM15" s="665"/>
      <c r="AN15" s="665"/>
      <c r="AO15" s="666"/>
      <c r="AP15" s="656" t="s">
        <v>263</v>
      </c>
      <c r="AQ15" s="657"/>
      <c r="AR15" s="657"/>
      <c r="AS15" s="657"/>
      <c r="AT15" s="657"/>
      <c r="AU15" s="657"/>
      <c r="AV15" s="657"/>
      <c r="AW15" s="657"/>
      <c r="AX15" s="657"/>
      <c r="AY15" s="657"/>
      <c r="AZ15" s="657"/>
      <c r="BA15" s="657"/>
      <c r="BB15" s="657"/>
      <c r="BC15" s="657"/>
      <c r="BD15" s="657"/>
      <c r="BE15" s="657"/>
      <c r="BF15" s="658"/>
      <c r="BG15" s="659">
        <v>514946</v>
      </c>
      <c r="BH15" s="660"/>
      <c r="BI15" s="660"/>
      <c r="BJ15" s="660"/>
      <c r="BK15" s="660"/>
      <c r="BL15" s="660"/>
      <c r="BM15" s="660"/>
      <c r="BN15" s="661"/>
      <c r="BO15" s="662">
        <v>3.9</v>
      </c>
      <c r="BP15" s="662"/>
      <c r="BQ15" s="662"/>
      <c r="BR15" s="662"/>
      <c r="BS15" s="663" t="s">
        <v>247</v>
      </c>
      <c r="BT15" s="663"/>
      <c r="BU15" s="663"/>
      <c r="BV15" s="663"/>
      <c r="BW15" s="663"/>
      <c r="BX15" s="663"/>
      <c r="BY15" s="663"/>
      <c r="BZ15" s="663"/>
      <c r="CA15" s="663"/>
      <c r="CB15" s="667"/>
      <c r="CD15" s="656" t="s">
        <v>264</v>
      </c>
      <c r="CE15" s="657"/>
      <c r="CF15" s="657"/>
      <c r="CG15" s="657"/>
      <c r="CH15" s="657"/>
      <c r="CI15" s="657"/>
      <c r="CJ15" s="657"/>
      <c r="CK15" s="657"/>
      <c r="CL15" s="657"/>
      <c r="CM15" s="657"/>
      <c r="CN15" s="657"/>
      <c r="CO15" s="657"/>
      <c r="CP15" s="657"/>
      <c r="CQ15" s="658"/>
      <c r="CR15" s="659">
        <v>8507219</v>
      </c>
      <c r="CS15" s="660"/>
      <c r="CT15" s="660"/>
      <c r="CU15" s="660"/>
      <c r="CV15" s="660"/>
      <c r="CW15" s="660"/>
      <c r="CX15" s="660"/>
      <c r="CY15" s="661"/>
      <c r="CZ15" s="662">
        <v>11.8</v>
      </c>
      <c r="DA15" s="662"/>
      <c r="DB15" s="662"/>
      <c r="DC15" s="662"/>
      <c r="DD15" s="668">
        <v>3586355</v>
      </c>
      <c r="DE15" s="660"/>
      <c r="DF15" s="660"/>
      <c r="DG15" s="660"/>
      <c r="DH15" s="660"/>
      <c r="DI15" s="660"/>
      <c r="DJ15" s="660"/>
      <c r="DK15" s="660"/>
      <c r="DL15" s="660"/>
      <c r="DM15" s="660"/>
      <c r="DN15" s="660"/>
      <c r="DO15" s="660"/>
      <c r="DP15" s="661"/>
      <c r="DQ15" s="668">
        <v>4566275</v>
      </c>
      <c r="DR15" s="660"/>
      <c r="DS15" s="660"/>
      <c r="DT15" s="660"/>
      <c r="DU15" s="660"/>
      <c r="DV15" s="660"/>
      <c r="DW15" s="660"/>
      <c r="DX15" s="660"/>
      <c r="DY15" s="660"/>
      <c r="DZ15" s="660"/>
      <c r="EA15" s="660"/>
      <c r="EB15" s="660"/>
      <c r="EC15" s="669"/>
    </row>
    <row r="16" spans="2:143" ht="11.25" customHeight="1" x14ac:dyDescent="0.15">
      <c r="B16" s="656" t="s">
        <v>265</v>
      </c>
      <c r="C16" s="657"/>
      <c r="D16" s="657"/>
      <c r="E16" s="657"/>
      <c r="F16" s="657"/>
      <c r="G16" s="657"/>
      <c r="H16" s="657"/>
      <c r="I16" s="657"/>
      <c r="J16" s="657"/>
      <c r="K16" s="657"/>
      <c r="L16" s="657"/>
      <c r="M16" s="657"/>
      <c r="N16" s="657"/>
      <c r="O16" s="657"/>
      <c r="P16" s="657"/>
      <c r="Q16" s="658"/>
      <c r="R16" s="659">
        <v>25585</v>
      </c>
      <c r="S16" s="660"/>
      <c r="T16" s="660"/>
      <c r="U16" s="660"/>
      <c r="V16" s="660"/>
      <c r="W16" s="660"/>
      <c r="X16" s="660"/>
      <c r="Y16" s="661"/>
      <c r="Z16" s="662">
        <v>0</v>
      </c>
      <c r="AA16" s="662"/>
      <c r="AB16" s="662"/>
      <c r="AC16" s="662"/>
      <c r="AD16" s="663">
        <v>25585</v>
      </c>
      <c r="AE16" s="663"/>
      <c r="AF16" s="663"/>
      <c r="AG16" s="663"/>
      <c r="AH16" s="663"/>
      <c r="AI16" s="663"/>
      <c r="AJ16" s="663"/>
      <c r="AK16" s="663"/>
      <c r="AL16" s="664">
        <v>0.1</v>
      </c>
      <c r="AM16" s="665"/>
      <c r="AN16" s="665"/>
      <c r="AO16" s="666"/>
      <c r="AP16" s="656" t="s">
        <v>266</v>
      </c>
      <c r="AQ16" s="657"/>
      <c r="AR16" s="657"/>
      <c r="AS16" s="657"/>
      <c r="AT16" s="657"/>
      <c r="AU16" s="657"/>
      <c r="AV16" s="657"/>
      <c r="AW16" s="657"/>
      <c r="AX16" s="657"/>
      <c r="AY16" s="657"/>
      <c r="AZ16" s="657"/>
      <c r="BA16" s="657"/>
      <c r="BB16" s="657"/>
      <c r="BC16" s="657"/>
      <c r="BD16" s="657"/>
      <c r="BE16" s="657"/>
      <c r="BF16" s="658"/>
      <c r="BG16" s="659" t="s">
        <v>140</v>
      </c>
      <c r="BH16" s="660"/>
      <c r="BI16" s="660"/>
      <c r="BJ16" s="660"/>
      <c r="BK16" s="660"/>
      <c r="BL16" s="660"/>
      <c r="BM16" s="660"/>
      <c r="BN16" s="661"/>
      <c r="BO16" s="662" t="s">
        <v>140</v>
      </c>
      <c r="BP16" s="662"/>
      <c r="BQ16" s="662"/>
      <c r="BR16" s="662"/>
      <c r="BS16" s="663" t="s">
        <v>247</v>
      </c>
      <c r="BT16" s="663"/>
      <c r="BU16" s="663"/>
      <c r="BV16" s="663"/>
      <c r="BW16" s="663"/>
      <c r="BX16" s="663"/>
      <c r="BY16" s="663"/>
      <c r="BZ16" s="663"/>
      <c r="CA16" s="663"/>
      <c r="CB16" s="667"/>
      <c r="CD16" s="656" t="s">
        <v>267</v>
      </c>
      <c r="CE16" s="657"/>
      <c r="CF16" s="657"/>
      <c r="CG16" s="657"/>
      <c r="CH16" s="657"/>
      <c r="CI16" s="657"/>
      <c r="CJ16" s="657"/>
      <c r="CK16" s="657"/>
      <c r="CL16" s="657"/>
      <c r="CM16" s="657"/>
      <c r="CN16" s="657"/>
      <c r="CO16" s="657"/>
      <c r="CP16" s="657"/>
      <c r="CQ16" s="658"/>
      <c r="CR16" s="659">
        <v>29809</v>
      </c>
      <c r="CS16" s="660"/>
      <c r="CT16" s="660"/>
      <c r="CU16" s="660"/>
      <c r="CV16" s="660"/>
      <c r="CW16" s="660"/>
      <c r="CX16" s="660"/>
      <c r="CY16" s="661"/>
      <c r="CZ16" s="662">
        <v>0</v>
      </c>
      <c r="DA16" s="662"/>
      <c r="DB16" s="662"/>
      <c r="DC16" s="662"/>
      <c r="DD16" s="668" t="s">
        <v>247</v>
      </c>
      <c r="DE16" s="660"/>
      <c r="DF16" s="660"/>
      <c r="DG16" s="660"/>
      <c r="DH16" s="660"/>
      <c r="DI16" s="660"/>
      <c r="DJ16" s="660"/>
      <c r="DK16" s="660"/>
      <c r="DL16" s="660"/>
      <c r="DM16" s="660"/>
      <c r="DN16" s="660"/>
      <c r="DO16" s="660"/>
      <c r="DP16" s="661"/>
      <c r="DQ16" s="668">
        <v>7327</v>
      </c>
      <c r="DR16" s="660"/>
      <c r="DS16" s="660"/>
      <c r="DT16" s="660"/>
      <c r="DU16" s="660"/>
      <c r="DV16" s="660"/>
      <c r="DW16" s="660"/>
      <c r="DX16" s="660"/>
      <c r="DY16" s="660"/>
      <c r="DZ16" s="660"/>
      <c r="EA16" s="660"/>
      <c r="EB16" s="660"/>
      <c r="EC16" s="669"/>
    </row>
    <row r="17" spans="2:133" ht="11.25" customHeight="1" x14ac:dyDescent="0.15">
      <c r="B17" s="656" t="s">
        <v>268</v>
      </c>
      <c r="C17" s="657"/>
      <c r="D17" s="657"/>
      <c r="E17" s="657"/>
      <c r="F17" s="657"/>
      <c r="G17" s="657"/>
      <c r="H17" s="657"/>
      <c r="I17" s="657"/>
      <c r="J17" s="657"/>
      <c r="K17" s="657"/>
      <c r="L17" s="657"/>
      <c r="M17" s="657"/>
      <c r="N17" s="657"/>
      <c r="O17" s="657"/>
      <c r="P17" s="657"/>
      <c r="Q17" s="658"/>
      <c r="R17" s="659">
        <v>139100</v>
      </c>
      <c r="S17" s="660"/>
      <c r="T17" s="660"/>
      <c r="U17" s="660"/>
      <c r="V17" s="660"/>
      <c r="W17" s="660"/>
      <c r="X17" s="660"/>
      <c r="Y17" s="661"/>
      <c r="Z17" s="662">
        <v>0.2</v>
      </c>
      <c r="AA17" s="662"/>
      <c r="AB17" s="662"/>
      <c r="AC17" s="662"/>
      <c r="AD17" s="663">
        <v>139100</v>
      </c>
      <c r="AE17" s="663"/>
      <c r="AF17" s="663"/>
      <c r="AG17" s="663"/>
      <c r="AH17" s="663"/>
      <c r="AI17" s="663"/>
      <c r="AJ17" s="663"/>
      <c r="AK17" s="663"/>
      <c r="AL17" s="664">
        <v>0.4</v>
      </c>
      <c r="AM17" s="665"/>
      <c r="AN17" s="665"/>
      <c r="AO17" s="666"/>
      <c r="AP17" s="656" t="s">
        <v>269</v>
      </c>
      <c r="AQ17" s="657"/>
      <c r="AR17" s="657"/>
      <c r="AS17" s="657"/>
      <c r="AT17" s="657"/>
      <c r="AU17" s="657"/>
      <c r="AV17" s="657"/>
      <c r="AW17" s="657"/>
      <c r="AX17" s="657"/>
      <c r="AY17" s="657"/>
      <c r="AZ17" s="657"/>
      <c r="BA17" s="657"/>
      <c r="BB17" s="657"/>
      <c r="BC17" s="657"/>
      <c r="BD17" s="657"/>
      <c r="BE17" s="657"/>
      <c r="BF17" s="658"/>
      <c r="BG17" s="659" t="s">
        <v>131</v>
      </c>
      <c r="BH17" s="660"/>
      <c r="BI17" s="660"/>
      <c r="BJ17" s="660"/>
      <c r="BK17" s="660"/>
      <c r="BL17" s="660"/>
      <c r="BM17" s="660"/>
      <c r="BN17" s="661"/>
      <c r="BO17" s="662" t="s">
        <v>247</v>
      </c>
      <c r="BP17" s="662"/>
      <c r="BQ17" s="662"/>
      <c r="BR17" s="662"/>
      <c r="BS17" s="663" t="s">
        <v>140</v>
      </c>
      <c r="BT17" s="663"/>
      <c r="BU17" s="663"/>
      <c r="BV17" s="663"/>
      <c r="BW17" s="663"/>
      <c r="BX17" s="663"/>
      <c r="BY17" s="663"/>
      <c r="BZ17" s="663"/>
      <c r="CA17" s="663"/>
      <c r="CB17" s="667"/>
      <c r="CD17" s="656" t="s">
        <v>270</v>
      </c>
      <c r="CE17" s="657"/>
      <c r="CF17" s="657"/>
      <c r="CG17" s="657"/>
      <c r="CH17" s="657"/>
      <c r="CI17" s="657"/>
      <c r="CJ17" s="657"/>
      <c r="CK17" s="657"/>
      <c r="CL17" s="657"/>
      <c r="CM17" s="657"/>
      <c r="CN17" s="657"/>
      <c r="CO17" s="657"/>
      <c r="CP17" s="657"/>
      <c r="CQ17" s="658"/>
      <c r="CR17" s="659">
        <v>5002470</v>
      </c>
      <c r="CS17" s="660"/>
      <c r="CT17" s="660"/>
      <c r="CU17" s="660"/>
      <c r="CV17" s="660"/>
      <c r="CW17" s="660"/>
      <c r="CX17" s="660"/>
      <c r="CY17" s="661"/>
      <c r="CZ17" s="662">
        <v>6.9</v>
      </c>
      <c r="DA17" s="662"/>
      <c r="DB17" s="662"/>
      <c r="DC17" s="662"/>
      <c r="DD17" s="668" t="s">
        <v>247</v>
      </c>
      <c r="DE17" s="660"/>
      <c r="DF17" s="660"/>
      <c r="DG17" s="660"/>
      <c r="DH17" s="660"/>
      <c r="DI17" s="660"/>
      <c r="DJ17" s="660"/>
      <c r="DK17" s="660"/>
      <c r="DL17" s="660"/>
      <c r="DM17" s="660"/>
      <c r="DN17" s="660"/>
      <c r="DO17" s="660"/>
      <c r="DP17" s="661"/>
      <c r="DQ17" s="668">
        <v>4880836</v>
      </c>
      <c r="DR17" s="660"/>
      <c r="DS17" s="660"/>
      <c r="DT17" s="660"/>
      <c r="DU17" s="660"/>
      <c r="DV17" s="660"/>
      <c r="DW17" s="660"/>
      <c r="DX17" s="660"/>
      <c r="DY17" s="660"/>
      <c r="DZ17" s="660"/>
      <c r="EA17" s="660"/>
      <c r="EB17" s="660"/>
      <c r="EC17" s="669"/>
    </row>
    <row r="18" spans="2:133" ht="11.25" customHeight="1" x14ac:dyDescent="0.15">
      <c r="B18" s="656" t="s">
        <v>271</v>
      </c>
      <c r="C18" s="657"/>
      <c r="D18" s="657"/>
      <c r="E18" s="657"/>
      <c r="F18" s="657"/>
      <c r="G18" s="657"/>
      <c r="H18" s="657"/>
      <c r="I18" s="657"/>
      <c r="J18" s="657"/>
      <c r="K18" s="657"/>
      <c r="L18" s="657"/>
      <c r="M18" s="657"/>
      <c r="N18" s="657"/>
      <c r="O18" s="657"/>
      <c r="P18" s="657"/>
      <c r="Q18" s="658"/>
      <c r="R18" s="659">
        <v>102610</v>
      </c>
      <c r="S18" s="660"/>
      <c r="T18" s="660"/>
      <c r="U18" s="660"/>
      <c r="V18" s="660"/>
      <c r="W18" s="660"/>
      <c r="X18" s="660"/>
      <c r="Y18" s="661"/>
      <c r="Z18" s="662">
        <v>0.1</v>
      </c>
      <c r="AA18" s="662"/>
      <c r="AB18" s="662"/>
      <c r="AC18" s="662"/>
      <c r="AD18" s="663">
        <v>102610</v>
      </c>
      <c r="AE18" s="663"/>
      <c r="AF18" s="663"/>
      <c r="AG18" s="663"/>
      <c r="AH18" s="663"/>
      <c r="AI18" s="663"/>
      <c r="AJ18" s="663"/>
      <c r="AK18" s="663"/>
      <c r="AL18" s="664">
        <v>0.3</v>
      </c>
      <c r="AM18" s="665"/>
      <c r="AN18" s="665"/>
      <c r="AO18" s="666"/>
      <c r="AP18" s="656" t="s">
        <v>272</v>
      </c>
      <c r="AQ18" s="657"/>
      <c r="AR18" s="657"/>
      <c r="AS18" s="657"/>
      <c r="AT18" s="657"/>
      <c r="AU18" s="657"/>
      <c r="AV18" s="657"/>
      <c r="AW18" s="657"/>
      <c r="AX18" s="657"/>
      <c r="AY18" s="657"/>
      <c r="AZ18" s="657"/>
      <c r="BA18" s="657"/>
      <c r="BB18" s="657"/>
      <c r="BC18" s="657"/>
      <c r="BD18" s="657"/>
      <c r="BE18" s="657"/>
      <c r="BF18" s="658"/>
      <c r="BG18" s="659" t="s">
        <v>140</v>
      </c>
      <c r="BH18" s="660"/>
      <c r="BI18" s="660"/>
      <c r="BJ18" s="660"/>
      <c r="BK18" s="660"/>
      <c r="BL18" s="660"/>
      <c r="BM18" s="660"/>
      <c r="BN18" s="661"/>
      <c r="BO18" s="662" t="s">
        <v>140</v>
      </c>
      <c r="BP18" s="662"/>
      <c r="BQ18" s="662"/>
      <c r="BR18" s="662"/>
      <c r="BS18" s="663" t="s">
        <v>140</v>
      </c>
      <c r="BT18" s="663"/>
      <c r="BU18" s="663"/>
      <c r="BV18" s="663"/>
      <c r="BW18" s="663"/>
      <c r="BX18" s="663"/>
      <c r="BY18" s="663"/>
      <c r="BZ18" s="663"/>
      <c r="CA18" s="663"/>
      <c r="CB18" s="667"/>
      <c r="CD18" s="656" t="s">
        <v>273</v>
      </c>
      <c r="CE18" s="657"/>
      <c r="CF18" s="657"/>
      <c r="CG18" s="657"/>
      <c r="CH18" s="657"/>
      <c r="CI18" s="657"/>
      <c r="CJ18" s="657"/>
      <c r="CK18" s="657"/>
      <c r="CL18" s="657"/>
      <c r="CM18" s="657"/>
      <c r="CN18" s="657"/>
      <c r="CO18" s="657"/>
      <c r="CP18" s="657"/>
      <c r="CQ18" s="658"/>
      <c r="CR18" s="659" t="s">
        <v>140</v>
      </c>
      <c r="CS18" s="660"/>
      <c r="CT18" s="660"/>
      <c r="CU18" s="660"/>
      <c r="CV18" s="660"/>
      <c r="CW18" s="660"/>
      <c r="CX18" s="660"/>
      <c r="CY18" s="661"/>
      <c r="CZ18" s="662" t="s">
        <v>247</v>
      </c>
      <c r="DA18" s="662"/>
      <c r="DB18" s="662"/>
      <c r="DC18" s="662"/>
      <c r="DD18" s="668" t="s">
        <v>247</v>
      </c>
      <c r="DE18" s="660"/>
      <c r="DF18" s="660"/>
      <c r="DG18" s="660"/>
      <c r="DH18" s="660"/>
      <c r="DI18" s="660"/>
      <c r="DJ18" s="660"/>
      <c r="DK18" s="660"/>
      <c r="DL18" s="660"/>
      <c r="DM18" s="660"/>
      <c r="DN18" s="660"/>
      <c r="DO18" s="660"/>
      <c r="DP18" s="661"/>
      <c r="DQ18" s="668" t="s">
        <v>247</v>
      </c>
      <c r="DR18" s="660"/>
      <c r="DS18" s="660"/>
      <c r="DT18" s="660"/>
      <c r="DU18" s="660"/>
      <c r="DV18" s="660"/>
      <c r="DW18" s="660"/>
      <c r="DX18" s="660"/>
      <c r="DY18" s="660"/>
      <c r="DZ18" s="660"/>
      <c r="EA18" s="660"/>
      <c r="EB18" s="660"/>
      <c r="EC18" s="669"/>
    </row>
    <row r="19" spans="2:133" ht="11.25" customHeight="1" x14ac:dyDescent="0.15">
      <c r="B19" s="656" t="s">
        <v>274</v>
      </c>
      <c r="C19" s="657"/>
      <c r="D19" s="657"/>
      <c r="E19" s="657"/>
      <c r="F19" s="657"/>
      <c r="G19" s="657"/>
      <c r="H19" s="657"/>
      <c r="I19" s="657"/>
      <c r="J19" s="657"/>
      <c r="K19" s="657"/>
      <c r="L19" s="657"/>
      <c r="M19" s="657"/>
      <c r="N19" s="657"/>
      <c r="O19" s="657"/>
      <c r="P19" s="657"/>
      <c r="Q19" s="658"/>
      <c r="R19" s="659">
        <v>101538</v>
      </c>
      <c r="S19" s="660"/>
      <c r="T19" s="660"/>
      <c r="U19" s="660"/>
      <c r="V19" s="660"/>
      <c r="W19" s="660"/>
      <c r="X19" s="660"/>
      <c r="Y19" s="661"/>
      <c r="Z19" s="662">
        <v>0.1</v>
      </c>
      <c r="AA19" s="662"/>
      <c r="AB19" s="662"/>
      <c r="AC19" s="662"/>
      <c r="AD19" s="663">
        <v>101538</v>
      </c>
      <c r="AE19" s="663"/>
      <c r="AF19" s="663"/>
      <c r="AG19" s="663"/>
      <c r="AH19" s="663"/>
      <c r="AI19" s="663"/>
      <c r="AJ19" s="663"/>
      <c r="AK19" s="663"/>
      <c r="AL19" s="664">
        <v>0.3</v>
      </c>
      <c r="AM19" s="665"/>
      <c r="AN19" s="665"/>
      <c r="AO19" s="666"/>
      <c r="AP19" s="656" t="s">
        <v>275</v>
      </c>
      <c r="AQ19" s="657"/>
      <c r="AR19" s="657"/>
      <c r="AS19" s="657"/>
      <c r="AT19" s="657"/>
      <c r="AU19" s="657"/>
      <c r="AV19" s="657"/>
      <c r="AW19" s="657"/>
      <c r="AX19" s="657"/>
      <c r="AY19" s="657"/>
      <c r="AZ19" s="657"/>
      <c r="BA19" s="657"/>
      <c r="BB19" s="657"/>
      <c r="BC19" s="657"/>
      <c r="BD19" s="657"/>
      <c r="BE19" s="657"/>
      <c r="BF19" s="658"/>
      <c r="BG19" s="659">
        <v>3337</v>
      </c>
      <c r="BH19" s="660"/>
      <c r="BI19" s="660"/>
      <c r="BJ19" s="660"/>
      <c r="BK19" s="660"/>
      <c r="BL19" s="660"/>
      <c r="BM19" s="660"/>
      <c r="BN19" s="661"/>
      <c r="BO19" s="662">
        <v>0</v>
      </c>
      <c r="BP19" s="662"/>
      <c r="BQ19" s="662"/>
      <c r="BR19" s="662"/>
      <c r="BS19" s="663" t="s">
        <v>140</v>
      </c>
      <c r="BT19" s="663"/>
      <c r="BU19" s="663"/>
      <c r="BV19" s="663"/>
      <c r="BW19" s="663"/>
      <c r="BX19" s="663"/>
      <c r="BY19" s="663"/>
      <c r="BZ19" s="663"/>
      <c r="CA19" s="663"/>
      <c r="CB19" s="667"/>
      <c r="CD19" s="656" t="s">
        <v>276</v>
      </c>
      <c r="CE19" s="657"/>
      <c r="CF19" s="657"/>
      <c r="CG19" s="657"/>
      <c r="CH19" s="657"/>
      <c r="CI19" s="657"/>
      <c r="CJ19" s="657"/>
      <c r="CK19" s="657"/>
      <c r="CL19" s="657"/>
      <c r="CM19" s="657"/>
      <c r="CN19" s="657"/>
      <c r="CO19" s="657"/>
      <c r="CP19" s="657"/>
      <c r="CQ19" s="658"/>
      <c r="CR19" s="659" t="s">
        <v>140</v>
      </c>
      <c r="CS19" s="660"/>
      <c r="CT19" s="660"/>
      <c r="CU19" s="660"/>
      <c r="CV19" s="660"/>
      <c r="CW19" s="660"/>
      <c r="CX19" s="660"/>
      <c r="CY19" s="661"/>
      <c r="CZ19" s="662" t="s">
        <v>131</v>
      </c>
      <c r="DA19" s="662"/>
      <c r="DB19" s="662"/>
      <c r="DC19" s="662"/>
      <c r="DD19" s="668" t="s">
        <v>131</v>
      </c>
      <c r="DE19" s="660"/>
      <c r="DF19" s="660"/>
      <c r="DG19" s="660"/>
      <c r="DH19" s="660"/>
      <c r="DI19" s="660"/>
      <c r="DJ19" s="660"/>
      <c r="DK19" s="660"/>
      <c r="DL19" s="660"/>
      <c r="DM19" s="660"/>
      <c r="DN19" s="660"/>
      <c r="DO19" s="660"/>
      <c r="DP19" s="661"/>
      <c r="DQ19" s="668" t="s">
        <v>247</v>
      </c>
      <c r="DR19" s="660"/>
      <c r="DS19" s="660"/>
      <c r="DT19" s="660"/>
      <c r="DU19" s="660"/>
      <c r="DV19" s="660"/>
      <c r="DW19" s="660"/>
      <c r="DX19" s="660"/>
      <c r="DY19" s="660"/>
      <c r="DZ19" s="660"/>
      <c r="EA19" s="660"/>
      <c r="EB19" s="660"/>
      <c r="EC19" s="669"/>
    </row>
    <row r="20" spans="2:133" ht="11.25" customHeight="1" x14ac:dyDescent="0.15">
      <c r="B20" s="672" t="s">
        <v>277</v>
      </c>
      <c r="C20" s="673"/>
      <c r="D20" s="673"/>
      <c r="E20" s="673"/>
      <c r="F20" s="673"/>
      <c r="G20" s="673"/>
      <c r="H20" s="673"/>
      <c r="I20" s="673"/>
      <c r="J20" s="673"/>
      <c r="K20" s="673"/>
      <c r="L20" s="673"/>
      <c r="M20" s="673"/>
      <c r="N20" s="673"/>
      <c r="O20" s="673"/>
      <c r="P20" s="673"/>
      <c r="Q20" s="674"/>
      <c r="R20" s="659">
        <v>1072</v>
      </c>
      <c r="S20" s="660"/>
      <c r="T20" s="660"/>
      <c r="U20" s="660"/>
      <c r="V20" s="660"/>
      <c r="W20" s="660"/>
      <c r="X20" s="660"/>
      <c r="Y20" s="661"/>
      <c r="Z20" s="662">
        <v>0</v>
      </c>
      <c r="AA20" s="662"/>
      <c r="AB20" s="662"/>
      <c r="AC20" s="662"/>
      <c r="AD20" s="663">
        <v>1072</v>
      </c>
      <c r="AE20" s="663"/>
      <c r="AF20" s="663"/>
      <c r="AG20" s="663"/>
      <c r="AH20" s="663"/>
      <c r="AI20" s="663"/>
      <c r="AJ20" s="663"/>
      <c r="AK20" s="663"/>
      <c r="AL20" s="664">
        <v>0</v>
      </c>
      <c r="AM20" s="665"/>
      <c r="AN20" s="665"/>
      <c r="AO20" s="666"/>
      <c r="AP20" s="656" t="s">
        <v>278</v>
      </c>
      <c r="AQ20" s="657"/>
      <c r="AR20" s="657"/>
      <c r="AS20" s="657"/>
      <c r="AT20" s="657"/>
      <c r="AU20" s="657"/>
      <c r="AV20" s="657"/>
      <c r="AW20" s="657"/>
      <c r="AX20" s="657"/>
      <c r="AY20" s="657"/>
      <c r="AZ20" s="657"/>
      <c r="BA20" s="657"/>
      <c r="BB20" s="657"/>
      <c r="BC20" s="657"/>
      <c r="BD20" s="657"/>
      <c r="BE20" s="657"/>
      <c r="BF20" s="658"/>
      <c r="BG20" s="659">
        <v>3337</v>
      </c>
      <c r="BH20" s="660"/>
      <c r="BI20" s="660"/>
      <c r="BJ20" s="660"/>
      <c r="BK20" s="660"/>
      <c r="BL20" s="660"/>
      <c r="BM20" s="660"/>
      <c r="BN20" s="661"/>
      <c r="BO20" s="662">
        <v>0</v>
      </c>
      <c r="BP20" s="662"/>
      <c r="BQ20" s="662"/>
      <c r="BR20" s="662"/>
      <c r="BS20" s="663" t="s">
        <v>140</v>
      </c>
      <c r="BT20" s="663"/>
      <c r="BU20" s="663"/>
      <c r="BV20" s="663"/>
      <c r="BW20" s="663"/>
      <c r="BX20" s="663"/>
      <c r="BY20" s="663"/>
      <c r="BZ20" s="663"/>
      <c r="CA20" s="663"/>
      <c r="CB20" s="667"/>
      <c r="CD20" s="656" t="s">
        <v>279</v>
      </c>
      <c r="CE20" s="657"/>
      <c r="CF20" s="657"/>
      <c r="CG20" s="657"/>
      <c r="CH20" s="657"/>
      <c r="CI20" s="657"/>
      <c r="CJ20" s="657"/>
      <c r="CK20" s="657"/>
      <c r="CL20" s="657"/>
      <c r="CM20" s="657"/>
      <c r="CN20" s="657"/>
      <c r="CO20" s="657"/>
      <c r="CP20" s="657"/>
      <c r="CQ20" s="658"/>
      <c r="CR20" s="659">
        <v>72086687</v>
      </c>
      <c r="CS20" s="660"/>
      <c r="CT20" s="660"/>
      <c r="CU20" s="660"/>
      <c r="CV20" s="660"/>
      <c r="CW20" s="660"/>
      <c r="CX20" s="660"/>
      <c r="CY20" s="661"/>
      <c r="CZ20" s="662">
        <v>100</v>
      </c>
      <c r="DA20" s="662"/>
      <c r="DB20" s="662"/>
      <c r="DC20" s="662"/>
      <c r="DD20" s="668">
        <v>8619423</v>
      </c>
      <c r="DE20" s="660"/>
      <c r="DF20" s="660"/>
      <c r="DG20" s="660"/>
      <c r="DH20" s="660"/>
      <c r="DI20" s="660"/>
      <c r="DJ20" s="660"/>
      <c r="DK20" s="660"/>
      <c r="DL20" s="660"/>
      <c r="DM20" s="660"/>
      <c r="DN20" s="660"/>
      <c r="DO20" s="660"/>
      <c r="DP20" s="661"/>
      <c r="DQ20" s="668">
        <v>38615252</v>
      </c>
      <c r="DR20" s="660"/>
      <c r="DS20" s="660"/>
      <c r="DT20" s="660"/>
      <c r="DU20" s="660"/>
      <c r="DV20" s="660"/>
      <c r="DW20" s="660"/>
      <c r="DX20" s="660"/>
      <c r="DY20" s="660"/>
      <c r="DZ20" s="660"/>
      <c r="EA20" s="660"/>
      <c r="EB20" s="660"/>
      <c r="EC20" s="669"/>
    </row>
    <row r="21" spans="2:133" ht="11.25" customHeight="1" x14ac:dyDescent="0.15">
      <c r="B21" s="656" t="s">
        <v>280</v>
      </c>
      <c r="C21" s="657"/>
      <c r="D21" s="657"/>
      <c r="E21" s="657"/>
      <c r="F21" s="657"/>
      <c r="G21" s="657"/>
      <c r="H21" s="657"/>
      <c r="I21" s="657"/>
      <c r="J21" s="657"/>
      <c r="K21" s="657"/>
      <c r="L21" s="657"/>
      <c r="M21" s="657"/>
      <c r="N21" s="657"/>
      <c r="O21" s="657"/>
      <c r="P21" s="657"/>
      <c r="Q21" s="658"/>
      <c r="R21" s="659">
        <v>15076297</v>
      </c>
      <c r="S21" s="660"/>
      <c r="T21" s="660"/>
      <c r="U21" s="660"/>
      <c r="V21" s="660"/>
      <c r="W21" s="660"/>
      <c r="X21" s="660"/>
      <c r="Y21" s="661"/>
      <c r="Z21" s="662">
        <v>19.8</v>
      </c>
      <c r="AA21" s="662"/>
      <c r="AB21" s="662"/>
      <c r="AC21" s="662"/>
      <c r="AD21" s="663">
        <v>13844798</v>
      </c>
      <c r="AE21" s="663"/>
      <c r="AF21" s="663"/>
      <c r="AG21" s="663"/>
      <c r="AH21" s="663"/>
      <c r="AI21" s="663"/>
      <c r="AJ21" s="663"/>
      <c r="AK21" s="663"/>
      <c r="AL21" s="664">
        <v>43.8</v>
      </c>
      <c r="AM21" s="665"/>
      <c r="AN21" s="665"/>
      <c r="AO21" s="666"/>
      <c r="AP21" s="656" t="s">
        <v>281</v>
      </c>
      <c r="AQ21" s="675"/>
      <c r="AR21" s="675"/>
      <c r="AS21" s="675"/>
      <c r="AT21" s="675"/>
      <c r="AU21" s="675"/>
      <c r="AV21" s="675"/>
      <c r="AW21" s="675"/>
      <c r="AX21" s="675"/>
      <c r="AY21" s="675"/>
      <c r="AZ21" s="675"/>
      <c r="BA21" s="675"/>
      <c r="BB21" s="675"/>
      <c r="BC21" s="675"/>
      <c r="BD21" s="675"/>
      <c r="BE21" s="675"/>
      <c r="BF21" s="676"/>
      <c r="BG21" s="659">
        <v>3337</v>
      </c>
      <c r="BH21" s="660"/>
      <c r="BI21" s="660"/>
      <c r="BJ21" s="660"/>
      <c r="BK21" s="660"/>
      <c r="BL21" s="660"/>
      <c r="BM21" s="660"/>
      <c r="BN21" s="661"/>
      <c r="BO21" s="662">
        <v>0</v>
      </c>
      <c r="BP21" s="662"/>
      <c r="BQ21" s="662"/>
      <c r="BR21" s="662"/>
      <c r="BS21" s="663" t="s">
        <v>131</v>
      </c>
      <c r="BT21" s="663"/>
      <c r="BU21" s="663"/>
      <c r="BV21" s="663"/>
      <c r="BW21" s="663"/>
      <c r="BX21" s="663"/>
      <c r="BY21" s="663"/>
      <c r="BZ21" s="663"/>
      <c r="CA21" s="663"/>
      <c r="CB21" s="667"/>
      <c r="CD21" s="680"/>
      <c r="CE21" s="681"/>
      <c r="CF21" s="681"/>
      <c r="CG21" s="681"/>
      <c r="CH21" s="681"/>
      <c r="CI21" s="681"/>
      <c r="CJ21" s="681"/>
      <c r="CK21" s="681"/>
      <c r="CL21" s="681"/>
      <c r="CM21" s="681"/>
      <c r="CN21" s="681"/>
      <c r="CO21" s="681"/>
      <c r="CP21" s="681"/>
      <c r="CQ21" s="682"/>
      <c r="CR21" s="683"/>
      <c r="CS21" s="678"/>
      <c r="CT21" s="678"/>
      <c r="CU21" s="678"/>
      <c r="CV21" s="678"/>
      <c r="CW21" s="678"/>
      <c r="CX21" s="678"/>
      <c r="CY21" s="684"/>
      <c r="CZ21" s="685"/>
      <c r="DA21" s="685"/>
      <c r="DB21" s="685"/>
      <c r="DC21" s="685"/>
      <c r="DD21" s="677"/>
      <c r="DE21" s="678"/>
      <c r="DF21" s="678"/>
      <c r="DG21" s="678"/>
      <c r="DH21" s="678"/>
      <c r="DI21" s="678"/>
      <c r="DJ21" s="678"/>
      <c r="DK21" s="678"/>
      <c r="DL21" s="678"/>
      <c r="DM21" s="678"/>
      <c r="DN21" s="678"/>
      <c r="DO21" s="678"/>
      <c r="DP21" s="684"/>
      <c r="DQ21" s="677"/>
      <c r="DR21" s="678"/>
      <c r="DS21" s="678"/>
      <c r="DT21" s="678"/>
      <c r="DU21" s="678"/>
      <c r="DV21" s="678"/>
      <c r="DW21" s="678"/>
      <c r="DX21" s="678"/>
      <c r="DY21" s="678"/>
      <c r="DZ21" s="678"/>
      <c r="EA21" s="678"/>
      <c r="EB21" s="678"/>
      <c r="EC21" s="679"/>
    </row>
    <row r="22" spans="2:133" ht="11.25" customHeight="1" x14ac:dyDescent="0.15">
      <c r="B22" s="656" t="s">
        <v>282</v>
      </c>
      <c r="C22" s="657"/>
      <c r="D22" s="657"/>
      <c r="E22" s="657"/>
      <c r="F22" s="657"/>
      <c r="G22" s="657"/>
      <c r="H22" s="657"/>
      <c r="I22" s="657"/>
      <c r="J22" s="657"/>
      <c r="K22" s="657"/>
      <c r="L22" s="657"/>
      <c r="M22" s="657"/>
      <c r="N22" s="657"/>
      <c r="O22" s="657"/>
      <c r="P22" s="657"/>
      <c r="Q22" s="658"/>
      <c r="R22" s="659">
        <v>13844798</v>
      </c>
      <c r="S22" s="660"/>
      <c r="T22" s="660"/>
      <c r="U22" s="660"/>
      <c r="V22" s="660"/>
      <c r="W22" s="660"/>
      <c r="X22" s="660"/>
      <c r="Y22" s="661"/>
      <c r="Z22" s="662">
        <v>18.2</v>
      </c>
      <c r="AA22" s="662"/>
      <c r="AB22" s="662"/>
      <c r="AC22" s="662"/>
      <c r="AD22" s="663">
        <v>13844798</v>
      </c>
      <c r="AE22" s="663"/>
      <c r="AF22" s="663"/>
      <c r="AG22" s="663"/>
      <c r="AH22" s="663"/>
      <c r="AI22" s="663"/>
      <c r="AJ22" s="663"/>
      <c r="AK22" s="663"/>
      <c r="AL22" s="664">
        <v>43.8</v>
      </c>
      <c r="AM22" s="665"/>
      <c r="AN22" s="665"/>
      <c r="AO22" s="666"/>
      <c r="AP22" s="656" t="s">
        <v>283</v>
      </c>
      <c r="AQ22" s="675"/>
      <c r="AR22" s="675"/>
      <c r="AS22" s="675"/>
      <c r="AT22" s="675"/>
      <c r="AU22" s="675"/>
      <c r="AV22" s="675"/>
      <c r="AW22" s="675"/>
      <c r="AX22" s="675"/>
      <c r="AY22" s="675"/>
      <c r="AZ22" s="675"/>
      <c r="BA22" s="675"/>
      <c r="BB22" s="675"/>
      <c r="BC22" s="675"/>
      <c r="BD22" s="675"/>
      <c r="BE22" s="675"/>
      <c r="BF22" s="676"/>
      <c r="BG22" s="659" t="s">
        <v>140</v>
      </c>
      <c r="BH22" s="660"/>
      <c r="BI22" s="660"/>
      <c r="BJ22" s="660"/>
      <c r="BK22" s="660"/>
      <c r="BL22" s="660"/>
      <c r="BM22" s="660"/>
      <c r="BN22" s="661"/>
      <c r="BO22" s="662" t="s">
        <v>140</v>
      </c>
      <c r="BP22" s="662"/>
      <c r="BQ22" s="662"/>
      <c r="BR22" s="662"/>
      <c r="BS22" s="663" t="s">
        <v>140</v>
      </c>
      <c r="BT22" s="663"/>
      <c r="BU22" s="663"/>
      <c r="BV22" s="663"/>
      <c r="BW22" s="663"/>
      <c r="BX22" s="663"/>
      <c r="BY22" s="663"/>
      <c r="BZ22" s="663"/>
      <c r="CA22" s="663"/>
      <c r="CB22" s="667"/>
      <c r="CD22" s="641" t="s">
        <v>284</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285</v>
      </c>
      <c r="C23" s="657"/>
      <c r="D23" s="657"/>
      <c r="E23" s="657"/>
      <c r="F23" s="657"/>
      <c r="G23" s="657"/>
      <c r="H23" s="657"/>
      <c r="I23" s="657"/>
      <c r="J23" s="657"/>
      <c r="K23" s="657"/>
      <c r="L23" s="657"/>
      <c r="M23" s="657"/>
      <c r="N23" s="657"/>
      <c r="O23" s="657"/>
      <c r="P23" s="657"/>
      <c r="Q23" s="658"/>
      <c r="R23" s="659">
        <v>1231499</v>
      </c>
      <c r="S23" s="660"/>
      <c r="T23" s="660"/>
      <c r="U23" s="660"/>
      <c r="V23" s="660"/>
      <c r="W23" s="660"/>
      <c r="X23" s="660"/>
      <c r="Y23" s="661"/>
      <c r="Z23" s="662">
        <v>1.6</v>
      </c>
      <c r="AA23" s="662"/>
      <c r="AB23" s="662"/>
      <c r="AC23" s="662"/>
      <c r="AD23" s="663" t="s">
        <v>247</v>
      </c>
      <c r="AE23" s="663"/>
      <c r="AF23" s="663"/>
      <c r="AG23" s="663"/>
      <c r="AH23" s="663"/>
      <c r="AI23" s="663"/>
      <c r="AJ23" s="663"/>
      <c r="AK23" s="663"/>
      <c r="AL23" s="664" t="s">
        <v>247</v>
      </c>
      <c r="AM23" s="665"/>
      <c r="AN23" s="665"/>
      <c r="AO23" s="666"/>
      <c r="AP23" s="656" t="s">
        <v>286</v>
      </c>
      <c r="AQ23" s="675"/>
      <c r="AR23" s="675"/>
      <c r="AS23" s="675"/>
      <c r="AT23" s="675"/>
      <c r="AU23" s="675"/>
      <c r="AV23" s="675"/>
      <c r="AW23" s="675"/>
      <c r="AX23" s="675"/>
      <c r="AY23" s="675"/>
      <c r="AZ23" s="675"/>
      <c r="BA23" s="675"/>
      <c r="BB23" s="675"/>
      <c r="BC23" s="675"/>
      <c r="BD23" s="675"/>
      <c r="BE23" s="675"/>
      <c r="BF23" s="676"/>
      <c r="BG23" s="659" t="s">
        <v>247</v>
      </c>
      <c r="BH23" s="660"/>
      <c r="BI23" s="660"/>
      <c r="BJ23" s="660"/>
      <c r="BK23" s="660"/>
      <c r="BL23" s="660"/>
      <c r="BM23" s="660"/>
      <c r="BN23" s="661"/>
      <c r="BO23" s="662" t="s">
        <v>140</v>
      </c>
      <c r="BP23" s="662"/>
      <c r="BQ23" s="662"/>
      <c r="BR23" s="662"/>
      <c r="BS23" s="663" t="s">
        <v>131</v>
      </c>
      <c r="BT23" s="663"/>
      <c r="BU23" s="663"/>
      <c r="BV23" s="663"/>
      <c r="BW23" s="663"/>
      <c r="BX23" s="663"/>
      <c r="BY23" s="663"/>
      <c r="BZ23" s="663"/>
      <c r="CA23" s="663"/>
      <c r="CB23" s="667"/>
      <c r="CD23" s="641" t="s">
        <v>225</v>
      </c>
      <c r="CE23" s="642"/>
      <c r="CF23" s="642"/>
      <c r="CG23" s="642"/>
      <c r="CH23" s="642"/>
      <c r="CI23" s="642"/>
      <c r="CJ23" s="642"/>
      <c r="CK23" s="642"/>
      <c r="CL23" s="642"/>
      <c r="CM23" s="642"/>
      <c r="CN23" s="642"/>
      <c r="CO23" s="642"/>
      <c r="CP23" s="642"/>
      <c r="CQ23" s="643"/>
      <c r="CR23" s="641" t="s">
        <v>287</v>
      </c>
      <c r="CS23" s="642"/>
      <c r="CT23" s="642"/>
      <c r="CU23" s="642"/>
      <c r="CV23" s="642"/>
      <c r="CW23" s="642"/>
      <c r="CX23" s="642"/>
      <c r="CY23" s="643"/>
      <c r="CZ23" s="641" t="s">
        <v>288</v>
      </c>
      <c r="DA23" s="642"/>
      <c r="DB23" s="642"/>
      <c r="DC23" s="643"/>
      <c r="DD23" s="641" t="s">
        <v>289</v>
      </c>
      <c r="DE23" s="642"/>
      <c r="DF23" s="642"/>
      <c r="DG23" s="642"/>
      <c r="DH23" s="642"/>
      <c r="DI23" s="642"/>
      <c r="DJ23" s="642"/>
      <c r="DK23" s="643"/>
      <c r="DL23" s="686" t="s">
        <v>290</v>
      </c>
      <c r="DM23" s="687"/>
      <c r="DN23" s="687"/>
      <c r="DO23" s="687"/>
      <c r="DP23" s="687"/>
      <c r="DQ23" s="687"/>
      <c r="DR23" s="687"/>
      <c r="DS23" s="687"/>
      <c r="DT23" s="687"/>
      <c r="DU23" s="687"/>
      <c r="DV23" s="688"/>
      <c r="DW23" s="641" t="s">
        <v>291</v>
      </c>
      <c r="DX23" s="642"/>
      <c r="DY23" s="642"/>
      <c r="DZ23" s="642"/>
      <c r="EA23" s="642"/>
      <c r="EB23" s="642"/>
      <c r="EC23" s="643"/>
    </row>
    <row r="24" spans="2:133" ht="11.25" customHeight="1" x14ac:dyDescent="0.15">
      <c r="B24" s="656" t="s">
        <v>292</v>
      </c>
      <c r="C24" s="657"/>
      <c r="D24" s="657"/>
      <c r="E24" s="657"/>
      <c r="F24" s="657"/>
      <c r="G24" s="657"/>
      <c r="H24" s="657"/>
      <c r="I24" s="657"/>
      <c r="J24" s="657"/>
      <c r="K24" s="657"/>
      <c r="L24" s="657"/>
      <c r="M24" s="657"/>
      <c r="N24" s="657"/>
      <c r="O24" s="657"/>
      <c r="P24" s="657"/>
      <c r="Q24" s="658"/>
      <c r="R24" s="659" t="s">
        <v>140</v>
      </c>
      <c r="S24" s="660"/>
      <c r="T24" s="660"/>
      <c r="U24" s="660"/>
      <c r="V24" s="660"/>
      <c r="W24" s="660"/>
      <c r="X24" s="660"/>
      <c r="Y24" s="661"/>
      <c r="Z24" s="662" t="s">
        <v>140</v>
      </c>
      <c r="AA24" s="662"/>
      <c r="AB24" s="662"/>
      <c r="AC24" s="662"/>
      <c r="AD24" s="663" t="s">
        <v>140</v>
      </c>
      <c r="AE24" s="663"/>
      <c r="AF24" s="663"/>
      <c r="AG24" s="663"/>
      <c r="AH24" s="663"/>
      <c r="AI24" s="663"/>
      <c r="AJ24" s="663"/>
      <c r="AK24" s="663"/>
      <c r="AL24" s="664" t="s">
        <v>140</v>
      </c>
      <c r="AM24" s="665"/>
      <c r="AN24" s="665"/>
      <c r="AO24" s="666"/>
      <c r="AP24" s="656" t="s">
        <v>293</v>
      </c>
      <c r="AQ24" s="675"/>
      <c r="AR24" s="675"/>
      <c r="AS24" s="675"/>
      <c r="AT24" s="675"/>
      <c r="AU24" s="675"/>
      <c r="AV24" s="675"/>
      <c r="AW24" s="675"/>
      <c r="AX24" s="675"/>
      <c r="AY24" s="675"/>
      <c r="AZ24" s="675"/>
      <c r="BA24" s="675"/>
      <c r="BB24" s="675"/>
      <c r="BC24" s="675"/>
      <c r="BD24" s="675"/>
      <c r="BE24" s="675"/>
      <c r="BF24" s="676"/>
      <c r="BG24" s="659" t="s">
        <v>247</v>
      </c>
      <c r="BH24" s="660"/>
      <c r="BI24" s="660"/>
      <c r="BJ24" s="660"/>
      <c r="BK24" s="660"/>
      <c r="BL24" s="660"/>
      <c r="BM24" s="660"/>
      <c r="BN24" s="661"/>
      <c r="BO24" s="662" t="s">
        <v>131</v>
      </c>
      <c r="BP24" s="662"/>
      <c r="BQ24" s="662"/>
      <c r="BR24" s="662"/>
      <c r="BS24" s="663" t="s">
        <v>247</v>
      </c>
      <c r="BT24" s="663"/>
      <c r="BU24" s="663"/>
      <c r="BV24" s="663"/>
      <c r="BW24" s="663"/>
      <c r="BX24" s="663"/>
      <c r="BY24" s="663"/>
      <c r="BZ24" s="663"/>
      <c r="CA24" s="663"/>
      <c r="CB24" s="667"/>
      <c r="CD24" s="645" t="s">
        <v>294</v>
      </c>
      <c r="CE24" s="646"/>
      <c r="CF24" s="646"/>
      <c r="CG24" s="646"/>
      <c r="CH24" s="646"/>
      <c r="CI24" s="646"/>
      <c r="CJ24" s="646"/>
      <c r="CK24" s="646"/>
      <c r="CL24" s="646"/>
      <c r="CM24" s="646"/>
      <c r="CN24" s="646"/>
      <c r="CO24" s="646"/>
      <c r="CP24" s="646"/>
      <c r="CQ24" s="647"/>
      <c r="CR24" s="648">
        <v>39277866</v>
      </c>
      <c r="CS24" s="649"/>
      <c r="CT24" s="649"/>
      <c r="CU24" s="649"/>
      <c r="CV24" s="649"/>
      <c r="CW24" s="649"/>
      <c r="CX24" s="649"/>
      <c r="CY24" s="650"/>
      <c r="CZ24" s="653">
        <v>54.5</v>
      </c>
      <c r="DA24" s="654"/>
      <c r="DB24" s="654"/>
      <c r="DC24" s="670"/>
      <c r="DD24" s="694">
        <v>19212171</v>
      </c>
      <c r="DE24" s="649"/>
      <c r="DF24" s="649"/>
      <c r="DG24" s="649"/>
      <c r="DH24" s="649"/>
      <c r="DI24" s="649"/>
      <c r="DJ24" s="649"/>
      <c r="DK24" s="650"/>
      <c r="DL24" s="694">
        <v>19062189</v>
      </c>
      <c r="DM24" s="649"/>
      <c r="DN24" s="649"/>
      <c r="DO24" s="649"/>
      <c r="DP24" s="649"/>
      <c r="DQ24" s="649"/>
      <c r="DR24" s="649"/>
      <c r="DS24" s="649"/>
      <c r="DT24" s="649"/>
      <c r="DU24" s="649"/>
      <c r="DV24" s="650"/>
      <c r="DW24" s="653">
        <v>59.5</v>
      </c>
      <c r="DX24" s="654"/>
      <c r="DY24" s="654"/>
      <c r="DZ24" s="654"/>
      <c r="EA24" s="654"/>
      <c r="EB24" s="654"/>
      <c r="EC24" s="655"/>
    </row>
    <row r="25" spans="2:133" ht="11.25" customHeight="1" x14ac:dyDescent="0.15">
      <c r="B25" s="656" t="s">
        <v>295</v>
      </c>
      <c r="C25" s="657"/>
      <c r="D25" s="657"/>
      <c r="E25" s="657"/>
      <c r="F25" s="657"/>
      <c r="G25" s="657"/>
      <c r="H25" s="657"/>
      <c r="I25" s="657"/>
      <c r="J25" s="657"/>
      <c r="K25" s="657"/>
      <c r="L25" s="657"/>
      <c r="M25" s="657"/>
      <c r="N25" s="657"/>
      <c r="O25" s="657"/>
      <c r="P25" s="657"/>
      <c r="Q25" s="658"/>
      <c r="R25" s="659">
        <v>31748660</v>
      </c>
      <c r="S25" s="660"/>
      <c r="T25" s="660"/>
      <c r="U25" s="660"/>
      <c r="V25" s="660"/>
      <c r="W25" s="660"/>
      <c r="X25" s="660"/>
      <c r="Y25" s="661"/>
      <c r="Z25" s="662">
        <v>41.7</v>
      </c>
      <c r="AA25" s="662"/>
      <c r="AB25" s="662"/>
      <c r="AC25" s="662"/>
      <c r="AD25" s="663">
        <v>30517161</v>
      </c>
      <c r="AE25" s="663"/>
      <c r="AF25" s="663"/>
      <c r="AG25" s="663"/>
      <c r="AH25" s="663"/>
      <c r="AI25" s="663"/>
      <c r="AJ25" s="663"/>
      <c r="AK25" s="663"/>
      <c r="AL25" s="664">
        <v>96.5</v>
      </c>
      <c r="AM25" s="665"/>
      <c r="AN25" s="665"/>
      <c r="AO25" s="666"/>
      <c r="AP25" s="656" t="s">
        <v>296</v>
      </c>
      <c r="AQ25" s="675"/>
      <c r="AR25" s="675"/>
      <c r="AS25" s="675"/>
      <c r="AT25" s="675"/>
      <c r="AU25" s="675"/>
      <c r="AV25" s="675"/>
      <c r="AW25" s="675"/>
      <c r="AX25" s="675"/>
      <c r="AY25" s="675"/>
      <c r="AZ25" s="675"/>
      <c r="BA25" s="675"/>
      <c r="BB25" s="675"/>
      <c r="BC25" s="675"/>
      <c r="BD25" s="675"/>
      <c r="BE25" s="675"/>
      <c r="BF25" s="676"/>
      <c r="BG25" s="659" t="s">
        <v>131</v>
      </c>
      <c r="BH25" s="660"/>
      <c r="BI25" s="660"/>
      <c r="BJ25" s="660"/>
      <c r="BK25" s="660"/>
      <c r="BL25" s="660"/>
      <c r="BM25" s="660"/>
      <c r="BN25" s="661"/>
      <c r="BO25" s="662" t="s">
        <v>140</v>
      </c>
      <c r="BP25" s="662"/>
      <c r="BQ25" s="662"/>
      <c r="BR25" s="662"/>
      <c r="BS25" s="663" t="s">
        <v>140</v>
      </c>
      <c r="BT25" s="663"/>
      <c r="BU25" s="663"/>
      <c r="BV25" s="663"/>
      <c r="BW25" s="663"/>
      <c r="BX25" s="663"/>
      <c r="BY25" s="663"/>
      <c r="BZ25" s="663"/>
      <c r="CA25" s="663"/>
      <c r="CB25" s="667"/>
      <c r="CD25" s="656" t="s">
        <v>297</v>
      </c>
      <c r="CE25" s="657"/>
      <c r="CF25" s="657"/>
      <c r="CG25" s="657"/>
      <c r="CH25" s="657"/>
      <c r="CI25" s="657"/>
      <c r="CJ25" s="657"/>
      <c r="CK25" s="657"/>
      <c r="CL25" s="657"/>
      <c r="CM25" s="657"/>
      <c r="CN25" s="657"/>
      <c r="CO25" s="657"/>
      <c r="CP25" s="657"/>
      <c r="CQ25" s="658"/>
      <c r="CR25" s="659">
        <v>8309990</v>
      </c>
      <c r="CS25" s="691"/>
      <c r="CT25" s="691"/>
      <c r="CU25" s="691"/>
      <c r="CV25" s="691"/>
      <c r="CW25" s="691"/>
      <c r="CX25" s="691"/>
      <c r="CY25" s="692"/>
      <c r="CZ25" s="664">
        <v>11.5</v>
      </c>
      <c r="DA25" s="689"/>
      <c r="DB25" s="689"/>
      <c r="DC25" s="693"/>
      <c r="DD25" s="668">
        <v>7697194</v>
      </c>
      <c r="DE25" s="691"/>
      <c r="DF25" s="691"/>
      <c r="DG25" s="691"/>
      <c r="DH25" s="691"/>
      <c r="DI25" s="691"/>
      <c r="DJ25" s="691"/>
      <c r="DK25" s="692"/>
      <c r="DL25" s="668">
        <v>7548666</v>
      </c>
      <c r="DM25" s="691"/>
      <c r="DN25" s="691"/>
      <c r="DO25" s="691"/>
      <c r="DP25" s="691"/>
      <c r="DQ25" s="691"/>
      <c r="DR25" s="691"/>
      <c r="DS25" s="691"/>
      <c r="DT25" s="691"/>
      <c r="DU25" s="691"/>
      <c r="DV25" s="692"/>
      <c r="DW25" s="664">
        <v>23.5</v>
      </c>
      <c r="DX25" s="689"/>
      <c r="DY25" s="689"/>
      <c r="DZ25" s="689"/>
      <c r="EA25" s="689"/>
      <c r="EB25" s="689"/>
      <c r="EC25" s="690"/>
    </row>
    <row r="26" spans="2:133" ht="11.25" customHeight="1" x14ac:dyDescent="0.15">
      <c r="B26" s="656" t="s">
        <v>298</v>
      </c>
      <c r="C26" s="657"/>
      <c r="D26" s="657"/>
      <c r="E26" s="657"/>
      <c r="F26" s="657"/>
      <c r="G26" s="657"/>
      <c r="H26" s="657"/>
      <c r="I26" s="657"/>
      <c r="J26" s="657"/>
      <c r="K26" s="657"/>
      <c r="L26" s="657"/>
      <c r="M26" s="657"/>
      <c r="N26" s="657"/>
      <c r="O26" s="657"/>
      <c r="P26" s="657"/>
      <c r="Q26" s="658"/>
      <c r="R26" s="659">
        <v>9362</v>
      </c>
      <c r="S26" s="660"/>
      <c r="T26" s="660"/>
      <c r="U26" s="660"/>
      <c r="V26" s="660"/>
      <c r="W26" s="660"/>
      <c r="X26" s="660"/>
      <c r="Y26" s="661"/>
      <c r="Z26" s="662">
        <v>0</v>
      </c>
      <c r="AA26" s="662"/>
      <c r="AB26" s="662"/>
      <c r="AC26" s="662"/>
      <c r="AD26" s="663">
        <v>9362</v>
      </c>
      <c r="AE26" s="663"/>
      <c r="AF26" s="663"/>
      <c r="AG26" s="663"/>
      <c r="AH26" s="663"/>
      <c r="AI26" s="663"/>
      <c r="AJ26" s="663"/>
      <c r="AK26" s="663"/>
      <c r="AL26" s="664">
        <v>0</v>
      </c>
      <c r="AM26" s="665"/>
      <c r="AN26" s="665"/>
      <c r="AO26" s="666"/>
      <c r="AP26" s="656" t="s">
        <v>299</v>
      </c>
      <c r="AQ26" s="675"/>
      <c r="AR26" s="675"/>
      <c r="AS26" s="675"/>
      <c r="AT26" s="675"/>
      <c r="AU26" s="675"/>
      <c r="AV26" s="675"/>
      <c r="AW26" s="675"/>
      <c r="AX26" s="675"/>
      <c r="AY26" s="675"/>
      <c r="AZ26" s="675"/>
      <c r="BA26" s="675"/>
      <c r="BB26" s="675"/>
      <c r="BC26" s="675"/>
      <c r="BD26" s="675"/>
      <c r="BE26" s="675"/>
      <c r="BF26" s="676"/>
      <c r="BG26" s="659" t="s">
        <v>140</v>
      </c>
      <c r="BH26" s="660"/>
      <c r="BI26" s="660"/>
      <c r="BJ26" s="660"/>
      <c r="BK26" s="660"/>
      <c r="BL26" s="660"/>
      <c r="BM26" s="660"/>
      <c r="BN26" s="661"/>
      <c r="BO26" s="662" t="s">
        <v>140</v>
      </c>
      <c r="BP26" s="662"/>
      <c r="BQ26" s="662"/>
      <c r="BR26" s="662"/>
      <c r="BS26" s="663" t="s">
        <v>140</v>
      </c>
      <c r="BT26" s="663"/>
      <c r="BU26" s="663"/>
      <c r="BV26" s="663"/>
      <c r="BW26" s="663"/>
      <c r="BX26" s="663"/>
      <c r="BY26" s="663"/>
      <c r="BZ26" s="663"/>
      <c r="CA26" s="663"/>
      <c r="CB26" s="667"/>
      <c r="CD26" s="656" t="s">
        <v>300</v>
      </c>
      <c r="CE26" s="657"/>
      <c r="CF26" s="657"/>
      <c r="CG26" s="657"/>
      <c r="CH26" s="657"/>
      <c r="CI26" s="657"/>
      <c r="CJ26" s="657"/>
      <c r="CK26" s="657"/>
      <c r="CL26" s="657"/>
      <c r="CM26" s="657"/>
      <c r="CN26" s="657"/>
      <c r="CO26" s="657"/>
      <c r="CP26" s="657"/>
      <c r="CQ26" s="658"/>
      <c r="CR26" s="659">
        <v>4389642</v>
      </c>
      <c r="CS26" s="660"/>
      <c r="CT26" s="660"/>
      <c r="CU26" s="660"/>
      <c r="CV26" s="660"/>
      <c r="CW26" s="660"/>
      <c r="CX26" s="660"/>
      <c r="CY26" s="661"/>
      <c r="CZ26" s="664">
        <v>6.1</v>
      </c>
      <c r="DA26" s="689"/>
      <c r="DB26" s="689"/>
      <c r="DC26" s="693"/>
      <c r="DD26" s="668">
        <v>4167015</v>
      </c>
      <c r="DE26" s="660"/>
      <c r="DF26" s="660"/>
      <c r="DG26" s="660"/>
      <c r="DH26" s="660"/>
      <c r="DI26" s="660"/>
      <c r="DJ26" s="660"/>
      <c r="DK26" s="661"/>
      <c r="DL26" s="668" t="s">
        <v>247</v>
      </c>
      <c r="DM26" s="660"/>
      <c r="DN26" s="660"/>
      <c r="DO26" s="660"/>
      <c r="DP26" s="660"/>
      <c r="DQ26" s="660"/>
      <c r="DR26" s="660"/>
      <c r="DS26" s="660"/>
      <c r="DT26" s="660"/>
      <c r="DU26" s="660"/>
      <c r="DV26" s="661"/>
      <c r="DW26" s="664" t="s">
        <v>140</v>
      </c>
      <c r="DX26" s="689"/>
      <c r="DY26" s="689"/>
      <c r="DZ26" s="689"/>
      <c r="EA26" s="689"/>
      <c r="EB26" s="689"/>
      <c r="EC26" s="690"/>
    </row>
    <row r="27" spans="2:133" ht="11.25" customHeight="1" x14ac:dyDescent="0.15">
      <c r="B27" s="656" t="s">
        <v>301</v>
      </c>
      <c r="C27" s="657"/>
      <c r="D27" s="657"/>
      <c r="E27" s="657"/>
      <c r="F27" s="657"/>
      <c r="G27" s="657"/>
      <c r="H27" s="657"/>
      <c r="I27" s="657"/>
      <c r="J27" s="657"/>
      <c r="K27" s="657"/>
      <c r="L27" s="657"/>
      <c r="M27" s="657"/>
      <c r="N27" s="657"/>
      <c r="O27" s="657"/>
      <c r="P27" s="657"/>
      <c r="Q27" s="658"/>
      <c r="R27" s="659">
        <v>255387</v>
      </c>
      <c r="S27" s="660"/>
      <c r="T27" s="660"/>
      <c r="U27" s="660"/>
      <c r="V27" s="660"/>
      <c r="W27" s="660"/>
      <c r="X27" s="660"/>
      <c r="Y27" s="661"/>
      <c r="Z27" s="662">
        <v>0.3</v>
      </c>
      <c r="AA27" s="662"/>
      <c r="AB27" s="662"/>
      <c r="AC27" s="662"/>
      <c r="AD27" s="663" t="s">
        <v>247</v>
      </c>
      <c r="AE27" s="663"/>
      <c r="AF27" s="663"/>
      <c r="AG27" s="663"/>
      <c r="AH27" s="663"/>
      <c r="AI27" s="663"/>
      <c r="AJ27" s="663"/>
      <c r="AK27" s="663"/>
      <c r="AL27" s="664" t="s">
        <v>140</v>
      </c>
      <c r="AM27" s="665"/>
      <c r="AN27" s="665"/>
      <c r="AO27" s="666"/>
      <c r="AP27" s="656" t="s">
        <v>302</v>
      </c>
      <c r="AQ27" s="657"/>
      <c r="AR27" s="657"/>
      <c r="AS27" s="657"/>
      <c r="AT27" s="657"/>
      <c r="AU27" s="657"/>
      <c r="AV27" s="657"/>
      <c r="AW27" s="657"/>
      <c r="AX27" s="657"/>
      <c r="AY27" s="657"/>
      <c r="AZ27" s="657"/>
      <c r="BA27" s="657"/>
      <c r="BB27" s="657"/>
      <c r="BC27" s="657"/>
      <c r="BD27" s="657"/>
      <c r="BE27" s="657"/>
      <c r="BF27" s="658"/>
      <c r="BG27" s="659">
        <v>13274889</v>
      </c>
      <c r="BH27" s="660"/>
      <c r="BI27" s="660"/>
      <c r="BJ27" s="660"/>
      <c r="BK27" s="660"/>
      <c r="BL27" s="660"/>
      <c r="BM27" s="660"/>
      <c r="BN27" s="661"/>
      <c r="BO27" s="662">
        <v>100</v>
      </c>
      <c r="BP27" s="662"/>
      <c r="BQ27" s="662"/>
      <c r="BR27" s="662"/>
      <c r="BS27" s="663" t="s">
        <v>247</v>
      </c>
      <c r="BT27" s="663"/>
      <c r="BU27" s="663"/>
      <c r="BV27" s="663"/>
      <c r="BW27" s="663"/>
      <c r="BX27" s="663"/>
      <c r="BY27" s="663"/>
      <c r="BZ27" s="663"/>
      <c r="CA27" s="663"/>
      <c r="CB27" s="667"/>
      <c r="CD27" s="656" t="s">
        <v>303</v>
      </c>
      <c r="CE27" s="657"/>
      <c r="CF27" s="657"/>
      <c r="CG27" s="657"/>
      <c r="CH27" s="657"/>
      <c r="CI27" s="657"/>
      <c r="CJ27" s="657"/>
      <c r="CK27" s="657"/>
      <c r="CL27" s="657"/>
      <c r="CM27" s="657"/>
      <c r="CN27" s="657"/>
      <c r="CO27" s="657"/>
      <c r="CP27" s="657"/>
      <c r="CQ27" s="658"/>
      <c r="CR27" s="659">
        <v>25965406</v>
      </c>
      <c r="CS27" s="691"/>
      <c r="CT27" s="691"/>
      <c r="CU27" s="691"/>
      <c r="CV27" s="691"/>
      <c r="CW27" s="691"/>
      <c r="CX27" s="691"/>
      <c r="CY27" s="692"/>
      <c r="CZ27" s="664">
        <v>36</v>
      </c>
      <c r="DA27" s="689"/>
      <c r="DB27" s="689"/>
      <c r="DC27" s="693"/>
      <c r="DD27" s="668">
        <v>6634141</v>
      </c>
      <c r="DE27" s="691"/>
      <c r="DF27" s="691"/>
      <c r="DG27" s="691"/>
      <c r="DH27" s="691"/>
      <c r="DI27" s="691"/>
      <c r="DJ27" s="691"/>
      <c r="DK27" s="692"/>
      <c r="DL27" s="668">
        <v>6632687</v>
      </c>
      <c r="DM27" s="691"/>
      <c r="DN27" s="691"/>
      <c r="DO27" s="691"/>
      <c r="DP27" s="691"/>
      <c r="DQ27" s="691"/>
      <c r="DR27" s="691"/>
      <c r="DS27" s="691"/>
      <c r="DT27" s="691"/>
      <c r="DU27" s="691"/>
      <c r="DV27" s="692"/>
      <c r="DW27" s="664">
        <v>20.7</v>
      </c>
      <c r="DX27" s="689"/>
      <c r="DY27" s="689"/>
      <c r="DZ27" s="689"/>
      <c r="EA27" s="689"/>
      <c r="EB27" s="689"/>
      <c r="EC27" s="690"/>
    </row>
    <row r="28" spans="2:133" ht="11.25" customHeight="1" x14ac:dyDescent="0.15">
      <c r="B28" s="656" t="s">
        <v>304</v>
      </c>
      <c r="C28" s="657"/>
      <c r="D28" s="657"/>
      <c r="E28" s="657"/>
      <c r="F28" s="657"/>
      <c r="G28" s="657"/>
      <c r="H28" s="657"/>
      <c r="I28" s="657"/>
      <c r="J28" s="657"/>
      <c r="K28" s="657"/>
      <c r="L28" s="657"/>
      <c r="M28" s="657"/>
      <c r="N28" s="657"/>
      <c r="O28" s="657"/>
      <c r="P28" s="657"/>
      <c r="Q28" s="658"/>
      <c r="R28" s="659">
        <v>355381</v>
      </c>
      <c r="S28" s="660"/>
      <c r="T28" s="660"/>
      <c r="U28" s="660"/>
      <c r="V28" s="660"/>
      <c r="W28" s="660"/>
      <c r="X28" s="660"/>
      <c r="Y28" s="661"/>
      <c r="Z28" s="662">
        <v>0.5</v>
      </c>
      <c r="AA28" s="662"/>
      <c r="AB28" s="662"/>
      <c r="AC28" s="662"/>
      <c r="AD28" s="663">
        <v>193</v>
      </c>
      <c r="AE28" s="663"/>
      <c r="AF28" s="663"/>
      <c r="AG28" s="663"/>
      <c r="AH28" s="663"/>
      <c r="AI28" s="663"/>
      <c r="AJ28" s="663"/>
      <c r="AK28" s="663"/>
      <c r="AL28" s="664">
        <v>0</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305</v>
      </c>
      <c r="CE28" s="657"/>
      <c r="CF28" s="657"/>
      <c r="CG28" s="657"/>
      <c r="CH28" s="657"/>
      <c r="CI28" s="657"/>
      <c r="CJ28" s="657"/>
      <c r="CK28" s="657"/>
      <c r="CL28" s="657"/>
      <c r="CM28" s="657"/>
      <c r="CN28" s="657"/>
      <c r="CO28" s="657"/>
      <c r="CP28" s="657"/>
      <c r="CQ28" s="658"/>
      <c r="CR28" s="659">
        <v>5002470</v>
      </c>
      <c r="CS28" s="660"/>
      <c r="CT28" s="660"/>
      <c r="CU28" s="660"/>
      <c r="CV28" s="660"/>
      <c r="CW28" s="660"/>
      <c r="CX28" s="660"/>
      <c r="CY28" s="661"/>
      <c r="CZ28" s="664">
        <v>6.9</v>
      </c>
      <c r="DA28" s="689"/>
      <c r="DB28" s="689"/>
      <c r="DC28" s="693"/>
      <c r="DD28" s="668">
        <v>4880836</v>
      </c>
      <c r="DE28" s="660"/>
      <c r="DF28" s="660"/>
      <c r="DG28" s="660"/>
      <c r="DH28" s="660"/>
      <c r="DI28" s="660"/>
      <c r="DJ28" s="660"/>
      <c r="DK28" s="661"/>
      <c r="DL28" s="668">
        <v>4880836</v>
      </c>
      <c r="DM28" s="660"/>
      <c r="DN28" s="660"/>
      <c r="DO28" s="660"/>
      <c r="DP28" s="660"/>
      <c r="DQ28" s="660"/>
      <c r="DR28" s="660"/>
      <c r="DS28" s="660"/>
      <c r="DT28" s="660"/>
      <c r="DU28" s="660"/>
      <c r="DV28" s="661"/>
      <c r="DW28" s="664">
        <v>15.2</v>
      </c>
      <c r="DX28" s="689"/>
      <c r="DY28" s="689"/>
      <c r="DZ28" s="689"/>
      <c r="EA28" s="689"/>
      <c r="EB28" s="689"/>
      <c r="EC28" s="690"/>
    </row>
    <row r="29" spans="2:133" ht="11.25" customHeight="1" x14ac:dyDescent="0.15">
      <c r="B29" s="656" t="s">
        <v>306</v>
      </c>
      <c r="C29" s="657"/>
      <c r="D29" s="657"/>
      <c r="E29" s="657"/>
      <c r="F29" s="657"/>
      <c r="G29" s="657"/>
      <c r="H29" s="657"/>
      <c r="I29" s="657"/>
      <c r="J29" s="657"/>
      <c r="K29" s="657"/>
      <c r="L29" s="657"/>
      <c r="M29" s="657"/>
      <c r="N29" s="657"/>
      <c r="O29" s="657"/>
      <c r="P29" s="657"/>
      <c r="Q29" s="658"/>
      <c r="R29" s="659">
        <v>406913</v>
      </c>
      <c r="S29" s="660"/>
      <c r="T29" s="660"/>
      <c r="U29" s="660"/>
      <c r="V29" s="660"/>
      <c r="W29" s="660"/>
      <c r="X29" s="660"/>
      <c r="Y29" s="661"/>
      <c r="Z29" s="662">
        <v>0.5</v>
      </c>
      <c r="AA29" s="662"/>
      <c r="AB29" s="662"/>
      <c r="AC29" s="662"/>
      <c r="AD29" s="663" t="s">
        <v>140</v>
      </c>
      <c r="AE29" s="663"/>
      <c r="AF29" s="663"/>
      <c r="AG29" s="663"/>
      <c r="AH29" s="663"/>
      <c r="AI29" s="663"/>
      <c r="AJ29" s="663"/>
      <c r="AK29" s="663"/>
      <c r="AL29" s="664" t="s">
        <v>140</v>
      </c>
      <c r="AM29" s="665"/>
      <c r="AN29" s="665"/>
      <c r="AO29" s="666"/>
      <c r="AP29" s="680"/>
      <c r="AQ29" s="681"/>
      <c r="AR29" s="681"/>
      <c r="AS29" s="681"/>
      <c r="AT29" s="681"/>
      <c r="AU29" s="681"/>
      <c r="AV29" s="681"/>
      <c r="AW29" s="681"/>
      <c r="AX29" s="681"/>
      <c r="AY29" s="681"/>
      <c r="AZ29" s="681"/>
      <c r="BA29" s="681"/>
      <c r="BB29" s="681"/>
      <c r="BC29" s="681"/>
      <c r="BD29" s="681"/>
      <c r="BE29" s="681"/>
      <c r="BF29" s="682"/>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5" t="s">
        <v>307</v>
      </c>
      <c r="CE29" s="696"/>
      <c r="CF29" s="656" t="s">
        <v>72</v>
      </c>
      <c r="CG29" s="657"/>
      <c r="CH29" s="657"/>
      <c r="CI29" s="657"/>
      <c r="CJ29" s="657"/>
      <c r="CK29" s="657"/>
      <c r="CL29" s="657"/>
      <c r="CM29" s="657"/>
      <c r="CN29" s="657"/>
      <c r="CO29" s="657"/>
      <c r="CP29" s="657"/>
      <c r="CQ29" s="658"/>
      <c r="CR29" s="659">
        <v>5002333</v>
      </c>
      <c r="CS29" s="691"/>
      <c r="CT29" s="691"/>
      <c r="CU29" s="691"/>
      <c r="CV29" s="691"/>
      <c r="CW29" s="691"/>
      <c r="CX29" s="691"/>
      <c r="CY29" s="692"/>
      <c r="CZ29" s="664">
        <v>6.9</v>
      </c>
      <c r="DA29" s="689"/>
      <c r="DB29" s="689"/>
      <c r="DC29" s="693"/>
      <c r="DD29" s="668">
        <v>4880699</v>
      </c>
      <c r="DE29" s="691"/>
      <c r="DF29" s="691"/>
      <c r="DG29" s="691"/>
      <c r="DH29" s="691"/>
      <c r="DI29" s="691"/>
      <c r="DJ29" s="691"/>
      <c r="DK29" s="692"/>
      <c r="DL29" s="668">
        <v>4880699</v>
      </c>
      <c r="DM29" s="691"/>
      <c r="DN29" s="691"/>
      <c r="DO29" s="691"/>
      <c r="DP29" s="691"/>
      <c r="DQ29" s="691"/>
      <c r="DR29" s="691"/>
      <c r="DS29" s="691"/>
      <c r="DT29" s="691"/>
      <c r="DU29" s="691"/>
      <c r="DV29" s="692"/>
      <c r="DW29" s="664">
        <v>15.2</v>
      </c>
      <c r="DX29" s="689"/>
      <c r="DY29" s="689"/>
      <c r="DZ29" s="689"/>
      <c r="EA29" s="689"/>
      <c r="EB29" s="689"/>
      <c r="EC29" s="690"/>
    </row>
    <row r="30" spans="2:133" ht="11.25" customHeight="1" x14ac:dyDescent="0.15">
      <c r="B30" s="656" t="s">
        <v>308</v>
      </c>
      <c r="C30" s="657"/>
      <c r="D30" s="657"/>
      <c r="E30" s="657"/>
      <c r="F30" s="657"/>
      <c r="G30" s="657"/>
      <c r="H30" s="657"/>
      <c r="I30" s="657"/>
      <c r="J30" s="657"/>
      <c r="K30" s="657"/>
      <c r="L30" s="657"/>
      <c r="M30" s="657"/>
      <c r="N30" s="657"/>
      <c r="O30" s="657"/>
      <c r="P30" s="657"/>
      <c r="Q30" s="658"/>
      <c r="R30" s="659">
        <v>23252783</v>
      </c>
      <c r="S30" s="660"/>
      <c r="T30" s="660"/>
      <c r="U30" s="660"/>
      <c r="V30" s="660"/>
      <c r="W30" s="660"/>
      <c r="X30" s="660"/>
      <c r="Y30" s="661"/>
      <c r="Z30" s="662">
        <v>30.6</v>
      </c>
      <c r="AA30" s="662"/>
      <c r="AB30" s="662"/>
      <c r="AC30" s="662"/>
      <c r="AD30" s="663" t="s">
        <v>247</v>
      </c>
      <c r="AE30" s="663"/>
      <c r="AF30" s="663"/>
      <c r="AG30" s="663"/>
      <c r="AH30" s="663"/>
      <c r="AI30" s="663"/>
      <c r="AJ30" s="663"/>
      <c r="AK30" s="663"/>
      <c r="AL30" s="664" t="s">
        <v>131</v>
      </c>
      <c r="AM30" s="665"/>
      <c r="AN30" s="665"/>
      <c r="AO30" s="666"/>
      <c r="AP30" s="641" t="s">
        <v>225</v>
      </c>
      <c r="AQ30" s="642"/>
      <c r="AR30" s="642"/>
      <c r="AS30" s="642"/>
      <c r="AT30" s="642"/>
      <c r="AU30" s="642"/>
      <c r="AV30" s="642"/>
      <c r="AW30" s="642"/>
      <c r="AX30" s="642"/>
      <c r="AY30" s="642"/>
      <c r="AZ30" s="642"/>
      <c r="BA30" s="642"/>
      <c r="BB30" s="642"/>
      <c r="BC30" s="642"/>
      <c r="BD30" s="642"/>
      <c r="BE30" s="642"/>
      <c r="BF30" s="643"/>
      <c r="BG30" s="641" t="s">
        <v>309</v>
      </c>
      <c r="BH30" s="701"/>
      <c r="BI30" s="701"/>
      <c r="BJ30" s="701"/>
      <c r="BK30" s="701"/>
      <c r="BL30" s="701"/>
      <c r="BM30" s="701"/>
      <c r="BN30" s="701"/>
      <c r="BO30" s="701"/>
      <c r="BP30" s="701"/>
      <c r="BQ30" s="702"/>
      <c r="BR30" s="641" t="s">
        <v>310</v>
      </c>
      <c r="BS30" s="701"/>
      <c r="BT30" s="701"/>
      <c r="BU30" s="701"/>
      <c r="BV30" s="701"/>
      <c r="BW30" s="701"/>
      <c r="BX30" s="701"/>
      <c r="BY30" s="701"/>
      <c r="BZ30" s="701"/>
      <c r="CA30" s="701"/>
      <c r="CB30" s="702"/>
      <c r="CD30" s="697"/>
      <c r="CE30" s="698"/>
      <c r="CF30" s="656" t="s">
        <v>311</v>
      </c>
      <c r="CG30" s="657"/>
      <c r="CH30" s="657"/>
      <c r="CI30" s="657"/>
      <c r="CJ30" s="657"/>
      <c r="CK30" s="657"/>
      <c r="CL30" s="657"/>
      <c r="CM30" s="657"/>
      <c r="CN30" s="657"/>
      <c r="CO30" s="657"/>
      <c r="CP30" s="657"/>
      <c r="CQ30" s="658"/>
      <c r="CR30" s="659">
        <v>4760761</v>
      </c>
      <c r="CS30" s="660"/>
      <c r="CT30" s="660"/>
      <c r="CU30" s="660"/>
      <c r="CV30" s="660"/>
      <c r="CW30" s="660"/>
      <c r="CX30" s="660"/>
      <c r="CY30" s="661"/>
      <c r="CZ30" s="664">
        <v>6.6</v>
      </c>
      <c r="DA30" s="689"/>
      <c r="DB30" s="689"/>
      <c r="DC30" s="693"/>
      <c r="DD30" s="668">
        <v>4639295</v>
      </c>
      <c r="DE30" s="660"/>
      <c r="DF30" s="660"/>
      <c r="DG30" s="660"/>
      <c r="DH30" s="660"/>
      <c r="DI30" s="660"/>
      <c r="DJ30" s="660"/>
      <c r="DK30" s="661"/>
      <c r="DL30" s="668">
        <v>4639295</v>
      </c>
      <c r="DM30" s="660"/>
      <c r="DN30" s="660"/>
      <c r="DO30" s="660"/>
      <c r="DP30" s="660"/>
      <c r="DQ30" s="660"/>
      <c r="DR30" s="660"/>
      <c r="DS30" s="660"/>
      <c r="DT30" s="660"/>
      <c r="DU30" s="660"/>
      <c r="DV30" s="661"/>
      <c r="DW30" s="664">
        <v>14.5</v>
      </c>
      <c r="DX30" s="689"/>
      <c r="DY30" s="689"/>
      <c r="DZ30" s="689"/>
      <c r="EA30" s="689"/>
      <c r="EB30" s="689"/>
      <c r="EC30" s="690"/>
    </row>
    <row r="31" spans="2:133" ht="11.25" customHeight="1" x14ac:dyDescent="0.15">
      <c r="B31" s="672" t="s">
        <v>312</v>
      </c>
      <c r="C31" s="673"/>
      <c r="D31" s="673"/>
      <c r="E31" s="673"/>
      <c r="F31" s="673"/>
      <c r="G31" s="673"/>
      <c r="H31" s="673"/>
      <c r="I31" s="673"/>
      <c r="J31" s="673"/>
      <c r="K31" s="673"/>
      <c r="L31" s="673"/>
      <c r="M31" s="673"/>
      <c r="N31" s="673"/>
      <c r="O31" s="673"/>
      <c r="P31" s="673"/>
      <c r="Q31" s="674"/>
      <c r="R31" s="659">
        <v>607282</v>
      </c>
      <c r="S31" s="660"/>
      <c r="T31" s="660"/>
      <c r="U31" s="660"/>
      <c r="V31" s="660"/>
      <c r="W31" s="660"/>
      <c r="X31" s="660"/>
      <c r="Y31" s="661"/>
      <c r="Z31" s="662">
        <v>0.8</v>
      </c>
      <c r="AA31" s="662"/>
      <c r="AB31" s="662"/>
      <c r="AC31" s="662"/>
      <c r="AD31" s="663">
        <v>607282</v>
      </c>
      <c r="AE31" s="663"/>
      <c r="AF31" s="663"/>
      <c r="AG31" s="663"/>
      <c r="AH31" s="663"/>
      <c r="AI31" s="663"/>
      <c r="AJ31" s="663"/>
      <c r="AK31" s="663"/>
      <c r="AL31" s="664">
        <v>1.9</v>
      </c>
      <c r="AM31" s="665"/>
      <c r="AN31" s="665"/>
      <c r="AO31" s="666"/>
      <c r="AP31" s="705" t="s">
        <v>313</v>
      </c>
      <c r="AQ31" s="706"/>
      <c r="AR31" s="706"/>
      <c r="AS31" s="706"/>
      <c r="AT31" s="711" t="s">
        <v>314</v>
      </c>
      <c r="AU31" s="218"/>
      <c r="AV31" s="218"/>
      <c r="AW31" s="218"/>
      <c r="AX31" s="645" t="s">
        <v>190</v>
      </c>
      <c r="AY31" s="646"/>
      <c r="AZ31" s="646"/>
      <c r="BA31" s="646"/>
      <c r="BB31" s="646"/>
      <c r="BC31" s="646"/>
      <c r="BD31" s="646"/>
      <c r="BE31" s="646"/>
      <c r="BF31" s="647"/>
      <c r="BG31" s="715">
        <v>98.7</v>
      </c>
      <c r="BH31" s="703"/>
      <c r="BI31" s="703"/>
      <c r="BJ31" s="703"/>
      <c r="BK31" s="703"/>
      <c r="BL31" s="703"/>
      <c r="BM31" s="654">
        <v>97.2</v>
      </c>
      <c r="BN31" s="703"/>
      <c r="BO31" s="703"/>
      <c r="BP31" s="703"/>
      <c r="BQ31" s="704"/>
      <c r="BR31" s="715">
        <v>98.9</v>
      </c>
      <c r="BS31" s="703"/>
      <c r="BT31" s="703"/>
      <c r="BU31" s="703"/>
      <c r="BV31" s="703"/>
      <c r="BW31" s="703"/>
      <c r="BX31" s="654">
        <v>97.3</v>
      </c>
      <c r="BY31" s="703"/>
      <c r="BZ31" s="703"/>
      <c r="CA31" s="703"/>
      <c r="CB31" s="704"/>
      <c r="CD31" s="697"/>
      <c r="CE31" s="698"/>
      <c r="CF31" s="656" t="s">
        <v>315</v>
      </c>
      <c r="CG31" s="657"/>
      <c r="CH31" s="657"/>
      <c r="CI31" s="657"/>
      <c r="CJ31" s="657"/>
      <c r="CK31" s="657"/>
      <c r="CL31" s="657"/>
      <c r="CM31" s="657"/>
      <c r="CN31" s="657"/>
      <c r="CO31" s="657"/>
      <c r="CP31" s="657"/>
      <c r="CQ31" s="658"/>
      <c r="CR31" s="659">
        <v>241572</v>
      </c>
      <c r="CS31" s="691"/>
      <c r="CT31" s="691"/>
      <c r="CU31" s="691"/>
      <c r="CV31" s="691"/>
      <c r="CW31" s="691"/>
      <c r="CX31" s="691"/>
      <c r="CY31" s="692"/>
      <c r="CZ31" s="664">
        <v>0.3</v>
      </c>
      <c r="DA31" s="689"/>
      <c r="DB31" s="689"/>
      <c r="DC31" s="693"/>
      <c r="DD31" s="668">
        <v>241404</v>
      </c>
      <c r="DE31" s="691"/>
      <c r="DF31" s="691"/>
      <c r="DG31" s="691"/>
      <c r="DH31" s="691"/>
      <c r="DI31" s="691"/>
      <c r="DJ31" s="691"/>
      <c r="DK31" s="692"/>
      <c r="DL31" s="668">
        <v>241404</v>
      </c>
      <c r="DM31" s="691"/>
      <c r="DN31" s="691"/>
      <c r="DO31" s="691"/>
      <c r="DP31" s="691"/>
      <c r="DQ31" s="691"/>
      <c r="DR31" s="691"/>
      <c r="DS31" s="691"/>
      <c r="DT31" s="691"/>
      <c r="DU31" s="691"/>
      <c r="DV31" s="692"/>
      <c r="DW31" s="664">
        <v>0.8</v>
      </c>
      <c r="DX31" s="689"/>
      <c r="DY31" s="689"/>
      <c r="DZ31" s="689"/>
      <c r="EA31" s="689"/>
      <c r="EB31" s="689"/>
      <c r="EC31" s="690"/>
    </row>
    <row r="32" spans="2:133" ht="11.25" customHeight="1" x14ac:dyDescent="0.15">
      <c r="B32" s="656" t="s">
        <v>316</v>
      </c>
      <c r="C32" s="657"/>
      <c r="D32" s="657"/>
      <c r="E32" s="657"/>
      <c r="F32" s="657"/>
      <c r="G32" s="657"/>
      <c r="H32" s="657"/>
      <c r="I32" s="657"/>
      <c r="J32" s="657"/>
      <c r="K32" s="657"/>
      <c r="L32" s="657"/>
      <c r="M32" s="657"/>
      <c r="N32" s="657"/>
      <c r="O32" s="657"/>
      <c r="P32" s="657"/>
      <c r="Q32" s="658"/>
      <c r="R32" s="659">
        <v>8374420</v>
      </c>
      <c r="S32" s="660"/>
      <c r="T32" s="660"/>
      <c r="U32" s="660"/>
      <c r="V32" s="660"/>
      <c r="W32" s="660"/>
      <c r="X32" s="660"/>
      <c r="Y32" s="661"/>
      <c r="Z32" s="662">
        <v>11</v>
      </c>
      <c r="AA32" s="662"/>
      <c r="AB32" s="662"/>
      <c r="AC32" s="662"/>
      <c r="AD32" s="663" t="s">
        <v>247</v>
      </c>
      <c r="AE32" s="663"/>
      <c r="AF32" s="663"/>
      <c r="AG32" s="663"/>
      <c r="AH32" s="663"/>
      <c r="AI32" s="663"/>
      <c r="AJ32" s="663"/>
      <c r="AK32" s="663"/>
      <c r="AL32" s="664" t="s">
        <v>247</v>
      </c>
      <c r="AM32" s="665"/>
      <c r="AN32" s="665"/>
      <c r="AO32" s="666"/>
      <c r="AP32" s="707"/>
      <c r="AQ32" s="708"/>
      <c r="AR32" s="708"/>
      <c r="AS32" s="708"/>
      <c r="AT32" s="712"/>
      <c r="AU32" s="214" t="s">
        <v>317</v>
      </c>
      <c r="AX32" s="656" t="s">
        <v>318</v>
      </c>
      <c r="AY32" s="657"/>
      <c r="AZ32" s="657"/>
      <c r="BA32" s="657"/>
      <c r="BB32" s="657"/>
      <c r="BC32" s="657"/>
      <c r="BD32" s="657"/>
      <c r="BE32" s="657"/>
      <c r="BF32" s="658"/>
      <c r="BG32" s="716">
        <v>98.2</v>
      </c>
      <c r="BH32" s="691"/>
      <c r="BI32" s="691"/>
      <c r="BJ32" s="691"/>
      <c r="BK32" s="691"/>
      <c r="BL32" s="691"/>
      <c r="BM32" s="665">
        <v>96.4</v>
      </c>
      <c r="BN32" s="691"/>
      <c r="BO32" s="691"/>
      <c r="BP32" s="691"/>
      <c r="BQ32" s="714"/>
      <c r="BR32" s="716">
        <v>98.8</v>
      </c>
      <c r="BS32" s="691"/>
      <c r="BT32" s="691"/>
      <c r="BU32" s="691"/>
      <c r="BV32" s="691"/>
      <c r="BW32" s="691"/>
      <c r="BX32" s="665">
        <v>96.9</v>
      </c>
      <c r="BY32" s="691"/>
      <c r="BZ32" s="691"/>
      <c r="CA32" s="691"/>
      <c r="CB32" s="714"/>
      <c r="CD32" s="699"/>
      <c r="CE32" s="700"/>
      <c r="CF32" s="656" t="s">
        <v>319</v>
      </c>
      <c r="CG32" s="657"/>
      <c r="CH32" s="657"/>
      <c r="CI32" s="657"/>
      <c r="CJ32" s="657"/>
      <c r="CK32" s="657"/>
      <c r="CL32" s="657"/>
      <c r="CM32" s="657"/>
      <c r="CN32" s="657"/>
      <c r="CO32" s="657"/>
      <c r="CP32" s="657"/>
      <c r="CQ32" s="658"/>
      <c r="CR32" s="659">
        <v>137</v>
      </c>
      <c r="CS32" s="660"/>
      <c r="CT32" s="660"/>
      <c r="CU32" s="660"/>
      <c r="CV32" s="660"/>
      <c r="CW32" s="660"/>
      <c r="CX32" s="660"/>
      <c r="CY32" s="661"/>
      <c r="CZ32" s="664">
        <v>0</v>
      </c>
      <c r="DA32" s="689"/>
      <c r="DB32" s="689"/>
      <c r="DC32" s="693"/>
      <c r="DD32" s="668">
        <v>137</v>
      </c>
      <c r="DE32" s="660"/>
      <c r="DF32" s="660"/>
      <c r="DG32" s="660"/>
      <c r="DH32" s="660"/>
      <c r="DI32" s="660"/>
      <c r="DJ32" s="660"/>
      <c r="DK32" s="661"/>
      <c r="DL32" s="668">
        <v>137</v>
      </c>
      <c r="DM32" s="660"/>
      <c r="DN32" s="660"/>
      <c r="DO32" s="660"/>
      <c r="DP32" s="660"/>
      <c r="DQ32" s="660"/>
      <c r="DR32" s="660"/>
      <c r="DS32" s="660"/>
      <c r="DT32" s="660"/>
      <c r="DU32" s="660"/>
      <c r="DV32" s="661"/>
      <c r="DW32" s="664">
        <v>0</v>
      </c>
      <c r="DX32" s="689"/>
      <c r="DY32" s="689"/>
      <c r="DZ32" s="689"/>
      <c r="EA32" s="689"/>
      <c r="EB32" s="689"/>
      <c r="EC32" s="690"/>
    </row>
    <row r="33" spans="2:133" ht="11.25" customHeight="1" x14ac:dyDescent="0.15">
      <c r="B33" s="656" t="s">
        <v>320</v>
      </c>
      <c r="C33" s="657"/>
      <c r="D33" s="657"/>
      <c r="E33" s="657"/>
      <c r="F33" s="657"/>
      <c r="G33" s="657"/>
      <c r="H33" s="657"/>
      <c r="I33" s="657"/>
      <c r="J33" s="657"/>
      <c r="K33" s="657"/>
      <c r="L33" s="657"/>
      <c r="M33" s="657"/>
      <c r="N33" s="657"/>
      <c r="O33" s="657"/>
      <c r="P33" s="657"/>
      <c r="Q33" s="658"/>
      <c r="R33" s="659">
        <v>506347</v>
      </c>
      <c r="S33" s="660"/>
      <c r="T33" s="660"/>
      <c r="U33" s="660"/>
      <c r="V33" s="660"/>
      <c r="W33" s="660"/>
      <c r="X33" s="660"/>
      <c r="Y33" s="661"/>
      <c r="Z33" s="662">
        <v>0.7</v>
      </c>
      <c r="AA33" s="662"/>
      <c r="AB33" s="662"/>
      <c r="AC33" s="662"/>
      <c r="AD33" s="663">
        <v>473010</v>
      </c>
      <c r="AE33" s="663"/>
      <c r="AF33" s="663"/>
      <c r="AG33" s="663"/>
      <c r="AH33" s="663"/>
      <c r="AI33" s="663"/>
      <c r="AJ33" s="663"/>
      <c r="AK33" s="663"/>
      <c r="AL33" s="664">
        <v>1.5</v>
      </c>
      <c r="AM33" s="665"/>
      <c r="AN33" s="665"/>
      <c r="AO33" s="666"/>
      <c r="AP33" s="709"/>
      <c r="AQ33" s="710"/>
      <c r="AR33" s="710"/>
      <c r="AS33" s="710"/>
      <c r="AT33" s="713"/>
      <c r="AU33" s="219"/>
      <c r="AV33" s="219"/>
      <c r="AW33" s="219"/>
      <c r="AX33" s="680" t="s">
        <v>321</v>
      </c>
      <c r="AY33" s="681"/>
      <c r="AZ33" s="681"/>
      <c r="BA33" s="681"/>
      <c r="BB33" s="681"/>
      <c r="BC33" s="681"/>
      <c r="BD33" s="681"/>
      <c r="BE33" s="681"/>
      <c r="BF33" s="682"/>
      <c r="BG33" s="717">
        <v>99</v>
      </c>
      <c r="BH33" s="718"/>
      <c r="BI33" s="718"/>
      <c r="BJ33" s="718"/>
      <c r="BK33" s="718"/>
      <c r="BL33" s="718"/>
      <c r="BM33" s="719">
        <v>97.8</v>
      </c>
      <c r="BN33" s="718"/>
      <c r="BO33" s="718"/>
      <c r="BP33" s="718"/>
      <c r="BQ33" s="720"/>
      <c r="BR33" s="717">
        <v>98.9</v>
      </c>
      <c r="BS33" s="718"/>
      <c r="BT33" s="718"/>
      <c r="BU33" s="718"/>
      <c r="BV33" s="718"/>
      <c r="BW33" s="718"/>
      <c r="BX33" s="719">
        <v>97.7</v>
      </c>
      <c r="BY33" s="718"/>
      <c r="BZ33" s="718"/>
      <c r="CA33" s="718"/>
      <c r="CB33" s="720"/>
      <c r="CD33" s="656" t="s">
        <v>322</v>
      </c>
      <c r="CE33" s="657"/>
      <c r="CF33" s="657"/>
      <c r="CG33" s="657"/>
      <c r="CH33" s="657"/>
      <c r="CI33" s="657"/>
      <c r="CJ33" s="657"/>
      <c r="CK33" s="657"/>
      <c r="CL33" s="657"/>
      <c r="CM33" s="657"/>
      <c r="CN33" s="657"/>
      <c r="CO33" s="657"/>
      <c r="CP33" s="657"/>
      <c r="CQ33" s="658"/>
      <c r="CR33" s="659">
        <v>24159589</v>
      </c>
      <c r="CS33" s="691"/>
      <c r="CT33" s="691"/>
      <c r="CU33" s="691"/>
      <c r="CV33" s="691"/>
      <c r="CW33" s="691"/>
      <c r="CX33" s="691"/>
      <c r="CY33" s="692"/>
      <c r="CZ33" s="664">
        <v>33.5</v>
      </c>
      <c r="DA33" s="689"/>
      <c r="DB33" s="689"/>
      <c r="DC33" s="693"/>
      <c r="DD33" s="668">
        <v>18141727</v>
      </c>
      <c r="DE33" s="691"/>
      <c r="DF33" s="691"/>
      <c r="DG33" s="691"/>
      <c r="DH33" s="691"/>
      <c r="DI33" s="691"/>
      <c r="DJ33" s="691"/>
      <c r="DK33" s="692"/>
      <c r="DL33" s="668">
        <v>10504175</v>
      </c>
      <c r="DM33" s="691"/>
      <c r="DN33" s="691"/>
      <c r="DO33" s="691"/>
      <c r="DP33" s="691"/>
      <c r="DQ33" s="691"/>
      <c r="DR33" s="691"/>
      <c r="DS33" s="691"/>
      <c r="DT33" s="691"/>
      <c r="DU33" s="691"/>
      <c r="DV33" s="692"/>
      <c r="DW33" s="664">
        <v>32.799999999999997</v>
      </c>
      <c r="DX33" s="689"/>
      <c r="DY33" s="689"/>
      <c r="DZ33" s="689"/>
      <c r="EA33" s="689"/>
      <c r="EB33" s="689"/>
      <c r="EC33" s="690"/>
    </row>
    <row r="34" spans="2:133" ht="11.25" customHeight="1" x14ac:dyDescent="0.15">
      <c r="B34" s="656" t="s">
        <v>323</v>
      </c>
      <c r="C34" s="657"/>
      <c r="D34" s="657"/>
      <c r="E34" s="657"/>
      <c r="F34" s="657"/>
      <c r="G34" s="657"/>
      <c r="H34" s="657"/>
      <c r="I34" s="657"/>
      <c r="J34" s="657"/>
      <c r="K34" s="657"/>
      <c r="L34" s="657"/>
      <c r="M34" s="657"/>
      <c r="N34" s="657"/>
      <c r="O34" s="657"/>
      <c r="P34" s="657"/>
      <c r="Q34" s="658"/>
      <c r="R34" s="659">
        <v>268490</v>
      </c>
      <c r="S34" s="660"/>
      <c r="T34" s="660"/>
      <c r="U34" s="660"/>
      <c r="V34" s="660"/>
      <c r="W34" s="660"/>
      <c r="X34" s="660"/>
      <c r="Y34" s="661"/>
      <c r="Z34" s="662">
        <v>0.4</v>
      </c>
      <c r="AA34" s="662"/>
      <c r="AB34" s="662"/>
      <c r="AC34" s="662"/>
      <c r="AD34" s="663" t="s">
        <v>131</v>
      </c>
      <c r="AE34" s="663"/>
      <c r="AF34" s="663"/>
      <c r="AG34" s="663"/>
      <c r="AH34" s="663"/>
      <c r="AI34" s="663"/>
      <c r="AJ34" s="663"/>
      <c r="AK34" s="663"/>
      <c r="AL34" s="664" t="s">
        <v>247</v>
      </c>
      <c r="AM34" s="665"/>
      <c r="AN34" s="665"/>
      <c r="AO34" s="666"/>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6" t="s">
        <v>324</v>
      </c>
      <c r="CE34" s="657"/>
      <c r="CF34" s="657"/>
      <c r="CG34" s="657"/>
      <c r="CH34" s="657"/>
      <c r="CI34" s="657"/>
      <c r="CJ34" s="657"/>
      <c r="CK34" s="657"/>
      <c r="CL34" s="657"/>
      <c r="CM34" s="657"/>
      <c r="CN34" s="657"/>
      <c r="CO34" s="657"/>
      <c r="CP34" s="657"/>
      <c r="CQ34" s="658"/>
      <c r="CR34" s="659">
        <v>8529452</v>
      </c>
      <c r="CS34" s="660"/>
      <c r="CT34" s="660"/>
      <c r="CU34" s="660"/>
      <c r="CV34" s="660"/>
      <c r="CW34" s="660"/>
      <c r="CX34" s="660"/>
      <c r="CY34" s="661"/>
      <c r="CZ34" s="664">
        <v>11.8</v>
      </c>
      <c r="DA34" s="689"/>
      <c r="DB34" s="689"/>
      <c r="DC34" s="693"/>
      <c r="DD34" s="668">
        <v>5632127</v>
      </c>
      <c r="DE34" s="660"/>
      <c r="DF34" s="660"/>
      <c r="DG34" s="660"/>
      <c r="DH34" s="660"/>
      <c r="DI34" s="660"/>
      <c r="DJ34" s="660"/>
      <c r="DK34" s="661"/>
      <c r="DL34" s="668">
        <v>4599117</v>
      </c>
      <c r="DM34" s="660"/>
      <c r="DN34" s="660"/>
      <c r="DO34" s="660"/>
      <c r="DP34" s="660"/>
      <c r="DQ34" s="660"/>
      <c r="DR34" s="660"/>
      <c r="DS34" s="660"/>
      <c r="DT34" s="660"/>
      <c r="DU34" s="660"/>
      <c r="DV34" s="661"/>
      <c r="DW34" s="664">
        <v>14.3</v>
      </c>
      <c r="DX34" s="689"/>
      <c r="DY34" s="689"/>
      <c r="DZ34" s="689"/>
      <c r="EA34" s="689"/>
      <c r="EB34" s="689"/>
      <c r="EC34" s="690"/>
    </row>
    <row r="35" spans="2:133" ht="11.25" customHeight="1" x14ac:dyDescent="0.15">
      <c r="B35" s="656" t="s">
        <v>325</v>
      </c>
      <c r="C35" s="657"/>
      <c r="D35" s="657"/>
      <c r="E35" s="657"/>
      <c r="F35" s="657"/>
      <c r="G35" s="657"/>
      <c r="H35" s="657"/>
      <c r="I35" s="657"/>
      <c r="J35" s="657"/>
      <c r="K35" s="657"/>
      <c r="L35" s="657"/>
      <c r="M35" s="657"/>
      <c r="N35" s="657"/>
      <c r="O35" s="657"/>
      <c r="P35" s="657"/>
      <c r="Q35" s="658"/>
      <c r="R35" s="659">
        <v>3423292</v>
      </c>
      <c r="S35" s="660"/>
      <c r="T35" s="660"/>
      <c r="U35" s="660"/>
      <c r="V35" s="660"/>
      <c r="W35" s="660"/>
      <c r="X35" s="660"/>
      <c r="Y35" s="661"/>
      <c r="Z35" s="662">
        <v>4.5</v>
      </c>
      <c r="AA35" s="662"/>
      <c r="AB35" s="662"/>
      <c r="AC35" s="662"/>
      <c r="AD35" s="663" t="s">
        <v>247</v>
      </c>
      <c r="AE35" s="663"/>
      <c r="AF35" s="663"/>
      <c r="AG35" s="663"/>
      <c r="AH35" s="663"/>
      <c r="AI35" s="663"/>
      <c r="AJ35" s="663"/>
      <c r="AK35" s="663"/>
      <c r="AL35" s="664" t="s">
        <v>140</v>
      </c>
      <c r="AM35" s="665"/>
      <c r="AN35" s="665"/>
      <c r="AO35" s="666"/>
      <c r="AP35" s="222"/>
      <c r="AQ35" s="641" t="s">
        <v>326</v>
      </c>
      <c r="AR35" s="642"/>
      <c r="AS35" s="642"/>
      <c r="AT35" s="642"/>
      <c r="AU35" s="642"/>
      <c r="AV35" s="642"/>
      <c r="AW35" s="642"/>
      <c r="AX35" s="642"/>
      <c r="AY35" s="642"/>
      <c r="AZ35" s="642"/>
      <c r="BA35" s="642"/>
      <c r="BB35" s="642"/>
      <c r="BC35" s="642"/>
      <c r="BD35" s="642"/>
      <c r="BE35" s="642"/>
      <c r="BF35" s="643"/>
      <c r="BG35" s="641" t="s">
        <v>327</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328</v>
      </c>
      <c r="CE35" s="657"/>
      <c r="CF35" s="657"/>
      <c r="CG35" s="657"/>
      <c r="CH35" s="657"/>
      <c r="CI35" s="657"/>
      <c r="CJ35" s="657"/>
      <c r="CK35" s="657"/>
      <c r="CL35" s="657"/>
      <c r="CM35" s="657"/>
      <c r="CN35" s="657"/>
      <c r="CO35" s="657"/>
      <c r="CP35" s="657"/>
      <c r="CQ35" s="658"/>
      <c r="CR35" s="659">
        <v>692938</v>
      </c>
      <c r="CS35" s="691"/>
      <c r="CT35" s="691"/>
      <c r="CU35" s="691"/>
      <c r="CV35" s="691"/>
      <c r="CW35" s="691"/>
      <c r="CX35" s="691"/>
      <c r="CY35" s="692"/>
      <c r="CZ35" s="664">
        <v>1</v>
      </c>
      <c r="DA35" s="689"/>
      <c r="DB35" s="689"/>
      <c r="DC35" s="693"/>
      <c r="DD35" s="668">
        <v>406180</v>
      </c>
      <c r="DE35" s="691"/>
      <c r="DF35" s="691"/>
      <c r="DG35" s="691"/>
      <c r="DH35" s="691"/>
      <c r="DI35" s="691"/>
      <c r="DJ35" s="691"/>
      <c r="DK35" s="692"/>
      <c r="DL35" s="668">
        <v>167130</v>
      </c>
      <c r="DM35" s="691"/>
      <c r="DN35" s="691"/>
      <c r="DO35" s="691"/>
      <c r="DP35" s="691"/>
      <c r="DQ35" s="691"/>
      <c r="DR35" s="691"/>
      <c r="DS35" s="691"/>
      <c r="DT35" s="691"/>
      <c r="DU35" s="691"/>
      <c r="DV35" s="692"/>
      <c r="DW35" s="664">
        <v>0.5</v>
      </c>
      <c r="DX35" s="689"/>
      <c r="DY35" s="689"/>
      <c r="DZ35" s="689"/>
      <c r="EA35" s="689"/>
      <c r="EB35" s="689"/>
      <c r="EC35" s="690"/>
    </row>
    <row r="36" spans="2:133" ht="11.25" customHeight="1" x14ac:dyDescent="0.15">
      <c r="B36" s="656" t="s">
        <v>329</v>
      </c>
      <c r="C36" s="657"/>
      <c r="D36" s="657"/>
      <c r="E36" s="657"/>
      <c r="F36" s="657"/>
      <c r="G36" s="657"/>
      <c r="H36" s="657"/>
      <c r="I36" s="657"/>
      <c r="J36" s="657"/>
      <c r="K36" s="657"/>
      <c r="L36" s="657"/>
      <c r="M36" s="657"/>
      <c r="N36" s="657"/>
      <c r="O36" s="657"/>
      <c r="P36" s="657"/>
      <c r="Q36" s="658"/>
      <c r="R36" s="659">
        <v>3435452</v>
      </c>
      <c r="S36" s="660"/>
      <c r="T36" s="660"/>
      <c r="U36" s="660"/>
      <c r="V36" s="660"/>
      <c r="W36" s="660"/>
      <c r="X36" s="660"/>
      <c r="Y36" s="661"/>
      <c r="Z36" s="662">
        <v>4.5</v>
      </c>
      <c r="AA36" s="662"/>
      <c r="AB36" s="662"/>
      <c r="AC36" s="662"/>
      <c r="AD36" s="663" t="s">
        <v>247</v>
      </c>
      <c r="AE36" s="663"/>
      <c r="AF36" s="663"/>
      <c r="AG36" s="663"/>
      <c r="AH36" s="663"/>
      <c r="AI36" s="663"/>
      <c r="AJ36" s="663"/>
      <c r="AK36" s="663"/>
      <c r="AL36" s="664" t="s">
        <v>140</v>
      </c>
      <c r="AM36" s="665"/>
      <c r="AN36" s="665"/>
      <c r="AO36" s="666"/>
      <c r="AP36" s="222"/>
      <c r="AQ36" s="725" t="s">
        <v>330</v>
      </c>
      <c r="AR36" s="726"/>
      <c r="AS36" s="726"/>
      <c r="AT36" s="726"/>
      <c r="AU36" s="726"/>
      <c r="AV36" s="726"/>
      <c r="AW36" s="726"/>
      <c r="AX36" s="726"/>
      <c r="AY36" s="727"/>
      <c r="AZ36" s="648">
        <v>5635036</v>
      </c>
      <c r="BA36" s="649"/>
      <c r="BB36" s="649"/>
      <c r="BC36" s="649"/>
      <c r="BD36" s="649"/>
      <c r="BE36" s="649"/>
      <c r="BF36" s="721"/>
      <c r="BG36" s="645" t="s">
        <v>331</v>
      </c>
      <c r="BH36" s="646"/>
      <c r="BI36" s="646"/>
      <c r="BJ36" s="646"/>
      <c r="BK36" s="646"/>
      <c r="BL36" s="646"/>
      <c r="BM36" s="646"/>
      <c r="BN36" s="646"/>
      <c r="BO36" s="646"/>
      <c r="BP36" s="646"/>
      <c r="BQ36" s="646"/>
      <c r="BR36" s="646"/>
      <c r="BS36" s="646"/>
      <c r="BT36" s="646"/>
      <c r="BU36" s="647"/>
      <c r="BV36" s="648">
        <v>458182</v>
      </c>
      <c r="BW36" s="649"/>
      <c r="BX36" s="649"/>
      <c r="BY36" s="649"/>
      <c r="BZ36" s="649"/>
      <c r="CA36" s="649"/>
      <c r="CB36" s="721"/>
      <c r="CD36" s="656" t="s">
        <v>332</v>
      </c>
      <c r="CE36" s="657"/>
      <c r="CF36" s="657"/>
      <c r="CG36" s="657"/>
      <c r="CH36" s="657"/>
      <c r="CI36" s="657"/>
      <c r="CJ36" s="657"/>
      <c r="CK36" s="657"/>
      <c r="CL36" s="657"/>
      <c r="CM36" s="657"/>
      <c r="CN36" s="657"/>
      <c r="CO36" s="657"/>
      <c r="CP36" s="657"/>
      <c r="CQ36" s="658"/>
      <c r="CR36" s="659">
        <v>6986431</v>
      </c>
      <c r="CS36" s="660"/>
      <c r="CT36" s="660"/>
      <c r="CU36" s="660"/>
      <c r="CV36" s="660"/>
      <c r="CW36" s="660"/>
      <c r="CX36" s="660"/>
      <c r="CY36" s="661"/>
      <c r="CZ36" s="664">
        <v>9.6999999999999993</v>
      </c>
      <c r="DA36" s="689"/>
      <c r="DB36" s="689"/>
      <c r="DC36" s="693"/>
      <c r="DD36" s="668">
        <v>5517369</v>
      </c>
      <c r="DE36" s="660"/>
      <c r="DF36" s="660"/>
      <c r="DG36" s="660"/>
      <c r="DH36" s="660"/>
      <c r="DI36" s="660"/>
      <c r="DJ36" s="660"/>
      <c r="DK36" s="661"/>
      <c r="DL36" s="668">
        <v>2414308</v>
      </c>
      <c r="DM36" s="660"/>
      <c r="DN36" s="660"/>
      <c r="DO36" s="660"/>
      <c r="DP36" s="660"/>
      <c r="DQ36" s="660"/>
      <c r="DR36" s="660"/>
      <c r="DS36" s="660"/>
      <c r="DT36" s="660"/>
      <c r="DU36" s="660"/>
      <c r="DV36" s="661"/>
      <c r="DW36" s="664">
        <v>7.5</v>
      </c>
      <c r="DX36" s="689"/>
      <c r="DY36" s="689"/>
      <c r="DZ36" s="689"/>
      <c r="EA36" s="689"/>
      <c r="EB36" s="689"/>
      <c r="EC36" s="690"/>
    </row>
    <row r="37" spans="2:133" ht="11.25" customHeight="1" x14ac:dyDescent="0.15">
      <c r="B37" s="656" t="s">
        <v>333</v>
      </c>
      <c r="C37" s="657"/>
      <c r="D37" s="657"/>
      <c r="E37" s="657"/>
      <c r="F37" s="657"/>
      <c r="G37" s="657"/>
      <c r="H37" s="657"/>
      <c r="I37" s="657"/>
      <c r="J37" s="657"/>
      <c r="K37" s="657"/>
      <c r="L37" s="657"/>
      <c r="M37" s="657"/>
      <c r="N37" s="657"/>
      <c r="O37" s="657"/>
      <c r="P37" s="657"/>
      <c r="Q37" s="658"/>
      <c r="R37" s="659">
        <v>443556</v>
      </c>
      <c r="S37" s="660"/>
      <c r="T37" s="660"/>
      <c r="U37" s="660"/>
      <c r="V37" s="660"/>
      <c r="W37" s="660"/>
      <c r="X37" s="660"/>
      <c r="Y37" s="661"/>
      <c r="Z37" s="662">
        <v>0.6</v>
      </c>
      <c r="AA37" s="662"/>
      <c r="AB37" s="662"/>
      <c r="AC37" s="662"/>
      <c r="AD37" s="663">
        <v>8668</v>
      </c>
      <c r="AE37" s="663"/>
      <c r="AF37" s="663"/>
      <c r="AG37" s="663"/>
      <c r="AH37" s="663"/>
      <c r="AI37" s="663"/>
      <c r="AJ37" s="663"/>
      <c r="AK37" s="663"/>
      <c r="AL37" s="664">
        <v>0</v>
      </c>
      <c r="AM37" s="665"/>
      <c r="AN37" s="665"/>
      <c r="AO37" s="666"/>
      <c r="AQ37" s="722" t="s">
        <v>334</v>
      </c>
      <c r="AR37" s="723"/>
      <c r="AS37" s="723"/>
      <c r="AT37" s="723"/>
      <c r="AU37" s="723"/>
      <c r="AV37" s="723"/>
      <c r="AW37" s="723"/>
      <c r="AX37" s="723"/>
      <c r="AY37" s="724"/>
      <c r="AZ37" s="659">
        <v>967627</v>
      </c>
      <c r="BA37" s="660"/>
      <c r="BB37" s="660"/>
      <c r="BC37" s="660"/>
      <c r="BD37" s="691"/>
      <c r="BE37" s="691"/>
      <c r="BF37" s="714"/>
      <c r="BG37" s="656" t="s">
        <v>335</v>
      </c>
      <c r="BH37" s="657"/>
      <c r="BI37" s="657"/>
      <c r="BJ37" s="657"/>
      <c r="BK37" s="657"/>
      <c r="BL37" s="657"/>
      <c r="BM37" s="657"/>
      <c r="BN37" s="657"/>
      <c r="BO37" s="657"/>
      <c r="BP37" s="657"/>
      <c r="BQ37" s="657"/>
      <c r="BR37" s="657"/>
      <c r="BS37" s="657"/>
      <c r="BT37" s="657"/>
      <c r="BU37" s="658"/>
      <c r="BV37" s="659">
        <v>237723</v>
      </c>
      <c r="BW37" s="660"/>
      <c r="BX37" s="660"/>
      <c r="BY37" s="660"/>
      <c r="BZ37" s="660"/>
      <c r="CA37" s="660"/>
      <c r="CB37" s="669"/>
      <c r="CD37" s="656" t="s">
        <v>336</v>
      </c>
      <c r="CE37" s="657"/>
      <c r="CF37" s="657"/>
      <c r="CG37" s="657"/>
      <c r="CH37" s="657"/>
      <c r="CI37" s="657"/>
      <c r="CJ37" s="657"/>
      <c r="CK37" s="657"/>
      <c r="CL37" s="657"/>
      <c r="CM37" s="657"/>
      <c r="CN37" s="657"/>
      <c r="CO37" s="657"/>
      <c r="CP37" s="657"/>
      <c r="CQ37" s="658"/>
      <c r="CR37" s="659">
        <v>1314380</v>
      </c>
      <c r="CS37" s="691"/>
      <c r="CT37" s="691"/>
      <c r="CU37" s="691"/>
      <c r="CV37" s="691"/>
      <c r="CW37" s="691"/>
      <c r="CX37" s="691"/>
      <c r="CY37" s="692"/>
      <c r="CZ37" s="664">
        <v>1.8</v>
      </c>
      <c r="DA37" s="689"/>
      <c r="DB37" s="689"/>
      <c r="DC37" s="693"/>
      <c r="DD37" s="668">
        <v>1246317</v>
      </c>
      <c r="DE37" s="691"/>
      <c r="DF37" s="691"/>
      <c r="DG37" s="691"/>
      <c r="DH37" s="691"/>
      <c r="DI37" s="691"/>
      <c r="DJ37" s="691"/>
      <c r="DK37" s="692"/>
      <c r="DL37" s="668">
        <v>1097211</v>
      </c>
      <c r="DM37" s="691"/>
      <c r="DN37" s="691"/>
      <c r="DO37" s="691"/>
      <c r="DP37" s="691"/>
      <c r="DQ37" s="691"/>
      <c r="DR37" s="691"/>
      <c r="DS37" s="691"/>
      <c r="DT37" s="691"/>
      <c r="DU37" s="691"/>
      <c r="DV37" s="692"/>
      <c r="DW37" s="664">
        <v>3.4</v>
      </c>
      <c r="DX37" s="689"/>
      <c r="DY37" s="689"/>
      <c r="DZ37" s="689"/>
      <c r="EA37" s="689"/>
      <c r="EB37" s="689"/>
      <c r="EC37" s="690"/>
    </row>
    <row r="38" spans="2:133" ht="11.25" customHeight="1" x14ac:dyDescent="0.15">
      <c r="B38" s="656" t="s">
        <v>337</v>
      </c>
      <c r="C38" s="657"/>
      <c r="D38" s="657"/>
      <c r="E38" s="657"/>
      <c r="F38" s="657"/>
      <c r="G38" s="657"/>
      <c r="H38" s="657"/>
      <c r="I38" s="657"/>
      <c r="J38" s="657"/>
      <c r="K38" s="657"/>
      <c r="L38" s="657"/>
      <c r="M38" s="657"/>
      <c r="N38" s="657"/>
      <c r="O38" s="657"/>
      <c r="P38" s="657"/>
      <c r="Q38" s="658"/>
      <c r="R38" s="659">
        <v>2958438</v>
      </c>
      <c r="S38" s="660"/>
      <c r="T38" s="660"/>
      <c r="U38" s="660"/>
      <c r="V38" s="660"/>
      <c r="W38" s="660"/>
      <c r="X38" s="660"/>
      <c r="Y38" s="661"/>
      <c r="Z38" s="662">
        <v>3.9</v>
      </c>
      <c r="AA38" s="662"/>
      <c r="AB38" s="662"/>
      <c r="AC38" s="662"/>
      <c r="AD38" s="663" t="s">
        <v>247</v>
      </c>
      <c r="AE38" s="663"/>
      <c r="AF38" s="663"/>
      <c r="AG38" s="663"/>
      <c r="AH38" s="663"/>
      <c r="AI38" s="663"/>
      <c r="AJ38" s="663"/>
      <c r="AK38" s="663"/>
      <c r="AL38" s="664" t="s">
        <v>140</v>
      </c>
      <c r="AM38" s="665"/>
      <c r="AN38" s="665"/>
      <c r="AO38" s="666"/>
      <c r="AQ38" s="722" t="s">
        <v>338</v>
      </c>
      <c r="AR38" s="723"/>
      <c r="AS38" s="723"/>
      <c r="AT38" s="723"/>
      <c r="AU38" s="723"/>
      <c r="AV38" s="723"/>
      <c r="AW38" s="723"/>
      <c r="AX38" s="723"/>
      <c r="AY38" s="724"/>
      <c r="AZ38" s="659">
        <v>10535</v>
      </c>
      <c r="BA38" s="660"/>
      <c r="BB38" s="660"/>
      <c r="BC38" s="660"/>
      <c r="BD38" s="691"/>
      <c r="BE38" s="691"/>
      <c r="BF38" s="714"/>
      <c r="BG38" s="656" t="s">
        <v>339</v>
      </c>
      <c r="BH38" s="657"/>
      <c r="BI38" s="657"/>
      <c r="BJ38" s="657"/>
      <c r="BK38" s="657"/>
      <c r="BL38" s="657"/>
      <c r="BM38" s="657"/>
      <c r="BN38" s="657"/>
      <c r="BO38" s="657"/>
      <c r="BP38" s="657"/>
      <c r="BQ38" s="657"/>
      <c r="BR38" s="657"/>
      <c r="BS38" s="657"/>
      <c r="BT38" s="657"/>
      <c r="BU38" s="658"/>
      <c r="BV38" s="659">
        <v>21236</v>
      </c>
      <c r="BW38" s="660"/>
      <c r="BX38" s="660"/>
      <c r="BY38" s="660"/>
      <c r="BZ38" s="660"/>
      <c r="CA38" s="660"/>
      <c r="CB38" s="669"/>
      <c r="CD38" s="656" t="s">
        <v>340</v>
      </c>
      <c r="CE38" s="657"/>
      <c r="CF38" s="657"/>
      <c r="CG38" s="657"/>
      <c r="CH38" s="657"/>
      <c r="CI38" s="657"/>
      <c r="CJ38" s="657"/>
      <c r="CK38" s="657"/>
      <c r="CL38" s="657"/>
      <c r="CM38" s="657"/>
      <c r="CN38" s="657"/>
      <c r="CO38" s="657"/>
      <c r="CP38" s="657"/>
      <c r="CQ38" s="658"/>
      <c r="CR38" s="659">
        <v>4669617</v>
      </c>
      <c r="CS38" s="660"/>
      <c r="CT38" s="660"/>
      <c r="CU38" s="660"/>
      <c r="CV38" s="660"/>
      <c r="CW38" s="660"/>
      <c r="CX38" s="660"/>
      <c r="CY38" s="661"/>
      <c r="CZ38" s="664">
        <v>6.5</v>
      </c>
      <c r="DA38" s="689"/>
      <c r="DB38" s="689"/>
      <c r="DC38" s="693"/>
      <c r="DD38" s="668">
        <v>3622821</v>
      </c>
      <c r="DE38" s="660"/>
      <c r="DF38" s="660"/>
      <c r="DG38" s="660"/>
      <c r="DH38" s="660"/>
      <c r="DI38" s="660"/>
      <c r="DJ38" s="660"/>
      <c r="DK38" s="661"/>
      <c r="DL38" s="668">
        <v>3323620</v>
      </c>
      <c r="DM38" s="660"/>
      <c r="DN38" s="660"/>
      <c r="DO38" s="660"/>
      <c r="DP38" s="660"/>
      <c r="DQ38" s="660"/>
      <c r="DR38" s="660"/>
      <c r="DS38" s="660"/>
      <c r="DT38" s="660"/>
      <c r="DU38" s="660"/>
      <c r="DV38" s="661"/>
      <c r="DW38" s="664">
        <v>10.4</v>
      </c>
      <c r="DX38" s="689"/>
      <c r="DY38" s="689"/>
      <c r="DZ38" s="689"/>
      <c r="EA38" s="689"/>
      <c r="EB38" s="689"/>
      <c r="EC38" s="690"/>
    </row>
    <row r="39" spans="2:133" ht="11.25" customHeight="1" x14ac:dyDescent="0.15">
      <c r="B39" s="656" t="s">
        <v>341</v>
      </c>
      <c r="C39" s="657"/>
      <c r="D39" s="657"/>
      <c r="E39" s="657"/>
      <c r="F39" s="657"/>
      <c r="G39" s="657"/>
      <c r="H39" s="657"/>
      <c r="I39" s="657"/>
      <c r="J39" s="657"/>
      <c r="K39" s="657"/>
      <c r="L39" s="657"/>
      <c r="M39" s="657"/>
      <c r="N39" s="657"/>
      <c r="O39" s="657"/>
      <c r="P39" s="657"/>
      <c r="Q39" s="658"/>
      <c r="R39" s="659" t="s">
        <v>247</v>
      </c>
      <c r="S39" s="660"/>
      <c r="T39" s="660"/>
      <c r="U39" s="660"/>
      <c r="V39" s="660"/>
      <c r="W39" s="660"/>
      <c r="X39" s="660"/>
      <c r="Y39" s="661"/>
      <c r="Z39" s="662" t="s">
        <v>247</v>
      </c>
      <c r="AA39" s="662"/>
      <c r="AB39" s="662"/>
      <c r="AC39" s="662"/>
      <c r="AD39" s="663" t="s">
        <v>247</v>
      </c>
      <c r="AE39" s="663"/>
      <c r="AF39" s="663"/>
      <c r="AG39" s="663"/>
      <c r="AH39" s="663"/>
      <c r="AI39" s="663"/>
      <c r="AJ39" s="663"/>
      <c r="AK39" s="663"/>
      <c r="AL39" s="664" t="s">
        <v>140</v>
      </c>
      <c r="AM39" s="665"/>
      <c r="AN39" s="665"/>
      <c r="AO39" s="666"/>
      <c r="AQ39" s="722" t="s">
        <v>342</v>
      </c>
      <c r="AR39" s="723"/>
      <c r="AS39" s="723"/>
      <c r="AT39" s="723"/>
      <c r="AU39" s="723"/>
      <c r="AV39" s="723"/>
      <c r="AW39" s="723"/>
      <c r="AX39" s="723"/>
      <c r="AY39" s="724"/>
      <c r="AZ39" s="659" t="s">
        <v>140</v>
      </c>
      <c r="BA39" s="660"/>
      <c r="BB39" s="660"/>
      <c r="BC39" s="660"/>
      <c r="BD39" s="691"/>
      <c r="BE39" s="691"/>
      <c r="BF39" s="714"/>
      <c r="BG39" s="656" t="s">
        <v>343</v>
      </c>
      <c r="BH39" s="657"/>
      <c r="BI39" s="657"/>
      <c r="BJ39" s="657"/>
      <c r="BK39" s="657"/>
      <c r="BL39" s="657"/>
      <c r="BM39" s="657"/>
      <c r="BN39" s="657"/>
      <c r="BO39" s="657"/>
      <c r="BP39" s="657"/>
      <c r="BQ39" s="657"/>
      <c r="BR39" s="657"/>
      <c r="BS39" s="657"/>
      <c r="BT39" s="657"/>
      <c r="BU39" s="658"/>
      <c r="BV39" s="659">
        <v>35792</v>
      </c>
      <c r="BW39" s="660"/>
      <c r="BX39" s="660"/>
      <c r="BY39" s="660"/>
      <c r="BZ39" s="660"/>
      <c r="CA39" s="660"/>
      <c r="CB39" s="669"/>
      <c r="CD39" s="656" t="s">
        <v>344</v>
      </c>
      <c r="CE39" s="657"/>
      <c r="CF39" s="657"/>
      <c r="CG39" s="657"/>
      <c r="CH39" s="657"/>
      <c r="CI39" s="657"/>
      <c r="CJ39" s="657"/>
      <c r="CK39" s="657"/>
      <c r="CL39" s="657"/>
      <c r="CM39" s="657"/>
      <c r="CN39" s="657"/>
      <c r="CO39" s="657"/>
      <c r="CP39" s="657"/>
      <c r="CQ39" s="658"/>
      <c r="CR39" s="659">
        <v>3281151</v>
      </c>
      <c r="CS39" s="691"/>
      <c r="CT39" s="691"/>
      <c r="CU39" s="691"/>
      <c r="CV39" s="691"/>
      <c r="CW39" s="691"/>
      <c r="CX39" s="691"/>
      <c r="CY39" s="692"/>
      <c r="CZ39" s="664">
        <v>4.5999999999999996</v>
      </c>
      <c r="DA39" s="689"/>
      <c r="DB39" s="689"/>
      <c r="DC39" s="693"/>
      <c r="DD39" s="668">
        <v>2963230</v>
      </c>
      <c r="DE39" s="691"/>
      <c r="DF39" s="691"/>
      <c r="DG39" s="691"/>
      <c r="DH39" s="691"/>
      <c r="DI39" s="691"/>
      <c r="DJ39" s="691"/>
      <c r="DK39" s="692"/>
      <c r="DL39" s="668" t="s">
        <v>140</v>
      </c>
      <c r="DM39" s="691"/>
      <c r="DN39" s="691"/>
      <c r="DO39" s="691"/>
      <c r="DP39" s="691"/>
      <c r="DQ39" s="691"/>
      <c r="DR39" s="691"/>
      <c r="DS39" s="691"/>
      <c r="DT39" s="691"/>
      <c r="DU39" s="691"/>
      <c r="DV39" s="692"/>
      <c r="DW39" s="664" t="s">
        <v>247</v>
      </c>
      <c r="DX39" s="689"/>
      <c r="DY39" s="689"/>
      <c r="DZ39" s="689"/>
      <c r="EA39" s="689"/>
      <c r="EB39" s="689"/>
      <c r="EC39" s="690"/>
    </row>
    <row r="40" spans="2:133" ht="11.25" customHeight="1" x14ac:dyDescent="0.15">
      <c r="B40" s="656" t="s">
        <v>345</v>
      </c>
      <c r="C40" s="657"/>
      <c r="D40" s="657"/>
      <c r="E40" s="657"/>
      <c r="F40" s="657"/>
      <c r="G40" s="657"/>
      <c r="H40" s="657"/>
      <c r="I40" s="657"/>
      <c r="J40" s="657"/>
      <c r="K40" s="657"/>
      <c r="L40" s="657"/>
      <c r="M40" s="657"/>
      <c r="N40" s="657"/>
      <c r="O40" s="657"/>
      <c r="P40" s="657"/>
      <c r="Q40" s="658"/>
      <c r="R40" s="659">
        <v>444138</v>
      </c>
      <c r="S40" s="660"/>
      <c r="T40" s="660"/>
      <c r="U40" s="660"/>
      <c r="V40" s="660"/>
      <c r="W40" s="660"/>
      <c r="X40" s="660"/>
      <c r="Y40" s="661"/>
      <c r="Z40" s="662">
        <v>0.6</v>
      </c>
      <c r="AA40" s="662"/>
      <c r="AB40" s="662"/>
      <c r="AC40" s="662"/>
      <c r="AD40" s="663" t="s">
        <v>140</v>
      </c>
      <c r="AE40" s="663"/>
      <c r="AF40" s="663"/>
      <c r="AG40" s="663"/>
      <c r="AH40" s="663"/>
      <c r="AI40" s="663"/>
      <c r="AJ40" s="663"/>
      <c r="AK40" s="663"/>
      <c r="AL40" s="664" t="s">
        <v>140</v>
      </c>
      <c r="AM40" s="665"/>
      <c r="AN40" s="665"/>
      <c r="AO40" s="666"/>
      <c r="AQ40" s="722" t="s">
        <v>346</v>
      </c>
      <c r="AR40" s="723"/>
      <c r="AS40" s="723"/>
      <c r="AT40" s="723"/>
      <c r="AU40" s="723"/>
      <c r="AV40" s="723"/>
      <c r="AW40" s="723"/>
      <c r="AX40" s="723"/>
      <c r="AY40" s="724"/>
      <c r="AZ40" s="659" t="s">
        <v>140</v>
      </c>
      <c r="BA40" s="660"/>
      <c r="BB40" s="660"/>
      <c r="BC40" s="660"/>
      <c r="BD40" s="691"/>
      <c r="BE40" s="691"/>
      <c r="BF40" s="714"/>
      <c r="BG40" s="707" t="s">
        <v>347</v>
      </c>
      <c r="BH40" s="708"/>
      <c r="BI40" s="708"/>
      <c r="BJ40" s="708"/>
      <c r="BK40" s="708"/>
      <c r="BL40" s="223"/>
      <c r="BM40" s="657" t="s">
        <v>348</v>
      </c>
      <c r="BN40" s="657"/>
      <c r="BO40" s="657"/>
      <c r="BP40" s="657"/>
      <c r="BQ40" s="657"/>
      <c r="BR40" s="657"/>
      <c r="BS40" s="657"/>
      <c r="BT40" s="657"/>
      <c r="BU40" s="658"/>
      <c r="BV40" s="659">
        <v>69</v>
      </c>
      <c r="BW40" s="660"/>
      <c r="BX40" s="660"/>
      <c r="BY40" s="660"/>
      <c r="BZ40" s="660"/>
      <c r="CA40" s="660"/>
      <c r="CB40" s="669"/>
      <c r="CD40" s="656" t="s">
        <v>349</v>
      </c>
      <c r="CE40" s="657"/>
      <c r="CF40" s="657"/>
      <c r="CG40" s="657"/>
      <c r="CH40" s="657"/>
      <c r="CI40" s="657"/>
      <c r="CJ40" s="657"/>
      <c r="CK40" s="657"/>
      <c r="CL40" s="657"/>
      <c r="CM40" s="657"/>
      <c r="CN40" s="657"/>
      <c r="CO40" s="657"/>
      <c r="CP40" s="657"/>
      <c r="CQ40" s="658"/>
      <c r="CR40" s="659" t="s">
        <v>140</v>
      </c>
      <c r="CS40" s="660"/>
      <c r="CT40" s="660"/>
      <c r="CU40" s="660"/>
      <c r="CV40" s="660"/>
      <c r="CW40" s="660"/>
      <c r="CX40" s="660"/>
      <c r="CY40" s="661"/>
      <c r="CZ40" s="664" t="s">
        <v>247</v>
      </c>
      <c r="DA40" s="689"/>
      <c r="DB40" s="689"/>
      <c r="DC40" s="693"/>
      <c r="DD40" s="668" t="s">
        <v>140</v>
      </c>
      <c r="DE40" s="660"/>
      <c r="DF40" s="660"/>
      <c r="DG40" s="660"/>
      <c r="DH40" s="660"/>
      <c r="DI40" s="660"/>
      <c r="DJ40" s="660"/>
      <c r="DK40" s="661"/>
      <c r="DL40" s="668" t="s">
        <v>247</v>
      </c>
      <c r="DM40" s="660"/>
      <c r="DN40" s="660"/>
      <c r="DO40" s="660"/>
      <c r="DP40" s="660"/>
      <c r="DQ40" s="660"/>
      <c r="DR40" s="660"/>
      <c r="DS40" s="660"/>
      <c r="DT40" s="660"/>
      <c r="DU40" s="660"/>
      <c r="DV40" s="661"/>
      <c r="DW40" s="664" t="s">
        <v>131</v>
      </c>
      <c r="DX40" s="689"/>
      <c r="DY40" s="689"/>
      <c r="DZ40" s="689"/>
      <c r="EA40" s="689"/>
      <c r="EB40" s="689"/>
      <c r="EC40" s="690"/>
    </row>
    <row r="41" spans="2:133" ht="11.25" customHeight="1" x14ac:dyDescent="0.15">
      <c r="B41" s="680" t="s">
        <v>350</v>
      </c>
      <c r="C41" s="681"/>
      <c r="D41" s="681"/>
      <c r="E41" s="681"/>
      <c r="F41" s="681"/>
      <c r="G41" s="681"/>
      <c r="H41" s="681"/>
      <c r="I41" s="681"/>
      <c r="J41" s="681"/>
      <c r="K41" s="681"/>
      <c r="L41" s="681"/>
      <c r="M41" s="681"/>
      <c r="N41" s="681"/>
      <c r="O41" s="681"/>
      <c r="P41" s="681"/>
      <c r="Q41" s="682"/>
      <c r="R41" s="731">
        <v>76045763</v>
      </c>
      <c r="S41" s="732"/>
      <c r="T41" s="732"/>
      <c r="U41" s="732"/>
      <c r="V41" s="732"/>
      <c r="W41" s="732"/>
      <c r="X41" s="732"/>
      <c r="Y41" s="736"/>
      <c r="Z41" s="737">
        <v>100</v>
      </c>
      <c r="AA41" s="737"/>
      <c r="AB41" s="737"/>
      <c r="AC41" s="737"/>
      <c r="AD41" s="738">
        <v>31615676</v>
      </c>
      <c r="AE41" s="738"/>
      <c r="AF41" s="738"/>
      <c r="AG41" s="738"/>
      <c r="AH41" s="738"/>
      <c r="AI41" s="738"/>
      <c r="AJ41" s="738"/>
      <c r="AK41" s="738"/>
      <c r="AL41" s="739">
        <v>100</v>
      </c>
      <c r="AM41" s="719"/>
      <c r="AN41" s="719"/>
      <c r="AO41" s="740"/>
      <c r="AQ41" s="722" t="s">
        <v>351</v>
      </c>
      <c r="AR41" s="723"/>
      <c r="AS41" s="723"/>
      <c r="AT41" s="723"/>
      <c r="AU41" s="723"/>
      <c r="AV41" s="723"/>
      <c r="AW41" s="723"/>
      <c r="AX41" s="723"/>
      <c r="AY41" s="724"/>
      <c r="AZ41" s="659">
        <v>1500260</v>
      </c>
      <c r="BA41" s="660"/>
      <c r="BB41" s="660"/>
      <c r="BC41" s="660"/>
      <c r="BD41" s="691"/>
      <c r="BE41" s="691"/>
      <c r="BF41" s="714"/>
      <c r="BG41" s="707"/>
      <c r="BH41" s="708"/>
      <c r="BI41" s="708"/>
      <c r="BJ41" s="708"/>
      <c r="BK41" s="708"/>
      <c r="BL41" s="223"/>
      <c r="BM41" s="657" t="s">
        <v>352</v>
      </c>
      <c r="BN41" s="657"/>
      <c r="BO41" s="657"/>
      <c r="BP41" s="657"/>
      <c r="BQ41" s="657"/>
      <c r="BR41" s="657"/>
      <c r="BS41" s="657"/>
      <c r="BT41" s="657"/>
      <c r="BU41" s="658"/>
      <c r="BV41" s="659" t="s">
        <v>247</v>
      </c>
      <c r="BW41" s="660"/>
      <c r="BX41" s="660"/>
      <c r="BY41" s="660"/>
      <c r="BZ41" s="660"/>
      <c r="CA41" s="660"/>
      <c r="CB41" s="669"/>
      <c r="CD41" s="656" t="s">
        <v>353</v>
      </c>
      <c r="CE41" s="657"/>
      <c r="CF41" s="657"/>
      <c r="CG41" s="657"/>
      <c r="CH41" s="657"/>
      <c r="CI41" s="657"/>
      <c r="CJ41" s="657"/>
      <c r="CK41" s="657"/>
      <c r="CL41" s="657"/>
      <c r="CM41" s="657"/>
      <c r="CN41" s="657"/>
      <c r="CO41" s="657"/>
      <c r="CP41" s="657"/>
      <c r="CQ41" s="658"/>
      <c r="CR41" s="659" t="s">
        <v>247</v>
      </c>
      <c r="CS41" s="691"/>
      <c r="CT41" s="691"/>
      <c r="CU41" s="691"/>
      <c r="CV41" s="691"/>
      <c r="CW41" s="691"/>
      <c r="CX41" s="691"/>
      <c r="CY41" s="692"/>
      <c r="CZ41" s="664" t="s">
        <v>247</v>
      </c>
      <c r="DA41" s="689"/>
      <c r="DB41" s="689"/>
      <c r="DC41" s="693"/>
      <c r="DD41" s="668" t="s">
        <v>247</v>
      </c>
      <c r="DE41" s="691"/>
      <c r="DF41" s="691"/>
      <c r="DG41" s="691"/>
      <c r="DH41" s="691"/>
      <c r="DI41" s="691"/>
      <c r="DJ41" s="691"/>
      <c r="DK41" s="692"/>
      <c r="DL41" s="742"/>
      <c r="DM41" s="743"/>
      <c r="DN41" s="743"/>
      <c r="DO41" s="743"/>
      <c r="DP41" s="743"/>
      <c r="DQ41" s="743"/>
      <c r="DR41" s="743"/>
      <c r="DS41" s="743"/>
      <c r="DT41" s="743"/>
      <c r="DU41" s="743"/>
      <c r="DV41" s="744"/>
      <c r="DW41" s="733"/>
      <c r="DX41" s="734"/>
      <c r="DY41" s="734"/>
      <c r="DZ41" s="734"/>
      <c r="EA41" s="734"/>
      <c r="EB41" s="734"/>
      <c r="EC41" s="735"/>
    </row>
    <row r="42" spans="2:133" ht="11.25" customHeight="1" x14ac:dyDescent="0.15">
      <c r="AQ42" s="728" t="s">
        <v>354</v>
      </c>
      <c r="AR42" s="729"/>
      <c r="AS42" s="729"/>
      <c r="AT42" s="729"/>
      <c r="AU42" s="729"/>
      <c r="AV42" s="729"/>
      <c r="AW42" s="729"/>
      <c r="AX42" s="729"/>
      <c r="AY42" s="730"/>
      <c r="AZ42" s="731">
        <v>3156614</v>
      </c>
      <c r="BA42" s="732"/>
      <c r="BB42" s="732"/>
      <c r="BC42" s="732"/>
      <c r="BD42" s="718"/>
      <c r="BE42" s="718"/>
      <c r="BF42" s="720"/>
      <c r="BG42" s="709"/>
      <c r="BH42" s="710"/>
      <c r="BI42" s="710"/>
      <c r="BJ42" s="710"/>
      <c r="BK42" s="710"/>
      <c r="BL42" s="224"/>
      <c r="BM42" s="681" t="s">
        <v>355</v>
      </c>
      <c r="BN42" s="681"/>
      <c r="BO42" s="681"/>
      <c r="BP42" s="681"/>
      <c r="BQ42" s="681"/>
      <c r="BR42" s="681"/>
      <c r="BS42" s="681"/>
      <c r="BT42" s="681"/>
      <c r="BU42" s="682"/>
      <c r="BV42" s="731">
        <v>296</v>
      </c>
      <c r="BW42" s="732"/>
      <c r="BX42" s="732"/>
      <c r="BY42" s="732"/>
      <c r="BZ42" s="732"/>
      <c r="CA42" s="732"/>
      <c r="CB42" s="741"/>
      <c r="CD42" s="656" t="s">
        <v>356</v>
      </c>
      <c r="CE42" s="657"/>
      <c r="CF42" s="657"/>
      <c r="CG42" s="657"/>
      <c r="CH42" s="657"/>
      <c r="CI42" s="657"/>
      <c r="CJ42" s="657"/>
      <c r="CK42" s="657"/>
      <c r="CL42" s="657"/>
      <c r="CM42" s="657"/>
      <c r="CN42" s="657"/>
      <c r="CO42" s="657"/>
      <c r="CP42" s="657"/>
      <c r="CQ42" s="658"/>
      <c r="CR42" s="659">
        <v>8649232</v>
      </c>
      <c r="CS42" s="691"/>
      <c r="CT42" s="691"/>
      <c r="CU42" s="691"/>
      <c r="CV42" s="691"/>
      <c r="CW42" s="691"/>
      <c r="CX42" s="691"/>
      <c r="CY42" s="692"/>
      <c r="CZ42" s="664">
        <v>12</v>
      </c>
      <c r="DA42" s="689"/>
      <c r="DB42" s="689"/>
      <c r="DC42" s="693"/>
      <c r="DD42" s="668">
        <v>1261354</v>
      </c>
      <c r="DE42" s="691"/>
      <c r="DF42" s="691"/>
      <c r="DG42" s="691"/>
      <c r="DH42" s="691"/>
      <c r="DI42" s="691"/>
      <c r="DJ42" s="691"/>
      <c r="DK42" s="692"/>
      <c r="DL42" s="742"/>
      <c r="DM42" s="743"/>
      <c r="DN42" s="743"/>
      <c r="DO42" s="743"/>
      <c r="DP42" s="743"/>
      <c r="DQ42" s="743"/>
      <c r="DR42" s="743"/>
      <c r="DS42" s="743"/>
      <c r="DT42" s="743"/>
      <c r="DU42" s="743"/>
      <c r="DV42" s="744"/>
      <c r="DW42" s="733"/>
      <c r="DX42" s="734"/>
      <c r="DY42" s="734"/>
      <c r="DZ42" s="734"/>
      <c r="EA42" s="734"/>
      <c r="EB42" s="734"/>
      <c r="EC42" s="735"/>
    </row>
    <row r="43" spans="2:133" ht="11.25" customHeight="1" x14ac:dyDescent="0.15">
      <c r="B43" s="214" t="s">
        <v>357</v>
      </c>
      <c r="CD43" s="656" t="s">
        <v>358</v>
      </c>
      <c r="CE43" s="657"/>
      <c r="CF43" s="657"/>
      <c r="CG43" s="657"/>
      <c r="CH43" s="657"/>
      <c r="CI43" s="657"/>
      <c r="CJ43" s="657"/>
      <c r="CK43" s="657"/>
      <c r="CL43" s="657"/>
      <c r="CM43" s="657"/>
      <c r="CN43" s="657"/>
      <c r="CO43" s="657"/>
      <c r="CP43" s="657"/>
      <c r="CQ43" s="658"/>
      <c r="CR43" s="659">
        <v>211187</v>
      </c>
      <c r="CS43" s="691"/>
      <c r="CT43" s="691"/>
      <c r="CU43" s="691"/>
      <c r="CV43" s="691"/>
      <c r="CW43" s="691"/>
      <c r="CX43" s="691"/>
      <c r="CY43" s="692"/>
      <c r="CZ43" s="664">
        <v>0.3</v>
      </c>
      <c r="DA43" s="689"/>
      <c r="DB43" s="689"/>
      <c r="DC43" s="693"/>
      <c r="DD43" s="668">
        <v>211187</v>
      </c>
      <c r="DE43" s="691"/>
      <c r="DF43" s="691"/>
      <c r="DG43" s="691"/>
      <c r="DH43" s="691"/>
      <c r="DI43" s="691"/>
      <c r="DJ43" s="691"/>
      <c r="DK43" s="692"/>
      <c r="DL43" s="742"/>
      <c r="DM43" s="743"/>
      <c r="DN43" s="743"/>
      <c r="DO43" s="743"/>
      <c r="DP43" s="743"/>
      <c r="DQ43" s="743"/>
      <c r="DR43" s="743"/>
      <c r="DS43" s="743"/>
      <c r="DT43" s="743"/>
      <c r="DU43" s="743"/>
      <c r="DV43" s="744"/>
      <c r="DW43" s="733"/>
      <c r="DX43" s="734"/>
      <c r="DY43" s="734"/>
      <c r="DZ43" s="734"/>
      <c r="EA43" s="734"/>
      <c r="EB43" s="734"/>
      <c r="EC43" s="735"/>
    </row>
    <row r="44" spans="2:133" ht="11.25" customHeight="1" x14ac:dyDescent="0.15">
      <c r="B44" s="745" t="s">
        <v>359</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5" t="s">
        <v>307</v>
      </c>
      <c r="CE44" s="696"/>
      <c r="CF44" s="656" t="s">
        <v>360</v>
      </c>
      <c r="CG44" s="657"/>
      <c r="CH44" s="657"/>
      <c r="CI44" s="657"/>
      <c r="CJ44" s="657"/>
      <c r="CK44" s="657"/>
      <c r="CL44" s="657"/>
      <c r="CM44" s="657"/>
      <c r="CN44" s="657"/>
      <c r="CO44" s="657"/>
      <c r="CP44" s="657"/>
      <c r="CQ44" s="658"/>
      <c r="CR44" s="659">
        <v>8619423</v>
      </c>
      <c r="CS44" s="660"/>
      <c r="CT44" s="660"/>
      <c r="CU44" s="660"/>
      <c r="CV44" s="660"/>
      <c r="CW44" s="660"/>
      <c r="CX44" s="660"/>
      <c r="CY44" s="661"/>
      <c r="CZ44" s="664">
        <v>12</v>
      </c>
      <c r="DA44" s="665"/>
      <c r="DB44" s="665"/>
      <c r="DC44" s="671"/>
      <c r="DD44" s="668">
        <v>1254027</v>
      </c>
      <c r="DE44" s="660"/>
      <c r="DF44" s="660"/>
      <c r="DG44" s="660"/>
      <c r="DH44" s="660"/>
      <c r="DI44" s="660"/>
      <c r="DJ44" s="660"/>
      <c r="DK44" s="661"/>
      <c r="DL44" s="742"/>
      <c r="DM44" s="743"/>
      <c r="DN44" s="743"/>
      <c r="DO44" s="743"/>
      <c r="DP44" s="743"/>
      <c r="DQ44" s="743"/>
      <c r="DR44" s="743"/>
      <c r="DS44" s="743"/>
      <c r="DT44" s="743"/>
      <c r="DU44" s="743"/>
      <c r="DV44" s="744"/>
      <c r="DW44" s="733"/>
      <c r="DX44" s="734"/>
      <c r="DY44" s="734"/>
      <c r="DZ44" s="734"/>
      <c r="EA44" s="734"/>
      <c r="EB44" s="734"/>
      <c r="EC44" s="735"/>
    </row>
    <row r="45" spans="2:133" ht="11.25" customHeight="1" x14ac:dyDescent="0.15">
      <c r="B45" s="745" t="s">
        <v>361</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7"/>
      <c r="CE45" s="698"/>
      <c r="CF45" s="656" t="s">
        <v>362</v>
      </c>
      <c r="CG45" s="657"/>
      <c r="CH45" s="657"/>
      <c r="CI45" s="657"/>
      <c r="CJ45" s="657"/>
      <c r="CK45" s="657"/>
      <c r="CL45" s="657"/>
      <c r="CM45" s="657"/>
      <c r="CN45" s="657"/>
      <c r="CO45" s="657"/>
      <c r="CP45" s="657"/>
      <c r="CQ45" s="658"/>
      <c r="CR45" s="659">
        <v>6248429</v>
      </c>
      <c r="CS45" s="691"/>
      <c r="CT45" s="691"/>
      <c r="CU45" s="691"/>
      <c r="CV45" s="691"/>
      <c r="CW45" s="691"/>
      <c r="CX45" s="691"/>
      <c r="CY45" s="692"/>
      <c r="CZ45" s="664">
        <v>8.6999999999999993</v>
      </c>
      <c r="DA45" s="689"/>
      <c r="DB45" s="689"/>
      <c r="DC45" s="693"/>
      <c r="DD45" s="668">
        <v>446736</v>
      </c>
      <c r="DE45" s="691"/>
      <c r="DF45" s="691"/>
      <c r="DG45" s="691"/>
      <c r="DH45" s="691"/>
      <c r="DI45" s="691"/>
      <c r="DJ45" s="691"/>
      <c r="DK45" s="692"/>
      <c r="DL45" s="742"/>
      <c r="DM45" s="743"/>
      <c r="DN45" s="743"/>
      <c r="DO45" s="743"/>
      <c r="DP45" s="743"/>
      <c r="DQ45" s="743"/>
      <c r="DR45" s="743"/>
      <c r="DS45" s="743"/>
      <c r="DT45" s="743"/>
      <c r="DU45" s="743"/>
      <c r="DV45" s="744"/>
      <c r="DW45" s="733"/>
      <c r="DX45" s="734"/>
      <c r="DY45" s="734"/>
      <c r="DZ45" s="734"/>
      <c r="EA45" s="734"/>
      <c r="EB45" s="734"/>
      <c r="EC45" s="735"/>
    </row>
    <row r="46" spans="2:133" ht="11.25" customHeight="1" x14ac:dyDescent="0.15">
      <c r="B46" s="225"/>
      <c r="CD46" s="697"/>
      <c r="CE46" s="698"/>
      <c r="CF46" s="656" t="s">
        <v>363</v>
      </c>
      <c r="CG46" s="657"/>
      <c r="CH46" s="657"/>
      <c r="CI46" s="657"/>
      <c r="CJ46" s="657"/>
      <c r="CK46" s="657"/>
      <c r="CL46" s="657"/>
      <c r="CM46" s="657"/>
      <c r="CN46" s="657"/>
      <c r="CO46" s="657"/>
      <c r="CP46" s="657"/>
      <c r="CQ46" s="658"/>
      <c r="CR46" s="659">
        <v>2351476</v>
      </c>
      <c r="CS46" s="660"/>
      <c r="CT46" s="660"/>
      <c r="CU46" s="660"/>
      <c r="CV46" s="660"/>
      <c r="CW46" s="660"/>
      <c r="CX46" s="660"/>
      <c r="CY46" s="661"/>
      <c r="CZ46" s="664">
        <v>3.3</v>
      </c>
      <c r="DA46" s="665"/>
      <c r="DB46" s="665"/>
      <c r="DC46" s="671"/>
      <c r="DD46" s="668">
        <v>803173</v>
      </c>
      <c r="DE46" s="660"/>
      <c r="DF46" s="660"/>
      <c r="DG46" s="660"/>
      <c r="DH46" s="660"/>
      <c r="DI46" s="660"/>
      <c r="DJ46" s="660"/>
      <c r="DK46" s="661"/>
      <c r="DL46" s="742"/>
      <c r="DM46" s="743"/>
      <c r="DN46" s="743"/>
      <c r="DO46" s="743"/>
      <c r="DP46" s="743"/>
      <c r="DQ46" s="743"/>
      <c r="DR46" s="743"/>
      <c r="DS46" s="743"/>
      <c r="DT46" s="743"/>
      <c r="DU46" s="743"/>
      <c r="DV46" s="744"/>
      <c r="DW46" s="733"/>
      <c r="DX46" s="734"/>
      <c r="DY46" s="734"/>
      <c r="DZ46" s="734"/>
      <c r="EA46" s="734"/>
      <c r="EB46" s="734"/>
      <c r="EC46" s="735"/>
    </row>
    <row r="47" spans="2:133" ht="11.25" customHeight="1" x14ac:dyDescent="0.15">
      <c r="B47" s="225"/>
      <c r="CD47" s="697"/>
      <c r="CE47" s="698"/>
      <c r="CF47" s="656" t="s">
        <v>364</v>
      </c>
      <c r="CG47" s="657"/>
      <c r="CH47" s="657"/>
      <c r="CI47" s="657"/>
      <c r="CJ47" s="657"/>
      <c r="CK47" s="657"/>
      <c r="CL47" s="657"/>
      <c r="CM47" s="657"/>
      <c r="CN47" s="657"/>
      <c r="CO47" s="657"/>
      <c r="CP47" s="657"/>
      <c r="CQ47" s="658"/>
      <c r="CR47" s="659">
        <v>29809</v>
      </c>
      <c r="CS47" s="691"/>
      <c r="CT47" s="691"/>
      <c r="CU47" s="691"/>
      <c r="CV47" s="691"/>
      <c r="CW47" s="691"/>
      <c r="CX47" s="691"/>
      <c r="CY47" s="692"/>
      <c r="CZ47" s="664">
        <v>0</v>
      </c>
      <c r="DA47" s="689"/>
      <c r="DB47" s="689"/>
      <c r="DC47" s="693"/>
      <c r="DD47" s="668">
        <v>7327</v>
      </c>
      <c r="DE47" s="691"/>
      <c r="DF47" s="691"/>
      <c r="DG47" s="691"/>
      <c r="DH47" s="691"/>
      <c r="DI47" s="691"/>
      <c r="DJ47" s="691"/>
      <c r="DK47" s="692"/>
      <c r="DL47" s="742"/>
      <c r="DM47" s="743"/>
      <c r="DN47" s="743"/>
      <c r="DO47" s="743"/>
      <c r="DP47" s="743"/>
      <c r="DQ47" s="743"/>
      <c r="DR47" s="743"/>
      <c r="DS47" s="743"/>
      <c r="DT47" s="743"/>
      <c r="DU47" s="743"/>
      <c r="DV47" s="744"/>
      <c r="DW47" s="733"/>
      <c r="DX47" s="734"/>
      <c r="DY47" s="734"/>
      <c r="DZ47" s="734"/>
      <c r="EA47" s="734"/>
      <c r="EB47" s="734"/>
      <c r="EC47" s="735"/>
    </row>
    <row r="48" spans="2:133" x14ac:dyDescent="0.15">
      <c r="B48" s="225"/>
      <c r="CD48" s="699"/>
      <c r="CE48" s="700"/>
      <c r="CF48" s="656" t="s">
        <v>365</v>
      </c>
      <c r="CG48" s="657"/>
      <c r="CH48" s="657"/>
      <c r="CI48" s="657"/>
      <c r="CJ48" s="657"/>
      <c r="CK48" s="657"/>
      <c r="CL48" s="657"/>
      <c r="CM48" s="657"/>
      <c r="CN48" s="657"/>
      <c r="CO48" s="657"/>
      <c r="CP48" s="657"/>
      <c r="CQ48" s="658"/>
      <c r="CR48" s="659" t="s">
        <v>247</v>
      </c>
      <c r="CS48" s="660"/>
      <c r="CT48" s="660"/>
      <c r="CU48" s="660"/>
      <c r="CV48" s="660"/>
      <c r="CW48" s="660"/>
      <c r="CX48" s="660"/>
      <c r="CY48" s="661"/>
      <c r="CZ48" s="664" t="s">
        <v>247</v>
      </c>
      <c r="DA48" s="665"/>
      <c r="DB48" s="665"/>
      <c r="DC48" s="671"/>
      <c r="DD48" s="668" t="s">
        <v>247</v>
      </c>
      <c r="DE48" s="660"/>
      <c r="DF48" s="660"/>
      <c r="DG48" s="660"/>
      <c r="DH48" s="660"/>
      <c r="DI48" s="660"/>
      <c r="DJ48" s="660"/>
      <c r="DK48" s="661"/>
      <c r="DL48" s="742"/>
      <c r="DM48" s="743"/>
      <c r="DN48" s="743"/>
      <c r="DO48" s="743"/>
      <c r="DP48" s="743"/>
      <c r="DQ48" s="743"/>
      <c r="DR48" s="743"/>
      <c r="DS48" s="743"/>
      <c r="DT48" s="743"/>
      <c r="DU48" s="743"/>
      <c r="DV48" s="744"/>
      <c r="DW48" s="733"/>
      <c r="DX48" s="734"/>
      <c r="DY48" s="734"/>
      <c r="DZ48" s="734"/>
      <c r="EA48" s="734"/>
      <c r="EB48" s="734"/>
      <c r="EC48" s="735"/>
    </row>
    <row r="49" spans="2:133" ht="11.25" customHeight="1" x14ac:dyDescent="0.15">
      <c r="B49" s="225"/>
      <c r="CD49" s="680" t="s">
        <v>366</v>
      </c>
      <c r="CE49" s="681"/>
      <c r="CF49" s="681"/>
      <c r="CG49" s="681"/>
      <c r="CH49" s="681"/>
      <c r="CI49" s="681"/>
      <c r="CJ49" s="681"/>
      <c r="CK49" s="681"/>
      <c r="CL49" s="681"/>
      <c r="CM49" s="681"/>
      <c r="CN49" s="681"/>
      <c r="CO49" s="681"/>
      <c r="CP49" s="681"/>
      <c r="CQ49" s="682"/>
      <c r="CR49" s="731">
        <v>72086687</v>
      </c>
      <c r="CS49" s="718"/>
      <c r="CT49" s="718"/>
      <c r="CU49" s="718"/>
      <c r="CV49" s="718"/>
      <c r="CW49" s="718"/>
      <c r="CX49" s="718"/>
      <c r="CY49" s="747"/>
      <c r="CZ49" s="739">
        <v>100</v>
      </c>
      <c r="DA49" s="748"/>
      <c r="DB49" s="748"/>
      <c r="DC49" s="749"/>
      <c r="DD49" s="750">
        <v>38615252</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XjXfUDUsebGA/AiBiiQLE9BgYAP2psjPYkH9C15toRmhO8oplVbTh6sXlQuKbqdXWvd3C9Jl61zNT5F1hyeZaQ==" saltValue="c78xq6y0v0WEwwwx23nnb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9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57" t="s">
        <v>367</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58" t="s">
        <v>368</v>
      </c>
      <c r="DK2" s="759"/>
      <c r="DL2" s="759"/>
      <c r="DM2" s="759"/>
      <c r="DN2" s="759"/>
      <c r="DO2" s="760"/>
      <c r="DP2" s="228"/>
      <c r="DQ2" s="758" t="s">
        <v>369</v>
      </c>
      <c r="DR2" s="759"/>
      <c r="DS2" s="759"/>
      <c r="DT2" s="759"/>
      <c r="DU2" s="759"/>
      <c r="DV2" s="759"/>
      <c r="DW2" s="759"/>
      <c r="DX2" s="759"/>
      <c r="DY2" s="759"/>
      <c r="DZ2" s="760"/>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61" t="s">
        <v>370</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232"/>
      <c r="BA4" s="232"/>
      <c r="BB4" s="232"/>
      <c r="BC4" s="232"/>
      <c r="BD4" s="232"/>
      <c r="BE4" s="233"/>
      <c r="BF4" s="233"/>
      <c r="BG4" s="233"/>
      <c r="BH4" s="233"/>
      <c r="BI4" s="233"/>
      <c r="BJ4" s="233"/>
      <c r="BK4" s="233"/>
      <c r="BL4" s="233"/>
      <c r="BM4" s="233"/>
      <c r="BN4" s="233"/>
      <c r="BO4" s="233"/>
      <c r="BP4" s="233"/>
      <c r="BQ4" s="762" t="s">
        <v>371</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4"/>
    </row>
    <row r="5" spans="1:131" s="235" customFormat="1" ht="26.25" customHeight="1" x14ac:dyDescent="0.15">
      <c r="A5" s="763" t="s">
        <v>372</v>
      </c>
      <c r="B5" s="764"/>
      <c r="C5" s="764"/>
      <c r="D5" s="764"/>
      <c r="E5" s="764"/>
      <c r="F5" s="764"/>
      <c r="G5" s="764"/>
      <c r="H5" s="764"/>
      <c r="I5" s="764"/>
      <c r="J5" s="764"/>
      <c r="K5" s="764"/>
      <c r="L5" s="764"/>
      <c r="M5" s="764"/>
      <c r="N5" s="764"/>
      <c r="O5" s="764"/>
      <c r="P5" s="765"/>
      <c r="Q5" s="769" t="s">
        <v>373</v>
      </c>
      <c r="R5" s="770"/>
      <c r="S5" s="770"/>
      <c r="T5" s="770"/>
      <c r="U5" s="771"/>
      <c r="V5" s="769" t="s">
        <v>374</v>
      </c>
      <c r="W5" s="770"/>
      <c r="X5" s="770"/>
      <c r="Y5" s="770"/>
      <c r="Z5" s="771"/>
      <c r="AA5" s="769" t="s">
        <v>375</v>
      </c>
      <c r="AB5" s="770"/>
      <c r="AC5" s="770"/>
      <c r="AD5" s="770"/>
      <c r="AE5" s="770"/>
      <c r="AF5" s="775" t="s">
        <v>376</v>
      </c>
      <c r="AG5" s="770"/>
      <c r="AH5" s="770"/>
      <c r="AI5" s="770"/>
      <c r="AJ5" s="776"/>
      <c r="AK5" s="770" t="s">
        <v>377</v>
      </c>
      <c r="AL5" s="770"/>
      <c r="AM5" s="770"/>
      <c r="AN5" s="770"/>
      <c r="AO5" s="771"/>
      <c r="AP5" s="769" t="s">
        <v>378</v>
      </c>
      <c r="AQ5" s="770"/>
      <c r="AR5" s="770"/>
      <c r="AS5" s="770"/>
      <c r="AT5" s="771"/>
      <c r="AU5" s="769" t="s">
        <v>379</v>
      </c>
      <c r="AV5" s="770"/>
      <c r="AW5" s="770"/>
      <c r="AX5" s="770"/>
      <c r="AY5" s="776"/>
      <c r="AZ5" s="232"/>
      <c r="BA5" s="232"/>
      <c r="BB5" s="232"/>
      <c r="BC5" s="232"/>
      <c r="BD5" s="232"/>
      <c r="BE5" s="233"/>
      <c r="BF5" s="233"/>
      <c r="BG5" s="233"/>
      <c r="BH5" s="233"/>
      <c r="BI5" s="233"/>
      <c r="BJ5" s="233"/>
      <c r="BK5" s="233"/>
      <c r="BL5" s="233"/>
      <c r="BM5" s="233"/>
      <c r="BN5" s="233"/>
      <c r="BO5" s="233"/>
      <c r="BP5" s="233"/>
      <c r="BQ5" s="763" t="s">
        <v>380</v>
      </c>
      <c r="BR5" s="764"/>
      <c r="BS5" s="764"/>
      <c r="BT5" s="764"/>
      <c r="BU5" s="764"/>
      <c r="BV5" s="764"/>
      <c r="BW5" s="764"/>
      <c r="BX5" s="764"/>
      <c r="BY5" s="764"/>
      <c r="BZ5" s="764"/>
      <c r="CA5" s="764"/>
      <c r="CB5" s="764"/>
      <c r="CC5" s="764"/>
      <c r="CD5" s="764"/>
      <c r="CE5" s="764"/>
      <c r="CF5" s="764"/>
      <c r="CG5" s="765"/>
      <c r="CH5" s="769" t="s">
        <v>381</v>
      </c>
      <c r="CI5" s="770"/>
      <c r="CJ5" s="770"/>
      <c r="CK5" s="770"/>
      <c r="CL5" s="771"/>
      <c r="CM5" s="769" t="s">
        <v>382</v>
      </c>
      <c r="CN5" s="770"/>
      <c r="CO5" s="770"/>
      <c r="CP5" s="770"/>
      <c r="CQ5" s="771"/>
      <c r="CR5" s="769" t="s">
        <v>383</v>
      </c>
      <c r="CS5" s="770"/>
      <c r="CT5" s="770"/>
      <c r="CU5" s="770"/>
      <c r="CV5" s="771"/>
      <c r="CW5" s="769" t="s">
        <v>384</v>
      </c>
      <c r="CX5" s="770"/>
      <c r="CY5" s="770"/>
      <c r="CZ5" s="770"/>
      <c r="DA5" s="771"/>
      <c r="DB5" s="769" t="s">
        <v>385</v>
      </c>
      <c r="DC5" s="770"/>
      <c r="DD5" s="770"/>
      <c r="DE5" s="770"/>
      <c r="DF5" s="771"/>
      <c r="DG5" s="799" t="s">
        <v>386</v>
      </c>
      <c r="DH5" s="800"/>
      <c r="DI5" s="800"/>
      <c r="DJ5" s="800"/>
      <c r="DK5" s="801"/>
      <c r="DL5" s="799" t="s">
        <v>387</v>
      </c>
      <c r="DM5" s="800"/>
      <c r="DN5" s="800"/>
      <c r="DO5" s="800"/>
      <c r="DP5" s="801"/>
      <c r="DQ5" s="769" t="s">
        <v>388</v>
      </c>
      <c r="DR5" s="770"/>
      <c r="DS5" s="770"/>
      <c r="DT5" s="770"/>
      <c r="DU5" s="771"/>
      <c r="DV5" s="769" t="s">
        <v>379</v>
      </c>
      <c r="DW5" s="770"/>
      <c r="DX5" s="770"/>
      <c r="DY5" s="770"/>
      <c r="DZ5" s="776"/>
      <c r="EA5" s="234"/>
    </row>
    <row r="6" spans="1:131" s="235" customFormat="1" ht="26.25" customHeight="1" thickBot="1" x14ac:dyDescent="0.2">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232"/>
      <c r="BA6" s="232"/>
      <c r="BB6" s="232"/>
      <c r="BC6" s="232"/>
      <c r="BD6" s="232"/>
      <c r="BE6" s="233"/>
      <c r="BF6" s="233"/>
      <c r="BG6" s="233"/>
      <c r="BH6" s="233"/>
      <c r="BI6" s="233"/>
      <c r="BJ6" s="233"/>
      <c r="BK6" s="233"/>
      <c r="BL6" s="233"/>
      <c r="BM6" s="233"/>
      <c r="BN6" s="233"/>
      <c r="BO6" s="233"/>
      <c r="BP6" s="233"/>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02"/>
      <c r="DH6" s="803"/>
      <c r="DI6" s="803"/>
      <c r="DJ6" s="803"/>
      <c r="DK6" s="804"/>
      <c r="DL6" s="802"/>
      <c r="DM6" s="803"/>
      <c r="DN6" s="803"/>
      <c r="DO6" s="803"/>
      <c r="DP6" s="804"/>
      <c r="DQ6" s="772"/>
      <c r="DR6" s="773"/>
      <c r="DS6" s="773"/>
      <c r="DT6" s="773"/>
      <c r="DU6" s="774"/>
      <c r="DV6" s="772"/>
      <c r="DW6" s="773"/>
      <c r="DX6" s="773"/>
      <c r="DY6" s="773"/>
      <c r="DZ6" s="778"/>
      <c r="EA6" s="234"/>
    </row>
    <row r="7" spans="1:131" s="235" customFormat="1" ht="26.25" customHeight="1" thickTop="1" x14ac:dyDescent="0.15">
      <c r="A7" s="236">
        <v>1</v>
      </c>
      <c r="B7" s="785" t="s">
        <v>389</v>
      </c>
      <c r="C7" s="786"/>
      <c r="D7" s="786"/>
      <c r="E7" s="786"/>
      <c r="F7" s="786"/>
      <c r="G7" s="786"/>
      <c r="H7" s="786"/>
      <c r="I7" s="786"/>
      <c r="J7" s="786"/>
      <c r="K7" s="786"/>
      <c r="L7" s="786"/>
      <c r="M7" s="786"/>
      <c r="N7" s="786"/>
      <c r="O7" s="786"/>
      <c r="P7" s="787"/>
      <c r="Q7" s="788">
        <v>76046</v>
      </c>
      <c r="R7" s="789"/>
      <c r="S7" s="789"/>
      <c r="T7" s="789"/>
      <c r="U7" s="789"/>
      <c r="V7" s="789">
        <v>72087</v>
      </c>
      <c r="W7" s="789"/>
      <c r="X7" s="789"/>
      <c r="Y7" s="789"/>
      <c r="Z7" s="789"/>
      <c r="AA7" s="789">
        <f>Q7-V7</f>
        <v>3959</v>
      </c>
      <c r="AB7" s="789"/>
      <c r="AC7" s="789"/>
      <c r="AD7" s="789"/>
      <c r="AE7" s="790"/>
      <c r="AF7" s="791">
        <v>3451</v>
      </c>
      <c r="AG7" s="792"/>
      <c r="AH7" s="792"/>
      <c r="AI7" s="792"/>
      <c r="AJ7" s="793"/>
      <c r="AK7" s="794">
        <v>3423</v>
      </c>
      <c r="AL7" s="795"/>
      <c r="AM7" s="795"/>
      <c r="AN7" s="795"/>
      <c r="AO7" s="795"/>
      <c r="AP7" s="795">
        <v>45976</v>
      </c>
      <c r="AQ7" s="795"/>
      <c r="AR7" s="795"/>
      <c r="AS7" s="795"/>
      <c r="AT7" s="795"/>
      <c r="AU7" s="796"/>
      <c r="AV7" s="796"/>
      <c r="AW7" s="796"/>
      <c r="AX7" s="796"/>
      <c r="AY7" s="797"/>
      <c r="AZ7" s="232"/>
      <c r="BA7" s="232"/>
      <c r="BB7" s="232"/>
      <c r="BC7" s="232"/>
      <c r="BD7" s="232"/>
      <c r="BE7" s="233"/>
      <c r="BF7" s="233"/>
      <c r="BG7" s="233"/>
      <c r="BH7" s="233"/>
      <c r="BI7" s="233"/>
      <c r="BJ7" s="233"/>
      <c r="BK7" s="233"/>
      <c r="BL7" s="233"/>
      <c r="BM7" s="233"/>
      <c r="BN7" s="233"/>
      <c r="BO7" s="233"/>
      <c r="BP7" s="233"/>
      <c r="BQ7" s="236">
        <v>1</v>
      </c>
      <c r="BR7" s="237"/>
      <c r="BS7" s="782" t="s">
        <v>587</v>
      </c>
      <c r="BT7" s="783"/>
      <c r="BU7" s="783"/>
      <c r="BV7" s="783"/>
      <c r="BW7" s="783"/>
      <c r="BX7" s="783"/>
      <c r="BY7" s="783"/>
      <c r="BZ7" s="783"/>
      <c r="CA7" s="783"/>
      <c r="CB7" s="783"/>
      <c r="CC7" s="783"/>
      <c r="CD7" s="783"/>
      <c r="CE7" s="783"/>
      <c r="CF7" s="783"/>
      <c r="CG7" s="798"/>
      <c r="CH7" s="779">
        <v>6</v>
      </c>
      <c r="CI7" s="780"/>
      <c r="CJ7" s="780"/>
      <c r="CK7" s="780"/>
      <c r="CL7" s="781"/>
      <c r="CM7" s="779">
        <v>36</v>
      </c>
      <c r="CN7" s="780"/>
      <c r="CO7" s="780"/>
      <c r="CP7" s="780"/>
      <c r="CQ7" s="781"/>
      <c r="CR7" s="779">
        <v>10</v>
      </c>
      <c r="CS7" s="780"/>
      <c r="CT7" s="780"/>
      <c r="CU7" s="780"/>
      <c r="CV7" s="781"/>
      <c r="CW7" s="779" t="s">
        <v>588</v>
      </c>
      <c r="CX7" s="780"/>
      <c r="CY7" s="780"/>
      <c r="CZ7" s="780"/>
      <c r="DA7" s="781"/>
      <c r="DB7" s="779">
        <v>268</v>
      </c>
      <c r="DC7" s="780"/>
      <c r="DD7" s="780"/>
      <c r="DE7" s="780"/>
      <c r="DF7" s="781"/>
      <c r="DG7" s="779" t="s">
        <v>588</v>
      </c>
      <c r="DH7" s="780"/>
      <c r="DI7" s="780"/>
      <c r="DJ7" s="780"/>
      <c r="DK7" s="781"/>
      <c r="DL7" s="779" t="s">
        <v>588</v>
      </c>
      <c r="DM7" s="780"/>
      <c r="DN7" s="780"/>
      <c r="DO7" s="780"/>
      <c r="DP7" s="781"/>
      <c r="DQ7" s="779" t="s">
        <v>588</v>
      </c>
      <c r="DR7" s="780"/>
      <c r="DS7" s="780"/>
      <c r="DT7" s="780"/>
      <c r="DU7" s="781"/>
      <c r="DV7" s="782"/>
      <c r="DW7" s="783"/>
      <c r="DX7" s="783"/>
      <c r="DY7" s="783"/>
      <c r="DZ7" s="784"/>
      <c r="EA7" s="234"/>
    </row>
    <row r="8" spans="1:131" s="235" customFormat="1" ht="26.25" customHeight="1" x14ac:dyDescent="0.15">
      <c r="A8" s="238">
        <v>2</v>
      </c>
      <c r="B8" s="816"/>
      <c r="C8" s="817"/>
      <c r="D8" s="817"/>
      <c r="E8" s="817"/>
      <c r="F8" s="817"/>
      <c r="G8" s="817"/>
      <c r="H8" s="817"/>
      <c r="I8" s="817"/>
      <c r="J8" s="817"/>
      <c r="K8" s="817"/>
      <c r="L8" s="817"/>
      <c r="M8" s="817"/>
      <c r="N8" s="817"/>
      <c r="O8" s="817"/>
      <c r="P8" s="818"/>
      <c r="Q8" s="819"/>
      <c r="R8" s="820"/>
      <c r="S8" s="820"/>
      <c r="T8" s="820"/>
      <c r="U8" s="820"/>
      <c r="V8" s="820"/>
      <c r="W8" s="820"/>
      <c r="X8" s="820"/>
      <c r="Y8" s="820"/>
      <c r="Z8" s="820"/>
      <c r="AA8" s="820"/>
      <c r="AB8" s="820"/>
      <c r="AC8" s="820"/>
      <c r="AD8" s="820"/>
      <c r="AE8" s="821"/>
      <c r="AF8" s="822"/>
      <c r="AG8" s="823"/>
      <c r="AH8" s="823"/>
      <c r="AI8" s="823"/>
      <c r="AJ8" s="824"/>
      <c r="AK8" s="805"/>
      <c r="AL8" s="806"/>
      <c r="AM8" s="806"/>
      <c r="AN8" s="806"/>
      <c r="AO8" s="806"/>
      <c r="AP8" s="806"/>
      <c r="AQ8" s="806"/>
      <c r="AR8" s="806"/>
      <c r="AS8" s="806"/>
      <c r="AT8" s="806"/>
      <c r="AU8" s="807"/>
      <c r="AV8" s="807"/>
      <c r="AW8" s="807"/>
      <c r="AX8" s="807"/>
      <c r="AY8" s="808"/>
      <c r="AZ8" s="232"/>
      <c r="BA8" s="232"/>
      <c r="BB8" s="232"/>
      <c r="BC8" s="232"/>
      <c r="BD8" s="232"/>
      <c r="BE8" s="233"/>
      <c r="BF8" s="233"/>
      <c r="BG8" s="233"/>
      <c r="BH8" s="233"/>
      <c r="BI8" s="233"/>
      <c r="BJ8" s="233"/>
      <c r="BK8" s="233"/>
      <c r="BL8" s="233"/>
      <c r="BM8" s="233"/>
      <c r="BN8" s="233"/>
      <c r="BO8" s="233"/>
      <c r="BP8" s="233"/>
      <c r="BQ8" s="238">
        <v>2</v>
      </c>
      <c r="BR8" s="239"/>
      <c r="BS8" s="809"/>
      <c r="BT8" s="810"/>
      <c r="BU8" s="810"/>
      <c r="BV8" s="810"/>
      <c r="BW8" s="810"/>
      <c r="BX8" s="810"/>
      <c r="BY8" s="810"/>
      <c r="BZ8" s="810"/>
      <c r="CA8" s="810"/>
      <c r="CB8" s="810"/>
      <c r="CC8" s="810"/>
      <c r="CD8" s="810"/>
      <c r="CE8" s="810"/>
      <c r="CF8" s="810"/>
      <c r="CG8" s="811"/>
      <c r="CH8" s="812"/>
      <c r="CI8" s="813"/>
      <c r="CJ8" s="813"/>
      <c r="CK8" s="813"/>
      <c r="CL8" s="814"/>
      <c r="CM8" s="812"/>
      <c r="CN8" s="813"/>
      <c r="CO8" s="813"/>
      <c r="CP8" s="813"/>
      <c r="CQ8" s="814"/>
      <c r="CR8" s="812"/>
      <c r="CS8" s="813"/>
      <c r="CT8" s="813"/>
      <c r="CU8" s="813"/>
      <c r="CV8" s="814"/>
      <c r="CW8" s="812"/>
      <c r="CX8" s="813"/>
      <c r="CY8" s="813"/>
      <c r="CZ8" s="813"/>
      <c r="DA8" s="814"/>
      <c r="DB8" s="812"/>
      <c r="DC8" s="813"/>
      <c r="DD8" s="813"/>
      <c r="DE8" s="813"/>
      <c r="DF8" s="814"/>
      <c r="DG8" s="812"/>
      <c r="DH8" s="813"/>
      <c r="DI8" s="813"/>
      <c r="DJ8" s="813"/>
      <c r="DK8" s="814"/>
      <c r="DL8" s="812"/>
      <c r="DM8" s="813"/>
      <c r="DN8" s="813"/>
      <c r="DO8" s="813"/>
      <c r="DP8" s="814"/>
      <c r="DQ8" s="812"/>
      <c r="DR8" s="813"/>
      <c r="DS8" s="813"/>
      <c r="DT8" s="813"/>
      <c r="DU8" s="814"/>
      <c r="DV8" s="809"/>
      <c r="DW8" s="810"/>
      <c r="DX8" s="810"/>
      <c r="DY8" s="810"/>
      <c r="DZ8" s="815"/>
      <c r="EA8" s="234"/>
    </row>
    <row r="9" spans="1:131" s="235" customFormat="1" ht="26.25" customHeight="1" x14ac:dyDescent="0.15">
      <c r="A9" s="238">
        <v>3</v>
      </c>
      <c r="B9" s="816"/>
      <c r="C9" s="817"/>
      <c r="D9" s="817"/>
      <c r="E9" s="817"/>
      <c r="F9" s="817"/>
      <c r="G9" s="817"/>
      <c r="H9" s="817"/>
      <c r="I9" s="817"/>
      <c r="J9" s="817"/>
      <c r="K9" s="817"/>
      <c r="L9" s="817"/>
      <c r="M9" s="817"/>
      <c r="N9" s="817"/>
      <c r="O9" s="817"/>
      <c r="P9" s="818"/>
      <c r="Q9" s="819"/>
      <c r="R9" s="820"/>
      <c r="S9" s="820"/>
      <c r="T9" s="820"/>
      <c r="U9" s="820"/>
      <c r="V9" s="820"/>
      <c r="W9" s="820"/>
      <c r="X9" s="820"/>
      <c r="Y9" s="820"/>
      <c r="Z9" s="820"/>
      <c r="AA9" s="820"/>
      <c r="AB9" s="820"/>
      <c r="AC9" s="820"/>
      <c r="AD9" s="820"/>
      <c r="AE9" s="821"/>
      <c r="AF9" s="822"/>
      <c r="AG9" s="823"/>
      <c r="AH9" s="823"/>
      <c r="AI9" s="823"/>
      <c r="AJ9" s="824"/>
      <c r="AK9" s="805"/>
      <c r="AL9" s="806"/>
      <c r="AM9" s="806"/>
      <c r="AN9" s="806"/>
      <c r="AO9" s="806"/>
      <c r="AP9" s="806"/>
      <c r="AQ9" s="806"/>
      <c r="AR9" s="806"/>
      <c r="AS9" s="806"/>
      <c r="AT9" s="806"/>
      <c r="AU9" s="807"/>
      <c r="AV9" s="807"/>
      <c r="AW9" s="807"/>
      <c r="AX9" s="807"/>
      <c r="AY9" s="808"/>
      <c r="AZ9" s="232"/>
      <c r="BA9" s="232"/>
      <c r="BB9" s="232"/>
      <c r="BC9" s="232"/>
      <c r="BD9" s="232"/>
      <c r="BE9" s="233"/>
      <c r="BF9" s="233"/>
      <c r="BG9" s="233"/>
      <c r="BH9" s="233"/>
      <c r="BI9" s="233"/>
      <c r="BJ9" s="233"/>
      <c r="BK9" s="233"/>
      <c r="BL9" s="233"/>
      <c r="BM9" s="233"/>
      <c r="BN9" s="233"/>
      <c r="BO9" s="233"/>
      <c r="BP9" s="233"/>
      <c r="BQ9" s="238">
        <v>3</v>
      </c>
      <c r="BR9" s="239"/>
      <c r="BS9" s="809"/>
      <c r="BT9" s="810"/>
      <c r="BU9" s="810"/>
      <c r="BV9" s="810"/>
      <c r="BW9" s="810"/>
      <c r="BX9" s="810"/>
      <c r="BY9" s="810"/>
      <c r="BZ9" s="810"/>
      <c r="CA9" s="810"/>
      <c r="CB9" s="810"/>
      <c r="CC9" s="810"/>
      <c r="CD9" s="810"/>
      <c r="CE9" s="810"/>
      <c r="CF9" s="810"/>
      <c r="CG9" s="811"/>
      <c r="CH9" s="812"/>
      <c r="CI9" s="813"/>
      <c r="CJ9" s="813"/>
      <c r="CK9" s="813"/>
      <c r="CL9" s="814"/>
      <c r="CM9" s="812"/>
      <c r="CN9" s="813"/>
      <c r="CO9" s="813"/>
      <c r="CP9" s="813"/>
      <c r="CQ9" s="814"/>
      <c r="CR9" s="812"/>
      <c r="CS9" s="813"/>
      <c r="CT9" s="813"/>
      <c r="CU9" s="813"/>
      <c r="CV9" s="814"/>
      <c r="CW9" s="812"/>
      <c r="CX9" s="813"/>
      <c r="CY9" s="813"/>
      <c r="CZ9" s="813"/>
      <c r="DA9" s="814"/>
      <c r="DB9" s="812"/>
      <c r="DC9" s="813"/>
      <c r="DD9" s="813"/>
      <c r="DE9" s="813"/>
      <c r="DF9" s="814"/>
      <c r="DG9" s="812"/>
      <c r="DH9" s="813"/>
      <c r="DI9" s="813"/>
      <c r="DJ9" s="813"/>
      <c r="DK9" s="814"/>
      <c r="DL9" s="812"/>
      <c r="DM9" s="813"/>
      <c r="DN9" s="813"/>
      <c r="DO9" s="813"/>
      <c r="DP9" s="814"/>
      <c r="DQ9" s="812"/>
      <c r="DR9" s="813"/>
      <c r="DS9" s="813"/>
      <c r="DT9" s="813"/>
      <c r="DU9" s="814"/>
      <c r="DV9" s="809"/>
      <c r="DW9" s="810"/>
      <c r="DX9" s="810"/>
      <c r="DY9" s="810"/>
      <c r="DZ9" s="815"/>
      <c r="EA9" s="234"/>
    </row>
    <row r="10" spans="1:131" s="235" customFormat="1" ht="26.25" customHeight="1" x14ac:dyDescent="0.15">
      <c r="A10" s="238">
        <v>4</v>
      </c>
      <c r="B10" s="816"/>
      <c r="C10" s="817"/>
      <c r="D10" s="817"/>
      <c r="E10" s="817"/>
      <c r="F10" s="817"/>
      <c r="G10" s="817"/>
      <c r="H10" s="817"/>
      <c r="I10" s="817"/>
      <c r="J10" s="817"/>
      <c r="K10" s="817"/>
      <c r="L10" s="817"/>
      <c r="M10" s="817"/>
      <c r="N10" s="817"/>
      <c r="O10" s="817"/>
      <c r="P10" s="818"/>
      <c r="Q10" s="819"/>
      <c r="R10" s="820"/>
      <c r="S10" s="820"/>
      <c r="T10" s="820"/>
      <c r="U10" s="820"/>
      <c r="V10" s="820"/>
      <c r="W10" s="820"/>
      <c r="X10" s="820"/>
      <c r="Y10" s="820"/>
      <c r="Z10" s="820"/>
      <c r="AA10" s="820"/>
      <c r="AB10" s="820"/>
      <c r="AC10" s="820"/>
      <c r="AD10" s="820"/>
      <c r="AE10" s="821"/>
      <c r="AF10" s="822"/>
      <c r="AG10" s="823"/>
      <c r="AH10" s="823"/>
      <c r="AI10" s="823"/>
      <c r="AJ10" s="824"/>
      <c r="AK10" s="805"/>
      <c r="AL10" s="806"/>
      <c r="AM10" s="806"/>
      <c r="AN10" s="806"/>
      <c r="AO10" s="806"/>
      <c r="AP10" s="806"/>
      <c r="AQ10" s="806"/>
      <c r="AR10" s="806"/>
      <c r="AS10" s="806"/>
      <c r="AT10" s="806"/>
      <c r="AU10" s="807"/>
      <c r="AV10" s="807"/>
      <c r="AW10" s="807"/>
      <c r="AX10" s="807"/>
      <c r="AY10" s="808"/>
      <c r="AZ10" s="232"/>
      <c r="BA10" s="232"/>
      <c r="BB10" s="232"/>
      <c r="BC10" s="232"/>
      <c r="BD10" s="232"/>
      <c r="BE10" s="233"/>
      <c r="BF10" s="233"/>
      <c r="BG10" s="233"/>
      <c r="BH10" s="233"/>
      <c r="BI10" s="233"/>
      <c r="BJ10" s="233"/>
      <c r="BK10" s="233"/>
      <c r="BL10" s="233"/>
      <c r="BM10" s="233"/>
      <c r="BN10" s="233"/>
      <c r="BO10" s="233"/>
      <c r="BP10" s="233"/>
      <c r="BQ10" s="238">
        <v>4</v>
      </c>
      <c r="BR10" s="239"/>
      <c r="BS10" s="809"/>
      <c r="BT10" s="810"/>
      <c r="BU10" s="810"/>
      <c r="BV10" s="810"/>
      <c r="BW10" s="810"/>
      <c r="BX10" s="810"/>
      <c r="BY10" s="810"/>
      <c r="BZ10" s="810"/>
      <c r="CA10" s="810"/>
      <c r="CB10" s="810"/>
      <c r="CC10" s="810"/>
      <c r="CD10" s="810"/>
      <c r="CE10" s="810"/>
      <c r="CF10" s="810"/>
      <c r="CG10" s="811"/>
      <c r="CH10" s="812"/>
      <c r="CI10" s="813"/>
      <c r="CJ10" s="813"/>
      <c r="CK10" s="813"/>
      <c r="CL10" s="814"/>
      <c r="CM10" s="812"/>
      <c r="CN10" s="813"/>
      <c r="CO10" s="813"/>
      <c r="CP10" s="813"/>
      <c r="CQ10" s="814"/>
      <c r="CR10" s="812"/>
      <c r="CS10" s="813"/>
      <c r="CT10" s="813"/>
      <c r="CU10" s="813"/>
      <c r="CV10" s="814"/>
      <c r="CW10" s="812"/>
      <c r="CX10" s="813"/>
      <c r="CY10" s="813"/>
      <c r="CZ10" s="813"/>
      <c r="DA10" s="814"/>
      <c r="DB10" s="812"/>
      <c r="DC10" s="813"/>
      <c r="DD10" s="813"/>
      <c r="DE10" s="813"/>
      <c r="DF10" s="814"/>
      <c r="DG10" s="812"/>
      <c r="DH10" s="813"/>
      <c r="DI10" s="813"/>
      <c r="DJ10" s="813"/>
      <c r="DK10" s="814"/>
      <c r="DL10" s="812"/>
      <c r="DM10" s="813"/>
      <c r="DN10" s="813"/>
      <c r="DO10" s="813"/>
      <c r="DP10" s="814"/>
      <c r="DQ10" s="812"/>
      <c r="DR10" s="813"/>
      <c r="DS10" s="813"/>
      <c r="DT10" s="813"/>
      <c r="DU10" s="814"/>
      <c r="DV10" s="809"/>
      <c r="DW10" s="810"/>
      <c r="DX10" s="810"/>
      <c r="DY10" s="810"/>
      <c r="DZ10" s="815"/>
      <c r="EA10" s="234"/>
    </row>
    <row r="11" spans="1:131" s="235" customFormat="1" ht="26.25" customHeight="1" x14ac:dyDescent="0.15">
      <c r="A11" s="238">
        <v>5</v>
      </c>
      <c r="B11" s="816"/>
      <c r="C11" s="817"/>
      <c r="D11" s="817"/>
      <c r="E11" s="817"/>
      <c r="F11" s="817"/>
      <c r="G11" s="817"/>
      <c r="H11" s="817"/>
      <c r="I11" s="817"/>
      <c r="J11" s="817"/>
      <c r="K11" s="817"/>
      <c r="L11" s="817"/>
      <c r="M11" s="817"/>
      <c r="N11" s="817"/>
      <c r="O11" s="817"/>
      <c r="P11" s="818"/>
      <c r="Q11" s="819"/>
      <c r="R11" s="820"/>
      <c r="S11" s="820"/>
      <c r="T11" s="820"/>
      <c r="U11" s="820"/>
      <c r="V11" s="820"/>
      <c r="W11" s="820"/>
      <c r="X11" s="820"/>
      <c r="Y11" s="820"/>
      <c r="Z11" s="820"/>
      <c r="AA11" s="820"/>
      <c r="AB11" s="820"/>
      <c r="AC11" s="820"/>
      <c r="AD11" s="820"/>
      <c r="AE11" s="821"/>
      <c r="AF11" s="822"/>
      <c r="AG11" s="823"/>
      <c r="AH11" s="823"/>
      <c r="AI11" s="823"/>
      <c r="AJ11" s="824"/>
      <c r="AK11" s="805"/>
      <c r="AL11" s="806"/>
      <c r="AM11" s="806"/>
      <c r="AN11" s="806"/>
      <c r="AO11" s="806"/>
      <c r="AP11" s="806"/>
      <c r="AQ11" s="806"/>
      <c r="AR11" s="806"/>
      <c r="AS11" s="806"/>
      <c r="AT11" s="806"/>
      <c r="AU11" s="807"/>
      <c r="AV11" s="807"/>
      <c r="AW11" s="807"/>
      <c r="AX11" s="807"/>
      <c r="AY11" s="808"/>
      <c r="AZ11" s="232"/>
      <c r="BA11" s="232"/>
      <c r="BB11" s="232"/>
      <c r="BC11" s="232"/>
      <c r="BD11" s="232"/>
      <c r="BE11" s="233"/>
      <c r="BF11" s="233"/>
      <c r="BG11" s="233"/>
      <c r="BH11" s="233"/>
      <c r="BI11" s="233"/>
      <c r="BJ11" s="233"/>
      <c r="BK11" s="233"/>
      <c r="BL11" s="233"/>
      <c r="BM11" s="233"/>
      <c r="BN11" s="233"/>
      <c r="BO11" s="233"/>
      <c r="BP11" s="233"/>
      <c r="BQ11" s="238">
        <v>5</v>
      </c>
      <c r="BR11" s="239"/>
      <c r="BS11" s="809"/>
      <c r="BT11" s="810"/>
      <c r="BU11" s="810"/>
      <c r="BV11" s="810"/>
      <c r="BW11" s="810"/>
      <c r="BX11" s="810"/>
      <c r="BY11" s="810"/>
      <c r="BZ11" s="810"/>
      <c r="CA11" s="810"/>
      <c r="CB11" s="810"/>
      <c r="CC11" s="810"/>
      <c r="CD11" s="810"/>
      <c r="CE11" s="810"/>
      <c r="CF11" s="810"/>
      <c r="CG11" s="811"/>
      <c r="CH11" s="812"/>
      <c r="CI11" s="813"/>
      <c r="CJ11" s="813"/>
      <c r="CK11" s="813"/>
      <c r="CL11" s="814"/>
      <c r="CM11" s="812"/>
      <c r="CN11" s="813"/>
      <c r="CO11" s="813"/>
      <c r="CP11" s="813"/>
      <c r="CQ11" s="814"/>
      <c r="CR11" s="812"/>
      <c r="CS11" s="813"/>
      <c r="CT11" s="813"/>
      <c r="CU11" s="813"/>
      <c r="CV11" s="814"/>
      <c r="CW11" s="812"/>
      <c r="CX11" s="813"/>
      <c r="CY11" s="813"/>
      <c r="CZ11" s="813"/>
      <c r="DA11" s="814"/>
      <c r="DB11" s="812"/>
      <c r="DC11" s="813"/>
      <c r="DD11" s="813"/>
      <c r="DE11" s="813"/>
      <c r="DF11" s="814"/>
      <c r="DG11" s="812"/>
      <c r="DH11" s="813"/>
      <c r="DI11" s="813"/>
      <c r="DJ11" s="813"/>
      <c r="DK11" s="814"/>
      <c r="DL11" s="812"/>
      <c r="DM11" s="813"/>
      <c r="DN11" s="813"/>
      <c r="DO11" s="813"/>
      <c r="DP11" s="814"/>
      <c r="DQ11" s="812"/>
      <c r="DR11" s="813"/>
      <c r="DS11" s="813"/>
      <c r="DT11" s="813"/>
      <c r="DU11" s="814"/>
      <c r="DV11" s="809"/>
      <c r="DW11" s="810"/>
      <c r="DX11" s="810"/>
      <c r="DY11" s="810"/>
      <c r="DZ11" s="815"/>
      <c r="EA11" s="234"/>
    </row>
    <row r="12" spans="1:131" s="235" customFormat="1" ht="26.25" customHeight="1" x14ac:dyDescent="0.15">
      <c r="A12" s="238">
        <v>6</v>
      </c>
      <c r="B12" s="816"/>
      <c r="C12" s="817"/>
      <c r="D12" s="817"/>
      <c r="E12" s="817"/>
      <c r="F12" s="817"/>
      <c r="G12" s="817"/>
      <c r="H12" s="817"/>
      <c r="I12" s="817"/>
      <c r="J12" s="817"/>
      <c r="K12" s="817"/>
      <c r="L12" s="817"/>
      <c r="M12" s="817"/>
      <c r="N12" s="817"/>
      <c r="O12" s="817"/>
      <c r="P12" s="818"/>
      <c r="Q12" s="819"/>
      <c r="R12" s="820"/>
      <c r="S12" s="820"/>
      <c r="T12" s="820"/>
      <c r="U12" s="820"/>
      <c r="V12" s="820"/>
      <c r="W12" s="820"/>
      <c r="X12" s="820"/>
      <c r="Y12" s="820"/>
      <c r="Z12" s="820"/>
      <c r="AA12" s="820"/>
      <c r="AB12" s="820"/>
      <c r="AC12" s="820"/>
      <c r="AD12" s="820"/>
      <c r="AE12" s="821"/>
      <c r="AF12" s="822"/>
      <c r="AG12" s="823"/>
      <c r="AH12" s="823"/>
      <c r="AI12" s="823"/>
      <c r="AJ12" s="824"/>
      <c r="AK12" s="805"/>
      <c r="AL12" s="806"/>
      <c r="AM12" s="806"/>
      <c r="AN12" s="806"/>
      <c r="AO12" s="806"/>
      <c r="AP12" s="806"/>
      <c r="AQ12" s="806"/>
      <c r="AR12" s="806"/>
      <c r="AS12" s="806"/>
      <c r="AT12" s="806"/>
      <c r="AU12" s="807"/>
      <c r="AV12" s="807"/>
      <c r="AW12" s="807"/>
      <c r="AX12" s="807"/>
      <c r="AY12" s="808"/>
      <c r="AZ12" s="232"/>
      <c r="BA12" s="232"/>
      <c r="BB12" s="232"/>
      <c r="BC12" s="232"/>
      <c r="BD12" s="232"/>
      <c r="BE12" s="233"/>
      <c r="BF12" s="233"/>
      <c r="BG12" s="233"/>
      <c r="BH12" s="233"/>
      <c r="BI12" s="233"/>
      <c r="BJ12" s="233"/>
      <c r="BK12" s="233"/>
      <c r="BL12" s="233"/>
      <c r="BM12" s="233"/>
      <c r="BN12" s="233"/>
      <c r="BO12" s="233"/>
      <c r="BP12" s="233"/>
      <c r="BQ12" s="238">
        <v>6</v>
      </c>
      <c r="BR12" s="239"/>
      <c r="BS12" s="809"/>
      <c r="BT12" s="810"/>
      <c r="BU12" s="810"/>
      <c r="BV12" s="810"/>
      <c r="BW12" s="810"/>
      <c r="BX12" s="810"/>
      <c r="BY12" s="810"/>
      <c r="BZ12" s="810"/>
      <c r="CA12" s="810"/>
      <c r="CB12" s="810"/>
      <c r="CC12" s="810"/>
      <c r="CD12" s="810"/>
      <c r="CE12" s="810"/>
      <c r="CF12" s="810"/>
      <c r="CG12" s="811"/>
      <c r="CH12" s="812"/>
      <c r="CI12" s="813"/>
      <c r="CJ12" s="813"/>
      <c r="CK12" s="813"/>
      <c r="CL12" s="814"/>
      <c r="CM12" s="812"/>
      <c r="CN12" s="813"/>
      <c r="CO12" s="813"/>
      <c r="CP12" s="813"/>
      <c r="CQ12" s="814"/>
      <c r="CR12" s="812"/>
      <c r="CS12" s="813"/>
      <c r="CT12" s="813"/>
      <c r="CU12" s="813"/>
      <c r="CV12" s="814"/>
      <c r="CW12" s="812"/>
      <c r="CX12" s="813"/>
      <c r="CY12" s="813"/>
      <c r="CZ12" s="813"/>
      <c r="DA12" s="814"/>
      <c r="DB12" s="812"/>
      <c r="DC12" s="813"/>
      <c r="DD12" s="813"/>
      <c r="DE12" s="813"/>
      <c r="DF12" s="814"/>
      <c r="DG12" s="812"/>
      <c r="DH12" s="813"/>
      <c r="DI12" s="813"/>
      <c r="DJ12" s="813"/>
      <c r="DK12" s="814"/>
      <c r="DL12" s="812"/>
      <c r="DM12" s="813"/>
      <c r="DN12" s="813"/>
      <c r="DO12" s="813"/>
      <c r="DP12" s="814"/>
      <c r="DQ12" s="812"/>
      <c r="DR12" s="813"/>
      <c r="DS12" s="813"/>
      <c r="DT12" s="813"/>
      <c r="DU12" s="814"/>
      <c r="DV12" s="809"/>
      <c r="DW12" s="810"/>
      <c r="DX12" s="810"/>
      <c r="DY12" s="810"/>
      <c r="DZ12" s="815"/>
      <c r="EA12" s="234"/>
    </row>
    <row r="13" spans="1:131" s="235" customFormat="1" ht="26.25" customHeight="1" x14ac:dyDescent="0.15">
      <c r="A13" s="238">
        <v>7</v>
      </c>
      <c r="B13" s="816"/>
      <c r="C13" s="817"/>
      <c r="D13" s="817"/>
      <c r="E13" s="817"/>
      <c r="F13" s="817"/>
      <c r="G13" s="817"/>
      <c r="H13" s="817"/>
      <c r="I13" s="817"/>
      <c r="J13" s="817"/>
      <c r="K13" s="817"/>
      <c r="L13" s="817"/>
      <c r="M13" s="817"/>
      <c r="N13" s="817"/>
      <c r="O13" s="817"/>
      <c r="P13" s="818"/>
      <c r="Q13" s="819"/>
      <c r="R13" s="820"/>
      <c r="S13" s="820"/>
      <c r="T13" s="820"/>
      <c r="U13" s="820"/>
      <c r="V13" s="820"/>
      <c r="W13" s="820"/>
      <c r="X13" s="820"/>
      <c r="Y13" s="820"/>
      <c r="Z13" s="820"/>
      <c r="AA13" s="820"/>
      <c r="AB13" s="820"/>
      <c r="AC13" s="820"/>
      <c r="AD13" s="820"/>
      <c r="AE13" s="821"/>
      <c r="AF13" s="822"/>
      <c r="AG13" s="823"/>
      <c r="AH13" s="823"/>
      <c r="AI13" s="823"/>
      <c r="AJ13" s="824"/>
      <c r="AK13" s="805"/>
      <c r="AL13" s="806"/>
      <c r="AM13" s="806"/>
      <c r="AN13" s="806"/>
      <c r="AO13" s="806"/>
      <c r="AP13" s="806"/>
      <c r="AQ13" s="806"/>
      <c r="AR13" s="806"/>
      <c r="AS13" s="806"/>
      <c r="AT13" s="806"/>
      <c r="AU13" s="807"/>
      <c r="AV13" s="807"/>
      <c r="AW13" s="807"/>
      <c r="AX13" s="807"/>
      <c r="AY13" s="808"/>
      <c r="AZ13" s="232"/>
      <c r="BA13" s="232"/>
      <c r="BB13" s="232"/>
      <c r="BC13" s="232"/>
      <c r="BD13" s="232"/>
      <c r="BE13" s="233"/>
      <c r="BF13" s="233"/>
      <c r="BG13" s="233"/>
      <c r="BH13" s="233"/>
      <c r="BI13" s="233"/>
      <c r="BJ13" s="233"/>
      <c r="BK13" s="233"/>
      <c r="BL13" s="233"/>
      <c r="BM13" s="233"/>
      <c r="BN13" s="233"/>
      <c r="BO13" s="233"/>
      <c r="BP13" s="233"/>
      <c r="BQ13" s="238">
        <v>7</v>
      </c>
      <c r="BR13" s="239"/>
      <c r="BS13" s="809"/>
      <c r="BT13" s="810"/>
      <c r="BU13" s="810"/>
      <c r="BV13" s="810"/>
      <c r="BW13" s="810"/>
      <c r="BX13" s="810"/>
      <c r="BY13" s="810"/>
      <c r="BZ13" s="810"/>
      <c r="CA13" s="810"/>
      <c r="CB13" s="810"/>
      <c r="CC13" s="810"/>
      <c r="CD13" s="810"/>
      <c r="CE13" s="810"/>
      <c r="CF13" s="810"/>
      <c r="CG13" s="811"/>
      <c r="CH13" s="812"/>
      <c r="CI13" s="813"/>
      <c r="CJ13" s="813"/>
      <c r="CK13" s="813"/>
      <c r="CL13" s="814"/>
      <c r="CM13" s="812"/>
      <c r="CN13" s="813"/>
      <c r="CO13" s="813"/>
      <c r="CP13" s="813"/>
      <c r="CQ13" s="814"/>
      <c r="CR13" s="812"/>
      <c r="CS13" s="813"/>
      <c r="CT13" s="813"/>
      <c r="CU13" s="813"/>
      <c r="CV13" s="814"/>
      <c r="CW13" s="812"/>
      <c r="CX13" s="813"/>
      <c r="CY13" s="813"/>
      <c r="CZ13" s="813"/>
      <c r="DA13" s="814"/>
      <c r="DB13" s="812"/>
      <c r="DC13" s="813"/>
      <c r="DD13" s="813"/>
      <c r="DE13" s="813"/>
      <c r="DF13" s="814"/>
      <c r="DG13" s="812"/>
      <c r="DH13" s="813"/>
      <c r="DI13" s="813"/>
      <c r="DJ13" s="813"/>
      <c r="DK13" s="814"/>
      <c r="DL13" s="812"/>
      <c r="DM13" s="813"/>
      <c r="DN13" s="813"/>
      <c r="DO13" s="813"/>
      <c r="DP13" s="814"/>
      <c r="DQ13" s="812"/>
      <c r="DR13" s="813"/>
      <c r="DS13" s="813"/>
      <c r="DT13" s="813"/>
      <c r="DU13" s="814"/>
      <c r="DV13" s="809"/>
      <c r="DW13" s="810"/>
      <c r="DX13" s="810"/>
      <c r="DY13" s="810"/>
      <c r="DZ13" s="815"/>
      <c r="EA13" s="234"/>
    </row>
    <row r="14" spans="1:131" s="235" customFormat="1" ht="26.25" customHeight="1" x14ac:dyDescent="0.15">
      <c r="A14" s="238">
        <v>8</v>
      </c>
      <c r="B14" s="816"/>
      <c r="C14" s="817"/>
      <c r="D14" s="817"/>
      <c r="E14" s="817"/>
      <c r="F14" s="817"/>
      <c r="G14" s="817"/>
      <c r="H14" s="817"/>
      <c r="I14" s="817"/>
      <c r="J14" s="817"/>
      <c r="K14" s="817"/>
      <c r="L14" s="817"/>
      <c r="M14" s="817"/>
      <c r="N14" s="817"/>
      <c r="O14" s="817"/>
      <c r="P14" s="818"/>
      <c r="Q14" s="819"/>
      <c r="R14" s="820"/>
      <c r="S14" s="820"/>
      <c r="T14" s="820"/>
      <c r="U14" s="820"/>
      <c r="V14" s="820"/>
      <c r="W14" s="820"/>
      <c r="X14" s="820"/>
      <c r="Y14" s="820"/>
      <c r="Z14" s="820"/>
      <c r="AA14" s="820"/>
      <c r="AB14" s="820"/>
      <c r="AC14" s="820"/>
      <c r="AD14" s="820"/>
      <c r="AE14" s="821"/>
      <c r="AF14" s="822"/>
      <c r="AG14" s="823"/>
      <c r="AH14" s="823"/>
      <c r="AI14" s="823"/>
      <c r="AJ14" s="824"/>
      <c r="AK14" s="805"/>
      <c r="AL14" s="806"/>
      <c r="AM14" s="806"/>
      <c r="AN14" s="806"/>
      <c r="AO14" s="806"/>
      <c r="AP14" s="806"/>
      <c r="AQ14" s="806"/>
      <c r="AR14" s="806"/>
      <c r="AS14" s="806"/>
      <c r="AT14" s="806"/>
      <c r="AU14" s="807"/>
      <c r="AV14" s="807"/>
      <c r="AW14" s="807"/>
      <c r="AX14" s="807"/>
      <c r="AY14" s="808"/>
      <c r="AZ14" s="232"/>
      <c r="BA14" s="232"/>
      <c r="BB14" s="232"/>
      <c r="BC14" s="232"/>
      <c r="BD14" s="232"/>
      <c r="BE14" s="233"/>
      <c r="BF14" s="233"/>
      <c r="BG14" s="233"/>
      <c r="BH14" s="233"/>
      <c r="BI14" s="233"/>
      <c r="BJ14" s="233"/>
      <c r="BK14" s="233"/>
      <c r="BL14" s="233"/>
      <c r="BM14" s="233"/>
      <c r="BN14" s="233"/>
      <c r="BO14" s="233"/>
      <c r="BP14" s="233"/>
      <c r="BQ14" s="238">
        <v>8</v>
      </c>
      <c r="BR14" s="239"/>
      <c r="BS14" s="809"/>
      <c r="BT14" s="810"/>
      <c r="BU14" s="810"/>
      <c r="BV14" s="810"/>
      <c r="BW14" s="810"/>
      <c r="BX14" s="810"/>
      <c r="BY14" s="810"/>
      <c r="BZ14" s="810"/>
      <c r="CA14" s="810"/>
      <c r="CB14" s="810"/>
      <c r="CC14" s="810"/>
      <c r="CD14" s="810"/>
      <c r="CE14" s="810"/>
      <c r="CF14" s="810"/>
      <c r="CG14" s="811"/>
      <c r="CH14" s="812"/>
      <c r="CI14" s="813"/>
      <c r="CJ14" s="813"/>
      <c r="CK14" s="813"/>
      <c r="CL14" s="814"/>
      <c r="CM14" s="812"/>
      <c r="CN14" s="813"/>
      <c r="CO14" s="813"/>
      <c r="CP14" s="813"/>
      <c r="CQ14" s="814"/>
      <c r="CR14" s="812"/>
      <c r="CS14" s="813"/>
      <c r="CT14" s="813"/>
      <c r="CU14" s="813"/>
      <c r="CV14" s="814"/>
      <c r="CW14" s="812"/>
      <c r="CX14" s="813"/>
      <c r="CY14" s="813"/>
      <c r="CZ14" s="813"/>
      <c r="DA14" s="814"/>
      <c r="DB14" s="812"/>
      <c r="DC14" s="813"/>
      <c r="DD14" s="813"/>
      <c r="DE14" s="813"/>
      <c r="DF14" s="814"/>
      <c r="DG14" s="812"/>
      <c r="DH14" s="813"/>
      <c r="DI14" s="813"/>
      <c r="DJ14" s="813"/>
      <c r="DK14" s="814"/>
      <c r="DL14" s="812"/>
      <c r="DM14" s="813"/>
      <c r="DN14" s="813"/>
      <c r="DO14" s="813"/>
      <c r="DP14" s="814"/>
      <c r="DQ14" s="812"/>
      <c r="DR14" s="813"/>
      <c r="DS14" s="813"/>
      <c r="DT14" s="813"/>
      <c r="DU14" s="814"/>
      <c r="DV14" s="809"/>
      <c r="DW14" s="810"/>
      <c r="DX14" s="810"/>
      <c r="DY14" s="810"/>
      <c r="DZ14" s="815"/>
      <c r="EA14" s="234"/>
    </row>
    <row r="15" spans="1:131" s="235" customFormat="1" ht="26.25" customHeight="1" x14ac:dyDescent="0.15">
      <c r="A15" s="238">
        <v>9</v>
      </c>
      <c r="B15" s="816"/>
      <c r="C15" s="817"/>
      <c r="D15" s="817"/>
      <c r="E15" s="817"/>
      <c r="F15" s="817"/>
      <c r="G15" s="817"/>
      <c r="H15" s="817"/>
      <c r="I15" s="817"/>
      <c r="J15" s="817"/>
      <c r="K15" s="817"/>
      <c r="L15" s="817"/>
      <c r="M15" s="817"/>
      <c r="N15" s="817"/>
      <c r="O15" s="817"/>
      <c r="P15" s="818"/>
      <c r="Q15" s="819"/>
      <c r="R15" s="820"/>
      <c r="S15" s="820"/>
      <c r="T15" s="820"/>
      <c r="U15" s="820"/>
      <c r="V15" s="820"/>
      <c r="W15" s="820"/>
      <c r="X15" s="820"/>
      <c r="Y15" s="820"/>
      <c r="Z15" s="820"/>
      <c r="AA15" s="820"/>
      <c r="AB15" s="820"/>
      <c r="AC15" s="820"/>
      <c r="AD15" s="820"/>
      <c r="AE15" s="821"/>
      <c r="AF15" s="822"/>
      <c r="AG15" s="823"/>
      <c r="AH15" s="823"/>
      <c r="AI15" s="823"/>
      <c r="AJ15" s="824"/>
      <c r="AK15" s="805"/>
      <c r="AL15" s="806"/>
      <c r="AM15" s="806"/>
      <c r="AN15" s="806"/>
      <c r="AO15" s="806"/>
      <c r="AP15" s="806"/>
      <c r="AQ15" s="806"/>
      <c r="AR15" s="806"/>
      <c r="AS15" s="806"/>
      <c r="AT15" s="806"/>
      <c r="AU15" s="807"/>
      <c r="AV15" s="807"/>
      <c r="AW15" s="807"/>
      <c r="AX15" s="807"/>
      <c r="AY15" s="808"/>
      <c r="AZ15" s="232"/>
      <c r="BA15" s="232"/>
      <c r="BB15" s="232"/>
      <c r="BC15" s="232"/>
      <c r="BD15" s="232"/>
      <c r="BE15" s="233"/>
      <c r="BF15" s="233"/>
      <c r="BG15" s="233"/>
      <c r="BH15" s="233"/>
      <c r="BI15" s="233"/>
      <c r="BJ15" s="233"/>
      <c r="BK15" s="233"/>
      <c r="BL15" s="233"/>
      <c r="BM15" s="233"/>
      <c r="BN15" s="233"/>
      <c r="BO15" s="233"/>
      <c r="BP15" s="233"/>
      <c r="BQ15" s="238">
        <v>9</v>
      </c>
      <c r="BR15" s="239"/>
      <c r="BS15" s="809"/>
      <c r="BT15" s="810"/>
      <c r="BU15" s="810"/>
      <c r="BV15" s="810"/>
      <c r="BW15" s="810"/>
      <c r="BX15" s="810"/>
      <c r="BY15" s="810"/>
      <c r="BZ15" s="810"/>
      <c r="CA15" s="810"/>
      <c r="CB15" s="810"/>
      <c r="CC15" s="810"/>
      <c r="CD15" s="810"/>
      <c r="CE15" s="810"/>
      <c r="CF15" s="810"/>
      <c r="CG15" s="811"/>
      <c r="CH15" s="812"/>
      <c r="CI15" s="813"/>
      <c r="CJ15" s="813"/>
      <c r="CK15" s="813"/>
      <c r="CL15" s="814"/>
      <c r="CM15" s="812"/>
      <c r="CN15" s="813"/>
      <c r="CO15" s="813"/>
      <c r="CP15" s="813"/>
      <c r="CQ15" s="814"/>
      <c r="CR15" s="812"/>
      <c r="CS15" s="813"/>
      <c r="CT15" s="813"/>
      <c r="CU15" s="813"/>
      <c r="CV15" s="814"/>
      <c r="CW15" s="812"/>
      <c r="CX15" s="813"/>
      <c r="CY15" s="813"/>
      <c r="CZ15" s="813"/>
      <c r="DA15" s="814"/>
      <c r="DB15" s="812"/>
      <c r="DC15" s="813"/>
      <c r="DD15" s="813"/>
      <c r="DE15" s="813"/>
      <c r="DF15" s="814"/>
      <c r="DG15" s="812"/>
      <c r="DH15" s="813"/>
      <c r="DI15" s="813"/>
      <c r="DJ15" s="813"/>
      <c r="DK15" s="814"/>
      <c r="DL15" s="812"/>
      <c r="DM15" s="813"/>
      <c r="DN15" s="813"/>
      <c r="DO15" s="813"/>
      <c r="DP15" s="814"/>
      <c r="DQ15" s="812"/>
      <c r="DR15" s="813"/>
      <c r="DS15" s="813"/>
      <c r="DT15" s="813"/>
      <c r="DU15" s="814"/>
      <c r="DV15" s="809"/>
      <c r="DW15" s="810"/>
      <c r="DX15" s="810"/>
      <c r="DY15" s="810"/>
      <c r="DZ15" s="815"/>
      <c r="EA15" s="234"/>
    </row>
    <row r="16" spans="1:131" s="235" customFormat="1" ht="26.25" customHeight="1" x14ac:dyDescent="0.15">
      <c r="A16" s="238">
        <v>10</v>
      </c>
      <c r="B16" s="816"/>
      <c r="C16" s="817"/>
      <c r="D16" s="817"/>
      <c r="E16" s="817"/>
      <c r="F16" s="817"/>
      <c r="G16" s="817"/>
      <c r="H16" s="817"/>
      <c r="I16" s="817"/>
      <c r="J16" s="817"/>
      <c r="K16" s="817"/>
      <c r="L16" s="817"/>
      <c r="M16" s="817"/>
      <c r="N16" s="817"/>
      <c r="O16" s="817"/>
      <c r="P16" s="818"/>
      <c r="Q16" s="819"/>
      <c r="R16" s="820"/>
      <c r="S16" s="820"/>
      <c r="T16" s="820"/>
      <c r="U16" s="820"/>
      <c r="V16" s="820"/>
      <c r="W16" s="820"/>
      <c r="X16" s="820"/>
      <c r="Y16" s="820"/>
      <c r="Z16" s="820"/>
      <c r="AA16" s="820"/>
      <c r="AB16" s="820"/>
      <c r="AC16" s="820"/>
      <c r="AD16" s="820"/>
      <c r="AE16" s="821"/>
      <c r="AF16" s="822"/>
      <c r="AG16" s="823"/>
      <c r="AH16" s="823"/>
      <c r="AI16" s="823"/>
      <c r="AJ16" s="824"/>
      <c r="AK16" s="805"/>
      <c r="AL16" s="806"/>
      <c r="AM16" s="806"/>
      <c r="AN16" s="806"/>
      <c r="AO16" s="806"/>
      <c r="AP16" s="806"/>
      <c r="AQ16" s="806"/>
      <c r="AR16" s="806"/>
      <c r="AS16" s="806"/>
      <c r="AT16" s="806"/>
      <c r="AU16" s="807"/>
      <c r="AV16" s="807"/>
      <c r="AW16" s="807"/>
      <c r="AX16" s="807"/>
      <c r="AY16" s="808"/>
      <c r="AZ16" s="232"/>
      <c r="BA16" s="232"/>
      <c r="BB16" s="232"/>
      <c r="BC16" s="232"/>
      <c r="BD16" s="232"/>
      <c r="BE16" s="233"/>
      <c r="BF16" s="233"/>
      <c r="BG16" s="233"/>
      <c r="BH16" s="233"/>
      <c r="BI16" s="233"/>
      <c r="BJ16" s="233"/>
      <c r="BK16" s="233"/>
      <c r="BL16" s="233"/>
      <c r="BM16" s="233"/>
      <c r="BN16" s="233"/>
      <c r="BO16" s="233"/>
      <c r="BP16" s="233"/>
      <c r="BQ16" s="238">
        <v>10</v>
      </c>
      <c r="BR16" s="239"/>
      <c r="BS16" s="809"/>
      <c r="BT16" s="810"/>
      <c r="BU16" s="810"/>
      <c r="BV16" s="810"/>
      <c r="BW16" s="810"/>
      <c r="BX16" s="810"/>
      <c r="BY16" s="810"/>
      <c r="BZ16" s="810"/>
      <c r="CA16" s="810"/>
      <c r="CB16" s="810"/>
      <c r="CC16" s="810"/>
      <c r="CD16" s="810"/>
      <c r="CE16" s="810"/>
      <c r="CF16" s="810"/>
      <c r="CG16" s="811"/>
      <c r="CH16" s="812"/>
      <c r="CI16" s="813"/>
      <c r="CJ16" s="813"/>
      <c r="CK16" s="813"/>
      <c r="CL16" s="814"/>
      <c r="CM16" s="812"/>
      <c r="CN16" s="813"/>
      <c r="CO16" s="813"/>
      <c r="CP16" s="813"/>
      <c r="CQ16" s="814"/>
      <c r="CR16" s="812"/>
      <c r="CS16" s="813"/>
      <c r="CT16" s="813"/>
      <c r="CU16" s="813"/>
      <c r="CV16" s="814"/>
      <c r="CW16" s="812"/>
      <c r="CX16" s="813"/>
      <c r="CY16" s="813"/>
      <c r="CZ16" s="813"/>
      <c r="DA16" s="814"/>
      <c r="DB16" s="812"/>
      <c r="DC16" s="813"/>
      <c r="DD16" s="813"/>
      <c r="DE16" s="813"/>
      <c r="DF16" s="814"/>
      <c r="DG16" s="812"/>
      <c r="DH16" s="813"/>
      <c r="DI16" s="813"/>
      <c r="DJ16" s="813"/>
      <c r="DK16" s="814"/>
      <c r="DL16" s="812"/>
      <c r="DM16" s="813"/>
      <c r="DN16" s="813"/>
      <c r="DO16" s="813"/>
      <c r="DP16" s="814"/>
      <c r="DQ16" s="812"/>
      <c r="DR16" s="813"/>
      <c r="DS16" s="813"/>
      <c r="DT16" s="813"/>
      <c r="DU16" s="814"/>
      <c r="DV16" s="809"/>
      <c r="DW16" s="810"/>
      <c r="DX16" s="810"/>
      <c r="DY16" s="810"/>
      <c r="DZ16" s="815"/>
      <c r="EA16" s="234"/>
    </row>
    <row r="17" spans="1:131" s="235" customFormat="1" ht="26.25" customHeight="1" x14ac:dyDescent="0.15">
      <c r="A17" s="238">
        <v>11</v>
      </c>
      <c r="B17" s="816"/>
      <c r="C17" s="817"/>
      <c r="D17" s="817"/>
      <c r="E17" s="817"/>
      <c r="F17" s="817"/>
      <c r="G17" s="817"/>
      <c r="H17" s="817"/>
      <c r="I17" s="817"/>
      <c r="J17" s="817"/>
      <c r="K17" s="817"/>
      <c r="L17" s="817"/>
      <c r="M17" s="817"/>
      <c r="N17" s="817"/>
      <c r="O17" s="817"/>
      <c r="P17" s="818"/>
      <c r="Q17" s="819"/>
      <c r="R17" s="820"/>
      <c r="S17" s="820"/>
      <c r="T17" s="820"/>
      <c r="U17" s="820"/>
      <c r="V17" s="820"/>
      <c r="W17" s="820"/>
      <c r="X17" s="820"/>
      <c r="Y17" s="820"/>
      <c r="Z17" s="820"/>
      <c r="AA17" s="820"/>
      <c r="AB17" s="820"/>
      <c r="AC17" s="820"/>
      <c r="AD17" s="820"/>
      <c r="AE17" s="821"/>
      <c r="AF17" s="822"/>
      <c r="AG17" s="823"/>
      <c r="AH17" s="823"/>
      <c r="AI17" s="823"/>
      <c r="AJ17" s="824"/>
      <c r="AK17" s="805"/>
      <c r="AL17" s="806"/>
      <c r="AM17" s="806"/>
      <c r="AN17" s="806"/>
      <c r="AO17" s="806"/>
      <c r="AP17" s="806"/>
      <c r="AQ17" s="806"/>
      <c r="AR17" s="806"/>
      <c r="AS17" s="806"/>
      <c r="AT17" s="806"/>
      <c r="AU17" s="807"/>
      <c r="AV17" s="807"/>
      <c r="AW17" s="807"/>
      <c r="AX17" s="807"/>
      <c r="AY17" s="808"/>
      <c r="AZ17" s="232"/>
      <c r="BA17" s="232"/>
      <c r="BB17" s="232"/>
      <c r="BC17" s="232"/>
      <c r="BD17" s="232"/>
      <c r="BE17" s="233"/>
      <c r="BF17" s="233"/>
      <c r="BG17" s="233"/>
      <c r="BH17" s="233"/>
      <c r="BI17" s="233"/>
      <c r="BJ17" s="233"/>
      <c r="BK17" s="233"/>
      <c r="BL17" s="233"/>
      <c r="BM17" s="233"/>
      <c r="BN17" s="233"/>
      <c r="BO17" s="233"/>
      <c r="BP17" s="233"/>
      <c r="BQ17" s="238">
        <v>11</v>
      </c>
      <c r="BR17" s="239"/>
      <c r="BS17" s="809"/>
      <c r="BT17" s="810"/>
      <c r="BU17" s="810"/>
      <c r="BV17" s="810"/>
      <c r="BW17" s="810"/>
      <c r="BX17" s="810"/>
      <c r="BY17" s="810"/>
      <c r="BZ17" s="810"/>
      <c r="CA17" s="810"/>
      <c r="CB17" s="810"/>
      <c r="CC17" s="810"/>
      <c r="CD17" s="810"/>
      <c r="CE17" s="810"/>
      <c r="CF17" s="810"/>
      <c r="CG17" s="811"/>
      <c r="CH17" s="812"/>
      <c r="CI17" s="813"/>
      <c r="CJ17" s="813"/>
      <c r="CK17" s="813"/>
      <c r="CL17" s="814"/>
      <c r="CM17" s="812"/>
      <c r="CN17" s="813"/>
      <c r="CO17" s="813"/>
      <c r="CP17" s="813"/>
      <c r="CQ17" s="814"/>
      <c r="CR17" s="812"/>
      <c r="CS17" s="813"/>
      <c r="CT17" s="813"/>
      <c r="CU17" s="813"/>
      <c r="CV17" s="814"/>
      <c r="CW17" s="812"/>
      <c r="CX17" s="813"/>
      <c r="CY17" s="813"/>
      <c r="CZ17" s="813"/>
      <c r="DA17" s="814"/>
      <c r="DB17" s="812"/>
      <c r="DC17" s="813"/>
      <c r="DD17" s="813"/>
      <c r="DE17" s="813"/>
      <c r="DF17" s="814"/>
      <c r="DG17" s="812"/>
      <c r="DH17" s="813"/>
      <c r="DI17" s="813"/>
      <c r="DJ17" s="813"/>
      <c r="DK17" s="814"/>
      <c r="DL17" s="812"/>
      <c r="DM17" s="813"/>
      <c r="DN17" s="813"/>
      <c r="DO17" s="813"/>
      <c r="DP17" s="814"/>
      <c r="DQ17" s="812"/>
      <c r="DR17" s="813"/>
      <c r="DS17" s="813"/>
      <c r="DT17" s="813"/>
      <c r="DU17" s="814"/>
      <c r="DV17" s="809"/>
      <c r="DW17" s="810"/>
      <c r="DX17" s="810"/>
      <c r="DY17" s="810"/>
      <c r="DZ17" s="815"/>
      <c r="EA17" s="234"/>
    </row>
    <row r="18" spans="1:131" s="235" customFormat="1" ht="26.25" customHeight="1" x14ac:dyDescent="0.15">
      <c r="A18" s="238">
        <v>12</v>
      </c>
      <c r="B18" s="816"/>
      <c r="C18" s="817"/>
      <c r="D18" s="817"/>
      <c r="E18" s="817"/>
      <c r="F18" s="817"/>
      <c r="G18" s="817"/>
      <c r="H18" s="817"/>
      <c r="I18" s="817"/>
      <c r="J18" s="817"/>
      <c r="K18" s="817"/>
      <c r="L18" s="817"/>
      <c r="M18" s="817"/>
      <c r="N18" s="817"/>
      <c r="O18" s="817"/>
      <c r="P18" s="818"/>
      <c r="Q18" s="819"/>
      <c r="R18" s="820"/>
      <c r="S18" s="820"/>
      <c r="T18" s="820"/>
      <c r="U18" s="820"/>
      <c r="V18" s="820"/>
      <c r="W18" s="820"/>
      <c r="X18" s="820"/>
      <c r="Y18" s="820"/>
      <c r="Z18" s="820"/>
      <c r="AA18" s="820"/>
      <c r="AB18" s="820"/>
      <c r="AC18" s="820"/>
      <c r="AD18" s="820"/>
      <c r="AE18" s="821"/>
      <c r="AF18" s="822"/>
      <c r="AG18" s="823"/>
      <c r="AH18" s="823"/>
      <c r="AI18" s="823"/>
      <c r="AJ18" s="824"/>
      <c r="AK18" s="805"/>
      <c r="AL18" s="806"/>
      <c r="AM18" s="806"/>
      <c r="AN18" s="806"/>
      <c r="AO18" s="806"/>
      <c r="AP18" s="806"/>
      <c r="AQ18" s="806"/>
      <c r="AR18" s="806"/>
      <c r="AS18" s="806"/>
      <c r="AT18" s="806"/>
      <c r="AU18" s="807"/>
      <c r="AV18" s="807"/>
      <c r="AW18" s="807"/>
      <c r="AX18" s="807"/>
      <c r="AY18" s="808"/>
      <c r="AZ18" s="232"/>
      <c r="BA18" s="232"/>
      <c r="BB18" s="232"/>
      <c r="BC18" s="232"/>
      <c r="BD18" s="232"/>
      <c r="BE18" s="233"/>
      <c r="BF18" s="233"/>
      <c r="BG18" s="233"/>
      <c r="BH18" s="233"/>
      <c r="BI18" s="233"/>
      <c r="BJ18" s="233"/>
      <c r="BK18" s="233"/>
      <c r="BL18" s="233"/>
      <c r="BM18" s="233"/>
      <c r="BN18" s="233"/>
      <c r="BO18" s="233"/>
      <c r="BP18" s="233"/>
      <c r="BQ18" s="238">
        <v>12</v>
      </c>
      <c r="BR18" s="239"/>
      <c r="BS18" s="809"/>
      <c r="BT18" s="810"/>
      <c r="BU18" s="810"/>
      <c r="BV18" s="810"/>
      <c r="BW18" s="810"/>
      <c r="BX18" s="810"/>
      <c r="BY18" s="810"/>
      <c r="BZ18" s="810"/>
      <c r="CA18" s="810"/>
      <c r="CB18" s="810"/>
      <c r="CC18" s="810"/>
      <c r="CD18" s="810"/>
      <c r="CE18" s="810"/>
      <c r="CF18" s="810"/>
      <c r="CG18" s="811"/>
      <c r="CH18" s="812"/>
      <c r="CI18" s="813"/>
      <c r="CJ18" s="813"/>
      <c r="CK18" s="813"/>
      <c r="CL18" s="814"/>
      <c r="CM18" s="812"/>
      <c r="CN18" s="813"/>
      <c r="CO18" s="813"/>
      <c r="CP18" s="813"/>
      <c r="CQ18" s="814"/>
      <c r="CR18" s="812"/>
      <c r="CS18" s="813"/>
      <c r="CT18" s="813"/>
      <c r="CU18" s="813"/>
      <c r="CV18" s="814"/>
      <c r="CW18" s="812"/>
      <c r="CX18" s="813"/>
      <c r="CY18" s="813"/>
      <c r="CZ18" s="813"/>
      <c r="DA18" s="814"/>
      <c r="DB18" s="812"/>
      <c r="DC18" s="813"/>
      <c r="DD18" s="813"/>
      <c r="DE18" s="813"/>
      <c r="DF18" s="814"/>
      <c r="DG18" s="812"/>
      <c r="DH18" s="813"/>
      <c r="DI18" s="813"/>
      <c r="DJ18" s="813"/>
      <c r="DK18" s="814"/>
      <c r="DL18" s="812"/>
      <c r="DM18" s="813"/>
      <c r="DN18" s="813"/>
      <c r="DO18" s="813"/>
      <c r="DP18" s="814"/>
      <c r="DQ18" s="812"/>
      <c r="DR18" s="813"/>
      <c r="DS18" s="813"/>
      <c r="DT18" s="813"/>
      <c r="DU18" s="814"/>
      <c r="DV18" s="809"/>
      <c r="DW18" s="810"/>
      <c r="DX18" s="810"/>
      <c r="DY18" s="810"/>
      <c r="DZ18" s="815"/>
      <c r="EA18" s="234"/>
    </row>
    <row r="19" spans="1:131" s="235" customFormat="1" ht="26.25" customHeight="1" x14ac:dyDescent="0.15">
      <c r="A19" s="238">
        <v>13</v>
      </c>
      <c r="B19" s="816"/>
      <c r="C19" s="817"/>
      <c r="D19" s="817"/>
      <c r="E19" s="817"/>
      <c r="F19" s="817"/>
      <c r="G19" s="817"/>
      <c r="H19" s="817"/>
      <c r="I19" s="817"/>
      <c r="J19" s="817"/>
      <c r="K19" s="817"/>
      <c r="L19" s="817"/>
      <c r="M19" s="817"/>
      <c r="N19" s="817"/>
      <c r="O19" s="817"/>
      <c r="P19" s="818"/>
      <c r="Q19" s="819"/>
      <c r="R19" s="820"/>
      <c r="S19" s="820"/>
      <c r="T19" s="820"/>
      <c r="U19" s="820"/>
      <c r="V19" s="820"/>
      <c r="W19" s="820"/>
      <c r="X19" s="820"/>
      <c r="Y19" s="820"/>
      <c r="Z19" s="820"/>
      <c r="AA19" s="820"/>
      <c r="AB19" s="820"/>
      <c r="AC19" s="820"/>
      <c r="AD19" s="820"/>
      <c r="AE19" s="821"/>
      <c r="AF19" s="822"/>
      <c r="AG19" s="823"/>
      <c r="AH19" s="823"/>
      <c r="AI19" s="823"/>
      <c r="AJ19" s="824"/>
      <c r="AK19" s="805"/>
      <c r="AL19" s="806"/>
      <c r="AM19" s="806"/>
      <c r="AN19" s="806"/>
      <c r="AO19" s="806"/>
      <c r="AP19" s="806"/>
      <c r="AQ19" s="806"/>
      <c r="AR19" s="806"/>
      <c r="AS19" s="806"/>
      <c r="AT19" s="806"/>
      <c r="AU19" s="807"/>
      <c r="AV19" s="807"/>
      <c r="AW19" s="807"/>
      <c r="AX19" s="807"/>
      <c r="AY19" s="808"/>
      <c r="AZ19" s="232"/>
      <c r="BA19" s="232"/>
      <c r="BB19" s="232"/>
      <c r="BC19" s="232"/>
      <c r="BD19" s="232"/>
      <c r="BE19" s="233"/>
      <c r="BF19" s="233"/>
      <c r="BG19" s="233"/>
      <c r="BH19" s="233"/>
      <c r="BI19" s="233"/>
      <c r="BJ19" s="233"/>
      <c r="BK19" s="233"/>
      <c r="BL19" s="233"/>
      <c r="BM19" s="233"/>
      <c r="BN19" s="233"/>
      <c r="BO19" s="233"/>
      <c r="BP19" s="233"/>
      <c r="BQ19" s="238">
        <v>13</v>
      </c>
      <c r="BR19" s="239"/>
      <c r="BS19" s="809"/>
      <c r="BT19" s="810"/>
      <c r="BU19" s="810"/>
      <c r="BV19" s="810"/>
      <c r="BW19" s="810"/>
      <c r="BX19" s="810"/>
      <c r="BY19" s="810"/>
      <c r="BZ19" s="810"/>
      <c r="CA19" s="810"/>
      <c r="CB19" s="810"/>
      <c r="CC19" s="810"/>
      <c r="CD19" s="810"/>
      <c r="CE19" s="810"/>
      <c r="CF19" s="810"/>
      <c r="CG19" s="811"/>
      <c r="CH19" s="812"/>
      <c r="CI19" s="813"/>
      <c r="CJ19" s="813"/>
      <c r="CK19" s="813"/>
      <c r="CL19" s="814"/>
      <c r="CM19" s="812"/>
      <c r="CN19" s="813"/>
      <c r="CO19" s="813"/>
      <c r="CP19" s="813"/>
      <c r="CQ19" s="814"/>
      <c r="CR19" s="812"/>
      <c r="CS19" s="813"/>
      <c r="CT19" s="813"/>
      <c r="CU19" s="813"/>
      <c r="CV19" s="814"/>
      <c r="CW19" s="812"/>
      <c r="CX19" s="813"/>
      <c r="CY19" s="813"/>
      <c r="CZ19" s="813"/>
      <c r="DA19" s="814"/>
      <c r="DB19" s="812"/>
      <c r="DC19" s="813"/>
      <c r="DD19" s="813"/>
      <c r="DE19" s="813"/>
      <c r="DF19" s="814"/>
      <c r="DG19" s="812"/>
      <c r="DH19" s="813"/>
      <c r="DI19" s="813"/>
      <c r="DJ19" s="813"/>
      <c r="DK19" s="814"/>
      <c r="DL19" s="812"/>
      <c r="DM19" s="813"/>
      <c r="DN19" s="813"/>
      <c r="DO19" s="813"/>
      <c r="DP19" s="814"/>
      <c r="DQ19" s="812"/>
      <c r="DR19" s="813"/>
      <c r="DS19" s="813"/>
      <c r="DT19" s="813"/>
      <c r="DU19" s="814"/>
      <c r="DV19" s="809"/>
      <c r="DW19" s="810"/>
      <c r="DX19" s="810"/>
      <c r="DY19" s="810"/>
      <c r="DZ19" s="815"/>
      <c r="EA19" s="234"/>
    </row>
    <row r="20" spans="1:131" s="235" customFormat="1" ht="26.25" customHeight="1" x14ac:dyDescent="0.15">
      <c r="A20" s="238">
        <v>14</v>
      </c>
      <c r="B20" s="816"/>
      <c r="C20" s="817"/>
      <c r="D20" s="817"/>
      <c r="E20" s="817"/>
      <c r="F20" s="817"/>
      <c r="G20" s="817"/>
      <c r="H20" s="817"/>
      <c r="I20" s="817"/>
      <c r="J20" s="817"/>
      <c r="K20" s="817"/>
      <c r="L20" s="817"/>
      <c r="M20" s="817"/>
      <c r="N20" s="817"/>
      <c r="O20" s="817"/>
      <c r="P20" s="818"/>
      <c r="Q20" s="819"/>
      <c r="R20" s="820"/>
      <c r="S20" s="820"/>
      <c r="T20" s="820"/>
      <c r="U20" s="820"/>
      <c r="V20" s="820"/>
      <c r="W20" s="820"/>
      <c r="X20" s="820"/>
      <c r="Y20" s="820"/>
      <c r="Z20" s="820"/>
      <c r="AA20" s="820"/>
      <c r="AB20" s="820"/>
      <c r="AC20" s="820"/>
      <c r="AD20" s="820"/>
      <c r="AE20" s="821"/>
      <c r="AF20" s="822"/>
      <c r="AG20" s="823"/>
      <c r="AH20" s="823"/>
      <c r="AI20" s="823"/>
      <c r="AJ20" s="824"/>
      <c r="AK20" s="805"/>
      <c r="AL20" s="806"/>
      <c r="AM20" s="806"/>
      <c r="AN20" s="806"/>
      <c r="AO20" s="806"/>
      <c r="AP20" s="806"/>
      <c r="AQ20" s="806"/>
      <c r="AR20" s="806"/>
      <c r="AS20" s="806"/>
      <c r="AT20" s="806"/>
      <c r="AU20" s="807"/>
      <c r="AV20" s="807"/>
      <c r="AW20" s="807"/>
      <c r="AX20" s="807"/>
      <c r="AY20" s="808"/>
      <c r="AZ20" s="232"/>
      <c r="BA20" s="232"/>
      <c r="BB20" s="232"/>
      <c r="BC20" s="232"/>
      <c r="BD20" s="232"/>
      <c r="BE20" s="233"/>
      <c r="BF20" s="233"/>
      <c r="BG20" s="233"/>
      <c r="BH20" s="233"/>
      <c r="BI20" s="233"/>
      <c r="BJ20" s="233"/>
      <c r="BK20" s="233"/>
      <c r="BL20" s="233"/>
      <c r="BM20" s="233"/>
      <c r="BN20" s="233"/>
      <c r="BO20" s="233"/>
      <c r="BP20" s="233"/>
      <c r="BQ20" s="238">
        <v>14</v>
      </c>
      <c r="BR20" s="239"/>
      <c r="BS20" s="809"/>
      <c r="BT20" s="810"/>
      <c r="BU20" s="810"/>
      <c r="BV20" s="810"/>
      <c r="BW20" s="810"/>
      <c r="BX20" s="810"/>
      <c r="BY20" s="810"/>
      <c r="BZ20" s="810"/>
      <c r="CA20" s="810"/>
      <c r="CB20" s="810"/>
      <c r="CC20" s="810"/>
      <c r="CD20" s="810"/>
      <c r="CE20" s="810"/>
      <c r="CF20" s="810"/>
      <c r="CG20" s="811"/>
      <c r="CH20" s="812"/>
      <c r="CI20" s="813"/>
      <c r="CJ20" s="813"/>
      <c r="CK20" s="813"/>
      <c r="CL20" s="814"/>
      <c r="CM20" s="812"/>
      <c r="CN20" s="813"/>
      <c r="CO20" s="813"/>
      <c r="CP20" s="813"/>
      <c r="CQ20" s="814"/>
      <c r="CR20" s="812"/>
      <c r="CS20" s="813"/>
      <c r="CT20" s="813"/>
      <c r="CU20" s="813"/>
      <c r="CV20" s="814"/>
      <c r="CW20" s="812"/>
      <c r="CX20" s="813"/>
      <c r="CY20" s="813"/>
      <c r="CZ20" s="813"/>
      <c r="DA20" s="814"/>
      <c r="DB20" s="812"/>
      <c r="DC20" s="813"/>
      <c r="DD20" s="813"/>
      <c r="DE20" s="813"/>
      <c r="DF20" s="814"/>
      <c r="DG20" s="812"/>
      <c r="DH20" s="813"/>
      <c r="DI20" s="813"/>
      <c r="DJ20" s="813"/>
      <c r="DK20" s="814"/>
      <c r="DL20" s="812"/>
      <c r="DM20" s="813"/>
      <c r="DN20" s="813"/>
      <c r="DO20" s="813"/>
      <c r="DP20" s="814"/>
      <c r="DQ20" s="812"/>
      <c r="DR20" s="813"/>
      <c r="DS20" s="813"/>
      <c r="DT20" s="813"/>
      <c r="DU20" s="814"/>
      <c r="DV20" s="809"/>
      <c r="DW20" s="810"/>
      <c r="DX20" s="810"/>
      <c r="DY20" s="810"/>
      <c r="DZ20" s="815"/>
      <c r="EA20" s="234"/>
    </row>
    <row r="21" spans="1:131" s="235" customFormat="1" ht="26.25" customHeight="1" thickBot="1" x14ac:dyDescent="0.2">
      <c r="A21" s="238">
        <v>15</v>
      </c>
      <c r="B21" s="816"/>
      <c r="C21" s="817"/>
      <c r="D21" s="817"/>
      <c r="E21" s="817"/>
      <c r="F21" s="817"/>
      <c r="G21" s="817"/>
      <c r="H21" s="817"/>
      <c r="I21" s="817"/>
      <c r="J21" s="817"/>
      <c r="K21" s="817"/>
      <c r="L21" s="817"/>
      <c r="M21" s="817"/>
      <c r="N21" s="817"/>
      <c r="O21" s="817"/>
      <c r="P21" s="818"/>
      <c r="Q21" s="819"/>
      <c r="R21" s="820"/>
      <c r="S21" s="820"/>
      <c r="T21" s="820"/>
      <c r="U21" s="820"/>
      <c r="V21" s="820"/>
      <c r="W21" s="820"/>
      <c r="X21" s="820"/>
      <c r="Y21" s="820"/>
      <c r="Z21" s="820"/>
      <c r="AA21" s="820"/>
      <c r="AB21" s="820"/>
      <c r="AC21" s="820"/>
      <c r="AD21" s="820"/>
      <c r="AE21" s="821"/>
      <c r="AF21" s="822"/>
      <c r="AG21" s="823"/>
      <c r="AH21" s="823"/>
      <c r="AI21" s="823"/>
      <c r="AJ21" s="824"/>
      <c r="AK21" s="805"/>
      <c r="AL21" s="806"/>
      <c r="AM21" s="806"/>
      <c r="AN21" s="806"/>
      <c r="AO21" s="806"/>
      <c r="AP21" s="806"/>
      <c r="AQ21" s="806"/>
      <c r="AR21" s="806"/>
      <c r="AS21" s="806"/>
      <c r="AT21" s="806"/>
      <c r="AU21" s="807"/>
      <c r="AV21" s="807"/>
      <c r="AW21" s="807"/>
      <c r="AX21" s="807"/>
      <c r="AY21" s="808"/>
      <c r="AZ21" s="232"/>
      <c r="BA21" s="232"/>
      <c r="BB21" s="232"/>
      <c r="BC21" s="232"/>
      <c r="BD21" s="232"/>
      <c r="BE21" s="233"/>
      <c r="BF21" s="233"/>
      <c r="BG21" s="233"/>
      <c r="BH21" s="233"/>
      <c r="BI21" s="233"/>
      <c r="BJ21" s="233"/>
      <c r="BK21" s="233"/>
      <c r="BL21" s="233"/>
      <c r="BM21" s="233"/>
      <c r="BN21" s="233"/>
      <c r="BO21" s="233"/>
      <c r="BP21" s="233"/>
      <c r="BQ21" s="238">
        <v>15</v>
      </c>
      <c r="BR21" s="239"/>
      <c r="BS21" s="809"/>
      <c r="BT21" s="810"/>
      <c r="BU21" s="810"/>
      <c r="BV21" s="810"/>
      <c r="BW21" s="810"/>
      <c r="BX21" s="810"/>
      <c r="BY21" s="810"/>
      <c r="BZ21" s="810"/>
      <c r="CA21" s="810"/>
      <c r="CB21" s="810"/>
      <c r="CC21" s="810"/>
      <c r="CD21" s="810"/>
      <c r="CE21" s="810"/>
      <c r="CF21" s="810"/>
      <c r="CG21" s="811"/>
      <c r="CH21" s="812"/>
      <c r="CI21" s="813"/>
      <c r="CJ21" s="813"/>
      <c r="CK21" s="813"/>
      <c r="CL21" s="814"/>
      <c r="CM21" s="812"/>
      <c r="CN21" s="813"/>
      <c r="CO21" s="813"/>
      <c r="CP21" s="813"/>
      <c r="CQ21" s="814"/>
      <c r="CR21" s="812"/>
      <c r="CS21" s="813"/>
      <c r="CT21" s="813"/>
      <c r="CU21" s="813"/>
      <c r="CV21" s="814"/>
      <c r="CW21" s="812"/>
      <c r="CX21" s="813"/>
      <c r="CY21" s="813"/>
      <c r="CZ21" s="813"/>
      <c r="DA21" s="814"/>
      <c r="DB21" s="812"/>
      <c r="DC21" s="813"/>
      <c r="DD21" s="813"/>
      <c r="DE21" s="813"/>
      <c r="DF21" s="814"/>
      <c r="DG21" s="812"/>
      <c r="DH21" s="813"/>
      <c r="DI21" s="813"/>
      <c r="DJ21" s="813"/>
      <c r="DK21" s="814"/>
      <c r="DL21" s="812"/>
      <c r="DM21" s="813"/>
      <c r="DN21" s="813"/>
      <c r="DO21" s="813"/>
      <c r="DP21" s="814"/>
      <c r="DQ21" s="812"/>
      <c r="DR21" s="813"/>
      <c r="DS21" s="813"/>
      <c r="DT21" s="813"/>
      <c r="DU21" s="814"/>
      <c r="DV21" s="809"/>
      <c r="DW21" s="810"/>
      <c r="DX21" s="810"/>
      <c r="DY21" s="810"/>
      <c r="DZ21" s="815"/>
      <c r="EA21" s="234"/>
    </row>
    <row r="22" spans="1:131" s="235" customFormat="1" ht="26.25" customHeight="1" x14ac:dyDescent="0.15">
      <c r="A22" s="238">
        <v>16</v>
      </c>
      <c r="B22" s="816"/>
      <c r="C22" s="817"/>
      <c r="D22" s="817"/>
      <c r="E22" s="817"/>
      <c r="F22" s="817"/>
      <c r="G22" s="817"/>
      <c r="H22" s="817"/>
      <c r="I22" s="817"/>
      <c r="J22" s="817"/>
      <c r="K22" s="817"/>
      <c r="L22" s="817"/>
      <c r="M22" s="817"/>
      <c r="N22" s="817"/>
      <c r="O22" s="817"/>
      <c r="P22" s="818"/>
      <c r="Q22" s="835"/>
      <c r="R22" s="836"/>
      <c r="S22" s="836"/>
      <c r="T22" s="836"/>
      <c r="U22" s="836"/>
      <c r="V22" s="836"/>
      <c r="W22" s="836"/>
      <c r="X22" s="836"/>
      <c r="Y22" s="836"/>
      <c r="Z22" s="836"/>
      <c r="AA22" s="836"/>
      <c r="AB22" s="836"/>
      <c r="AC22" s="836"/>
      <c r="AD22" s="836"/>
      <c r="AE22" s="837"/>
      <c r="AF22" s="822"/>
      <c r="AG22" s="823"/>
      <c r="AH22" s="823"/>
      <c r="AI22" s="823"/>
      <c r="AJ22" s="824"/>
      <c r="AK22" s="838"/>
      <c r="AL22" s="839"/>
      <c r="AM22" s="839"/>
      <c r="AN22" s="839"/>
      <c r="AO22" s="839"/>
      <c r="AP22" s="839"/>
      <c r="AQ22" s="839"/>
      <c r="AR22" s="839"/>
      <c r="AS22" s="839"/>
      <c r="AT22" s="839"/>
      <c r="AU22" s="840"/>
      <c r="AV22" s="840"/>
      <c r="AW22" s="840"/>
      <c r="AX22" s="840"/>
      <c r="AY22" s="841"/>
      <c r="AZ22" s="842" t="s">
        <v>390</v>
      </c>
      <c r="BA22" s="842"/>
      <c r="BB22" s="842"/>
      <c r="BC22" s="842"/>
      <c r="BD22" s="843"/>
      <c r="BE22" s="233"/>
      <c r="BF22" s="233"/>
      <c r="BG22" s="233"/>
      <c r="BH22" s="233"/>
      <c r="BI22" s="233"/>
      <c r="BJ22" s="233"/>
      <c r="BK22" s="233"/>
      <c r="BL22" s="233"/>
      <c r="BM22" s="233"/>
      <c r="BN22" s="233"/>
      <c r="BO22" s="233"/>
      <c r="BP22" s="233"/>
      <c r="BQ22" s="238">
        <v>16</v>
      </c>
      <c r="BR22" s="239"/>
      <c r="BS22" s="809"/>
      <c r="BT22" s="810"/>
      <c r="BU22" s="810"/>
      <c r="BV22" s="810"/>
      <c r="BW22" s="810"/>
      <c r="BX22" s="810"/>
      <c r="BY22" s="810"/>
      <c r="BZ22" s="810"/>
      <c r="CA22" s="810"/>
      <c r="CB22" s="810"/>
      <c r="CC22" s="810"/>
      <c r="CD22" s="810"/>
      <c r="CE22" s="810"/>
      <c r="CF22" s="810"/>
      <c r="CG22" s="811"/>
      <c r="CH22" s="812"/>
      <c r="CI22" s="813"/>
      <c r="CJ22" s="813"/>
      <c r="CK22" s="813"/>
      <c r="CL22" s="814"/>
      <c r="CM22" s="812"/>
      <c r="CN22" s="813"/>
      <c r="CO22" s="813"/>
      <c r="CP22" s="813"/>
      <c r="CQ22" s="814"/>
      <c r="CR22" s="812"/>
      <c r="CS22" s="813"/>
      <c r="CT22" s="813"/>
      <c r="CU22" s="813"/>
      <c r="CV22" s="814"/>
      <c r="CW22" s="812"/>
      <c r="CX22" s="813"/>
      <c r="CY22" s="813"/>
      <c r="CZ22" s="813"/>
      <c r="DA22" s="814"/>
      <c r="DB22" s="812"/>
      <c r="DC22" s="813"/>
      <c r="DD22" s="813"/>
      <c r="DE22" s="813"/>
      <c r="DF22" s="814"/>
      <c r="DG22" s="812"/>
      <c r="DH22" s="813"/>
      <c r="DI22" s="813"/>
      <c r="DJ22" s="813"/>
      <c r="DK22" s="814"/>
      <c r="DL22" s="812"/>
      <c r="DM22" s="813"/>
      <c r="DN22" s="813"/>
      <c r="DO22" s="813"/>
      <c r="DP22" s="814"/>
      <c r="DQ22" s="812"/>
      <c r="DR22" s="813"/>
      <c r="DS22" s="813"/>
      <c r="DT22" s="813"/>
      <c r="DU22" s="814"/>
      <c r="DV22" s="809"/>
      <c r="DW22" s="810"/>
      <c r="DX22" s="810"/>
      <c r="DY22" s="810"/>
      <c r="DZ22" s="815"/>
      <c r="EA22" s="234"/>
    </row>
    <row r="23" spans="1:131" s="235" customFormat="1" ht="26.25" customHeight="1" thickBot="1" x14ac:dyDescent="0.2">
      <c r="A23" s="240" t="s">
        <v>391</v>
      </c>
      <c r="B23" s="825" t="s">
        <v>392</v>
      </c>
      <c r="C23" s="826"/>
      <c r="D23" s="826"/>
      <c r="E23" s="826"/>
      <c r="F23" s="826"/>
      <c r="G23" s="826"/>
      <c r="H23" s="826"/>
      <c r="I23" s="826"/>
      <c r="J23" s="826"/>
      <c r="K23" s="826"/>
      <c r="L23" s="826"/>
      <c r="M23" s="826"/>
      <c r="N23" s="826"/>
      <c r="O23" s="826"/>
      <c r="P23" s="827"/>
      <c r="Q23" s="828">
        <v>76046</v>
      </c>
      <c r="R23" s="829"/>
      <c r="S23" s="829"/>
      <c r="T23" s="829"/>
      <c r="U23" s="829"/>
      <c r="V23" s="829">
        <v>72087</v>
      </c>
      <c r="W23" s="829"/>
      <c r="X23" s="829"/>
      <c r="Y23" s="829"/>
      <c r="Z23" s="829"/>
      <c r="AA23" s="829">
        <v>3959</v>
      </c>
      <c r="AB23" s="829"/>
      <c r="AC23" s="829"/>
      <c r="AD23" s="829"/>
      <c r="AE23" s="830"/>
      <c r="AF23" s="831">
        <v>3451</v>
      </c>
      <c r="AG23" s="829"/>
      <c r="AH23" s="829"/>
      <c r="AI23" s="829"/>
      <c r="AJ23" s="832"/>
      <c r="AK23" s="833"/>
      <c r="AL23" s="834"/>
      <c r="AM23" s="834"/>
      <c r="AN23" s="834"/>
      <c r="AO23" s="834"/>
      <c r="AP23" s="829">
        <v>45976</v>
      </c>
      <c r="AQ23" s="829"/>
      <c r="AR23" s="829"/>
      <c r="AS23" s="829"/>
      <c r="AT23" s="829"/>
      <c r="AU23" s="845"/>
      <c r="AV23" s="845"/>
      <c r="AW23" s="845"/>
      <c r="AX23" s="845"/>
      <c r="AY23" s="846"/>
      <c r="AZ23" s="847" t="s">
        <v>140</v>
      </c>
      <c r="BA23" s="848"/>
      <c r="BB23" s="848"/>
      <c r="BC23" s="848"/>
      <c r="BD23" s="849"/>
      <c r="BE23" s="233"/>
      <c r="BF23" s="233"/>
      <c r="BG23" s="233"/>
      <c r="BH23" s="233"/>
      <c r="BI23" s="233"/>
      <c r="BJ23" s="233"/>
      <c r="BK23" s="233"/>
      <c r="BL23" s="233"/>
      <c r="BM23" s="233"/>
      <c r="BN23" s="233"/>
      <c r="BO23" s="233"/>
      <c r="BP23" s="233"/>
      <c r="BQ23" s="238">
        <v>17</v>
      </c>
      <c r="BR23" s="239"/>
      <c r="BS23" s="809"/>
      <c r="BT23" s="810"/>
      <c r="BU23" s="810"/>
      <c r="BV23" s="810"/>
      <c r="BW23" s="810"/>
      <c r="BX23" s="810"/>
      <c r="BY23" s="810"/>
      <c r="BZ23" s="810"/>
      <c r="CA23" s="810"/>
      <c r="CB23" s="810"/>
      <c r="CC23" s="810"/>
      <c r="CD23" s="810"/>
      <c r="CE23" s="810"/>
      <c r="CF23" s="810"/>
      <c r="CG23" s="811"/>
      <c r="CH23" s="812"/>
      <c r="CI23" s="813"/>
      <c r="CJ23" s="813"/>
      <c r="CK23" s="813"/>
      <c r="CL23" s="814"/>
      <c r="CM23" s="812"/>
      <c r="CN23" s="813"/>
      <c r="CO23" s="813"/>
      <c r="CP23" s="813"/>
      <c r="CQ23" s="814"/>
      <c r="CR23" s="812"/>
      <c r="CS23" s="813"/>
      <c r="CT23" s="813"/>
      <c r="CU23" s="813"/>
      <c r="CV23" s="814"/>
      <c r="CW23" s="812"/>
      <c r="CX23" s="813"/>
      <c r="CY23" s="813"/>
      <c r="CZ23" s="813"/>
      <c r="DA23" s="814"/>
      <c r="DB23" s="812"/>
      <c r="DC23" s="813"/>
      <c r="DD23" s="813"/>
      <c r="DE23" s="813"/>
      <c r="DF23" s="814"/>
      <c r="DG23" s="812"/>
      <c r="DH23" s="813"/>
      <c r="DI23" s="813"/>
      <c r="DJ23" s="813"/>
      <c r="DK23" s="814"/>
      <c r="DL23" s="812"/>
      <c r="DM23" s="813"/>
      <c r="DN23" s="813"/>
      <c r="DO23" s="813"/>
      <c r="DP23" s="814"/>
      <c r="DQ23" s="812"/>
      <c r="DR23" s="813"/>
      <c r="DS23" s="813"/>
      <c r="DT23" s="813"/>
      <c r="DU23" s="814"/>
      <c r="DV23" s="809"/>
      <c r="DW23" s="810"/>
      <c r="DX23" s="810"/>
      <c r="DY23" s="810"/>
      <c r="DZ23" s="815"/>
      <c r="EA23" s="234"/>
    </row>
    <row r="24" spans="1:131" s="235" customFormat="1" ht="26.25" customHeight="1" x14ac:dyDescent="0.15">
      <c r="A24" s="844" t="s">
        <v>393</v>
      </c>
      <c r="B24" s="844"/>
      <c r="C24" s="844"/>
      <c r="D24" s="844"/>
      <c r="E24" s="844"/>
      <c r="F24" s="844"/>
      <c r="G24" s="844"/>
      <c r="H24" s="844"/>
      <c r="I24" s="844"/>
      <c r="J24" s="844"/>
      <c r="K24" s="844"/>
      <c r="L24" s="844"/>
      <c r="M24" s="844"/>
      <c r="N24" s="844"/>
      <c r="O24" s="844"/>
      <c r="P24" s="844"/>
      <c r="Q24" s="844"/>
      <c r="R24" s="844"/>
      <c r="S24" s="844"/>
      <c r="T24" s="844"/>
      <c r="U24" s="844"/>
      <c r="V24" s="844"/>
      <c r="W24" s="844"/>
      <c r="X24" s="844"/>
      <c r="Y24" s="844"/>
      <c r="Z24" s="844"/>
      <c r="AA24" s="844"/>
      <c r="AB24" s="844"/>
      <c r="AC24" s="844"/>
      <c r="AD24" s="844"/>
      <c r="AE24" s="844"/>
      <c r="AF24" s="844"/>
      <c r="AG24" s="844"/>
      <c r="AH24" s="844"/>
      <c r="AI24" s="844"/>
      <c r="AJ24" s="844"/>
      <c r="AK24" s="844"/>
      <c r="AL24" s="844"/>
      <c r="AM24" s="844"/>
      <c r="AN24" s="844"/>
      <c r="AO24" s="844"/>
      <c r="AP24" s="844"/>
      <c r="AQ24" s="844"/>
      <c r="AR24" s="844"/>
      <c r="AS24" s="844"/>
      <c r="AT24" s="844"/>
      <c r="AU24" s="844"/>
      <c r="AV24" s="844"/>
      <c r="AW24" s="844"/>
      <c r="AX24" s="844"/>
      <c r="AY24" s="844"/>
      <c r="AZ24" s="232"/>
      <c r="BA24" s="232"/>
      <c r="BB24" s="232"/>
      <c r="BC24" s="232"/>
      <c r="BD24" s="232"/>
      <c r="BE24" s="233"/>
      <c r="BF24" s="233"/>
      <c r="BG24" s="233"/>
      <c r="BH24" s="233"/>
      <c r="BI24" s="233"/>
      <c r="BJ24" s="233"/>
      <c r="BK24" s="233"/>
      <c r="BL24" s="233"/>
      <c r="BM24" s="233"/>
      <c r="BN24" s="233"/>
      <c r="BO24" s="233"/>
      <c r="BP24" s="233"/>
      <c r="BQ24" s="238">
        <v>18</v>
      </c>
      <c r="BR24" s="239"/>
      <c r="BS24" s="809"/>
      <c r="BT24" s="810"/>
      <c r="BU24" s="810"/>
      <c r="BV24" s="810"/>
      <c r="BW24" s="810"/>
      <c r="BX24" s="810"/>
      <c r="BY24" s="810"/>
      <c r="BZ24" s="810"/>
      <c r="CA24" s="810"/>
      <c r="CB24" s="810"/>
      <c r="CC24" s="810"/>
      <c r="CD24" s="810"/>
      <c r="CE24" s="810"/>
      <c r="CF24" s="810"/>
      <c r="CG24" s="811"/>
      <c r="CH24" s="812"/>
      <c r="CI24" s="813"/>
      <c r="CJ24" s="813"/>
      <c r="CK24" s="813"/>
      <c r="CL24" s="814"/>
      <c r="CM24" s="812"/>
      <c r="CN24" s="813"/>
      <c r="CO24" s="813"/>
      <c r="CP24" s="813"/>
      <c r="CQ24" s="814"/>
      <c r="CR24" s="812"/>
      <c r="CS24" s="813"/>
      <c r="CT24" s="813"/>
      <c r="CU24" s="813"/>
      <c r="CV24" s="814"/>
      <c r="CW24" s="812"/>
      <c r="CX24" s="813"/>
      <c r="CY24" s="813"/>
      <c r="CZ24" s="813"/>
      <c r="DA24" s="814"/>
      <c r="DB24" s="812"/>
      <c r="DC24" s="813"/>
      <c r="DD24" s="813"/>
      <c r="DE24" s="813"/>
      <c r="DF24" s="814"/>
      <c r="DG24" s="812"/>
      <c r="DH24" s="813"/>
      <c r="DI24" s="813"/>
      <c r="DJ24" s="813"/>
      <c r="DK24" s="814"/>
      <c r="DL24" s="812"/>
      <c r="DM24" s="813"/>
      <c r="DN24" s="813"/>
      <c r="DO24" s="813"/>
      <c r="DP24" s="814"/>
      <c r="DQ24" s="812"/>
      <c r="DR24" s="813"/>
      <c r="DS24" s="813"/>
      <c r="DT24" s="813"/>
      <c r="DU24" s="814"/>
      <c r="DV24" s="809"/>
      <c r="DW24" s="810"/>
      <c r="DX24" s="810"/>
      <c r="DY24" s="810"/>
      <c r="DZ24" s="815"/>
      <c r="EA24" s="234"/>
    </row>
    <row r="25" spans="1:131" ht="26.25" customHeight="1" thickBot="1" x14ac:dyDescent="0.2">
      <c r="A25" s="761" t="s">
        <v>394</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232"/>
      <c r="BK25" s="232"/>
      <c r="BL25" s="232"/>
      <c r="BM25" s="232"/>
      <c r="BN25" s="232"/>
      <c r="BO25" s="241"/>
      <c r="BP25" s="241"/>
      <c r="BQ25" s="238">
        <v>19</v>
      </c>
      <c r="BR25" s="239"/>
      <c r="BS25" s="809"/>
      <c r="BT25" s="810"/>
      <c r="BU25" s="810"/>
      <c r="BV25" s="810"/>
      <c r="BW25" s="810"/>
      <c r="BX25" s="810"/>
      <c r="BY25" s="810"/>
      <c r="BZ25" s="810"/>
      <c r="CA25" s="810"/>
      <c r="CB25" s="810"/>
      <c r="CC25" s="810"/>
      <c r="CD25" s="810"/>
      <c r="CE25" s="810"/>
      <c r="CF25" s="810"/>
      <c r="CG25" s="811"/>
      <c r="CH25" s="812"/>
      <c r="CI25" s="813"/>
      <c r="CJ25" s="813"/>
      <c r="CK25" s="813"/>
      <c r="CL25" s="814"/>
      <c r="CM25" s="812"/>
      <c r="CN25" s="813"/>
      <c r="CO25" s="813"/>
      <c r="CP25" s="813"/>
      <c r="CQ25" s="814"/>
      <c r="CR25" s="812"/>
      <c r="CS25" s="813"/>
      <c r="CT25" s="813"/>
      <c r="CU25" s="813"/>
      <c r="CV25" s="814"/>
      <c r="CW25" s="812"/>
      <c r="CX25" s="813"/>
      <c r="CY25" s="813"/>
      <c r="CZ25" s="813"/>
      <c r="DA25" s="814"/>
      <c r="DB25" s="812"/>
      <c r="DC25" s="813"/>
      <c r="DD25" s="813"/>
      <c r="DE25" s="813"/>
      <c r="DF25" s="814"/>
      <c r="DG25" s="812"/>
      <c r="DH25" s="813"/>
      <c r="DI25" s="813"/>
      <c r="DJ25" s="813"/>
      <c r="DK25" s="814"/>
      <c r="DL25" s="812"/>
      <c r="DM25" s="813"/>
      <c r="DN25" s="813"/>
      <c r="DO25" s="813"/>
      <c r="DP25" s="814"/>
      <c r="DQ25" s="812"/>
      <c r="DR25" s="813"/>
      <c r="DS25" s="813"/>
      <c r="DT25" s="813"/>
      <c r="DU25" s="814"/>
      <c r="DV25" s="809"/>
      <c r="DW25" s="810"/>
      <c r="DX25" s="810"/>
      <c r="DY25" s="810"/>
      <c r="DZ25" s="815"/>
      <c r="EA25" s="230"/>
    </row>
    <row r="26" spans="1:131" ht="26.25" customHeight="1" x14ac:dyDescent="0.15">
      <c r="A26" s="763" t="s">
        <v>372</v>
      </c>
      <c r="B26" s="764"/>
      <c r="C26" s="764"/>
      <c r="D26" s="764"/>
      <c r="E26" s="764"/>
      <c r="F26" s="764"/>
      <c r="G26" s="764"/>
      <c r="H26" s="764"/>
      <c r="I26" s="764"/>
      <c r="J26" s="764"/>
      <c r="K26" s="764"/>
      <c r="L26" s="764"/>
      <c r="M26" s="764"/>
      <c r="N26" s="764"/>
      <c r="O26" s="764"/>
      <c r="P26" s="765"/>
      <c r="Q26" s="769" t="s">
        <v>395</v>
      </c>
      <c r="R26" s="770"/>
      <c r="S26" s="770"/>
      <c r="T26" s="770"/>
      <c r="U26" s="771"/>
      <c r="V26" s="769" t="s">
        <v>396</v>
      </c>
      <c r="W26" s="770"/>
      <c r="X26" s="770"/>
      <c r="Y26" s="770"/>
      <c r="Z26" s="771"/>
      <c r="AA26" s="769" t="s">
        <v>397</v>
      </c>
      <c r="AB26" s="770"/>
      <c r="AC26" s="770"/>
      <c r="AD26" s="770"/>
      <c r="AE26" s="770"/>
      <c r="AF26" s="850" t="s">
        <v>398</v>
      </c>
      <c r="AG26" s="851"/>
      <c r="AH26" s="851"/>
      <c r="AI26" s="851"/>
      <c r="AJ26" s="852"/>
      <c r="AK26" s="770" t="s">
        <v>399</v>
      </c>
      <c r="AL26" s="770"/>
      <c r="AM26" s="770"/>
      <c r="AN26" s="770"/>
      <c r="AO26" s="771"/>
      <c r="AP26" s="769" t="s">
        <v>400</v>
      </c>
      <c r="AQ26" s="770"/>
      <c r="AR26" s="770"/>
      <c r="AS26" s="770"/>
      <c r="AT26" s="771"/>
      <c r="AU26" s="769" t="s">
        <v>401</v>
      </c>
      <c r="AV26" s="770"/>
      <c r="AW26" s="770"/>
      <c r="AX26" s="770"/>
      <c r="AY26" s="771"/>
      <c r="AZ26" s="769" t="s">
        <v>402</v>
      </c>
      <c r="BA26" s="770"/>
      <c r="BB26" s="770"/>
      <c r="BC26" s="770"/>
      <c r="BD26" s="771"/>
      <c r="BE26" s="769" t="s">
        <v>379</v>
      </c>
      <c r="BF26" s="770"/>
      <c r="BG26" s="770"/>
      <c r="BH26" s="770"/>
      <c r="BI26" s="776"/>
      <c r="BJ26" s="232"/>
      <c r="BK26" s="232"/>
      <c r="BL26" s="232"/>
      <c r="BM26" s="232"/>
      <c r="BN26" s="232"/>
      <c r="BO26" s="241"/>
      <c r="BP26" s="241"/>
      <c r="BQ26" s="238">
        <v>20</v>
      </c>
      <c r="BR26" s="239"/>
      <c r="BS26" s="809"/>
      <c r="BT26" s="810"/>
      <c r="BU26" s="810"/>
      <c r="BV26" s="810"/>
      <c r="BW26" s="810"/>
      <c r="BX26" s="810"/>
      <c r="BY26" s="810"/>
      <c r="BZ26" s="810"/>
      <c r="CA26" s="810"/>
      <c r="CB26" s="810"/>
      <c r="CC26" s="810"/>
      <c r="CD26" s="810"/>
      <c r="CE26" s="810"/>
      <c r="CF26" s="810"/>
      <c r="CG26" s="811"/>
      <c r="CH26" s="812"/>
      <c r="CI26" s="813"/>
      <c r="CJ26" s="813"/>
      <c r="CK26" s="813"/>
      <c r="CL26" s="814"/>
      <c r="CM26" s="812"/>
      <c r="CN26" s="813"/>
      <c r="CO26" s="813"/>
      <c r="CP26" s="813"/>
      <c r="CQ26" s="814"/>
      <c r="CR26" s="812"/>
      <c r="CS26" s="813"/>
      <c r="CT26" s="813"/>
      <c r="CU26" s="813"/>
      <c r="CV26" s="814"/>
      <c r="CW26" s="812"/>
      <c r="CX26" s="813"/>
      <c r="CY26" s="813"/>
      <c r="CZ26" s="813"/>
      <c r="DA26" s="814"/>
      <c r="DB26" s="812"/>
      <c r="DC26" s="813"/>
      <c r="DD26" s="813"/>
      <c r="DE26" s="813"/>
      <c r="DF26" s="814"/>
      <c r="DG26" s="812"/>
      <c r="DH26" s="813"/>
      <c r="DI26" s="813"/>
      <c r="DJ26" s="813"/>
      <c r="DK26" s="814"/>
      <c r="DL26" s="812"/>
      <c r="DM26" s="813"/>
      <c r="DN26" s="813"/>
      <c r="DO26" s="813"/>
      <c r="DP26" s="814"/>
      <c r="DQ26" s="812"/>
      <c r="DR26" s="813"/>
      <c r="DS26" s="813"/>
      <c r="DT26" s="813"/>
      <c r="DU26" s="814"/>
      <c r="DV26" s="809"/>
      <c r="DW26" s="810"/>
      <c r="DX26" s="810"/>
      <c r="DY26" s="810"/>
      <c r="DZ26" s="815"/>
      <c r="EA26" s="230"/>
    </row>
    <row r="27" spans="1:131" ht="26.25" customHeight="1" thickBot="1" x14ac:dyDescent="0.2">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53"/>
      <c r="AG27" s="854"/>
      <c r="AH27" s="854"/>
      <c r="AI27" s="854"/>
      <c r="AJ27" s="855"/>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232"/>
      <c r="BK27" s="232"/>
      <c r="BL27" s="232"/>
      <c r="BM27" s="232"/>
      <c r="BN27" s="232"/>
      <c r="BO27" s="241"/>
      <c r="BP27" s="241"/>
      <c r="BQ27" s="238">
        <v>21</v>
      </c>
      <c r="BR27" s="239"/>
      <c r="BS27" s="809"/>
      <c r="BT27" s="810"/>
      <c r="BU27" s="810"/>
      <c r="BV27" s="810"/>
      <c r="BW27" s="810"/>
      <c r="BX27" s="810"/>
      <c r="BY27" s="810"/>
      <c r="BZ27" s="810"/>
      <c r="CA27" s="810"/>
      <c r="CB27" s="810"/>
      <c r="CC27" s="810"/>
      <c r="CD27" s="810"/>
      <c r="CE27" s="810"/>
      <c r="CF27" s="810"/>
      <c r="CG27" s="811"/>
      <c r="CH27" s="812"/>
      <c r="CI27" s="813"/>
      <c r="CJ27" s="813"/>
      <c r="CK27" s="813"/>
      <c r="CL27" s="814"/>
      <c r="CM27" s="812"/>
      <c r="CN27" s="813"/>
      <c r="CO27" s="813"/>
      <c r="CP27" s="813"/>
      <c r="CQ27" s="814"/>
      <c r="CR27" s="812"/>
      <c r="CS27" s="813"/>
      <c r="CT27" s="813"/>
      <c r="CU27" s="813"/>
      <c r="CV27" s="814"/>
      <c r="CW27" s="812"/>
      <c r="CX27" s="813"/>
      <c r="CY27" s="813"/>
      <c r="CZ27" s="813"/>
      <c r="DA27" s="814"/>
      <c r="DB27" s="812"/>
      <c r="DC27" s="813"/>
      <c r="DD27" s="813"/>
      <c r="DE27" s="813"/>
      <c r="DF27" s="814"/>
      <c r="DG27" s="812"/>
      <c r="DH27" s="813"/>
      <c r="DI27" s="813"/>
      <c r="DJ27" s="813"/>
      <c r="DK27" s="814"/>
      <c r="DL27" s="812"/>
      <c r="DM27" s="813"/>
      <c r="DN27" s="813"/>
      <c r="DO27" s="813"/>
      <c r="DP27" s="814"/>
      <c r="DQ27" s="812"/>
      <c r="DR27" s="813"/>
      <c r="DS27" s="813"/>
      <c r="DT27" s="813"/>
      <c r="DU27" s="814"/>
      <c r="DV27" s="809"/>
      <c r="DW27" s="810"/>
      <c r="DX27" s="810"/>
      <c r="DY27" s="810"/>
      <c r="DZ27" s="815"/>
      <c r="EA27" s="230"/>
    </row>
    <row r="28" spans="1:131" ht="26.25" customHeight="1" thickTop="1" x14ac:dyDescent="0.15">
      <c r="A28" s="242">
        <v>1</v>
      </c>
      <c r="B28" s="785" t="s">
        <v>403</v>
      </c>
      <c r="C28" s="786"/>
      <c r="D28" s="786"/>
      <c r="E28" s="786"/>
      <c r="F28" s="786"/>
      <c r="G28" s="786"/>
      <c r="H28" s="786"/>
      <c r="I28" s="786"/>
      <c r="J28" s="786"/>
      <c r="K28" s="786"/>
      <c r="L28" s="786"/>
      <c r="M28" s="786"/>
      <c r="N28" s="786"/>
      <c r="O28" s="786"/>
      <c r="P28" s="787"/>
      <c r="Q28" s="858">
        <v>16152</v>
      </c>
      <c r="R28" s="859"/>
      <c r="S28" s="859"/>
      <c r="T28" s="859"/>
      <c r="U28" s="859"/>
      <c r="V28" s="859">
        <v>15694</v>
      </c>
      <c r="W28" s="859"/>
      <c r="X28" s="859"/>
      <c r="Y28" s="859"/>
      <c r="Z28" s="859"/>
      <c r="AA28" s="859">
        <f>Q28-V28</f>
        <v>458</v>
      </c>
      <c r="AB28" s="859"/>
      <c r="AC28" s="859"/>
      <c r="AD28" s="859"/>
      <c r="AE28" s="860"/>
      <c r="AF28" s="861">
        <v>458</v>
      </c>
      <c r="AG28" s="859"/>
      <c r="AH28" s="859"/>
      <c r="AI28" s="859"/>
      <c r="AJ28" s="862"/>
      <c r="AK28" s="863">
        <v>1513</v>
      </c>
      <c r="AL28" s="864"/>
      <c r="AM28" s="864"/>
      <c r="AN28" s="864"/>
      <c r="AO28" s="864"/>
      <c r="AP28" s="864" t="s">
        <v>516</v>
      </c>
      <c r="AQ28" s="864"/>
      <c r="AR28" s="864"/>
      <c r="AS28" s="864"/>
      <c r="AT28" s="864"/>
      <c r="AU28" s="864" t="s">
        <v>516</v>
      </c>
      <c r="AV28" s="864"/>
      <c r="AW28" s="864"/>
      <c r="AX28" s="864"/>
      <c r="AY28" s="864"/>
      <c r="AZ28" s="865" t="s">
        <v>516</v>
      </c>
      <c r="BA28" s="865"/>
      <c r="BB28" s="865"/>
      <c r="BC28" s="865"/>
      <c r="BD28" s="865"/>
      <c r="BE28" s="856"/>
      <c r="BF28" s="856"/>
      <c r="BG28" s="856"/>
      <c r="BH28" s="856"/>
      <c r="BI28" s="857"/>
      <c r="BJ28" s="232"/>
      <c r="BK28" s="232"/>
      <c r="BL28" s="232"/>
      <c r="BM28" s="232"/>
      <c r="BN28" s="232"/>
      <c r="BO28" s="241"/>
      <c r="BP28" s="241"/>
      <c r="BQ28" s="238">
        <v>22</v>
      </c>
      <c r="BR28" s="239"/>
      <c r="BS28" s="809"/>
      <c r="BT28" s="810"/>
      <c r="BU28" s="810"/>
      <c r="BV28" s="810"/>
      <c r="BW28" s="810"/>
      <c r="BX28" s="810"/>
      <c r="BY28" s="810"/>
      <c r="BZ28" s="810"/>
      <c r="CA28" s="810"/>
      <c r="CB28" s="810"/>
      <c r="CC28" s="810"/>
      <c r="CD28" s="810"/>
      <c r="CE28" s="810"/>
      <c r="CF28" s="810"/>
      <c r="CG28" s="811"/>
      <c r="CH28" s="812"/>
      <c r="CI28" s="813"/>
      <c r="CJ28" s="813"/>
      <c r="CK28" s="813"/>
      <c r="CL28" s="814"/>
      <c r="CM28" s="812"/>
      <c r="CN28" s="813"/>
      <c r="CO28" s="813"/>
      <c r="CP28" s="813"/>
      <c r="CQ28" s="814"/>
      <c r="CR28" s="812"/>
      <c r="CS28" s="813"/>
      <c r="CT28" s="813"/>
      <c r="CU28" s="813"/>
      <c r="CV28" s="814"/>
      <c r="CW28" s="812"/>
      <c r="CX28" s="813"/>
      <c r="CY28" s="813"/>
      <c r="CZ28" s="813"/>
      <c r="DA28" s="814"/>
      <c r="DB28" s="812"/>
      <c r="DC28" s="813"/>
      <c r="DD28" s="813"/>
      <c r="DE28" s="813"/>
      <c r="DF28" s="814"/>
      <c r="DG28" s="812"/>
      <c r="DH28" s="813"/>
      <c r="DI28" s="813"/>
      <c r="DJ28" s="813"/>
      <c r="DK28" s="814"/>
      <c r="DL28" s="812"/>
      <c r="DM28" s="813"/>
      <c r="DN28" s="813"/>
      <c r="DO28" s="813"/>
      <c r="DP28" s="814"/>
      <c r="DQ28" s="812"/>
      <c r="DR28" s="813"/>
      <c r="DS28" s="813"/>
      <c r="DT28" s="813"/>
      <c r="DU28" s="814"/>
      <c r="DV28" s="809"/>
      <c r="DW28" s="810"/>
      <c r="DX28" s="810"/>
      <c r="DY28" s="810"/>
      <c r="DZ28" s="815"/>
      <c r="EA28" s="230"/>
    </row>
    <row r="29" spans="1:131" ht="26.25" customHeight="1" x14ac:dyDescent="0.15">
      <c r="A29" s="242">
        <v>2</v>
      </c>
      <c r="B29" s="816" t="s">
        <v>404</v>
      </c>
      <c r="C29" s="817"/>
      <c r="D29" s="817"/>
      <c r="E29" s="817"/>
      <c r="F29" s="817"/>
      <c r="G29" s="817"/>
      <c r="H29" s="817"/>
      <c r="I29" s="817"/>
      <c r="J29" s="817"/>
      <c r="K29" s="817"/>
      <c r="L29" s="817"/>
      <c r="M29" s="817"/>
      <c r="N29" s="817"/>
      <c r="O29" s="817"/>
      <c r="P29" s="818"/>
      <c r="Q29" s="819">
        <v>11419</v>
      </c>
      <c r="R29" s="820"/>
      <c r="S29" s="820"/>
      <c r="T29" s="820"/>
      <c r="U29" s="820"/>
      <c r="V29" s="820">
        <v>10914</v>
      </c>
      <c r="W29" s="820"/>
      <c r="X29" s="820"/>
      <c r="Y29" s="820"/>
      <c r="Z29" s="820"/>
      <c r="AA29" s="820">
        <f t="shared" ref="AA29:AA33" si="0">Q29-V29</f>
        <v>505</v>
      </c>
      <c r="AB29" s="820"/>
      <c r="AC29" s="820"/>
      <c r="AD29" s="820"/>
      <c r="AE29" s="821"/>
      <c r="AF29" s="822">
        <v>505</v>
      </c>
      <c r="AG29" s="823"/>
      <c r="AH29" s="823"/>
      <c r="AI29" s="823"/>
      <c r="AJ29" s="824"/>
      <c r="AK29" s="870">
        <v>1851</v>
      </c>
      <c r="AL29" s="866"/>
      <c r="AM29" s="866"/>
      <c r="AN29" s="866"/>
      <c r="AO29" s="866"/>
      <c r="AP29" s="866" t="s">
        <v>516</v>
      </c>
      <c r="AQ29" s="866"/>
      <c r="AR29" s="866"/>
      <c r="AS29" s="866"/>
      <c r="AT29" s="866"/>
      <c r="AU29" s="866" t="s">
        <v>516</v>
      </c>
      <c r="AV29" s="866"/>
      <c r="AW29" s="866"/>
      <c r="AX29" s="866"/>
      <c r="AY29" s="866"/>
      <c r="AZ29" s="867" t="s">
        <v>516</v>
      </c>
      <c r="BA29" s="867"/>
      <c r="BB29" s="867"/>
      <c r="BC29" s="867"/>
      <c r="BD29" s="867"/>
      <c r="BE29" s="868"/>
      <c r="BF29" s="868"/>
      <c r="BG29" s="868"/>
      <c r="BH29" s="868"/>
      <c r="BI29" s="869"/>
      <c r="BJ29" s="232"/>
      <c r="BK29" s="232"/>
      <c r="BL29" s="232"/>
      <c r="BM29" s="232"/>
      <c r="BN29" s="232"/>
      <c r="BO29" s="241"/>
      <c r="BP29" s="241"/>
      <c r="BQ29" s="238">
        <v>23</v>
      </c>
      <c r="BR29" s="239"/>
      <c r="BS29" s="809"/>
      <c r="BT29" s="810"/>
      <c r="BU29" s="810"/>
      <c r="BV29" s="810"/>
      <c r="BW29" s="810"/>
      <c r="BX29" s="810"/>
      <c r="BY29" s="810"/>
      <c r="BZ29" s="810"/>
      <c r="CA29" s="810"/>
      <c r="CB29" s="810"/>
      <c r="CC29" s="810"/>
      <c r="CD29" s="810"/>
      <c r="CE29" s="810"/>
      <c r="CF29" s="810"/>
      <c r="CG29" s="811"/>
      <c r="CH29" s="812"/>
      <c r="CI29" s="813"/>
      <c r="CJ29" s="813"/>
      <c r="CK29" s="813"/>
      <c r="CL29" s="814"/>
      <c r="CM29" s="812"/>
      <c r="CN29" s="813"/>
      <c r="CO29" s="813"/>
      <c r="CP29" s="813"/>
      <c r="CQ29" s="814"/>
      <c r="CR29" s="812"/>
      <c r="CS29" s="813"/>
      <c r="CT29" s="813"/>
      <c r="CU29" s="813"/>
      <c r="CV29" s="814"/>
      <c r="CW29" s="812"/>
      <c r="CX29" s="813"/>
      <c r="CY29" s="813"/>
      <c r="CZ29" s="813"/>
      <c r="DA29" s="814"/>
      <c r="DB29" s="812"/>
      <c r="DC29" s="813"/>
      <c r="DD29" s="813"/>
      <c r="DE29" s="813"/>
      <c r="DF29" s="814"/>
      <c r="DG29" s="812"/>
      <c r="DH29" s="813"/>
      <c r="DI29" s="813"/>
      <c r="DJ29" s="813"/>
      <c r="DK29" s="814"/>
      <c r="DL29" s="812"/>
      <c r="DM29" s="813"/>
      <c r="DN29" s="813"/>
      <c r="DO29" s="813"/>
      <c r="DP29" s="814"/>
      <c r="DQ29" s="812"/>
      <c r="DR29" s="813"/>
      <c r="DS29" s="813"/>
      <c r="DT29" s="813"/>
      <c r="DU29" s="814"/>
      <c r="DV29" s="809"/>
      <c r="DW29" s="810"/>
      <c r="DX29" s="810"/>
      <c r="DY29" s="810"/>
      <c r="DZ29" s="815"/>
      <c r="EA29" s="230"/>
    </row>
    <row r="30" spans="1:131" ht="26.25" customHeight="1" x14ac:dyDescent="0.15">
      <c r="A30" s="242">
        <v>3</v>
      </c>
      <c r="B30" s="816" t="s">
        <v>405</v>
      </c>
      <c r="C30" s="817"/>
      <c r="D30" s="817"/>
      <c r="E30" s="817"/>
      <c r="F30" s="817"/>
      <c r="G30" s="817"/>
      <c r="H30" s="817"/>
      <c r="I30" s="817"/>
      <c r="J30" s="817"/>
      <c r="K30" s="817"/>
      <c r="L30" s="817"/>
      <c r="M30" s="817"/>
      <c r="N30" s="817"/>
      <c r="O30" s="817"/>
      <c r="P30" s="818"/>
      <c r="Q30" s="819">
        <v>1170</v>
      </c>
      <c r="R30" s="820"/>
      <c r="S30" s="820"/>
      <c r="T30" s="820"/>
      <c r="U30" s="820"/>
      <c r="V30" s="820">
        <v>1157</v>
      </c>
      <c r="W30" s="820"/>
      <c r="X30" s="820"/>
      <c r="Y30" s="820"/>
      <c r="Z30" s="820"/>
      <c r="AA30" s="820">
        <f t="shared" si="0"/>
        <v>13</v>
      </c>
      <c r="AB30" s="820"/>
      <c r="AC30" s="820"/>
      <c r="AD30" s="820"/>
      <c r="AE30" s="821"/>
      <c r="AF30" s="822">
        <v>13</v>
      </c>
      <c r="AG30" s="823"/>
      <c r="AH30" s="823"/>
      <c r="AI30" s="823"/>
      <c r="AJ30" s="824"/>
      <c r="AK30" s="870">
        <v>310</v>
      </c>
      <c r="AL30" s="866"/>
      <c r="AM30" s="866"/>
      <c r="AN30" s="866"/>
      <c r="AO30" s="866"/>
      <c r="AP30" s="866" t="s">
        <v>516</v>
      </c>
      <c r="AQ30" s="866"/>
      <c r="AR30" s="866"/>
      <c r="AS30" s="866"/>
      <c r="AT30" s="866"/>
      <c r="AU30" s="866" t="s">
        <v>516</v>
      </c>
      <c r="AV30" s="866"/>
      <c r="AW30" s="866"/>
      <c r="AX30" s="866"/>
      <c r="AY30" s="866"/>
      <c r="AZ30" s="867" t="s">
        <v>516</v>
      </c>
      <c r="BA30" s="867"/>
      <c r="BB30" s="867"/>
      <c r="BC30" s="867"/>
      <c r="BD30" s="867"/>
      <c r="BE30" s="868"/>
      <c r="BF30" s="868"/>
      <c r="BG30" s="868"/>
      <c r="BH30" s="868"/>
      <c r="BI30" s="869"/>
      <c r="BJ30" s="232"/>
      <c r="BK30" s="232"/>
      <c r="BL30" s="232"/>
      <c r="BM30" s="232"/>
      <c r="BN30" s="232"/>
      <c r="BO30" s="241"/>
      <c r="BP30" s="241"/>
      <c r="BQ30" s="238">
        <v>24</v>
      </c>
      <c r="BR30" s="239"/>
      <c r="BS30" s="809"/>
      <c r="BT30" s="810"/>
      <c r="BU30" s="810"/>
      <c r="BV30" s="810"/>
      <c r="BW30" s="810"/>
      <c r="BX30" s="810"/>
      <c r="BY30" s="810"/>
      <c r="BZ30" s="810"/>
      <c r="CA30" s="810"/>
      <c r="CB30" s="810"/>
      <c r="CC30" s="810"/>
      <c r="CD30" s="810"/>
      <c r="CE30" s="810"/>
      <c r="CF30" s="810"/>
      <c r="CG30" s="811"/>
      <c r="CH30" s="812"/>
      <c r="CI30" s="813"/>
      <c r="CJ30" s="813"/>
      <c r="CK30" s="813"/>
      <c r="CL30" s="814"/>
      <c r="CM30" s="812"/>
      <c r="CN30" s="813"/>
      <c r="CO30" s="813"/>
      <c r="CP30" s="813"/>
      <c r="CQ30" s="814"/>
      <c r="CR30" s="812"/>
      <c r="CS30" s="813"/>
      <c r="CT30" s="813"/>
      <c r="CU30" s="813"/>
      <c r="CV30" s="814"/>
      <c r="CW30" s="812"/>
      <c r="CX30" s="813"/>
      <c r="CY30" s="813"/>
      <c r="CZ30" s="813"/>
      <c r="DA30" s="814"/>
      <c r="DB30" s="812"/>
      <c r="DC30" s="813"/>
      <c r="DD30" s="813"/>
      <c r="DE30" s="813"/>
      <c r="DF30" s="814"/>
      <c r="DG30" s="812"/>
      <c r="DH30" s="813"/>
      <c r="DI30" s="813"/>
      <c r="DJ30" s="813"/>
      <c r="DK30" s="814"/>
      <c r="DL30" s="812"/>
      <c r="DM30" s="813"/>
      <c r="DN30" s="813"/>
      <c r="DO30" s="813"/>
      <c r="DP30" s="814"/>
      <c r="DQ30" s="812"/>
      <c r="DR30" s="813"/>
      <c r="DS30" s="813"/>
      <c r="DT30" s="813"/>
      <c r="DU30" s="814"/>
      <c r="DV30" s="809"/>
      <c r="DW30" s="810"/>
      <c r="DX30" s="810"/>
      <c r="DY30" s="810"/>
      <c r="DZ30" s="815"/>
      <c r="EA30" s="230"/>
    </row>
    <row r="31" spans="1:131" ht="26.25" customHeight="1" x14ac:dyDescent="0.15">
      <c r="A31" s="242">
        <v>4</v>
      </c>
      <c r="B31" s="816" t="s">
        <v>406</v>
      </c>
      <c r="C31" s="817"/>
      <c r="D31" s="817"/>
      <c r="E31" s="817"/>
      <c r="F31" s="817"/>
      <c r="G31" s="817"/>
      <c r="H31" s="817"/>
      <c r="I31" s="817"/>
      <c r="J31" s="817"/>
      <c r="K31" s="817"/>
      <c r="L31" s="817"/>
      <c r="M31" s="817"/>
      <c r="N31" s="817"/>
      <c r="O31" s="817"/>
      <c r="P31" s="818"/>
      <c r="Q31" s="819">
        <v>2918</v>
      </c>
      <c r="R31" s="820"/>
      <c r="S31" s="820"/>
      <c r="T31" s="820"/>
      <c r="U31" s="820"/>
      <c r="V31" s="820">
        <v>2729</v>
      </c>
      <c r="W31" s="820"/>
      <c r="X31" s="820"/>
      <c r="Y31" s="820"/>
      <c r="Z31" s="820"/>
      <c r="AA31" s="820">
        <f t="shared" si="0"/>
        <v>189</v>
      </c>
      <c r="AB31" s="820"/>
      <c r="AC31" s="820"/>
      <c r="AD31" s="820"/>
      <c r="AE31" s="821"/>
      <c r="AF31" s="822">
        <v>2481</v>
      </c>
      <c r="AG31" s="823"/>
      <c r="AH31" s="823"/>
      <c r="AI31" s="823"/>
      <c r="AJ31" s="824"/>
      <c r="AK31" s="870">
        <v>11</v>
      </c>
      <c r="AL31" s="866"/>
      <c r="AM31" s="866"/>
      <c r="AN31" s="866"/>
      <c r="AO31" s="866"/>
      <c r="AP31" s="866">
        <v>917</v>
      </c>
      <c r="AQ31" s="866"/>
      <c r="AR31" s="866"/>
      <c r="AS31" s="866"/>
      <c r="AT31" s="866"/>
      <c r="AU31" s="866" t="s">
        <v>516</v>
      </c>
      <c r="AV31" s="866"/>
      <c r="AW31" s="866"/>
      <c r="AX31" s="866"/>
      <c r="AY31" s="866"/>
      <c r="AZ31" s="867" t="s">
        <v>516</v>
      </c>
      <c r="BA31" s="867"/>
      <c r="BB31" s="867"/>
      <c r="BC31" s="867"/>
      <c r="BD31" s="867"/>
      <c r="BE31" s="868" t="s">
        <v>407</v>
      </c>
      <c r="BF31" s="868"/>
      <c r="BG31" s="868"/>
      <c r="BH31" s="868"/>
      <c r="BI31" s="869"/>
      <c r="BJ31" s="232"/>
      <c r="BK31" s="232"/>
      <c r="BL31" s="232"/>
      <c r="BM31" s="232"/>
      <c r="BN31" s="232"/>
      <c r="BO31" s="241"/>
      <c r="BP31" s="241"/>
      <c r="BQ31" s="238">
        <v>25</v>
      </c>
      <c r="BR31" s="239"/>
      <c r="BS31" s="809"/>
      <c r="BT31" s="810"/>
      <c r="BU31" s="810"/>
      <c r="BV31" s="810"/>
      <c r="BW31" s="810"/>
      <c r="BX31" s="810"/>
      <c r="BY31" s="810"/>
      <c r="BZ31" s="810"/>
      <c r="CA31" s="810"/>
      <c r="CB31" s="810"/>
      <c r="CC31" s="810"/>
      <c r="CD31" s="810"/>
      <c r="CE31" s="810"/>
      <c r="CF31" s="810"/>
      <c r="CG31" s="811"/>
      <c r="CH31" s="812"/>
      <c r="CI31" s="813"/>
      <c r="CJ31" s="813"/>
      <c r="CK31" s="813"/>
      <c r="CL31" s="814"/>
      <c r="CM31" s="812"/>
      <c r="CN31" s="813"/>
      <c r="CO31" s="813"/>
      <c r="CP31" s="813"/>
      <c r="CQ31" s="814"/>
      <c r="CR31" s="812"/>
      <c r="CS31" s="813"/>
      <c r="CT31" s="813"/>
      <c r="CU31" s="813"/>
      <c r="CV31" s="814"/>
      <c r="CW31" s="812"/>
      <c r="CX31" s="813"/>
      <c r="CY31" s="813"/>
      <c r="CZ31" s="813"/>
      <c r="DA31" s="814"/>
      <c r="DB31" s="812"/>
      <c r="DC31" s="813"/>
      <c r="DD31" s="813"/>
      <c r="DE31" s="813"/>
      <c r="DF31" s="814"/>
      <c r="DG31" s="812"/>
      <c r="DH31" s="813"/>
      <c r="DI31" s="813"/>
      <c r="DJ31" s="813"/>
      <c r="DK31" s="814"/>
      <c r="DL31" s="812"/>
      <c r="DM31" s="813"/>
      <c r="DN31" s="813"/>
      <c r="DO31" s="813"/>
      <c r="DP31" s="814"/>
      <c r="DQ31" s="812"/>
      <c r="DR31" s="813"/>
      <c r="DS31" s="813"/>
      <c r="DT31" s="813"/>
      <c r="DU31" s="814"/>
      <c r="DV31" s="809"/>
      <c r="DW31" s="810"/>
      <c r="DX31" s="810"/>
      <c r="DY31" s="810"/>
      <c r="DZ31" s="815"/>
      <c r="EA31" s="230"/>
    </row>
    <row r="32" spans="1:131" ht="26.25" customHeight="1" x14ac:dyDescent="0.15">
      <c r="A32" s="242">
        <v>5</v>
      </c>
      <c r="B32" s="816" t="s">
        <v>408</v>
      </c>
      <c r="C32" s="817"/>
      <c r="D32" s="817"/>
      <c r="E32" s="817"/>
      <c r="F32" s="817"/>
      <c r="G32" s="817"/>
      <c r="H32" s="817"/>
      <c r="I32" s="817"/>
      <c r="J32" s="817"/>
      <c r="K32" s="817"/>
      <c r="L32" s="817"/>
      <c r="M32" s="817"/>
      <c r="N32" s="817"/>
      <c r="O32" s="817"/>
      <c r="P32" s="818"/>
      <c r="Q32" s="819">
        <v>2499</v>
      </c>
      <c r="R32" s="820"/>
      <c r="S32" s="820"/>
      <c r="T32" s="820"/>
      <c r="U32" s="820"/>
      <c r="V32" s="820">
        <v>2366</v>
      </c>
      <c r="W32" s="820"/>
      <c r="X32" s="820"/>
      <c r="Y32" s="820"/>
      <c r="Z32" s="820"/>
      <c r="AA32" s="820">
        <f t="shared" si="0"/>
        <v>133</v>
      </c>
      <c r="AB32" s="820"/>
      <c r="AC32" s="820"/>
      <c r="AD32" s="820"/>
      <c r="AE32" s="821"/>
      <c r="AF32" s="822">
        <v>206</v>
      </c>
      <c r="AG32" s="823"/>
      <c r="AH32" s="823"/>
      <c r="AI32" s="823"/>
      <c r="AJ32" s="824"/>
      <c r="AK32" s="870">
        <v>957</v>
      </c>
      <c r="AL32" s="866"/>
      <c r="AM32" s="866"/>
      <c r="AN32" s="866"/>
      <c r="AO32" s="866"/>
      <c r="AP32" s="866">
        <v>10417</v>
      </c>
      <c r="AQ32" s="866"/>
      <c r="AR32" s="866"/>
      <c r="AS32" s="866"/>
      <c r="AT32" s="866"/>
      <c r="AU32" s="866">
        <v>3656</v>
      </c>
      <c r="AV32" s="866"/>
      <c r="AW32" s="866"/>
      <c r="AX32" s="866"/>
      <c r="AY32" s="866"/>
      <c r="AZ32" s="867" t="s">
        <v>516</v>
      </c>
      <c r="BA32" s="867"/>
      <c r="BB32" s="867"/>
      <c r="BC32" s="867"/>
      <c r="BD32" s="867"/>
      <c r="BE32" s="868" t="s">
        <v>409</v>
      </c>
      <c r="BF32" s="868"/>
      <c r="BG32" s="868"/>
      <c r="BH32" s="868"/>
      <c r="BI32" s="869"/>
      <c r="BJ32" s="232"/>
      <c r="BK32" s="232"/>
      <c r="BL32" s="232"/>
      <c r="BM32" s="232"/>
      <c r="BN32" s="232"/>
      <c r="BO32" s="241"/>
      <c r="BP32" s="241"/>
      <c r="BQ32" s="238">
        <v>26</v>
      </c>
      <c r="BR32" s="239"/>
      <c r="BS32" s="809"/>
      <c r="BT32" s="810"/>
      <c r="BU32" s="810"/>
      <c r="BV32" s="810"/>
      <c r="BW32" s="810"/>
      <c r="BX32" s="810"/>
      <c r="BY32" s="810"/>
      <c r="BZ32" s="810"/>
      <c r="CA32" s="810"/>
      <c r="CB32" s="810"/>
      <c r="CC32" s="810"/>
      <c r="CD32" s="810"/>
      <c r="CE32" s="810"/>
      <c r="CF32" s="810"/>
      <c r="CG32" s="811"/>
      <c r="CH32" s="812"/>
      <c r="CI32" s="813"/>
      <c r="CJ32" s="813"/>
      <c r="CK32" s="813"/>
      <c r="CL32" s="814"/>
      <c r="CM32" s="812"/>
      <c r="CN32" s="813"/>
      <c r="CO32" s="813"/>
      <c r="CP32" s="813"/>
      <c r="CQ32" s="814"/>
      <c r="CR32" s="812"/>
      <c r="CS32" s="813"/>
      <c r="CT32" s="813"/>
      <c r="CU32" s="813"/>
      <c r="CV32" s="814"/>
      <c r="CW32" s="812"/>
      <c r="CX32" s="813"/>
      <c r="CY32" s="813"/>
      <c r="CZ32" s="813"/>
      <c r="DA32" s="814"/>
      <c r="DB32" s="812"/>
      <c r="DC32" s="813"/>
      <c r="DD32" s="813"/>
      <c r="DE32" s="813"/>
      <c r="DF32" s="814"/>
      <c r="DG32" s="812"/>
      <c r="DH32" s="813"/>
      <c r="DI32" s="813"/>
      <c r="DJ32" s="813"/>
      <c r="DK32" s="814"/>
      <c r="DL32" s="812"/>
      <c r="DM32" s="813"/>
      <c r="DN32" s="813"/>
      <c r="DO32" s="813"/>
      <c r="DP32" s="814"/>
      <c r="DQ32" s="812"/>
      <c r="DR32" s="813"/>
      <c r="DS32" s="813"/>
      <c r="DT32" s="813"/>
      <c r="DU32" s="814"/>
      <c r="DV32" s="809"/>
      <c r="DW32" s="810"/>
      <c r="DX32" s="810"/>
      <c r="DY32" s="810"/>
      <c r="DZ32" s="815"/>
      <c r="EA32" s="230"/>
    </row>
    <row r="33" spans="1:131" ht="26.25" customHeight="1" x14ac:dyDescent="0.15">
      <c r="A33" s="242">
        <v>6</v>
      </c>
      <c r="B33" s="816" t="s">
        <v>410</v>
      </c>
      <c r="C33" s="817"/>
      <c r="D33" s="817"/>
      <c r="E33" s="817"/>
      <c r="F33" s="817"/>
      <c r="G33" s="817"/>
      <c r="H33" s="817"/>
      <c r="I33" s="817"/>
      <c r="J33" s="817"/>
      <c r="K33" s="817"/>
      <c r="L33" s="817"/>
      <c r="M33" s="817"/>
      <c r="N33" s="817"/>
      <c r="O33" s="817"/>
      <c r="P33" s="818"/>
      <c r="Q33" s="819">
        <v>19</v>
      </c>
      <c r="R33" s="820"/>
      <c r="S33" s="820"/>
      <c r="T33" s="820"/>
      <c r="U33" s="820"/>
      <c r="V33" s="820">
        <v>17</v>
      </c>
      <c r="W33" s="820"/>
      <c r="X33" s="820"/>
      <c r="Y33" s="820"/>
      <c r="Z33" s="820"/>
      <c r="AA33" s="820">
        <f t="shared" si="0"/>
        <v>2</v>
      </c>
      <c r="AB33" s="820"/>
      <c r="AC33" s="820"/>
      <c r="AD33" s="820"/>
      <c r="AE33" s="821"/>
      <c r="AF33" s="822">
        <v>2</v>
      </c>
      <c r="AG33" s="823"/>
      <c r="AH33" s="823"/>
      <c r="AI33" s="823"/>
      <c r="AJ33" s="824"/>
      <c r="AK33" s="870">
        <v>13</v>
      </c>
      <c r="AL33" s="866"/>
      <c r="AM33" s="866"/>
      <c r="AN33" s="866"/>
      <c r="AO33" s="866"/>
      <c r="AP33" s="866">
        <v>14</v>
      </c>
      <c r="AQ33" s="866"/>
      <c r="AR33" s="866"/>
      <c r="AS33" s="866"/>
      <c r="AT33" s="866"/>
      <c r="AU33" s="866">
        <v>14</v>
      </c>
      <c r="AV33" s="866"/>
      <c r="AW33" s="866"/>
      <c r="AX33" s="866"/>
      <c r="AY33" s="866"/>
      <c r="AZ33" s="867" t="s">
        <v>516</v>
      </c>
      <c r="BA33" s="867"/>
      <c r="BB33" s="867"/>
      <c r="BC33" s="867"/>
      <c r="BD33" s="867"/>
      <c r="BE33" s="868" t="s">
        <v>411</v>
      </c>
      <c r="BF33" s="868"/>
      <c r="BG33" s="868"/>
      <c r="BH33" s="868"/>
      <c r="BI33" s="869"/>
      <c r="BJ33" s="232"/>
      <c r="BK33" s="232"/>
      <c r="BL33" s="232"/>
      <c r="BM33" s="232"/>
      <c r="BN33" s="232"/>
      <c r="BO33" s="241"/>
      <c r="BP33" s="241"/>
      <c r="BQ33" s="238">
        <v>27</v>
      </c>
      <c r="BR33" s="239"/>
      <c r="BS33" s="809"/>
      <c r="BT33" s="810"/>
      <c r="BU33" s="810"/>
      <c r="BV33" s="810"/>
      <c r="BW33" s="810"/>
      <c r="BX33" s="810"/>
      <c r="BY33" s="810"/>
      <c r="BZ33" s="810"/>
      <c r="CA33" s="810"/>
      <c r="CB33" s="810"/>
      <c r="CC33" s="810"/>
      <c r="CD33" s="810"/>
      <c r="CE33" s="810"/>
      <c r="CF33" s="810"/>
      <c r="CG33" s="811"/>
      <c r="CH33" s="812"/>
      <c r="CI33" s="813"/>
      <c r="CJ33" s="813"/>
      <c r="CK33" s="813"/>
      <c r="CL33" s="814"/>
      <c r="CM33" s="812"/>
      <c r="CN33" s="813"/>
      <c r="CO33" s="813"/>
      <c r="CP33" s="813"/>
      <c r="CQ33" s="814"/>
      <c r="CR33" s="812"/>
      <c r="CS33" s="813"/>
      <c r="CT33" s="813"/>
      <c r="CU33" s="813"/>
      <c r="CV33" s="814"/>
      <c r="CW33" s="812"/>
      <c r="CX33" s="813"/>
      <c r="CY33" s="813"/>
      <c r="CZ33" s="813"/>
      <c r="DA33" s="814"/>
      <c r="DB33" s="812"/>
      <c r="DC33" s="813"/>
      <c r="DD33" s="813"/>
      <c r="DE33" s="813"/>
      <c r="DF33" s="814"/>
      <c r="DG33" s="812"/>
      <c r="DH33" s="813"/>
      <c r="DI33" s="813"/>
      <c r="DJ33" s="813"/>
      <c r="DK33" s="814"/>
      <c r="DL33" s="812"/>
      <c r="DM33" s="813"/>
      <c r="DN33" s="813"/>
      <c r="DO33" s="813"/>
      <c r="DP33" s="814"/>
      <c r="DQ33" s="812"/>
      <c r="DR33" s="813"/>
      <c r="DS33" s="813"/>
      <c r="DT33" s="813"/>
      <c r="DU33" s="814"/>
      <c r="DV33" s="809"/>
      <c r="DW33" s="810"/>
      <c r="DX33" s="810"/>
      <c r="DY33" s="810"/>
      <c r="DZ33" s="815"/>
      <c r="EA33" s="230"/>
    </row>
    <row r="34" spans="1:131" ht="26.25" customHeight="1" x14ac:dyDescent="0.15">
      <c r="A34" s="242">
        <v>7</v>
      </c>
      <c r="B34" s="816"/>
      <c r="C34" s="817"/>
      <c r="D34" s="817"/>
      <c r="E34" s="817"/>
      <c r="F34" s="817"/>
      <c r="G34" s="817"/>
      <c r="H34" s="817"/>
      <c r="I34" s="817"/>
      <c r="J34" s="817"/>
      <c r="K34" s="817"/>
      <c r="L34" s="817"/>
      <c r="M34" s="817"/>
      <c r="N34" s="817"/>
      <c r="O34" s="817"/>
      <c r="P34" s="818"/>
      <c r="Q34" s="819"/>
      <c r="R34" s="820"/>
      <c r="S34" s="820"/>
      <c r="T34" s="820"/>
      <c r="U34" s="820"/>
      <c r="V34" s="820"/>
      <c r="W34" s="820"/>
      <c r="X34" s="820"/>
      <c r="Y34" s="820"/>
      <c r="Z34" s="820"/>
      <c r="AA34" s="820"/>
      <c r="AB34" s="820"/>
      <c r="AC34" s="820"/>
      <c r="AD34" s="820"/>
      <c r="AE34" s="821"/>
      <c r="AF34" s="822"/>
      <c r="AG34" s="823"/>
      <c r="AH34" s="823"/>
      <c r="AI34" s="823"/>
      <c r="AJ34" s="824"/>
      <c r="AK34" s="870"/>
      <c r="AL34" s="866"/>
      <c r="AM34" s="866"/>
      <c r="AN34" s="866"/>
      <c r="AO34" s="866"/>
      <c r="AP34" s="866"/>
      <c r="AQ34" s="866"/>
      <c r="AR34" s="866"/>
      <c r="AS34" s="866"/>
      <c r="AT34" s="866"/>
      <c r="AU34" s="866"/>
      <c r="AV34" s="866"/>
      <c r="AW34" s="866"/>
      <c r="AX34" s="866"/>
      <c r="AY34" s="866"/>
      <c r="AZ34" s="867"/>
      <c r="BA34" s="867"/>
      <c r="BB34" s="867"/>
      <c r="BC34" s="867"/>
      <c r="BD34" s="867"/>
      <c r="BE34" s="868"/>
      <c r="BF34" s="868"/>
      <c r="BG34" s="868"/>
      <c r="BH34" s="868"/>
      <c r="BI34" s="869"/>
      <c r="BJ34" s="232"/>
      <c r="BK34" s="232"/>
      <c r="BL34" s="232"/>
      <c r="BM34" s="232"/>
      <c r="BN34" s="232"/>
      <c r="BO34" s="241"/>
      <c r="BP34" s="241"/>
      <c r="BQ34" s="238">
        <v>28</v>
      </c>
      <c r="BR34" s="239"/>
      <c r="BS34" s="809"/>
      <c r="BT34" s="810"/>
      <c r="BU34" s="810"/>
      <c r="BV34" s="810"/>
      <c r="BW34" s="810"/>
      <c r="BX34" s="810"/>
      <c r="BY34" s="810"/>
      <c r="BZ34" s="810"/>
      <c r="CA34" s="810"/>
      <c r="CB34" s="810"/>
      <c r="CC34" s="810"/>
      <c r="CD34" s="810"/>
      <c r="CE34" s="810"/>
      <c r="CF34" s="810"/>
      <c r="CG34" s="811"/>
      <c r="CH34" s="812"/>
      <c r="CI34" s="813"/>
      <c r="CJ34" s="813"/>
      <c r="CK34" s="813"/>
      <c r="CL34" s="814"/>
      <c r="CM34" s="812"/>
      <c r="CN34" s="813"/>
      <c r="CO34" s="813"/>
      <c r="CP34" s="813"/>
      <c r="CQ34" s="814"/>
      <c r="CR34" s="812"/>
      <c r="CS34" s="813"/>
      <c r="CT34" s="813"/>
      <c r="CU34" s="813"/>
      <c r="CV34" s="814"/>
      <c r="CW34" s="812"/>
      <c r="CX34" s="813"/>
      <c r="CY34" s="813"/>
      <c r="CZ34" s="813"/>
      <c r="DA34" s="814"/>
      <c r="DB34" s="812"/>
      <c r="DC34" s="813"/>
      <c r="DD34" s="813"/>
      <c r="DE34" s="813"/>
      <c r="DF34" s="814"/>
      <c r="DG34" s="812"/>
      <c r="DH34" s="813"/>
      <c r="DI34" s="813"/>
      <c r="DJ34" s="813"/>
      <c r="DK34" s="814"/>
      <c r="DL34" s="812"/>
      <c r="DM34" s="813"/>
      <c r="DN34" s="813"/>
      <c r="DO34" s="813"/>
      <c r="DP34" s="814"/>
      <c r="DQ34" s="812"/>
      <c r="DR34" s="813"/>
      <c r="DS34" s="813"/>
      <c r="DT34" s="813"/>
      <c r="DU34" s="814"/>
      <c r="DV34" s="809"/>
      <c r="DW34" s="810"/>
      <c r="DX34" s="810"/>
      <c r="DY34" s="810"/>
      <c r="DZ34" s="815"/>
      <c r="EA34" s="230"/>
    </row>
    <row r="35" spans="1:131" ht="26.25" customHeight="1" x14ac:dyDescent="0.15">
      <c r="A35" s="242">
        <v>8</v>
      </c>
      <c r="B35" s="816"/>
      <c r="C35" s="817"/>
      <c r="D35" s="817"/>
      <c r="E35" s="817"/>
      <c r="F35" s="817"/>
      <c r="G35" s="817"/>
      <c r="H35" s="817"/>
      <c r="I35" s="817"/>
      <c r="J35" s="817"/>
      <c r="K35" s="817"/>
      <c r="L35" s="817"/>
      <c r="M35" s="817"/>
      <c r="N35" s="817"/>
      <c r="O35" s="817"/>
      <c r="P35" s="818"/>
      <c r="Q35" s="819"/>
      <c r="R35" s="820"/>
      <c r="S35" s="820"/>
      <c r="T35" s="820"/>
      <c r="U35" s="820"/>
      <c r="V35" s="820"/>
      <c r="W35" s="820"/>
      <c r="X35" s="820"/>
      <c r="Y35" s="820"/>
      <c r="Z35" s="820"/>
      <c r="AA35" s="820"/>
      <c r="AB35" s="820"/>
      <c r="AC35" s="820"/>
      <c r="AD35" s="820"/>
      <c r="AE35" s="821"/>
      <c r="AF35" s="822"/>
      <c r="AG35" s="823"/>
      <c r="AH35" s="823"/>
      <c r="AI35" s="823"/>
      <c r="AJ35" s="824"/>
      <c r="AK35" s="870"/>
      <c r="AL35" s="866"/>
      <c r="AM35" s="866"/>
      <c r="AN35" s="866"/>
      <c r="AO35" s="866"/>
      <c r="AP35" s="866"/>
      <c r="AQ35" s="866"/>
      <c r="AR35" s="866"/>
      <c r="AS35" s="866"/>
      <c r="AT35" s="866"/>
      <c r="AU35" s="866"/>
      <c r="AV35" s="866"/>
      <c r="AW35" s="866"/>
      <c r="AX35" s="866"/>
      <c r="AY35" s="866"/>
      <c r="AZ35" s="867"/>
      <c r="BA35" s="867"/>
      <c r="BB35" s="867"/>
      <c r="BC35" s="867"/>
      <c r="BD35" s="867"/>
      <c r="BE35" s="868"/>
      <c r="BF35" s="868"/>
      <c r="BG35" s="868"/>
      <c r="BH35" s="868"/>
      <c r="BI35" s="869"/>
      <c r="BJ35" s="232"/>
      <c r="BK35" s="232"/>
      <c r="BL35" s="232"/>
      <c r="BM35" s="232"/>
      <c r="BN35" s="232"/>
      <c r="BO35" s="241"/>
      <c r="BP35" s="241"/>
      <c r="BQ35" s="238">
        <v>29</v>
      </c>
      <c r="BR35" s="239"/>
      <c r="BS35" s="809"/>
      <c r="BT35" s="810"/>
      <c r="BU35" s="810"/>
      <c r="BV35" s="810"/>
      <c r="BW35" s="810"/>
      <c r="BX35" s="810"/>
      <c r="BY35" s="810"/>
      <c r="BZ35" s="810"/>
      <c r="CA35" s="810"/>
      <c r="CB35" s="810"/>
      <c r="CC35" s="810"/>
      <c r="CD35" s="810"/>
      <c r="CE35" s="810"/>
      <c r="CF35" s="810"/>
      <c r="CG35" s="811"/>
      <c r="CH35" s="812"/>
      <c r="CI35" s="813"/>
      <c r="CJ35" s="813"/>
      <c r="CK35" s="813"/>
      <c r="CL35" s="814"/>
      <c r="CM35" s="812"/>
      <c r="CN35" s="813"/>
      <c r="CO35" s="813"/>
      <c r="CP35" s="813"/>
      <c r="CQ35" s="814"/>
      <c r="CR35" s="812"/>
      <c r="CS35" s="813"/>
      <c r="CT35" s="813"/>
      <c r="CU35" s="813"/>
      <c r="CV35" s="814"/>
      <c r="CW35" s="812"/>
      <c r="CX35" s="813"/>
      <c r="CY35" s="813"/>
      <c r="CZ35" s="813"/>
      <c r="DA35" s="814"/>
      <c r="DB35" s="812"/>
      <c r="DC35" s="813"/>
      <c r="DD35" s="813"/>
      <c r="DE35" s="813"/>
      <c r="DF35" s="814"/>
      <c r="DG35" s="812"/>
      <c r="DH35" s="813"/>
      <c r="DI35" s="813"/>
      <c r="DJ35" s="813"/>
      <c r="DK35" s="814"/>
      <c r="DL35" s="812"/>
      <c r="DM35" s="813"/>
      <c r="DN35" s="813"/>
      <c r="DO35" s="813"/>
      <c r="DP35" s="814"/>
      <c r="DQ35" s="812"/>
      <c r="DR35" s="813"/>
      <c r="DS35" s="813"/>
      <c r="DT35" s="813"/>
      <c r="DU35" s="814"/>
      <c r="DV35" s="809"/>
      <c r="DW35" s="810"/>
      <c r="DX35" s="810"/>
      <c r="DY35" s="810"/>
      <c r="DZ35" s="815"/>
      <c r="EA35" s="230"/>
    </row>
    <row r="36" spans="1:131" ht="26.25" customHeight="1" x14ac:dyDescent="0.15">
      <c r="A36" s="242">
        <v>9</v>
      </c>
      <c r="B36" s="816"/>
      <c r="C36" s="817"/>
      <c r="D36" s="817"/>
      <c r="E36" s="817"/>
      <c r="F36" s="817"/>
      <c r="G36" s="817"/>
      <c r="H36" s="817"/>
      <c r="I36" s="817"/>
      <c r="J36" s="817"/>
      <c r="K36" s="817"/>
      <c r="L36" s="817"/>
      <c r="M36" s="817"/>
      <c r="N36" s="817"/>
      <c r="O36" s="817"/>
      <c r="P36" s="818"/>
      <c r="Q36" s="819"/>
      <c r="R36" s="820"/>
      <c r="S36" s="820"/>
      <c r="T36" s="820"/>
      <c r="U36" s="820"/>
      <c r="V36" s="820"/>
      <c r="W36" s="820"/>
      <c r="X36" s="820"/>
      <c r="Y36" s="820"/>
      <c r="Z36" s="820"/>
      <c r="AA36" s="820"/>
      <c r="AB36" s="820"/>
      <c r="AC36" s="820"/>
      <c r="AD36" s="820"/>
      <c r="AE36" s="821"/>
      <c r="AF36" s="822"/>
      <c r="AG36" s="823"/>
      <c r="AH36" s="823"/>
      <c r="AI36" s="823"/>
      <c r="AJ36" s="824"/>
      <c r="AK36" s="870"/>
      <c r="AL36" s="866"/>
      <c r="AM36" s="866"/>
      <c r="AN36" s="866"/>
      <c r="AO36" s="866"/>
      <c r="AP36" s="866"/>
      <c r="AQ36" s="866"/>
      <c r="AR36" s="866"/>
      <c r="AS36" s="866"/>
      <c r="AT36" s="866"/>
      <c r="AU36" s="866"/>
      <c r="AV36" s="866"/>
      <c r="AW36" s="866"/>
      <c r="AX36" s="866"/>
      <c r="AY36" s="866"/>
      <c r="AZ36" s="867"/>
      <c r="BA36" s="867"/>
      <c r="BB36" s="867"/>
      <c r="BC36" s="867"/>
      <c r="BD36" s="867"/>
      <c r="BE36" s="868"/>
      <c r="BF36" s="868"/>
      <c r="BG36" s="868"/>
      <c r="BH36" s="868"/>
      <c r="BI36" s="869"/>
      <c r="BJ36" s="232"/>
      <c r="BK36" s="232"/>
      <c r="BL36" s="232"/>
      <c r="BM36" s="232"/>
      <c r="BN36" s="232"/>
      <c r="BO36" s="241"/>
      <c r="BP36" s="241"/>
      <c r="BQ36" s="238">
        <v>30</v>
      </c>
      <c r="BR36" s="239"/>
      <c r="BS36" s="809"/>
      <c r="BT36" s="810"/>
      <c r="BU36" s="810"/>
      <c r="BV36" s="810"/>
      <c r="BW36" s="810"/>
      <c r="BX36" s="810"/>
      <c r="BY36" s="810"/>
      <c r="BZ36" s="810"/>
      <c r="CA36" s="810"/>
      <c r="CB36" s="810"/>
      <c r="CC36" s="810"/>
      <c r="CD36" s="810"/>
      <c r="CE36" s="810"/>
      <c r="CF36" s="810"/>
      <c r="CG36" s="811"/>
      <c r="CH36" s="812"/>
      <c r="CI36" s="813"/>
      <c r="CJ36" s="813"/>
      <c r="CK36" s="813"/>
      <c r="CL36" s="814"/>
      <c r="CM36" s="812"/>
      <c r="CN36" s="813"/>
      <c r="CO36" s="813"/>
      <c r="CP36" s="813"/>
      <c r="CQ36" s="814"/>
      <c r="CR36" s="812"/>
      <c r="CS36" s="813"/>
      <c r="CT36" s="813"/>
      <c r="CU36" s="813"/>
      <c r="CV36" s="814"/>
      <c r="CW36" s="812"/>
      <c r="CX36" s="813"/>
      <c r="CY36" s="813"/>
      <c r="CZ36" s="813"/>
      <c r="DA36" s="814"/>
      <c r="DB36" s="812"/>
      <c r="DC36" s="813"/>
      <c r="DD36" s="813"/>
      <c r="DE36" s="813"/>
      <c r="DF36" s="814"/>
      <c r="DG36" s="812"/>
      <c r="DH36" s="813"/>
      <c r="DI36" s="813"/>
      <c r="DJ36" s="813"/>
      <c r="DK36" s="814"/>
      <c r="DL36" s="812"/>
      <c r="DM36" s="813"/>
      <c r="DN36" s="813"/>
      <c r="DO36" s="813"/>
      <c r="DP36" s="814"/>
      <c r="DQ36" s="812"/>
      <c r="DR36" s="813"/>
      <c r="DS36" s="813"/>
      <c r="DT36" s="813"/>
      <c r="DU36" s="814"/>
      <c r="DV36" s="809"/>
      <c r="DW36" s="810"/>
      <c r="DX36" s="810"/>
      <c r="DY36" s="810"/>
      <c r="DZ36" s="815"/>
      <c r="EA36" s="230"/>
    </row>
    <row r="37" spans="1:131" ht="26.25" customHeight="1" x14ac:dyDescent="0.15">
      <c r="A37" s="242">
        <v>10</v>
      </c>
      <c r="B37" s="816"/>
      <c r="C37" s="817"/>
      <c r="D37" s="817"/>
      <c r="E37" s="817"/>
      <c r="F37" s="817"/>
      <c r="G37" s="817"/>
      <c r="H37" s="817"/>
      <c r="I37" s="817"/>
      <c r="J37" s="817"/>
      <c r="K37" s="817"/>
      <c r="L37" s="817"/>
      <c r="M37" s="817"/>
      <c r="N37" s="817"/>
      <c r="O37" s="817"/>
      <c r="P37" s="818"/>
      <c r="Q37" s="819"/>
      <c r="R37" s="820"/>
      <c r="S37" s="820"/>
      <c r="T37" s="820"/>
      <c r="U37" s="820"/>
      <c r="V37" s="820"/>
      <c r="W37" s="820"/>
      <c r="X37" s="820"/>
      <c r="Y37" s="820"/>
      <c r="Z37" s="820"/>
      <c r="AA37" s="820"/>
      <c r="AB37" s="820"/>
      <c r="AC37" s="820"/>
      <c r="AD37" s="820"/>
      <c r="AE37" s="821"/>
      <c r="AF37" s="822"/>
      <c r="AG37" s="823"/>
      <c r="AH37" s="823"/>
      <c r="AI37" s="823"/>
      <c r="AJ37" s="824"/>
      <c r="AK37" s="870"/>
      <c r="AL37" s="866"/>
      <c r="AM37" s="866"/>
      <c r="AN37" s="866"/>
      <c r="AO37" s="866"/>
      <c r="AP37" s="866"/>
      <c r="AQ37" s="866"/>
      <c r="AR37" s="866"/>
      <c r="AS37" s="866"/>
      <c r="AT37" s="866"/>
      <c r="AU37" s="866"/>
      <c r="AV37" s="866"/>
      <c r="AW37" s="866"/>
      <c r="AX37" s="866"/>
      <c r="AY37" s="866"/>
      <c r="AZ37" s="867"/>
      <c r="BA37" s="867"/>
      <c r="BB37" s="867"/>
      <c r="BC37" s="867"/>
      <c r="BD37" s="867"/>
      <c r="BE37" s="868"/>
      <c r="BF37" s="868"/>
      <c r="BG37" s="868"/>
      <c r="BH37" s="868"/>
      <c r="BI37" s="869"/>
      <c r="BJ37" s="232"/>
      <c r="BK37" s="232"/>
      <c r="BL37" s="232"/>
      <c r="BM37" s="232"/>
      <c r="BN37" s="232"/>
      <c r="BO37" s="241"/>
      <c r="BP37" s="241"/>
      <c r="BQ37" s="238">
        <v>31</v>
      </c>
      <c r="BR37" s="239"/>
      <c r="BS37" s="809"/>
      <c r="BT37" s="810"/>
      <c r="BU37" s="810"/>
      <c r="BV37" s="810"/>
      <c r="BW37" s="810"/>
      <c r="BX37" s="810"/>
      <c r="BY37" s="810"/>
      <c r="BZ37" s="810"/>
      <c r="CA37" s="810"/>
      <c r="CB37" s="810"/>
      <c r="CC37" s="810"/>
      <c r="CD37" s="810"/>
      <c r="CE37" s="810"/>
      <c r="CF37" s="810"/>
      <c r="CG37" s="811"/>
      <c r="CH37" s="812"/>
      <c r="CI37" s="813"/>
      <c r="CJ37" s="813"/>
      <c r="CK37" s="813"/>
      <c r="CL37" s="814"/>
      <c r="CM37" s="812"/>
      <c r="CN37" s="813"/>
      <c r="CO37" s="813"/>
      <c r="CP37" s="813"/>
      <c r="CQ37" s="814"/>
      <c r="CR37" s="812"/>
      <c r="CS37" s="813"/>
      <c r="CT37" s="813"/>
      <c r="CU37" s="813"/>
      <c r="CV37" s="814"/>
      <c r="CW37" s="812"/>
      <c r="CX37" s="813"/>
      <c r="CY37" s="813"/>
      <c r="CZ37" s="813"/>
      <c r="DA37" s="814"/>
      <c r="DB37" s="812"/>
      <c r="DC37" s="813"/>
      <c r="DD37" s="813"/>
      <c r="DE37" s="813"/>
      <c r="DF37" s="814"/>
      <c r="DG37" s="812"/>
      <c r="DH37" s="813"/>
      <c r="DI37" s="813"/>
      <c r="DJ37" s="813"/>
      <c r="DK37" s="814"/>
      <c r="DL37" s="812"/>
      <c r="DM37" s="813"/>
      <c r="DN37" s="813"/>
      <c r="DO37" s="813"/>
      <c r="DP37" s="814"/>
      <c r="DQ37" s="812"/>
      <c r="DR37" s="813"/>
      <c r="DS37" s="813"/>
      <c r="DT37" s="813"/>
      <c r="DU37" s="814"/>
      <c r="DV37" s="809"/>
      <c r="DW37" s="810"/>
      <c r="DX37" s="810"/>
      <c r="DY37" s="810"/>
      <c r="DZ37" s="815"/>
      <c r="EA37" s="230"/>
    </row>
    <row r="38" spans="1:131" ht="26.25" customHeight="1" x14ac:dyDescent="0.15">
      <c r="A38" s="242">
        <v>11</v>
      </c>
      <c r="B38" s="816"/>
      <c r="C38" s="817"/>
      <c r="D38" s="817"/>
      <c r="E38" s="817"/>
      <c r="F38" s="817"/>
      <c r="G38" s="817"/>
      <c r="H38" s="817"/>
      <c r="I38" s="817"/>
      <c r="J38" s="817"/>
      <c r="K38" s="817"/>
      <c r="L38" s="817"/>
      <c r="M38" s="817"/>
      <c r="N38" s="817"/>
      <c r="O38" s="817"/>
      <c r="P38" s="818"/>
      <c r="Q38" s="819"/>
      <c r="R38" s="820"/>
      <c r="S38" s="820"/>
      <c r="T38" s="820"/>
      <c r="U38" s="820"/>
      <c r="V38" s="820"/>
      <c r="W38" s="820"/>
      <c r="X38" s="820"/>
      <c r="Y38" s="820"/>
      <c r="Z38" s="820"/>
      <c r="AA38" s="820"/>
      <c r="AB38" s="820"/>
      <c r="AC38" s="820"/>
      <c r="AD38" s="820"/>
      <c r="AE38" s="821"/>
      <c r="AF38" s="822"/>
      <c r="AG38" s="823"/>
      <c r="AH38" s="823"/>
      <c r="AI38" s="823"/>
      <c r="AJ38" s="824"/>
      <c r="AK38" s="870"/>
      <c r="AL38" s="866"/>
      <c r="AM38" s="866"/>
      <c r="AN38" s="866"/>
      <c r="AO38" s="866"/>
      <c r="AP38" s="866"/>
      <c r="AQ38" s="866"/>
      <c r="AR38" s="866"/>
      <c r="AS38" s="866"/>
      <c r="AT38" s="866"/>
      <c r="AU38" s="866"/>
      <c r="AV38" s="866"/>
      <c r="AW38" s="866"/>
      <c r="AX38" s="866"/>
      <c r="AY38" s="866"/>
      <c r="AZ38" s="867"/>
      <c r="BA38" s="867"/>
      <c r="BB38" s="867"/>
      <c r="BC38" s="867"/>
      <c r="BD38" s="867"/>
      <c r="BE38" s="868"/>
      <c r="BF38" s="868"/>
      <c r="BG38" s="868"/>
      <c r="BH38" s="868"/>
      <c r="BI38" s="869"/>
      <c r="BJ38" s="232"/>
      <c r="BK38" s="232"/>
      <c r="BL38" s="232"/>
      <c r="BM38" s="232"/>
      <c r="BN38" s="232"/>
      <c r="BO38" s="241"/>
      <c r="BP38" s="241"/>
      <c r="BQ38" s="238">
        <v>32</v>
      </c>
      <c r="BR38" s="239"/>
      <c r="BS38" s="809"/>
      <c r="BT38" s="810"/>
      <c r="BU38" s="810"/>
      <c r="BV38" s="810"/>
      <c r="BW38" s="810"/>
      <c r="BX38" s="810"/>
      <c r="BY38" s="810"/>
      <c r="BZ38" s="810"/>
      <c r="CA38" s="810"/>
      <c r="CB38" s="810"/>
      <c r="CC38" s="810"/>
      <c r="CD38" s="810"/>
      <c r="CE38" s="810"/>
      <c r="CF38" s="810"/>
      <c r="CG38" s="811"/>
      <c r="CH38" s="812"/>
      <c r="CI38" s="813"/>
      <c r="CJ38" s="813"/>
      <c r="CK38" s="813"/>
      <c r="CL38" s="814"/>
      <c r="CM38" s="812"/>
      <c r="CN38" s="813"/>
      <c r="CO38" s="813"/>
      <c r="CP38" s="813"/>
      <c r="CQ38" s="814"/>
      <c r="CR38" s="812"/>
      <c r="CS38" s="813"/>
      <c r="CT38" s="813"/>
      <c r="CU38" s="813"/>
      <c r="CV38" s="814"/>
      <c r="CW38" s="812"/>
      <c r="CX38" s="813"/>
      <c r="CY38" s="813"/>
      <c r="CZ38" s="813"/>
      <c r="DA38" s="814"/>
      <c r="DB38" s="812"/>
      <c r="DC38" s="813"/>
      <c r="DD38" s="813"/>
      <c r="DE38" s="813"/>
      <c r="DF38" s="814"/>
      <c r="DG38" s="812"/>
      <c r="DH38" s="813"/>
      <c r="DI38" s="813"/>
      <c r="DJ38" s="813"/>
      <c r="DK38" s="814"/>
      <c r="DL38" s="812"/>
      <c r="DM38" s="813"/>
      <c r="DN38" s="813"/>
      <c r="DO38" s="813"/>
      <c r="DP38" s="814"/>
      <c r="DQ38" s="812"/>
      <c r="DR38" s="813"/>
      <c r="DS38" s="813"/>
      <c r="DT38" s="813"/>
      <c r="DU38" s="814"/>
      <c r="DV38" s="809"/>
      <c r="DW38" s="810"/>
      <c r="DX38" s="810"/>
      <c r="DY38" s="810"/>
      <c r="DZ38" s="815"/>
      <c r="EA38" s="230"/>
    </row>
    <row r="39" spans="1:131" ht="26.25" customHeight="1" x14ac:dyDescent="0.15">
      <c r="A39" s="242">
        <v>12</v>
      </c>
      <c r="B39" s="816"/>
      <c r="C39" s="817"/>
      <c r="D39" s="817"/>
      <c r="E39" s="817"/>
      <c r="F39" s="817"/>
      <c r="G39" s="817"/>
      <c r="H39" s="817"/>
      <c r="I39" s="817"/>
      <c r="J39" s="817"/>
      <c r="K39" s="817"/>
      <c r="L39" s="817"/>
      <c r="M39" s="817"/>
      <c r="N39" s="817"/>
      <c r="O39" s="817"/>
      <c r="P39" s="818"/>
      <c r="Q39" s="819"/>
      <c r="R39" s="820"/>
      <c r="S39" s="820"/>
      <c r="T39" s="820"/>
      <c r="U39" s="820"/>
      <c r="V39" s="820"/>
      <c r="W39" s="820"/>
      <c r="X39" s="820"/>
      <c r="Y39" s="820"/>
      <c r="Z39" s="820"/>
      <c r="AA39" s="820"/>
      <c r="AB39" s="820"/>
      <c r="AC39" s="820"/>
      <c r="AD39" s="820"/>
      <c r="AE39" s="821"/>
      <c r="AF39" s="822"/>
      <c r="AG39" s="823"/>
      <c r="AH39" s="823"/>
      <c r="AI39" s="823"/>
      <c r="AJ39" s="824"/>
      <c r="AK39" s="870"/>
      <c r="AL39" s="866"/>
      <c r="AM39" s="866"/>
      <c r="AN39" s="866"/>
      <c r="AO39" s="866"/>
      <c r="AP39" s="866"/>
      <c r="AQ39" s="866"/>
      <c r="AR39" s="866"/>
      <c r="AS39" s="866"/>
      <c r="AT39" s="866"/>
      <c r="AU39" s="866"/>
      <c r="AV39" s="866"/>
      <c r="AW39" s="866"/>
      <c r="AX39" s="866"/>
      <c r="AY39" s="866"/>
      <c r="AZ39" s="867"/>
      <c r="BA39" s="867"/>
      <c r="BB39" s="867"/>
      <c r="BC39" s="867"/>
      <c r="BD39" s="867"/>
      <c r="BE39" s="868"/>
      <c r="BF39" s="868"/>
      <c r="BG39" s="868"/>
      <c r="BH39" s="868"/>
      <c r="BI39" s="869"/>
      <c r="BJ39" s="232"/>
      <c r="BK39" s="232"/>
      <c r="BL39" s="232"/>
      <c r="BM39" s="232"/>
      <c r="BN39" s="232"/>
      <c r="BO39" s="241"/>
      <c r="BP39" s="241"/>
      <c r="BQ39" s="238">
        <v>33</v>
      </c>
      <c r="BR39" s="239"/>
      <c r="BS39" s="809"/>
      <c r="BT39" s="810"/>
      <c r="BU39" s="810"/>
      <c r="BV39" s="810"/>
      <c r="BW39" s="810"/>
      <c r="BX39" s="810"/>
      <c r="BY39" s="810"/>
      <c r="BZ39" s="810"/>
      <c r="CA39" s="810"/>
      <c r="CB39" s="810"/>
      <c r="CC39" s="810"/>
      <c r="CD39" s="810"/>
      <c r="CE39" s="810"/>
      <c r="CF39" s="810"/>
      <c r="CG39" s="811"/>
      <c r="CH39" s="812"/>
      <c r="CI39" s="813"/>
      <c r="CJ39" s="813"/>
      <c r="CK39" s="813"/>
      <c r="CL39" s="814"/>
      <c r="CM39" s="812"/>
      <c r="CN39" s="813"/>
      <c r="CO39" s="813"/>
      <c r="CP39" s="813"/>
      <c r="CQ39" s="814"/>
      <c r="CR39" s="812"/>
      <c r="CS39" s="813"/>
      <c r="CT39" s="813"/>
      <c r="CU39" s="813"/>
      <c r="CV39" s="814"/>
      <c r="CW39" s="812"/>
      <c r="CX39" s="813"/>
      <c r="CY39" s="813"/>
      <c r="CZ39" s="813"/>
      <c r="DA39" s="814"/>
      <c r="DB39" s="812"/>
      <c r="DC39" s="813"/>
      <c r="DD39" s="813"/>
      <c r="DE39" s="813"/>
      <c r="DF39" s="814"/>
      <c r="DG39" s="812"/>
      <c r="DH39" s="813"/>
      <c r="DI39" s="813"/>
      <c r="DJ39" s="813"/>
      <c r="DK39" s="814"/>
      <c r="DL39" s="812"/>
      <c r="DM39" s="813"/>
      <c r="DN39" s="813"/>
      <c r="DO39" s="813"/>
      <c r="DP39" s="814"/>
      <c r="DQ39" s="812"/>
      <c r="DR39" s="813"/>
      <c r="DS39" s="813"/>
      <c r="DT39" s="813"/>
      <c r="DU39" s="814"/>
      <c r="DV39" s="809"/>
      <c r="DW39" s="810"/>
      <c r="DX39" s="810"/>
      <c r="DY39" s="810"/>
      <c r="DZ39" s="815"/>
      <c r="EA39" s="230"/>
    </row>
    <row r="40" spans="1:131" ht="26.25" customHeight="1" x14ac:dyDescent="0.15">
      <c r="A40" s="238">
        <v>13</v>
      </c>
      <c r="B40" s="816"/>
      <c r="C40" s="817"/>
      <c r="D40" s="817"/>
      <c r="E40" s="817"/>
      <c r="F40" s="817"/>
      <c r="G40" s="817"/>
      <c r="H40" s="817"/>
      <c r="I40" s="817"/>
      <c r="J40" s="817"/>
      <c r="K40" s="817"/>
      <c r="L40" s="817"/>
      <c r="M40" s="817"/>
      <c r="N40" s="817"/>
      <c r="O40" s="817"/>
      <c r="P40" s="818"/>
      <c r="Q40" s="819"/>
      <c r="R40" s="820"/>
      <c r="S40" s="820"/>
      <c r="T40" s="820"/>
      <c r="U40" s="820"/>
      <c r="V40" s="820"/>
      <c r="W40" s="820"/>
      <c r="X40" s="820"/>
      <c r="Y40" s="820"/>
      <c r="Z40" s="820"/>
      <c r="AA40" s="820"/>
      <c r="AB40" s="820"/>
      <c r="AC40" s="820"/>
      <c r="AD40" s="820"/>
      <c r="AE40" s="821"/>
      <c r="AF40" s="822"/>
      <c r="AG40" s="823"/>
      <c r="AH40" s="823"/>
      <c r="AI40" s="823"/>
      <c r="AJ40" s="824"/>
      <c r="AK40" s="870"/>
      <c r="AL40" s="866"/>
      <c r="AM40" s="866"/>
      <c r="AN40" s="866"/>
      <c r="AO40" s="866"/>
      <c r="AP40" s="866"/>
      <c r="AQ40" s="866"/>
      <c r="AR40" s="866"/>
      <c r="AS40" s="866"/>
      <c r="AT40" s="866"/>
      <c r="AU40" s="866"/>
      <c r="AV40" s="866"/>
      <c r="AW40" s="866"/>
      <c r="AX40" s="866"/>
      <c r="AY40" s="866"/>
      <c r="AZ40" s="867"/>
      <c r="BA40" s="867"/>
      <c r="BB40" s="867"/>
      <c r="BC40" s="867"/>
      <c r="BD40" s="867"/>
      <c r="BE40" s="868"/>
      <c r="BF40" s="868"/>
      <c r="BG40" s="868"/>
      <c r="BH40" s="868"/>
      <c r="BI40" s="869"/>
      <c r="BJ40" s="232"/>
      <c r="BK40" s="232"/>
      <c r="BL40" s="232"/>
      <c r="BM40" s="232"/>
      <c r="BN40" s="232"/>
      <c r="BO40" s="241"/>
      <c r="BP40" s="241"/>
      <c r="BQ40" s="238">
        <v>34</v>
      </c>
      <c r="BR40" s="239"/>
      <c r="BS40" s="809"/>
      <c r="BT40" s="810"/>
      <c r="BU40" s="810"/>
      <c r="BV40" s="810"/>
      <c r="BW40" s="810"/>
      <c r="BX40" s="810"/>
      <c r="BY40" s="810"/>
      <c r="BZ40" s="810"/>
      <c r="CA40" s="810"/>
      <c r="CB40" s="810"/>
      <c r="CC40" s="810"/>
      <c r="CD40" s="810"/>
      <c r="CE40" s="810"/>
      <c r="CF40" s="810"/>
      <c r="CG40" s="811"/>
      <c r="CH40" s="812"/>
      <c r="CI40" s="813"/>
      <c r="CJ40" s="813"/>
      <c r="CK40" s="813"/>
      <c r="CL40" s="814"/>
      <c r="CM40" s="812"/>
      <c r="CN40" s="813"/>
      <c r="CO40" s="813"/>
      <c r="CP40" s="813"/>
      <c r="CQ40" s="814"/>
      <c r="CR40" s="812"/>
      <c r="CS40" s="813"/>
      <c r="CT40" s="813"/>
      <c r="CU40" s="813"/>
      <c r="CV40" s="814"/>
      <c r="CW40" s="812"/>
      <c r="CX40" s="813"/>
      <c r="CY40" s="813"/>
      <c r="CZ40" s="813"/>
      <c r="DA40" s="814"/>
      <c r="DB40" s="812"/>
      <c r="DC40" s="813"/>
      <c r="DD40" s="813"/>
      <c r="DE40" s="813"/>
      <c r="DF40" s="814"/>
      <c r="DG40" s="812"/>
      <c r="DH40" s="813"/>
      <c r="DI40" s="813"/>
      <c r="DJ40" s="813"/>
      <c r="DK40" s="814"/>
      <c r="DL40" s="812"/>
      <c r="DM40" s="813"/>
      <c r="DN40" s="813"/>
      <c r="DO40" s="813"/>
      <c r="DP40" s="814"/>
      <c r="DQ40" s="812"/>
      <c r="DR40" s="813"/>
      <c r="DS40" s="813"/>
      <c r="DT40" s="813"/>
      <c r="DU40" s="814"/>
      <c r="DV40" s="809"/>
      <c r="DW40" s="810"/>
      <c r="DX40" s="810"/>
      <c r="DY40" s="810"/>
      <c r="DZ40" s="815"/>
      <c r="EA40" s="230"/>
    </row>
    <row r="41" spans="1:131" ht="26.25" customHeight="1" x14ac:dyDescent="0.15">
      <c r="A41" s="238">
        <v>14</v>
      </c>
      <c r="B41" s="816"/>
      <c r="C41" s="817"/>
      <c r="D41" s="817"/>
      <c r="E41" s="817"/>
      <c r="F41" s="817"/>
      <c r="G41" s="817"/>
      <c r="H41" s="817"/>
      <c r="I41" s="817"/>
      <c r="J41" s="817"/>
      <c r="K41" s="817"/>
      <c r="L41" s="817"/>
      <c r="M41" s="817"/>
      <c r="N41" s="817"/>
      <c r="O41" s="817"/>
      <c r="P41" s="818"/>
      <c r="Q41" s="819"/>
      <c r="R41" s="820"/>
      <c r="S41" s="820"/>
      <c r="T41" s="820"/>
      <c r="U41" s="820"/>
      <c r="V41" s="820"/>
      <c r="W41" s="820"/>
      <c r="X41" s="820"/>
      <c r="Y41" s="820"/>
      <c r="Z41" s="820"/>
      <c r="AA41" s="820"/>
      <c r="AB41" s="820"/>
      <c r="AC41" s="820"/>
      <c r="AD41" s="820"/>
      <c r="AE41" s="821"/>
      <c r="AF41" s="822"/>
      <c r="AG41" s="823"/>
      <c r="AH41" s="823"/>
      <c r="AI41" s="823"/>
      <c r="AJ41" s="824"/>
      <c r="AK41" s="870"/>
      <c r="AL41" s="866"/>
      <c r="AM41" s="866"/>
      <c r="AN41" s="866"/>
      <c r="AO41" s="866"/>
      <c r="AP41" s="866"/>
      <c r="AQ41" s="866"/>
      <c r="AR41" s="866"/>
      <c r="AS41" s="866"/>
      <c r="AT41" s="866"/>
      <c r="AU41" s="866"/>
      <c r="AV41" s="866"/>
      <c r="AW41" s="866"/>
      <c r="AX41" s="866"/>
      <c r="AY41" s="866"/>
      <c r="AZ41" s="867"/>
      <c r="BA41" s="867"/>
      <c r="BB41" s="867"/>
      <c r="BC41" s="867"/>
      <c r="BD41" s="867"/>
      <c r="BE41" s="868"/>
      <c r="BF41" s="868"/>
      <c r="BG41" s="868"/>
      <c r="BH41" s="868"/>
      <c r="BI41" s="869"/>
      <c r="BJ41" s="232"/>
      <c r="BK41" s="232"/>
      <c r="BL41" s="232"/>
      <c r="BM41" s="232"/>
      <c r="BN41" s="232"/>
      <c r="BO41" s="241"/>
      <c r="BP41" s="241"/>
      <c r="BQ41" s="238">
        <v>35</v>
      </c>
      <c r="BR41" s="239"/>
      <c r="BS41" s="809"/>
      <c r="BT41" s="810"/>
      <c r="BU41" s="810"/>
      <c r="BV41" s="810"/>
      <c r="BW41" s="810"/>
      <c r="BX41" s="810"/>
      <c r="BY41" s="810"/>
      <c r="BZ41" s="810"/>
      <c r="CA41" s="810"/>
      <c r="CB41" s="810"/>
      <c r="CC41" s="810"/>
      <c r="CD41" s="810"/>
      <c r="CE41" s="810"/>
      <c r="CF41" s="810"/>
      <c r="CG41" s="811"/>
      <c r="CH41" s="812"/>
      <c r="CI41" s="813"/>
      <c r="CJ41" s="813"/>
      <c r="CK41" s="813"/>
      <c r="CL41" s="814"/>
      <c r="CM41" s="812"/>
      <c r="CN41" s="813"/>
      <c r="CO41" s="813"/>
      <c r="CP41" s="813"/>
      <c r="CQ41" s="814"/>
      <c r="CR41" s="812"/>
      <c r="CS41" s="813"/>
      <c r="CT41" s="813"/>
      <c r="CU41" s="813"/>
      <c r="CV41" s="814"/>
      <c r="CW41" s="812"/>
      <c r="CX41" s="813"/>
      <c r="CY41" s="813"/>
      <c r="CZ41" s="813"/>
      <c r="DA41" s="814"/>
      <c r="DB41" s="812"/>
      <c r="DC41" s="813"/>
      <c r="DD41" s="813"/>
      <c r="DE41" s="813"/>
      <c r="DF41" s="814"/>
      <c r="DG41" s="812"/>
      <c r="DH41" s="813"/>
      <c r="DI41" s="813"/>
      <c r="DJ41" s="813"/>
      <c r="DK41" s="814"/>
      <c r="DL41" s="812"/>
      <c r="DM41" s="813"/>
      <c r="DN41" s="813"/>
      <c r="DO41" s="813"/>
      <c r="DP41" s="814"/>
      <c r="DQ41" s="812"/>
      <c r="DR41" s="813"/>
      <c r="DS41" s="813"/>
      <c r="DT41" s="813"/>
      <c r="DU41" s="814"/>
      <c r="DV41" s="809"/>
      <c r="DW41" s="810"/>
      <c r="DX41" s="810"/>
      <c r="DY41" s="810"/>
      <c r="DZ41" s="815"/>
      <c r="EA41" s="230"/>
    </row>
    <row r="42" spans="1:131" ht="26.25" customHeight="1" x14ac:dyDescent="0.15">
      <c r="A42" s="238">
        <v>15</v>
      </c>
      <c r="B42" s="816"/>
      <c r="C42" s="817"/>
      <c r="D42" s="817"/>
      <c r="E42" s="817"/>
      <c r="F42" s="817"/>
      <c r="G42" s="817"/>
      <c r="H42" s="817"/>
      <c r="I42" s="817"/>
      <c r="J42" s="817"/>
      <c r="K42" s="817"/>
      <c r="L42" s="817"/>
      <c r="M42" s="817"/>
      <c r="N42" s="817"/>
      <c r="O42" s="817"/>
      <c r="P42" s="818"/>
      <c r="Q42" s="819"/>
      <c r="R42" s="820"/>
      <c r="S42" s="820"/>
      <c r="T42" s="820"/>
      <c r="U42" s="820"/>
      <c r="V42" s="820"/>
      <c r="W42" s="820"/>
      <c r="X42" s="820"/>
      <c r="Y42" s="820"/>
      <c r="Z42" s="820"/>
      <c r="AA42" s="820"/>
      <c r="AB42" s="820"/>
      <c r="AC42" s="820"/>
      <c r="AD42" s="820"/>
      <c r="AE42" s="821"/>
      <c r="AF42" s="822"/>
      <c r="AG42" s="823"/>
      <c r="AH42" s="823"/>
      <c r="AI42" s="823"/>
      <c r="AJ42" s="824"/>
      <c r="AK42" s="870"/>
      <c r="AL42" s="866"/>
      <c r="AM42" s="866"/>
      <c r="AN42" s="866"/>
      <c r="AO42" s="866"/>
      <c r="AP42" s="866"/>
      <c r="AQ42" s="866"/>
      <c r="AR42" s="866"/>
      <c r="AS42" s="866"/>
      <c r="AT42" s="866"/>
      <c r="AU42" s="866"/>
      <c r="AV42" s="866"/>
      <c r="AW42" s="866"/>
      <c r="AX42" s="866"/>
      <c r="AY42" s="866"/>
      <c r="AZ42" s="867"/>
      <c r="BA42" s="867"/>
      <c r="BB42" s="867"/>
      <c r="BC42" s="867"/>
      <c r="BD42" s="867"/>
      <c r="BE42" s="868"/>
      <c r="BF42" s="868"/>
      <c r="BG42" s="868"/>
      <c r="BH42" s="868"/>
      <c r="BI42" s="869"/>
      <c r="BJ42" s="232"/>
      <c r="BK42" s="232"/>
      <c r="BL42" s="232"/>
      <c r="BM42" s="232"/>
      <c r="BN42" s="232"/>
      <c r="BO42" s="241"/>
      <c r="BP42" s="241"/>
      <c r="BQ42" s="238">
        <v>36</v>
      </c>
      <c r="BR42" s="239"/>
      <c r="BS42" s="809"/>
      <c r="BT42" s="810"/>
      <c r="BU42" s="810"/>
      <c r="BV42" s="810"/>
      <c r="BW42" s="810"/>
      <c r="BX42" s="810"/>
      <c r="BY42" s="810"/>
      <c r="BZ42" s="810"/>
      <c r="CA42" s="810"/>
      <c r="CB42" s="810"/>
      <c r="CC42" s="810"/>
      <c r="CD42" s="810"/>
      <c r="CE42" s="810"/>
      <c r="CF42" s="810"/>
      <c r="CG42" s="811"/>
      <c r="CH42" s="812"/>
      <c r="CI42" s="813"/>
      <c r="CJ42" s="813"/>
      <c r="CK42" s="813"/>
      <c r="CL42" s="814"/>
      <c r="CM42" s="812"/>
      <c r="CN42" s="813"/>
      <c r="CO42" s="813"/>
      <c r="CP42" s="813"/>
      <c r="CQ42" s="814"/>
      <c r="CR42" s="812"/>
      <c r="CS42" s="813"/>
      <c r="CT42" s="813"/>
      <c r="CU42" s="813"/>
      <c r="CV42" s="814"/>
      <c r="CW42" s="812"/>
      <c r="CX42" s="813"/>
      <c r="CY42" s="813"/>
      <c r="CZ42" s="813"/>
      <c r="DA42" s="814"/>
      <c r="DB42" s="812"/>
      <c r="DC42" s="813"/>
      <c r="DD42" s="813"/>
      <c r="DE42" s="813"/>
      <c r="DF42" s="814"/>
      <c r="DG42" s="812"/>
      <c r="DH42" s="813"/>
      <c r="DI42" s="813"/>
      <c r="DJ42" s="813"/>
      <c r="DK42" s="814"/>
      <c r="DL42" s="812"/>
      <c r="DM42" s="813"/>
      <c r="DN42" s="813"/>
      <c r="DO42" s="813"/>
      <c r="DP42" s="814"/>
      <c r="DQ42" s="812"/>
      <c r="DR42" s="813"/>
      <c r="DS42" s="813"/>
      <c r="DT42" s="813"/>
      <c r="DU42" s="814"/>
      <c r="DV42" s="809"/>
      <c r="DW42" s="810"/>
      <c r="DX42" s="810"/>
      <c r="DY42" s="810"/>
      <c r="DZ42" s="815"/>
      <c r="EA42" s="230"/>
    </row>
    <row r="43" spans="1:131" ht="26.25" customHeight="1" x14ac:dyDescent="0.15">
      <c r="A43" s="238">
        <v>16</v>
      </c>
      <c r="B43" s="816"/>
      <c r="C43" s="817"/>
      <c r="D43" s="817"/>
      <c r="E43" s="817"/>
      <c r="F43" s="817"/>
      <c r="G43" s="817"/>
      <c r="H43" s="817"/>
      <c r="I43" s="817"/>
      <c r="J43" s="817"/>
      <c r="K43" s="817"/>
      <c r="L43" s="817"/>
      <c r="M43" s="817"/>
      <c r="N43" s="817"/>
      <c r="O43" s="817"/>
      <c r="P43" s="818"/>
      <c r="Q43" s="819"/>
      <c r="R43" s="820"/>
      <c r="S43" s="820"/>
      <c r="T43" s="820"/>
      <c r="U43" s="820"/>
      <c r="V43" s="820"/>
      <c r="W43" s="820"/>
      <c r="X43" s="820"/>
      <c r="Y43" s="820"/>
      <c r="Z43" s="820"/>
      <c r="AA43" s="820"/>
      <c r="AB43" s="820"/>
      <c r="AC43" s="820"/>
      <c r="AD43" s="820"/>
      <c r="AE43" s="821"/>
      <c r="AF43" s="822"/>
      <c r="AG43" s="823"/>
      <c r="AH43" s="823"/>
      <c r="AI43" s="823"/>
      <c r="AJ43" s="824"/>
      <c r="AK43" s="870"/>
      <c r="AL43" s="866"/>
      <c r="AM43" s="866"/>
      <c r="AN43" s="866"/>
      <c r="AO43" s="866"/>
      <c r="AP43" s="866"/>
      <c r="AQ43" s="866"/>
      <c r="AR43" s="866"/>
      <c r="AS43" s="866"/>
      <c r="AT43" s="866"/>
      <c r="AU43" s="866"/>
      <c r="AV43" s="866"/>
      <c r="AW43" s="866"/>
      <c r="AX43" s="866"/>
      <c r="AY43" s="866"/>
      <c r="AZ43" s="867"/>
      <c r="BA43" s="867"/>
      <c r="BB43" s="867"/>
      <c r="BC43" s="867"/>
      <c r="BD43" s="867"/>
      <c r="BE43" s="868"/>
      <c r="BF43" s="868"/>
      <c r="BG43" s="868"/>
      <c r="BH43" s="868"/>
      <c r="BI43" s="869"/>
      <c r="BJ43" s="232"/>
      <c r="BK43" s="232"/>
      <c r="BL43" s="232"/>
      <c r="BM43" s="232"/>
      <c r="BN43" s="232"/>
      <c r="BO43" s="241"/>
      <c r="BP43" s="241"/>
      <c r="BQ43" s="238">
        <v>37</v>
      </c>
      <c r="BR43" s="239"/>
      <c r="BS43" s="809"/>
      <c r="BT43" s="810"/>
      <c r="BU43" s="810"/>
      <c r="BV43" s="810"/>
      <c r="BW43" s="810"/>
      <c r="BX43" s="810"/>
      <c r="BY43" s="810"/>
      <c r="BZ43" s="810"/>
      <c r="CA43" s="810"/>
      <c r="CB43" s="810"/>
      <c r="CC43" s="810"/>
      <c r="CD43" s="810"/>
      <c r="CE43" s="810"/>
      <c r="CF43" s="810"/>
      <c r="CG43" s="811"/>
      <c r="CH43" s="812"/>
      <c r="CI43" s="813"/>
      <c r="CJ43" s="813"/>
      <c r="CK43" s="813"/>
      <c r="CL43" s="814"/>
      <c r="CM43" s="812"/>
      <c r="CN43" s="813"/>
      <c r="CO43" s="813"/>
      <c r="CP43" s="813"/>
      <c r="CQ43" s="814"/>
      <c r="CR43" s="812"/>
      <c r="CS43" s="813"/>
      <c r="CT43" s="813"/>
      <c r="CU43" s="813"/>
      <c r="CV43" s="814"/>
      <c r="CW43" s="812"/>
      <c r="CX43" s="813"/>
      <c r="CY43" s="813"/>
      <c r="CZ43" s="813"/>
      <c r="DA43" s="814"/>
      <c r="DB43" s="812"/>
      <c r="DC43" s="813"/>
      <c r="DD43" s="813"/>
      <c r="DE43" s="813"/>
      <c r="DF43" s="814"/>
      <c r="DG43" s="812"/>
      <c r="DH43" s="813"/>
      <c r="DI43" s="813"/>
      <c r="DJ43" s="813"/>
      <c r="DK43" s="814"/>
      <c r="DL43" s="812"/>
      <c r="DM43" s="813"/>
      <c r="DN43" s="813"/>
      <c r="DO43" s="813"/>
      <c r="DP43" s="814"/>
      <c r="DQ43" s="812"/>
      <c r="DR43" s="813"/>
      <c r="DS43" s="813"/>
      <c r="DT43" s="813"/>
      <c r="DU43" s="814"/>
      <c r="DV43" s="809"/>
      <c r="DW43" s="810"/>
      <c r="DX43" s="810"/>
      <c r="DY43" s="810"/>
      <c r="DZ43" s="815"/>
      <c r="EA43" s="230"/>
    </row>
    <row r="44" spans="1:131" ht="26.25" customHeight="1" x14ac:dyDescent="0.15">
      <c r="A44" s="238">
        <v>17</v>
      </c>
      <c r="B44" s="816"/>
      <c r="C44" s="817"/>
      <c r="D44" s="817"/>
      <c r="E44" s="817"/>
      <c r="F44" s="817"/>
      <c r="G44" s="817"/>
      <c r="H44" s="817"/>
      <c r="I44" s="817"/>
      <c r="J44" s="817"/>
      <c r="K44" s="817"/>
      <c r="L44" s="817"/>
      <c r="M44" s="817"/>
      <c r="N44" s="817"/>
      <c r="O44" s="817"/>
      <c r="P44" s="818"/>
      <c r="Q44" s="819"/>
      <c r="R44" s="820"/>
      <c r="S44" s="820"/>
      <c r="T44" s="820"/>
      <c r="U44" s="820"/>
      <c r="V44" s="820"/>
      <c r="W44" s="820"/>
      <c r="X44" s="820"/>
      <c r="Y44" s="820"/>
      <c r="Z44" s="820"/>
      <c r="AA44" s="820"/>
      <c r="AB44" s="820"/>
      <c r="AC44" s="820"/>
      <c r="AD44" s="820"/>
      <c r="AE44" s="821"/>
      <c r="AF44" s="822"/>
      <c r="AG44" s="823"/>
      <c r="AH44" s="823"/>
      <c r="AI44" s="823"/>
      <c r="AJ44" s="824"/>
      <c r="AK44" s="870"/>
      <c r="AL44" s="866"/>
      <c r="AM44" s="866"/>
      <c r="AN44" s="866"/>
      <c r="AO44" s="866"/>
      <c r="AP44" s="866"/>
      <c r="AQ44" s="866"/>
      <c r="AR44" s="866"/>
      <c r="AS44" s="866"/>
      <c r="AT44" s="866"/>
      <c r="AU44" s="866"/>
      <c r="AV44" s="866"/>
      <c r="AW44" s="866"/>
      <c r="AX44" s="866"/>
      <c r="AY44" s="866"/>
      <c r="AZ44" s="867"/>
      <c r="BA44" s="867"/>
      <c r="BB44" s="867"/>
      <c r="BC44" s="867"/>
      <c r="BD44" s="867"/>
      <c r="BE44" s="868"/>
      <c r="BF44" s="868"/>
      <c r="BG44" s="868"/>
      <c r="BH44" s="868"/>
      <c r="BI44" s="869"/>
      <c r="BJ44" s="232"/>
      <c r="BK44" s="232"/>
      <c r="BL44" s="232"/>
      <c r="BM44" s="232"/>
      <c r="BN44" s="232"/>
      <c r="BO44" s="241"/>
      <c r="BP44" s="241"/>
      <c r="BQ44" s="238">
        <v>38</v>
      </c>
      <c r="BR44" s="239"/>
      <c r="BS44" s="809"/>
      <c r="BT44" s="810"/>
      <c r="BU44" s="810"/>
      <c r="BV44" s="810"/>
      <c r="BW44" s="810"/>
      <c r="BX44" s="810"/>
      <c r="BY44" s="810"/>
      <c r="BZ44" s="810"/>
      <c r="CA44" s="810"/>
      <c r="CB44" s="810"/>
      <c r="CC44" s="810"/>
      <c r="CD44" s="810"/>
      <c r="CE44" s="810"/>
      <c r="CF44" s="810"/>
      <c r="CG44" s="811"/>
      <c r="CH44" s="812"/>
      <c r="CI44" s="813"/>
      <c r="CJ44" s="813"/>
      <c r="CK44" s="813"/>
      <c r="CL44" s="814"/>
      <c r="CM44" s="812"/>
      <c r="CN44" s="813"/>
      <c r="CO44" s="813"/>
      <c r="CP44" s="813"/>
      <c r="CQ44" s="814"/>
      <c r="CR44" s="812"/>
      <c r="CS44" s="813"/>
      <c r="CT44" s="813"/>
      <c r="CU44" s="813"/>
      <c r="CV44" s="814"/>
      <c r="CW44" s="812"/>
      <c r="CX44" s="813"/>
      <c r="CY44" s="813"/>
      <c r="CZ44" s="813"/>
      <c r="DA44" s="814"/>
      <c r="DB44" s="812"/>
      <c r="DC44" s="813"/>
      <c r="DD44" s="813"/>
      <c r="DE44" s="813"/>
      <c r="DF44" s="814"/>
      <c r="DG44" s="812"/>
      <c r="DH44" s="813"/>
      <c r="DI44" s="813"/>
      <c r="DJ44" s="813"/>
      <c r="DK44" s="814"/>
      <c r="DL44" s="812"/>
      <c r="DM44" s="813"/>
      <c r="DN44" s="813"/>
      <c r="DO44" s="813"/>
      <c r="DP44" s="814"/>
      <c r="DQ44" s="812"/>
      <c r="DR44" s="813"/>
      <c r="DS44" s="813"/>
      <c r="DT44" s="813"/>
      <c r="DU44" s="814"/>
      <c r="DV44" s="809"/>
      <c r="DW44" s="810"/>
      <c r="DX44" s="810"/>
      <c r="DY44" s="810"/>
      <c r="DZ44" s="815"/>
      <c r="EA44" s="230"/>
    </row>
    <row r="45" spans="1:131" ht="26.25" customHeight="1" x14ac:dyDescent="0.15">
      <c r="A45" s="238">
        <v>18</v>
      </c>
      <c r="B45" s="816"/>
      <c r="C45" s="817"/>
      <c r="D45" s="817"/>
      <c r="E45" s="817"/>
      <c r="F45" s="817"/>
      <c r="G45" s="817"/>
      <c r="H45" s="817"/>
      <c r="I45" s="817"/>
      <c r="J45" s="817"/>
      <c r="K45" s="817"/>
      <c r="L45" s="817"/>
      <c r="M45" s="817"/>
      <c r="N45" s="817"/>
      <c r="O45" s="817"/>
      <c r="P45" s="818"/>
      <c r="Q45" s="819"/>
      <c r="R45" s="820"/>
      <c r="S45" s="820"/>
      <c r="T45" s="820"/>
      <c r="U45" s="820"/>
      <c r="V45" s="820"/>
      <c r="W45" s="820"/>
      <c r="X45" s="820"/>
      <c r="Y45" s="820"/>
      <c r="Z45" s="820"/>
      <c r="AA45" s="820"/>
      <c r="AB45" s="820"/>
      <c r="AC45" s="820"/>
      <c r="AD45" s="820"/>
      <c r="AE45" s="821"/>
      <c r="AF45" s="822"/>
      <c r="AG45" s="823"/>
      <c r="AH45" s="823"/>
      <c r="AI45" s="823"/>
      <c r="AJ45" s="824"/>
      <c r="AK45" s="870"/>
      <c r="AL45" s="866"/>
      <c r="AM45" s="866"/>
      <c r="AN45" s="866"/>
      <c r="AO45" s="866"/>
      <c r="AP45" s="866"/>
      <c r="AQ45" s="866"/>
      <c r="AR45" s="866"/>
      <c r="AS45" s="866"/>
      <c r="AT45" s="866"/>
      <c r="AU45" s="866"/>
      <c r="AV45" s="866"/>
      <c r="AW45" s="866"/>
      <c r="AX45" s="866"/>
      <c r="AY45" s="866"/>
      <c r="AZ45" s="867"/>
      <c r="BA45" s="867"/>
      <c r="BB45" s="867"/>
      <c r="BC45" s="867"/>
      <c r="BD45" s="867"/>
      <c r="BE45" s="868"/>
      <c r="BF45" s="868"/>
      <c r="BG45" s="868"/>
      <c r="BH45" s="868"/>
      <c r="BI45" s="869"/>
      <c r="BJ45" s="232"/>
      <c r="BK45" s="232"/>
      <c r="BL45" s="232"/>
      <c r="BM45" s="232"/>
      <c r="BN45" s="232"/>
      <c r="BO45" s="241"/>
      <c r="BP45" s="241"/>
      <c r="BQ45" s="238">
        <v>39</v>
      </c>
      <c r="BR45" s="239"/>
      <c r="BS45" s="809"/>
      <c r="BT45" s="810"/>
      <c r="BU45" s="810"/>
      <c r="BV45" s="810"/>
      <c r="BW45" s="810"/>
      <c r="BX45" s="810"/>
      <c r="BY45" s="810"/>
      <c r="BZ45" s="810"/>
      <c r="CA45" s="810"/>
      <c r="CB45" s="810"/>
      <c r="CC45" s="810"/>
      <c r="CD45" s="810"/>
      <c r="CE45" s="810"/>
      <c r="CF45" s="810"/>
      <c r="CG45" s="811"/>
      <c r="CH45" s="812"/>
      <c r="CI45" s="813"/>
      <c r="CJ45" s="813"/>
      <c r="CK45" s="813"/>
      <c r="CL45" s="814"/>
      <c r="CM45" s="812"/>
      <c r="CN45" s="813"/>
      <c r="CO45" s="813"/>
      <c r="CP45" s="813"/>
      <c r="CQ45" s="814"/>
      <c r="CR45" s="812"/>
      <c r="CS45" s="813"/>
      <c r="CT45" s="813"/>
      <c r="CU45" s="813"/>
      <c r="CV45" s="814"/>
      <c r="CW45" s="812"/>
      <c r="CX45" s="813"/>
      <c r="CY45" s="813"/>
      <c r="CZ45" s="813"/>
      <c r="DA45" s="814"/>
      <c r="DB45" s="812"/>
      <c r="DC45" s="813"/>
      <c r="DD45" s="813"/>
      <c r="DE45" s="813"/>
      <c r="DF45" s="814"/>
      <c r="DG45" s="812"/>
      <c r="DH45" s="813"/>
      <c r="DI45" s="813"/>
      <c r="DJ45" s="813"/>
      <c r="DK45" s="814"/>
      <c r="DL45" s="812"/>
      <c r="DM45" s="813"/>
      <c r="DN45" s="813"/>
      <c r="DO45" s="813"/>
      <c r="DP45" s="814"/>
      <c r="DQ45" s="812"/>
      <c r="DR45" s="813"/>
      <c r="DS45" s="813"/>
      <c r="DT45" s="813"/>
      <c r="DU45" s="814"/>
      <c r="DV45" s="809"/>
      <c r="DW45" s="810"/>
      <c r="DX45" s="810"/>
      <c r="DY45" s="810"/>
      <c r="DZ45" s="815"/>
      <c r="EA45" s="230"/>
    </row>
    <row r="46" spans="1:131" ht="26.25" customHeight="1" x14ac:dyDescent="0.15">
      <c r="A46" s="238">
        <v>19</v>
      </c>
      <c r="B46" s="816"/>
      <c r="C46" s="817"/>
      <c r="D46" s="817"/>
      <c r="E46" s="817"/>
      <c r="F46" s="817"/>
      <c r="G46" s="817"/>
      <c r="H46" s="817"/>
      <c r="I46" s="817"/>
      <c r="J46" s="817"/>
      <c r="K46" s="817"/>
      <c r="L46" s="817"/>
      <c r="M46" s="817"/>
      <c r="N46" s="817"/>
      <c r="O46" s="817"/>
      <c r="P46" s="818"/>
      <c r="Q46" s="819"/>
      <c r="R46" s="820"/>
      <c r="S46" s="820"/>
      <c r="T46" s="820"/>
      <c r="U46" s="820"/>
      <c r="V46" s="820"/>
      <c r="W46" s="820"/>
      <c r="X46" s="820"/>
      <c r="Y46" s="820"/>
      <c r="Z46" s="820"/>
      <c r="AA46" s="820"/>
      <c r="AB46" s="820"/>
      <c r="AC46" s="820"/>
      <c r="AD46" s="820"/>
      <c r="AE46" s="821"/>
      <c r="AF46" s="822"/>
      <c r="AG46" s="823"/>
      <c r="AH46" s="823"/>
      <c r="AI46" s="823"/>
      <c r="AJ46" s="824"/>
      <c r="AK46" s="870"/>
      <c r="AL46" s="866"/>
      <c r="AM46" s="866"/>
      <c r="AN46" s="866"/>
      <c r="AO46" s="866"/>
      <c r="AP46" s="866"/>
      <c r="AQ46" s="866"/>
      <c r="AR46" s="866"/>
      <c r="AS46" s="866"/>
      <c r="AT46" s="866"/>
      <c r="AU46" s="866"/>
      <c r="AV46" s="866"/>
      <c r="AW46" s="866"/>
      <c r="AX46" s="866"/>
      <c r="AY46" s="866"/>
      <c r="AZ46" s="867"/>
      <c r="BA46" s="867"/>
      <c r="BB46" s="867"/>
      <c r="BC46" s="867"/>
      <c r="BD46" s="867"/>
      <c r="BE46" s="868"/>
      <c r="BF46" s="868"/>
      <c r="BG46" s="868"/>
      <c r="BH46" s="868"/>
      <c r="BI46" s="869"/>
      <c r="BJ46" s="232"/>
      <c r="BK46" s="232"/>
      <c r="BL46" s="232"/>
      <c r="BM46" s="232"/>
      <c r="BN46" s="232"/>
      <c r="BO46" s="241"/>
      <c r="BP46" s="241"/>
      <c r="BQ46" s="238">
        <v>40</v>
      </c>
      <c r="BR46" s="239"/>
      <c r="BS46" s="809"/>
      <c r="BT46" s="810"/>
      <c r="BU46" s="810"/>
      <c r="BV46" s="810"/>
      <c r="BW46" s="810"/>
      <c r="BX46" s="810"/>
      <c r="BY46" s="810"/>
      <c r="BZ46" s="810"/>
      <c r="CA46" s="810"/>
      <c r="CB46" s="810"/>
      <c r="CC46" s="810"/>
      <c r="CD46" s="810"/>
      <c r="CE46" s="810"/>
      <c r="CF46" s="810"/>
      <c r="CG46" s="811"/>
      <c r="CH46" s="812"/>
      <c r="CI46" s="813"/>
      <c r="CJ46" s="813"/>
      <c r="CK46" s="813"/>
      <c r="CL46" s="814"/>
      <c r="CM46" s="812"/>
      <c r="CN46" s="813"/>
      <c r="CO46" s="813"/>
      <c r="CP46" s="813"/>
      <c r="CQ46" s="814"/>
      <c r="CR46" s="812"/>
      <c r="CS46" s="813"/>
      <c r="CT46" s="813"/>
      <c r="CU46" s="813"/>
      <c r="CV46" s="814"/>
      <c r="CW46" s="812"/>
      <c r="CX46" s="813"/>
      <c r="CY46" s="813"/>
      <c r="CZ46" s="813"/>
      <c r="DA46" s="814"/>
      <c r="DB46" s="812"/>
      <c r="DC46" s="813"/>
      <c r="DD46" s="813"/>
      <c r="DE46" s="813"/>
      <c r="DF46" s="814"/>
      <c r="DG46" s="812"/>
      <c r="DH46" s="813"/>
      <c r="DI46" s="813"/>
      <c r="DJ46" s="813"/>
      <c r="DK46" s="814"/>
      <c r="DL46" s="812"/>
      <c r="DM46" s="813"/>
      <c r="DN46" s="813"/>
      <c r="DO46" s="813"/>
      <c r="DP46" s="814"/>
      <c r="DQ46" s="812"/>
      <c r="DR46" s="813"/>
      <c r="DS46" s="813"/>
      <c r="DT46" s="813"/>
      <c r="DU46" s="814"/>
      <c r="DV46" s="809"/>
      <c r="DW46" s="810"/>
      <c r="DX46" s="810"/>
      <c r="DY46" s="810"/>
      <c r="DZ46" s="815"/>
      <c r="EA46" s="230"/>
    </row>
    <row r="47" spans="1:131" ht="26.25" customHeight="1" x14ac:dyDescent="0.15">
      <c r="A47" s="238">
        <v>20</v>
      </c>
      <c r="B47" s="816"/>
      <c r="C47" s="817"/>
      <c r="D47" s="817"/>
      <c r="E47" s="817"/>
      <c r="F47" s="817"/>
      <c r="G47" s="817"/>
      <c r="H47" s="817"/>
      <c r="I47" s="817"/>
      <c r="J47" s="817"/>
      <c r="K47" s="817"/>
      <c r="L47" s="817"/>
      <c r="M47" s="817"/>
      <c r="N47" s="817"/>
      <c r="O47" s="817"/>
      <c r="P47" s="818"/>
      <c r="Q47" s="819"/>
      <c r="R47" s="820"/>
      <c r="S47" s="820"/>
      <c r="T47" s="820"/>
      <c r="U47" s="820"/>
      <c r="V47" s="820"/>
      <c r="W47" s="820"/>
      <c r="X47" s="820"/>
      <c r="Y47" s="820"/>
      <c r="Z47" s="820"/>
      <c r="AA47" s="820"/>
      <c r="AB47" s="820"/>
      <c r="AC47" s="820"/>
      <c r="AD47" s="820"/>
      <c r="AE47" s="821"/>
      <c r="AF47" s="822"/>
      <c r="AG47" s="823"/>
      <c r="AH47" s="823"/>
      <c r="AI47" s="823"/>
      <c r="AJ47" s="824"/>
      <c r="AK47" s="870"/>
      <c r="AL47" s="866"/>
      <c r="AM47" s="866"/>
      <c r="AN47" s="866"/>
      <c r="AO47" s="866"/>
      <c r="AP47" s="866"/>
      <c r="AQ47" s="866"/>
      <c r="AR47" s="866"/>
      <c r="AS47" s="866"/>
      <c r="AT47" s="866"/>
      <c r="AU47" s="866"/>
      <c r="AV47" s="866"/>
      <c r="AW47" s="866"/>
      <c r="AX47" s="866"/>
      <c r="AY47" s="866"/>
      <c r="AZ47" s="867"/>
      <c r="BA47" s="867"/>
      <c r="BB47" s="867"/>
      <c r="BC47" s="867"/>
      <c r="BD47" s="867"/>
      <c r="BE47" s="868"/>
      <c r="BF47" s="868"/>
      <c r="BG47" s="868"/>
      <c r="BH47" s="868"/>
      <c r="BI47" s="869"/>
      <c r="BJ47" s="232"/>
      <c r="BK47" s="232"/>
      <c r="BL47" s="232"/>
      <c r="BM47" s="232"/>
      <c r="BN47" s="232"/>
      <c r="BO47" s="241"/>
      <c r="BP47" s="241"/>
      <c r="BQ47" s="238">
        <v>41</v>
      </c>
      <c r="BR47" s="239"/>
      <c r="BS47" s="809"/>
      <c r="BT47" s="810"/>
      <c r="BU47" s="810"/>
      <c r="BV47" s="810"/>
      <c r="BW47" s="810"/>
      <c r="BX47" s="810"/>
      <c r="BY47" s="810"/>
      <c r="BZ47" s="810"/>
      <c r="CA47" s="810"/>
      <c r="CB47" s="810"/>
      <c r="CC47" s="810"/>
      <c r="CD47" s="810"/>
      <c r="CE47" s="810"/>
      <c r="CF47" s="810"/>
      <c r="CG47" s="811"/>
      <c r="CH47" s="812"/>
      <c r="CI47" s="813"/>
      <c r="CJ47" s="813"/>
      <c r="CK47" s="813"/>
      <c r="CL47" s="814"/>
      <c r="CM47" s="812"/>
      <c r="CN47" s="813"/>
      <c r="CO47" s="813"/>
      <c r="CP47" s="813"/>
      <c r="CQ47" s="814"/>
      <c r="CR47" s="812"/>
      <c r="CS47" s="813"/>
      <c r="CT47" s="813"/>
      <c r="CU47" s="813"/>
      <c r="CV47" s="814"/>
      <c r="CW47" s="812"/>
      <c r="CX47" s="813"/>
      <c r="CY47" s="813"/>
      <c r="CZ47" s="813"/>
      <c r="DA47" s="814"/>
      <c r="DB47" s="812"/>
      <c r="DC47" s="813"/>
      <c r="DD47" s="813"/>
      <c r="DE47" s="813"/>
      <c r="DF47" s="814"/>
      <c r="DG47" s="812"/>
      <c r="DH47" s="813"/>
      <c r="DI47" s="813"/>
      <c r="DJ47" s="813"/>
      <c r="DK47" s="814"/>
      <c r="DL47" s="812"/>
      <c r="DM47" s="813"/>
      <c r="DN47" s="813"/>
      <c r="DO47" s="813"/>
      <c r="DP47" s="814"/>
      <c r="DQ47" s="812"/>
      <c r="DR47" s="813"/>
      <c r="DS47" s="813"/>
      <c r="DT47" s="813"/>
      <c r="DU47" s="814"/>
      <c r="DV47" s="809"/>
      <c r="DW47" s="810"/>
      <c r="DX47" s="810"/>
      <c r="DY47" s="810"/>
      <c r="DZ47" s="815"/>
      <c r="EA47" s="230"/>
    </row>
    <row r="48" spans="1:131" ht="26.25" customHeight="1" x14ac:dyDescent="0.15">
      <c r="A48" s="238">
        <v>21</v>
      </c>
      <c r="B48" s="816"/>
      <c r="C48" s="817"/>
      <c r="D48" s="817"/>
      <c r="E48" s="817"/>
      <c r="F48" s="817"/>
      <c r="G48" s="817"/>
      <c r="H48" s="817"/>
      <c r="I48" s="817"/>
      <c r="J48" s="817"/>
      <c r="K48" s="817"/>
      <c r="L48" s="817"/>
      <c r="M48" s="817"/>
      <c r="N48" s="817"/>
      <c r="O48" s="817"/>
      <c r="P48" s="818"/>
      <c r="Q48" s="819"/>
      <c r="R48" s="820"/>
      <c r="S48" s="820"/>
      <c r="T48" s="820"/>
      <c r="U48" s="820"/>
      <c r="V48" s="820"/>
      <c r="W48" s="820"/>
      <c r="X48" s="820"/>
      <c r="Y48" s="820"/>
      <c r="Z48" s="820"/>
      <c r="AA48" s="820"/>
      <c r="AB48" s="820"/>
      <c r="AC48" s="820"/>
      <c r="AD48" s="820"/>
      <c r="AE48" s="821"/>
      <c r="AF48" s="822"/>
      <c r="AG48" s="823"/>
      <c r="AH48" s="823"/>
      <c r="AI48" s="823"/>
      <c r="AJ48" s="824"/>
      <c r="AK48" s="870"/>
      <c r="AL48" s="866"/>
      <c r="AM48" s="866"/>
      <c r="AN48" s="866"/>
      <c r="AO48" s="866"/>
      <c r="AP48" s="866"/>
      <c r="AQ48" s="866"/>
      <c r="AR48" s="866"/>
      <c r="AS48" s="866"/>
      <c r="AT48" s="866"/>
      <c r="AU48" s="866"/>
      <c r="AV48" s="866"/>
      <c r="AW48" s="866"/>
      <c r="AX48" s="866"/>
      <c r="AY48" s="866"/>
      <c r="AZ48" s="867"/>
      <c r="BA48" s="867"/>
      <c r="BB48" s="867"/>
      <c r="BC48" s="867"/>
      <c r="BD48" s="867"/>
      <c r="BE48" s="868"/>
      <c r="BF48" s="868"/>
      <c r="BG48" s="868"/>
      <c r="BH48" s="868"/>
      <c r="BI48" s="869"/>
      <c r="BJ48" s="232"/>
      <c r="BK48" s="232"/>
      <c r="BL48" s="232"/>
      <c r="BM48" s="232"/>
      <c r="BN48" s="232"/>
      <c r="BO48" s="241"/>
      <c r="BP48" s="241"/>
      <c r="BQ48" s="238">
        <v>42</v>
      </c>
      <c r="BR48" s="239"/>
      <c r="BS48" s="809"/>
      <c r="BT48" s="810"/>
      <c r="BU48" s="810"/>
      <c r="BV48" s="810"/>
      <c r="BW48" s="810"/>
      <c r="BX48" s="810"/>
      <c r="BY48" s="810"/>
      <c r="BZ48" s="810"/>
      <c r="CA48" s="810"/>
      <c r="CB48" s="810"/>
      <c r="CC48" s="810"/>
      <c r="CD48" s="810"/>
      <c r="CE48" s="810"/>
      <c r="CF48" s="810"/>
      <c r="CG48" s="811"/>
      <c r="CH48" s="812"/>
      <c r="CI48" s="813"/>
      <c r="CJ48" s="813"/>
      <c r="CK48" s="813"/>
      <c r="CL48" s="814"/>
      <c r="CM48" s="812"/>
      <c r="CN48" s="813"/>
      <c r="CO48" s="813"/>
      <c r="CP48" s="813"/>
      <c r="CQ48" s="814"/>
      <c r="CR48" s="812"/>
      <c r="CS48" s="813"/>
      <c r="CT48" s="813"/>
      <c r="CU48" s="813"/>
      <c r="CV48" s="814"/>
      <c r="CW48" s="812"/>
      <c r="CX48" s="813"/>
      <c r="CY48" s="813"/>
      <c r="CZ48" s="813"/>
      <c r="DA48" s="814"/>
      <c r="DB48" s="812"/>
      <c r="DC48" s="813"/>
      <c r="DD48" s="813"/>
      <c r="DE48" s="813"/>
      <c r="DF48" s="814"/>
      <c r="DG48" s="812"/>
      <c r="DH48" s="813"/>
      <c r="DI48" s="813"/>
      <c r="DJ48" s="813"/>
      <c r="DK48" s="814"/>
      <c r="DL48" s="812"/>
      <c r="DM48" s="813"/>
      <c r="DN48" s="813"/>
      <c r="DO48" s="813"/>
      <c r="DP48" s="814"/>
      <c r="DQ48" s="812"/>
      <c r="DR48" s="813"/>
      <c r="DS48" s="813"/>
      <c r="DT48" s="813"/>
      <c r="DU48" s="814"/>
      <c r="DV48" s="809"/>
      <c r="DW48" s="810"/>
      <c r="DX48" s="810"/>
      <c r="DY48" s="810"/>
      <c r="DZ48" s="815"/>
      <c r="EA48" s="230"/>
    </row>
    <row r="49" spans="1:131" ht="26.25" customHeight="1" x14ac:dyDescent="0.15">
      <c r="A49" s="238">
        <v>22</v>
      </c>
      <c r="B49" s="816"/>
      <c r="C49" s="817"/>
      <c r="D49" s="817"/>
      <c r="E49" s="817"/>
      <c r="F49" s="817"/>
      <c r="G49" s="817"/>
      <c r="H49" s="817"/>
      <c r="I49" s="817"/>
      <c r="J49" s="817"/>
      <c r="K49" s="817"/>
      <c r="L49" s="817"/>
      <c r="M49" s="817"/>
      <c r="N49" s="817"/>
      <c r="O49" s="817"/>
      <c r="P49" s="818"/>
      <c r="Q49" s="819"/>
      <c r="R49" s="820"/>
      <c r="S49" s="820"/>
      <c r="T49" s="820"/>
      <c r="U49" s="820"/>
      <c r="V49" s="820"/>
      <c r="W49" s="820"/>
      <c r="X49" s="820"/>
      <c r="Y49" s="820"/>
      <c r="Z49" s="820"/>
      <c r="AA49" s="820"/>
      <c r="AB49" s="820"/>
      <c r="AC49" s="820"/>
      <c r="AD49" s="820"/>
      <c r="AE49" s="821"/>
      <c r="AF49" s="822"/>
      <c r="AG49" s="823"/>
      <c r="AH49" s="823"/>
      <c r="AI49" s="823"/>
      <c r="AJ49" s="824"/>
      <c r="AK49" s="870"/>
      <c r="AL49" s="866"/>
      <c r="AM49" s="866"/>
      <c r="AN49" s="866"/>
      <c r="AO49" s="866"/>
      <c r="AP49" s="866"/>
      <c r="AQ49" s="866"/>
      <c r="AR49" s="866"/>
      <c r="AS49" s="866"/>
      <c r="AT49" s="866"/>
      <c r="AU49" s="866"/>
      <c r="AV49" s="866"/>
      <c r="AW49" s="866"/>
      <c r="AX49" s="866"/>
      <c r="AY49" s="866"/>
      <c r="AZ49" s="867"/>
      <c r="BA49" s="867"/>
      <c r="BB49" s="867"/>
      <c r="BC49" s="867"/>
      <c r="BD49" s="867"/>
      <c r="BE49" s="868"/>
      <c r="BF49" s="868"/>
      <c r="BG49" s="868"/>
      <c r="BH49" s="868"/>
      <c r="BI49" s="869"/>
      <c r="BJ49" s="232"/>
      <c r="BK49" s="232"/>
      <c r="BL49" s="232"/>
      <c r="BM49" s="232"/>
      <c r="BN49" s="232"/>
      <c r="BO49" s="241"/>
      <c r="BP49" s="241"/>
      <c r="BQ49" s="238">
        <v>43</v>
      </c>
      <c r="BR49" s="239"/>
      <c r="BS49" s="809"/>
      <c r="BT49" s="810"/>
      <c r="BU49" s="810"/>
      <c r="BV49" s="810"/>
      <c r="BW49" s="810"/>
      <c r="BX49" s="810"/>
      <c r="BY49" s="810"/>
      <c r="BZ49" s="810"/>
      <c r="CA49" s="810"/>
      <c r="CB49" s="810"/>
      <c r="CC49" s="810"/>
      <c r="CD49" s="810"/>
      <c r="CE49" s="810"/>
      <c r="CF49" s="810"/>
      <c r="CG49" s="811"/>
      <c r="CH49" s="812"/>
      <c r="CI49" s="813"/>
      <c r="CJ49" s="813"/>
      <c r="CK49" s="813"/>
      <c r="CL49" s="814"/>
      <c r="CM49" s="812"/>
      <c r="CN49" s="813"/>
      <c r="CO49" s="813"/>
      <c r="CP49" s="813"/>
      <c r="CQ49" s="814"/>
      <c r="CR49" s="812"/>
      <c r="CS49" s="813"/>
      <c r="CT49" s="813"/>
      <c r="CU49" s="813"/>
      <c r="CV49" s="814"/>
      <c r="CW49" s="812"/>
      <c r="CX49" s="813"/>
      <c r="CY49" s="813"/>
      <c r="CZ49" s="813"/>
      <c r="DA49" s="814"/>
      <c r="DB49" s="812"/>
      <c r="DC49" s="813"/>
      <c r="DD49" s="813"/>
      <c r="DE49" s="813"/>
      <c r="DF49" s="814"/>
      <c r="DG49" s="812"/>
      <c r="DH49" s="813"/>
      <c r="DI49" s="813"/>
      <c r="DJ49" s="813"/>
      <c r="DK49" s="814"/>
      <c r="DL49" s="812"/>
      <c r="DM49" s="813"/>
      <c r="DN49" s="813"/>
      <c r="DO49" s="813"/>
      <c r="DP49" s="814"/>
      <c r="DQ49" s="812"/>
      <c r="DR49" s="813"/>
      <c r="DS49" s="813"/>
      <c r="DT49" s="813"/>
      <c r="DU49" s="814"/>
      <c r="DV49" s="809"/>
      <c r="DW49" s="810"/>
      <c r="DX49" s="810"/>
      <c r="DY49" s="810"/>
      <c r="DZ49" s="815"/>
      <c r="EA49" s="230"/>
    </row>
    <row r="50" spans="1:131" ht="26.25" customHeight="1" x14ac:dyDescent="0.15">
      <c r="A50" s="238">
        <v>23</v>
      </c>
      <c r="B50" s="816"/>
      <c r="C50" s="817"/>
      <c r="D50" s="817"/>
      <c r="E50" s="817"/>
      <c r="F50" s="817"/>
      <c r="G50" s="817"/>
      <c r="H50" s="817"/>
      <c r="I50" s="817"/>
      <c r="J50" s="817"/>
      <c r="K50" s="817"/>
      <c r="L50" s="817"/>
      <c r="M50" s="817"/>
      <c r="N50" s="817"/>
      <c r="O50" s="817"/>
      <c r="P50" s="818"/>
      <c r="Q50" s="871"/>
      <c r="R50" s="872"/>
      <c r="S50" s="872"/>
      <c r="T50" s="872"/>
      <c r="U50" s="872"/>
      <c r="V50" s="872"/>
      <c r="W50" s="872"/>
      <c r="X50" s="872"/>
      <c r="Y50" s="872"/>
      <c r="Z50" s="872"/>
      <c r="AA50" s="872"/>
      <c r="AB50" s="872"/>
      <c r="AC50" s="872"/>
      <c r="AD50" s="872"/>
      <c r="AE50" s="873"/>
      <c r="AF50" s="822"/>
      <c r="AG50" s="823"/>
      <c r="AH50" s="823"/>
      <c r="AI50" s="823"/>
      <c r="AJ50" s="824"/>
      <c r="AK50" s="875"/>
      <c r="AL50" s="872"/>
      <c r="AM50" s="872"/>
      <c r="AN50" s="872"/>
      <c r="AO50" s="872"/>
      <c r="AP50" s="872"/>
      <c r="AQ50" s="872"/>
      <c r="AR50" s="872"/>
      <c r="AS50" s="872"/>
      <c r="AT50" s="872"/>
      <c r="AU50" s="872"/>
      <c r="AV50" s="872"/>
      <c r="AW50" s="872"/>
      <c r="AX50" s="872"/>
      <c r="AY50" s="872"/>
      <c r="AZ50" s="874"/>
      <c r="BA50" s="874"/>
      <c r="BB50" s="874"/>
      <c r="BC50" s="874"/>
      <c r="BD50" s="874"/>
      <c r="BE50" s="868"/>
      <c r="BF50" s="868"/>
      <c r="BG50" s="868"/>
      <c r="BH50" s="868"/>
      <c r="BI50" s="869"/>
      <c r="BJ50" s="232"/>
      <c r="BK50" s="232"/>
      <c r="BL50" s="232"/>
      <c r="BM50" s="232"/>
      <c r="BN50" s="232"/>
      <c r="BO50" s="241"/>
      <c r="BP50" s="241"/>
      <c r="BQ50" s="238">
        <v>44</v>
      </c>
      <c r="BR50" s="239"/>
      <c r="BS50" s="809"/>
      <c r="BT50" s="810"/>
      <c r="BU50" s="810"/>
      <c r="BV50" s="810"/>
      <c r="BW50" s="810"/>
      <c r="BX50" s="810"/>
      <c r="BY50" s="810"/>
      <c r="BZ50" s="810"/>
      <c r="CA50" s="810"/>
      <c r="CB50" s="810"/>
      <c r="CC50" s="810"/>
      <c r="CD50" s="810"/>
      <c r="CE50" s="810"/>
      <c r="CF50" s="810"/>
      <c r="CG50" s="811"/>
      <c r="CH50" s="812"/>
      <c r="CI50" s="813"/>
      <c r="CJ50" s="813"/>
      <c r="CK50" s="813"/>
      <c r="CL50" s="814"/>
      <c r="CM50" s="812"/>
      <c r="CN50" s="813"/>
      <c r="CO50" s="813"/>
      <c r="CP50" s="813"/>
      <c r="CQ50" s="814"/>
      <c r="CR50" s="812"/>
      <c r="CS50" s="813"/>
      <c r="CT50" s="813"/>
      <c r="CU50" s="813"/>
      <c r="CV50" s="814"/>
      <c r="CW50" s="812"/>
      <c r="CX50" s="813"/>
      <c r="CY50" s="813"/>
      <c r="CZ50" s="813"/>
      <c r="DA50" s="814"/>
      <c r="DB50" s="812"/>
      <c r="DC50" s="813"/>
      <c r="DD50" s="813"/>
      <c r="DE50" s="813"/>
      <c r="DF50" s="814"/>
      <c r="DG50" s="812"/>
      <c r="DH50" s="813"/>
      <c r="DI50" s="813"/>
      <c r="DJ50" s="813"/>
      <c r="DK50" s="814"/>
      <c r="DL50" s="812"/>
      <c r="DM50" s="813"/>
      <c r="DN50" s="813"/>
      <c r="DO50" s="813"/>
      <c r="DP50" s="814"/>
      <c r="DQ50" s="812"/>
      <c r="DR50" s="813"/>
      <c r="DS50" s="813"/>
      <c r="DT50" s="813"/>
      <c r="DU50" s="814"/>
      <c r="DV50" s="809"/>
      <c r="DW50" s="810"/>
      <c r="DX50" s="810"/>
      <c r="DY50" s="810"/>
      <c r="DZ50" s="815"/>
      <c r="EA50" s="230"/>
    </row>
    <row r="51" spans="1:131" ht="26.25" customHeight="1" x14ac:dyDescent="0.15">
      <c r="A51" s="238">
        <v>24</v>
      </c>
      <c r="B51" s="816"/>
      <c r="C51" s="817"/>
      <c r="D51" s="817"/>
      <c r="E51" s="817"/>
      <c r="F51" s="817"/>
      <c r="G51" s="817"/>
      <c r="H51" s="817"/>
      <c r="I51" s="817"/>
      <c r="J51" s="817"/>
      <c r="K51" s="817"/>
      <c r="L51" s="817"/>
      <c r="M51" s="817"/>
      <c r="N51" s="817"/>
      <c r="O51" s="817"/>
      <c r="P51" s="818"/>
      <c r="Q51" s="871"/>
      <c r="R51" s="872"/>
      <c r="S51" s="872"/>
      <c r="T51" s="872"/>
      <c r="U51" s="872"/>
      <c r="V51" s="872"/>
      <c r="W51" s="872"/>
      <c r="X51" s="872"/>
      <c r="Y51" s="872"/>
      <c r="Z51" s="872"/>
      <c r="AA51" s="872"/>
      <c r="AB51" s="872"/>
      <c r="AC51" s="872"/>
      <c r="AD51" s="872"/>
      <c r="AE51" s="873"/>
      <c r="AF51" s="822"/>
      <c r="AG51" s="823"/>
      <c r="AH51" s="823"/>
      <c r="AI51" s="823"/>
      <c r="AJ51" s="824"/>
      <c r="AK51" s="875"/>
      <c r="AL51" s="872"/>
      <c r="AM51" s="872"/>
      <c r="AN51" s="872"/>
      <c r="AO51" s="872"/>
      <c r="AP51" s="872"/>
      <c r="AQ51" s="872"/>
      <c r="AR51" s="872"/>
      <c r="AS51" s="872"/>
      <c r="AT51" s="872"/>
      <c r="AU51" s="872"/>
      <c r="AV51" s="872"/>
      <c r="AW51" s="872"/>
      <c r="AX51" s="872"/>
      <c r="AY51" s="872"/>
      <c r="AZ51" s="874"/>
      <c r="BA51" s="874"/>
      <c r="BB51" s="874"/>
      <c r="BC51" s="874"/>
      <c r="BD51" s="874"/>
      <c r="BE51" s="868"/>
      <c r="BF51" s="868"/>
      <c r="BG51" s="868"/>
      <c r="BH51" s="868"/>
      <c r="BI51" s="869"/>
      <c r="BJ51" s="232"/>
      <c r="BK51" s="232"/>
      <c r="BL51" s="232"/>
      <c r="BM51" s="232"/>
      <c r="BN51" s="232"/>
      <c r="BO51" s="241"/>
      <c r="BP51" s="241"/>
      <c r="BQ51" s="238">
        <v>45</v>
      </c>
      <c r="BR51" s="239"/>
      <c r="BS51" s="809"/>
      <c r="BT51" s="810"/>
      <c r="BU51" s="810"/>
      <c r="BV51" s="810"/>
      <c r="BW51" s="810"/>
      <c r="BX51" s="810"/>
      <c r="BY51" s="810"/>
      <c r="BZ51" s="810"/>
      <c r="CA51" s="810"/>
      <c r="CB51" s="810"/>
      <c r="CC51" s="810"/>
      <c r="CD51" s="810"/>
      <c r="CE51" s="810"/>
      <c r="CF51" s="810"/>
      <c r="CG51" s="811"/>
      <c r="CH51" s="812"/>
      <c r="CI51" s="813"/>
      <c r="CJ51" s="813"/>
      <c r="CK51" s="813"/>
      <c r="CL51" s="814"/>
      <c r="CM51" s="812"/>
      <c r="CN51" s="813"/>
      <c r="CO51" s="813"/>
      <c r="CP51" s="813"/>
      <c r="CQ51" s="814"/>
      <c r="CR51" s="812"/>
      <c r="CS51" s="813"/>
      <c r="CT51" s="813"/>
      <c r="CU51" s="813"/>
      <c r="CV51" s="814"/>
      <c r="CW51" s="812"/>
      <c r="CX51" s="813"/>
      <c r="CY51" s="813"/>
      <c r="CZ51" s="813"/>
      <c r="DA51" s="814"/>
      <c r="DB51" s="812"/>
      <c r="DC51" s="813"/>
      <c r="DD51" s="813"/>
      <c r="DE51" s="813"/>
      <c r="DF51" s="814"/>
      <c r="DG51" s="812"/>
      <c r="DH51" s="813"/>
      <c r="DI51" s="813"/>
      <c r="DJ51" s="813"/>
      <c r="DK51" s="814"/>
      <c r="DL51" s="812"/>
      <c r="DM51" s="813"/>
      <c r="DN51" s="813"/>
      <c r="DO51" s="813"/>
      <c r="DP51" s="814"/>
      <c r="DQ51" s="812"/>
      <c r="DR51" s="813"/>
      <c r="DS51" s="813"/>
      <c r="DT51" s="813"/>
      <c r="DU51" s="814"/>
      <c r="DV51" s="809"/>
      <c r="DW51" s="810"/>
      <c r="DX51" s="810"/>
      <c r="DY51" s="810"/>
      <c r="DZ51" s="815"/>
      <c r="EA51" s="230"/>
    </row>
    <row r="52" spans="1:131" ht="26.25" customHeight="1" x14ac:dyDescent="0.15">
      <c r="A52" s="238">
        <v>25</v>
      </c>
      <c r="B52" s="816"/>
      <c r="C52" s="817"/>
      <c r="D52" s="817"/>
      <c r="E52" s="817"/>
      <c r="F52" s="817"/>
      <c r="G52" s="817"/>
      <c r="H52" s="817"/>
      <c r="I52" s="817"/>
      <c r="J52" s="817"/>
      <c r="K52" s="817"/>
      <c r="L52" s="817"/>
      <c r="M52" s="817"/>
      <c r="N52" s="817"/>
      <c r="O52" s="817"/>
      <c r="P52" s="818"/>
      <c r="Q52" s="871"/>
      <c r="R52" s="872"/>
      <c r="S52" s="872"/>
      <c r="T52" s="872"/>
      <c r="U52" s="872"/>
      <c r="V52" s="872"/>
      <c r="W52" s="872"/>
      <c r="X52" s="872"/>
      <c r="Y52" s="872"/>
      <c r="Z52" s="872"/>
      <c r="AA52" s="872"/>
      <c r="AB52" s="872"/>
      <c r="AC52" s="872"/>
      <c r="AD52" s="872"/>
      <c r="AE52" s="873"/>
      <c r="AF52" s="822"/>
      <c r="AG52" s="823"/>
      <c r="AH52" s="823"/>
      <c r="AI52" s="823"/>
      <c r="AJ52" s="824"/>
      <c r="AK52" s="875"/>
      <c r="AL52" s="872"/>
      <c r="AM52" s="872"/>
      <c r="AN52" s="872"/>
      <c r="AO52" s="872"/>
      <c r="AP52" s="872"/>
      <c r="AQ52" s="872"/>
      <c r="AR52" s="872"/>
      <c r="AS52" s="872"/>
      <c r="AT52" s="872"/>
      <c r="AU52" s="872"/>
      <c r="AV52" s="872"/>
      <c r="AW52" s="872"/>
      <c r="AX52" s="872"/>
      <c r="AY52" s="872"/>
      <c r="AZ52" s="874"/>
      <c r="BA52" s="874"/>
      <c r="BB52" s="874"/>
      <c r="BC52" s="874"/>
      <c r="BD52" s="874"/>
      <c r="BE52" s="868"/>
      <c r="BF52" s="868"/>
      <c r="BG52" s="868"/>
      <c r="BH52" s="868"/>
      <c r="BI52" s="869"/>
      <c r="BJ52" s="232"/>
      <c r="BK52" s="232"/>
      <c r="BL52" s="232"/>
      <c r="BM52" s="232"/>
      <c r="BN52" s="232"/>
      <c r="BO52" s="241"/>
      <c r="BP52" s="241"/>
      <c r="BQ52" s="238">
        <v>46</v>
      </c>
      <c r="BR52" s="239"/>
      <c r="BS52" s="809"/>
      <c r="BT52" s="810"/>
      <c r="BU52" s="810"/>
      <c r="BV52" s="810"/>
      <c r="BW52" s="810"/>
      <c r="BX52" s="810"/>
      <c r="BY52" s="810"/>
      <c r="BZ52" s="810"/>
      <c r="CA52" s="810"/>
      <c r="CB52" s="810"/>
      <c r="CC52" s="810"/>
      <c r="CD52" s="810"/>
      <c r="CE52" s="810"/>
      <c r="CF52" s="810"/>
      <c r="CG52" s="811"/>
      <c r="CH52" s="812"/>
      <c r="CI52" s="813"/>
      <c r="CJ52" s="813"/>
      <c r="CK52" s="813"/>
      <c r="CL52" s="814"/>
      <c r="CM52" s="812"/>
      <c r="CN52" s="813"/>
      <c r="CO52" s="813"/>
      <c r="CP52" s="813"/>
      <c r="CQ52" s="814"/>
      <c r="CR52" s="812"/>
      <c r="CS52" s="813"/>
      <c r="CT52" s="813"/>
      <c r="CU52" s="813"/>
      <c r="CV52" s="814"/>
      <c r="CW52" s="812"/>
      <c r="CX52" s="813"/>
      <c r="CY52" s="813"/>
      <c r="CZ52" s="813"/>
      <c r="DA52" s="814"/>
      <c r="DB52" s="812"/>
      <c r="DC52" s="813"/>
      <c r="DD52" s="813"/>
      <c r="DE52" s="813"/>
      <c r="DF52" s="814"/>
      <c r="DG52" s="812"/>
      <c r="DH52" s="813"/>
      <c r="DI52" s="813"/>
      <c r="DJ52" s="813"/>
      <c r="DK52" s="814"/>
      <c r="DL52" s="812"/>
      <c r="DM52" s="813"/>
      <c r="DN52" s="813"/>
      <c r="DO52" s="813"/>
      <c r="DP52" s="814"/>
      <c r="DQ52" s="812"/>
      <c r="DR52" s="813"/>
      <c r="DS52" s="813"/>
      <c r="DT52" s="813"/>
      <c r="DU52" s="814"/>
      <c r="DV52" s="809"/>
      <c r="DW52" s="810"/>
      <c r="DX52" s="810"/>
      <c r="DY52" s="810"/>
      <c r="DZ52" s="815"/>
      <c r="EA52" s="230"/>
    </row>
    <row r="53" spans="1:131" ht="26.25" customHeight="1" x14ac:dyDescent="0.15">
      <c r="A53" s="238">
        <v>26</v>
      </c>
      <c r="B53" s="816"/>
      <c r="C53" s="817"/>
      <c r="D53" s="817"/>
      <c r="E53" s="817"/>
      <c r="F53" s="817"/>
      <c r="G53" s="817"/>
      <c r="H53" s="817"/>
      <c r="I53" s="817"/>
      <c r="J53" s="817"/>
      <c r="K53" s="817"/>
      <c r="L53" s="817"/>
      <c r="M53" s="817"/>
      <c r="N53" s="817"/>
      <c r="O53" s="817"/>
      <c r="P53" s="818"/>
      <c r="Q53" s="871"/>
      <c r="R53" s="872"/>
      <c r="S53" s="872"/>
      <c r="T53" s="872"/>
      <c r="U53" s="872"/>
      <c r="V53" s="872"/>
      <c r="W53" s="872"/>
      <c r="X53" s="872"/>
      <c r="Y53" s="872"/>
      <c r="Z53" s="872"/>
      <c r="AA53" s="872"/>
      <c r="AB53" s="872"/>
      <c r="AC53" s="872"/>
      <c r="AD53" s="872"/>
      <c r="AE53" s="873"/>
      <c r="AF53" s="822"/>
      <c r="AG53" s="823"/>
      <c r="AH53" s="823"/>
      <c r="AI53" s="823"/>
      <c r="AJ53" s="824"/>
      <c r="AK53" s="875"/>
      <c r="AL53" s="872"/>
      <c r="AM53" s="872"/>
      <c r="AN53" s="872"/>
      <c r="AO53" s="872"/>
      <c r="AP53" s="872"/>
      <c r="AQ53" s="872"/>
      <c r="AR53" s="872"/>
      <c r="AS53" s="872"/>
      <c r="AT53" s="872"/>
      <c r="AU53" s="872"/>
      <c r="AV53" s="872"/>
      <c r="AW53" s="872"/>
      <c r="AX53" s="872"/>
      <c r="AY53" s="872"/>
      <c r="AZ53" s="874"/>
      <c r="BA53" s="874"/>
      <c r="BB53" s="874"/>
      <c r="BC53" s="874"/>
      <c r="BD53" s="874"/>
      <c r="BE53" s="868"/>
      <c r="BF53" s="868"/>
      <c r="BG53" s="868"/>
      <c r="BH53" s="868"/>
      <c r="BI53" s="869"/>
      <c r="BJ53" s="232"/>
      <c r="BK53" s="232"/>
      <c r="BL53" s="232"/>
      <c r="BM53" s="232"/>
      <c r="BN53" s="232"/>
      <c r="BO53" s="241"/>
      <c r="BP53" s="241"/>
      <c r="BQ53" s="238">
        <v>47</v>
      </c>
      <c r="BR53" s="239"/>
      <c r="BS53" s="809"/>
      <c r="BT53" s="810"/>
      <c r="BU53" s="810"/>
      <c r="BV53" s="810"/>
      <c r="BW53" s="810"/>
      <c r="BX53" s="810"/>
      <c r="BY53" s="810"/>
      <c r="BZ53" s="810"/>
      <c r="CA53" s="810"/>
      <c r="CB53" s="810"/>
      <c r="CC53" s="810"/>
      <c r="CD53" s="810"/>
      <c r="CE53" s="810"/>
      <c r="CF53" s="810"/>
      <c r="CG53" s="811"/>
      <c r="CH53" s="812"/>
      <c r="CI53" s="813"/>
      <c r="CJ53" s="813"/>
      <c r="CK53" s="813"/>
      <c r="CL53" s="814"/>
      <c r="CM53" s="812"/>
      <c r="CN53" s="813"/>
      <c r="CO53" s="813"/>
      <c r="CP53" s="813"/>
      <c r="CQ53" s="814"/>
      <c r="CR53" s="812"/>
      <c r="CS53" s="813"/>
      <c r="CT53" s="813"/>
      <c r="CU53" s="813"/>
      <c r="CV53" s="814"/>
      <c r="CW53" s="812"/>
      <c r="CX53" s="813"/>
      <c r="CY53" s="813"/>
      <c r="CZ53" s="813"/>
      <c r="DA53" s="814"/>
      <c r="DB53" s="812"/>
      <c r="DC53" s="813"/>
      <c r="DD53" s="813"/>
      <c r="DE53" s="813"/>
      <c r="DF53" s="814"/>
      <c r="DG53" s="812"/>
      <c r="DH53" s="813"/>
      <c r="DI53" s="813"/>
      <c r="DJ53" s="813"/>
      <c r="DK53" s="814"/>
      <c r="DL53" s="812"/>
      <c r="DM53" s="813"/>
      <c r="DN53" s="813"/>
      <c r="DO53" s="813"/>
      <c r="DP53" s="814"/>
      <c r="DQ53" s="812"/>
      <c r="DR53" s="813"/>
      <c r="DS53" s="813"/>
      <c r="DT53" s="813"/>
      <c r="DU53" s="814"/>
      <c r="DV53" s="809"/>
      <c r="DW53" s="810"/>
      <c r="DX53" s="810"/>
      <c r="DY53" s="810"/>
      <c r="DZ53" s="815"/>
      <c r="EA53" s="230"/>
    </row>
    <row r="54" spans="1:131" ht="26.25" customHeight="1" x14ac:dyDescent="0.15">
      <c r="A54" s="238">
        <v>27</v>
      </c>
      <c r="B54" s="816"/>
      <c r="C54" s="817"/>
      <c r="D54" s="817"/>
      <c r="E54" s="817"/>
      <c r="F54" s="817"/>
      <c r="G54" s="817"/>
      <c r="H54" s="817"/>
      <c r="I54" s="817"/>
      <c r="J54" s="817"/>
      <c r="K54" s="817"/>
      <c r="L54" s="817"/>
      <c r="M54" s="817"/>
      <c r="N54" s="817"/>
      <c r="O54" s="817"/>
      <c r="P54" s="818"/>
      <c r="Q54" s="871"/>
      <c r="R54" s="872"/>
      <c r="S54" s="872"/>
      <c r="T54" s="872"/>
      <c r="U54" s="872"/>
      <c r="V54" s="872"/>
      <c r="W54" s="872"/>
      <c r="X54" s="872"/>
      <c r="Y54" s="872"/>
      <c r="Z54" s="872"/>
      <c r="AA54" s="872"/>
      <c r="AB54" s="872"/>
      <c r="AC54" s="872"/>
      <c r="AD54" s="872"/>
      <c r="AE54" s="873"/>
      <c r="AF54" s="822"/>
      <c r="AG54" s="823"/>
      <c r="AH54" s="823"/>
      <c r="AI54" s="823"/>
      <c r="AJ54" s="824"/>
      <c r="AK54" s="875"/>
      <c r="AL54" s="872"/>
      <c r="AM54" s="872"/>
      <c r="AN54" s="872"/>
      <c r="AO54" s="872"/>
      <c r="AP54" s="872"/>
      <c r="AQ54" s="872"/>
      <c r="AR54" s="872"/>
      <c r="AS54" s="872"/>
      <c r="AT54" s="872"/>
      <c r="AU54" s="872"/>
      <c r="AV54" s="872"/>
      <c r="AW54" s="872"/>
      <c r="AX54" s="872"/>
      <c r="AY54" s="872"/>
      <c r="AZ54" s="874"/>
      <c r="BA54" s="874"/>
      <c r="BB54" s="874"/>
      <c r="BC54" s="874"/>
      <c r="BD54" s="874"/>
      <c r="BE54" s="868"/>
      <c r="BF54" s="868"/>
      <c r="BG54" s="868"/>
      <c r="BH54" s="868"/>
      <c r="BI54" s="869"/>
      <c r="BJ54" s="232"/>
      <c r="BK54" s="232"/>
      <c r="BL54" s="232"/>
      <c r="BM54" s="232"/>
      <c r="BN54" s="232"/>
      <c r="BO54" s="241"/>
      <c r="BP54" s="241"/>
      <c r="BQ54" s="238">
        <v>48</v>
      </c>
      <c r="BR54" s="239"/>
      <c r="BS54" s="809"/>
      <c r="BT54" s="810"/>
      <c r="BU54" s="810"/>
      <c r="BV54" s="810"/>
      <c r="BW54" s="810"/>
      <c r="BX54" s="810"/>
      <c r="BY54" s="810"/>
      <c r="BZ54" s="810"/>
      <c r="CA54" s="810"/>
      <c r="CB54" s="810"/>
      <c r="CC54" s="810"/>
      <c r="CD54" s="810"/>
      <c r="CE54" s="810"/>
      <c r="CF54" s="810"/>
      <c r="CG54" s="811"/>
      <c r="CH54" s="812"/>
      <c r="CI54" s="813"/>
      <c r="CJ54" s="813"/>
      <c r="CK54" s="813"/>
      <c r="CL54" s="814"/>
      <c r="CM54" s="812"/>
      <c r="CN54" s="813"/>
      <c r="CO54" s="813"/>
      <c r="CP54" s="813"/>
      <c r="CQ54" s="814"/>
      <c r="CR54" s="812"/>
      <c r="CS54" s="813"/>
      <c r="CT54" s="813"/>
      <c r="CU54" s="813"/>
      <c r="CV54" s="814"/>
      <c r="CW54" s="812"/>
      <c r="CX54" s="813"/>
      <c r="CY54" s="813"/>
      <c r="CZ54" s="813"/>
      <c r="DA54" s="814"/>
      <c r="DB54" s="812"/>
      <c r="DC54" s="813"/>
      <c r="DD54" s="813"/>
      <c r="DE54" s="813"/>
      <c r="DF54" s="814"/>
      <c r="DG54" s="812"/>
      <c r="DH54" s="813"/>
      <c r="DI54" s="813"/>
      <c r="DJ54" s="813"/>
      <c r="DK54" s="814"/>
      <c r="DL54" s="812"/>
      <c r="DM54" s="813"/>
      <c r="DN54" s="813"/>
      <c r="DO54" s="813"/>
      <c r="DP54" s="814"/>
      <c r="DQ54" s="812"/>
      <c r="DR54" s="813"/>
      <c r="DS54" s="813"/>
      <c r="DT54" s="813"/>
      <c r="DU54" s="814"/>
      <c r="DV54" s="809"/>
      <c r="DW54" s="810"/>
      <c r="DX54" s="810"/>
      <c r="DY54" s="810"/>
      <c r="DZ54" s="815"/>
      <c r="EA54" s="230"/>
    </row>
    <row r="55" spans="1:131" ht="26.25" customHeight="1" x14ac:dyDescent="0.15">
      <c r="A55" s="238">
        <v>28</v>
      </c>
      <c r="B55" s="816"/>
      <c r="C55" s="817"/>
      <c r="D55" s="817"/>
      <c r="E55" s="817"/>
      <c r="F55" s="817"/>
      <c r="G55" s="817"/>
      <c r="H55" s="817"/>
      <c r="I55" s="817"/>
      <c r="J55" s="817"/>
      <c r="K55" s="817"/>
      <c r="L55" s="817"/>
      <c r="M55" s="817"/>
      <c r="N55" s="817"/>
      <c r="O55" s="817"/>
      <c r="P55" s="818"/>
      <c r="Q55" s="871"/>
      <c r="R55" s="872"/>
      <c r="S55" s="872"/>
      <c r="T55" s="872"/>
      <c r="U55" s="872"/>
      <c r="V55" s="872"/>
      <c r="W55" s="872"/>
      <c r="X55" s="872"/>
      <c r="Y55" s="872"/>
      <c r="Z55" s="872"/>
      <c r="AA55" s="872"/>
      <c r="AB55" s="872"/>
      <c r="AC55" s="872"/>
      <c r="AD55" s="872"/>
      <c r="AE55" s="873"/>
      <c r="AF55" s="822"/>
      <c r="AG55" s="823"/>
      <c r="AH55" s="823"/>
      <c r="AI55" s="823"/>
      <c r="AJ55" s="824"/>
      <c r="AK55" s="875"/>
      <c r="AL55" s="872"/>
      <c r="AM55" s="872"/>
      <c r="AN55" s="872"/>
      <c r="AO55" s="872"/>
      <c r="AP55" s="872"/>
      <c r="AQ55" s="872"/>
      <c r="AR55" s="872"/>
      <c r="AS55" s="872"/>
      <c r="AT55" s="872"/>
      <c r="AU55" s="872"/>
      <c r="AV55" s="872"/>
      <c r="AW55" s="872"/>
      <c r="AX55" s="872"/>
      <c r="AY55" s="872"/>
      <c r="AZ55" s="874"/>
      <c r="BA55" s="874"/>
      <c r="BB55" s="874"/>
      <c r="BC55" s="874"/>
      <c r="BD55" s="874"/>
      <c r="BE55" s="868"/>
      <c r="BF55" s="868"/>
      <c r="BG55" s="868"/>
      <c r="BH55" s="868"/>
      <c r="BI55" s="869"/>
      <c r="BJ55" s="232"/>
      <c r="BK55" s="232"/>
      <c r="BL55" s="232"/>
      <c r="BM55" s="232"/>
      <c r="BN55" s="232"/>
      <c r="BO55" s="241"/>
      <c r="BP55" s="241"/>
      <c r="BQ55" s="238">
        <v>49</v>
      </c>
      <c r="BR55" s="239"/>
      <c r="BS55" s="809"/>
      <c r="BT55" s="810"/>
      <c r="BU55" s="810"/>
      <c r="BV55" s="810"/>
      <c r="BW55" s="810"/>
      <c r="BX55" s="810"/>
      <c r="BY55" s="810"/>
      <c r="BZ55" s="810"/>
      <c r="CA55" s="810"/>
      <c r="CB55" s="810"/>
      <c r="CC55" s="810"/>
      <c r="CD55" s="810"/>
      <c r="CE55" s="810"/>
      <c r="CF55" s="810"/>
      <c r="CG55" s="811"/>
      <c r="CH55" s="812"/>
      <c r="CI55" s="813"/>
      <c r="CJ55" s="813"/>
      <c r="CK55" s="813"/>
      <c r="CL55" s="814"/>
      <c r="CM55" s="812"/>
      <c r="CN55" s="813"/>
      <c r="CO55" s="813"/>
      <c r="CP55" s="813"/>
      <c r="CQ55" s="814"/>
      <c r="CR55" s="812"/>
      <c r="CS55" s="813"/>
      <c r="CT55" s="813"/>
      <c r="CU55" s="813"/>
      <c r="CV55" s="814"/>
      <c r="CW55" s="812"/>
      <c r="CX55" s="813"/>
      <c r="CY55" s="813"/>
      <c r="CZ55" s="813"/>
      <c r="DA55" s="814"/>
      <c r="DB55" s="812"/>
      <c r="DC55" s="813"/>
      <c r="DD55" s="813"/>
      <c r="DE55" s="813"/>
      <c r="DF55" s="814"/>
      <c r="DG55" s="812"/>
      <c r="DH55" s="813"/>
      <c r="DI55" s="813"/>
      <c r="DJ55" s="813"/>
      <c r="DK55" s="814"/>
      <c r="DL55" s="812"/>
      <c r="DM55" s="813"/>
      <c r="DN55" s="813"/>
      <c r="DO55" s="813"/>
      <c r="DP55" s="814"/>
      <c r="DQ55" s="812"/>
      <c r="DR55" s="813"/>
      <c r="DS55" s="813"/>
      <c r="DT55" s="813"/>
      <c r="DU55" s="814"/>
      <c r="DV55" s="809"/>
      <c r="DW55" s="810"/>
      <c r="DX55" s="810"/>
      <c r="DY55" s="810"/>
      <c r="DZ55" s="815"/>
      <c r="EA55" s="230"/>
    </row>
    <row r="56" spans="1:131" ht="26.25" customHeight="1" x14ac:dyDescent="0.15">
      <c r="A56" s="238">
        <v>29</v>
      </c>
      <c r="B56" s="816"/>
      <c r="C56" s="817"/>
      <c r="D56" s="817"/>
      <c r="E56" s="817"/>
      <c r="F56" s="817"/>
      <c r="G56" s="817"/>
      <c r="H56" s="817"/>
      <c r="I56" s="817"/>
      <c r="J56" s="817"/>
      <c r="K56" s="817"/>
      <c r="L56" s="817"/>
      <c r="M56" s="817"/>
      <c r="N56" s="817"/>
      <c r="O56" s="817"/>
      <c r="P56" s="818"/>
      <c r="Q56" s="871"/>
      <c r="R56" s="872"/>
      <c r="S56" s="872"/>
      <c r="T56" s="872"/>
      <c r="U56" s="872"/>
      <c r="V56" s="872"/>
      <c r="W56" s="872"/>
      <c r="X56" s="872"/>
      <c r="Y56" s="872"/>
      <c r="Z56" s="872"/>
      <c r="AA56" s="872"/>
      <c r="AB56" s="872"/>
      <c r="AC56" s="872"/>
      <c r="AD56" s="872"/>
      <c r="AE56" s="873"/>
      <c r="AF56" s="822"/>
      <c r="AG56" s="823"/>
      <c r="AH56" s="823"/>
      <c r="AI56" s="823"/>
      <c r="AJ56" s="824"/>
      <c r="AK56" s="875"/>
      <c r="AL56" s="872"/>
      <c r="AM56" s="872"/>
      <c r="AN56" s="872"/>
      <c r="AO56" s="872"/>
      <c r="AP56" s="872"/>
      <c r="AQ56" s="872"/>
      <c r="AR56" s="872"/>
      <c r="AS56" s="872"/>
      <c r="AT56" s="872"/>
      <c r="AU56" s="872"/>
      <c r="AV56" s="872"/>
      <c r="AW56" s="872"/>
      <c r="AX56" s="872"/>
      <c r="AY56" s="872"/>
      <c r="AZ56" s="874"/>
      <c r="BA56" s="874"/>
      <c r="BB56" s="874"/>
      <c r="BC56" s="874"/>
      <c r="BD56" s="874"/>
      <c r="BE56" s="868"/>
      <c r="BF56" s="868"/>
      <c r="BG56" s="868"/>
      <c r="BH56" s="868"/>
      <c r="BI56" s="869"/>
      <c r="BJ56" s="232"/>
      <c r="BK56" s="232"/>
      <c r="BL56" s="232"/>
      <c r="BM56" s="232"/>
      <c r="BN56" s="232"/>
      <c r="BO56" s="241"/>
      <c r="BP56" s="241"/>
      <c r="BQ56" s="238">
        <v>50</v>
      </c>
      <c r="BR56" s="239"/>
      <c r="BS56" s="809"/>
      <c r="BT56" s="810"/>
      <c r="BU56" s="810"/>
      <c r="BV56" s="810"/>
      <c r="BW56" s="810"/>
      <c r="BX56" s="810"/>
      <c r="BY56" s="810"/>
      <c r="BZ56" s="810"/>
      <c r="CA56" s="810"/>
      <c r="CB56" s="810"/>
      <c r="CC56" s="810"/>
      <c r="CD56" s="810"/>
      <c r="CE56" s="810"/>
      <c r="CF56" s="810"/>
      <c r="CG56" s="811"/>
      <c r="CH56" s="812"/>
      <c r="CI56" s="813"/>
      <c r="CJ56" s="813"/>
      <c r="CK56" s="813"/>
      <c r="CL56" s="814"/>
      <c r="CM56" s="812"/>
      <c r="CN56" s="813"/>
      <c r="CO56" s="813"/>
      <c r="CP56" s="813"/>
      <c r="CQ56" s="814"/>
      <c r="CR56" s="812"/>
      <c r="CS56" s="813"/>
      <c r="CT56" s="813"/>
      <c r="CU56" s="813"/>
      <c r="CV56" s="814"/>
      <c r="CW56" s="812"/>
      <c r="CX56" s="813"/>
      <c r="CY56" s="813"/>
      <c r="CZ56" s="813"/>
      <c r="DA56" s="814"/>
      <c r="DB56" s="812"/>
      <c r="DC56" s="813"/>
      <c r="DD56" s="813"/>
      <c r="DE56" s="813"/>
      <c r="DF56" s="814"/>
      <c r="DG56" s="812"/>
      <c r="DH56" s="813"/>
      <c r="DI56" s="813"/>
      <c r="DJ56" s="813"/>
      <c r="DK56" s="814"/>
      <c r="DL56" s="812"/>
      <c r="DM56" s="813"/>
      <c r="DN56" s="813"/>
      <c r="DO56" s="813"/>
      <c r="DP56" s="814"/>
      <c r="DQ56" s="812"/>
      <c r="DR56" s="813"/>
      <c r="DS56" s="813"/>
      <c r="DT56" s="813"/>
      <c r="DU56" s="814"/>
      <c r="DV56" s="809"/>
      <c r="DW56" s="810"/>
      <c r="DX56" s="810"/>
      <c r="DY56" s="810"/>
      <c r="DZ56" s="815"/>
      <c r="EA56" s="230"/>
    </row>
    <row r="57" spans="1:131" ht="26.25" customHeight="1" x14ac:dyDescent="0.15">
      <c r="A57" s="238">
        <v>30</v>
      </c>
      <c r="B57" s="816"/>
      <c r="C57" s="817"/>
      <c r="D57" s="817"/>
      <c r="E57" s="817"/>
      <c r="F57" s="817"/>
      <c r="G57" s="817"/>
      <c r="H57" s="817"/>
      <c r="I57" s="817"/>
      <c r="J57" s="817"/>
      <c r="K57" s="817"/>
      <c r="L57" s="817"/>
      <c r="M57" s="817"/>
      <c r="N57" s="817"/>
      <c r="O57" s="817"/>
      <c r="P57" s="818"/>
      <c r="Q57" s="871"/>
      <c r="R57" s="872"/>
      <c r="S57" s="872"/>
      <c r="T57" s="872"/>
      <c r="U57" s="872"/>
      <c r="V57" s="872"/>
      <c r="W57" s="872"/>
      <c r="X57" s="872"/>
      <c r="Y57" s="872"/>
      <c r="Z57" s="872"/>
      <c r="AA57" s="872"/>
      <c r="AB57" s="872"/>
      <c r="AC57" s="872"/>
      <c r="AD57" s="872"/>
      <c r="AE57" s="873"/>
      <c r="AF57" s="822"/>
      <c r="AG57" s="823"/>
      <c r="AH57" s="823"/>
      <c r="AI57" s="823"/>
      <c r="AJ57" s="824"/>
      <c r="AK57" s="875"/>
      <c r="AL57" s="872"/>
      <c r="AM57" s="872"/>
      <c r="AN57" s="872"/>
      <c r="AO57" s="872"/>
      <c r="AP57" s="872"/>
      <c r="AQ57" s="872"/>
      <c r="AR57" s="872"/>
      <c r="AS57" s="872"/>
      <c r="AT57" s="872"/>
      <c r="AU57" s="872"/>
      <c r="AV57" s="872"/>
      <c r="AW57" s="872"/>
      <c r="AX57" s="872"/>
      <c r="AY57" s="872"/>
      <c r="AZ57" s="874"/>
      <c r="BA57" s="874"/>
      <c r="BB57" s="874"/>
      <c r="BC57" s="874"/>
      <c r="BD57" s="874"/>
      <c r="BE57" s="868"/>
      <c r="BF57" s="868"/>
      <c r="BG57" s="868"/>
      <c r="BH57" s="868"/>
      <c r="BI57" s="869"/>
      <c r="BJ57" s="232"/>
      <c r="BK57" s="232"/>
      <c r="BL57" s="232"/>
      <c r="BM57" s="232"/>
      <c r="BN57" s="232"/>
      <c r="BO57" s="241"/>
      <c r="BP57" s="241"/>
      <c r="BQ57" s="238">
        <v>51</v>
      </c>
      <c r="BR57" s="239"/>
      <c r="BS57" s="809"/>
      <c r="BT57" s="810"/>
      <c r="BU57" s="810"/>
      <c r="BV57" s="810"/>
      <c r="BW57" s="810"/>
      <c r="BX57" s="810"/>
      <c r="BY57" s="810"/>
      <c r="BZ57" s="810"/>
      <c r="CA57" s="810"/>
      <c r="CB57" s="810"/>
      <c r="CC57" s="810"/>
      <c r="CD57" s="810"/>
      <c r="CE57" s="810"/>
      <c r="CF57" s="810"/>
      <c r="CG57" s="811"/>
      <c r="CH57" s="812"/>
      <c r="CI57" s="813"/>
      <c r="CJ57" s="813"/>
      <c r="CK57" s="813"/>
      <c r="CL57" s="814"/>
      <c r="CM57" s="812"/>
      <c r="CN57" s="813"/>
      <c r="CO57" s="813"/>
      <c r="CP57" s="813"/>
      <c r="CQ57" s="814"/>
      <c r="CR57" s="812"/>
      <c r="CS57" s="813"/>
      <c r="CT57" s="813"/>
      <c r="CU57" s="813"/>
      <c r="CV57" s="814"/>
      <c r="CW57" s="812"/>
      <c r="CX57" s="813"/>
      <c r="CY57" s="813"/>
      <c r="CZ57" s="813"/>
      <c r="DA57" s="814"/>
      <c r="DB57" s="812"/>
      <c r="DC57" s="813"/>
      <c r="DD57" s="813"/>
      <c r="DE57" s="813"/>
      <c r="DF57" s="814"/>
      <c r="DG57" s="812"/>
      <c r="DH57" s="813"/>
      <c r="DI57" s="813"/>
      <c r="DJ57" s="813"/>
      <c r="DK57" s="814"/>
      <c r="DL57" s="812"/>
      <c r="DM57" s="813"/>
      <c r="DN57" s="813"/>
      <c r="DO57" s="813"/>
      <c r="DP57" s="814"/>
      <c r="DQ57" s="812"/>
      <c r="DR57" s="813"/>
      <c r="DS57" s="813"/>
      <c r="DT57" s="813"/>
      <c r="DU57" s="814"/>
      <c r="DV57" s="809"/>
      <c r="DW57" s="810"/>
      <c r="DX57" s="810"/>
      <c r="DY57" s="810"/>
      <c r="DZ57" s="815"/>
      <c r="EA57" s="230"/>
    </row>
    <row r="58" spans="1:131" ht="26.25" customHeight="1" x14ac:dyDescent="0.15">
      <c r="A58" s="238">
        <v>31</v>
      </c>
      <c r="B58" s="816"/>
      <c r="C58" s="817"/>
      <c r="D58" s="817"/>
      <c r="E58" s="817"/>
      <c r="F58" s="817"/>
      <c r="G58" s="817"/>
      <c r="H58" s="817"/>
      <c r="I58" s="817"/>
      <c r="J58" s="817"/>
      <c r="K58" s="817"/>
      <c r="L58" s="817"/>
      <c r="M58" s="817"/>
      <c r="N58" s="817"/>
      <c r="O58" s="817"/>
      <c r="P58" s="818"/>
      <c r="Q58" s="871"/>
      <c r="R58" s="872"/>
      <c r="S58" s="872"/>
      <c r="T58" s="872"/>
      <c r="U58" s="872"/>
      <c r="V58" s="872"/>
      <c r="W58" s="872"/>
      <c r="X58" s="872"/>
      <c r="Y58" s="872"/>
      <c r="Z58" s="872"/>
      <c r="AA58" s="872"/>
      <c r="AB58" s="872"/>
      <c r="AC58" s="872"/>
      <c r="AD58" s="872"/>
      <c r="AE58" s="873"/>
      <c r="AF58" s="822"/>
      <c r="AG58" s="823"/>
      <c r="AH58" s="823"/>
      <c r="AI58" s="823"/>
      <c r="AJ58" s="824"/>
      <c r="AK58" s="875"/>
      <c r="AL58" s="872"/>
      <c r="AM58" s="872"/>
      <c r="AN58" s="872"/>
      <c r="AO58" s="872"/>
      <c r="AP58" s="872"/>
      <c r="AQ58" s="872"/>
      <c r="AR58" s="872"/>
      <c r="AS58" s="872"/>
      <c r="AT58" s="872"/>
      <c r="AU58" s="872"/>
      <c r="AV58" s="872"/>
      <c r="AW58" s="872"/>
      <c r="AX58" s="872"/>
      <c r="AY58" s="872"/>
      <c r="AZ58" s="874"/>
      <c r="BA58" s="874"/>
      <c r="BB58" s="874"/>
      <c r="BC58" s="874"/>
      <c r="BD58" s="874"/>
      <c r="BE58" s="868"/>
      <c r="BF58" s="868"/>
      <c r="BG58" s="868"/>
      <c r="BH58" s="868"/>
      <c r="BI58" s="869"/>
      <c r="BJ58" s="232"/>
      <c r="BK58" s="232"/>
      <c r="BL58" s="232"/>
      <c r="BM58" s="232"/>
      <c r="BN58" s="232"/>
      <c r="BO58" s="241"/>
      <c r="BP58" s="241"/>
      <c r="BQ58" s="238">
        <v>52</v>
      </c>
      <c r="BR58" s="239"/>
      <c r="BS58" s="809"/>
      <c r="BT58" s="810"/>
      <c r="BU58" s="810"/>
      <c r="BV58" s="810"/>
      <c r="BW58" s="810"/>
      <c r="BX58" s="810"/>
      <c r="BY58" s="810"/>
      <c r="BZ58" s="810"/>
      <c r="CA58" s="810"/>
      <c r="CB58" s="810"/>
      <c r="CC58" s="810"/>
      <c r="CD58" s="810"/>
      <c r="CE58" s="810"/>
      <c r="CF58" s="810"/>
      <c r="CG58" s="811"/>
      <c r="CH58" s="812"/>
      <c r="CI58" s="813"/>
      <c r="CJ58" s="813"/>
      <c r="CK58" s="813"/>
      <c r="CL58" s="814"/>
      <c r="CM58" s="812"/>
      <c r="CN58" s="813"/>
      <c r="CO58" s="813"/>
      <c r="CP58" s="813"/>
      <c r="CQ58" s="814"/>
      <c r="CR58" s="812"/>
      <c r="CS58" s="813"/>
      <c r="CT58" s="813"/>
      <c r="CU58" s="813"/>
      <c r="CV58" s="814"/>
      <c r="CW58" s="812"/>
      <c r="CX58" s="813"/>
      <c r="CY58" s="813"/>
      <c r="CZ58" s="813"/>
      <c r="DA58" s="814"/>
      <c r="DB58" s="812"/>
      <c r="DC58" s="813"/>
      <c r="DD58" s="813"/>
      <c r="DE58" s="813"/>
      <c r="DF58" s="814"/>
      <c r="DG58" s="812"/>
      <c r="DH58" s="813"/>
      <c r="DI58" s="813"/>
      <c r="DJ58" s="813"/>
      <c r="DK58" s="814"/>
      <c r="DL58" s="812"/>
      <c r="DM58" s="813"/>
      <c r="DN58" s="813"/>
      <c r="DO58" s="813"/>
      <c r="DP58" s="814"/>
      <c r="DQ58" s="812"/>
      <c r="DR58" s="813"/>
      <c r="DS58" s="813"/>
      <c r="DT58" s="813"/>
      <c r="DU58" s="814"/>
      <c r="DV58" s="809"/>
      <c r="DW58" s="810"/>
      <c r="DX58" s="810"/>
      <c r="DY58" s="810"/>
      <c r="DZ58" s="815"/>
      <c r="EA58" s="230"/>
    </row>
    <row r="59" spans="1:131" ht="26.25" customHeight="1" x14ac:dyDescent="0.15">
      <c r="A59" s="238">
        <v>32</v>
      </c>
      <c r="B59" s="816"/>
      <c r="C59" s="817"/>
      <c r="D59" s="817"/>
      <c r="E59" s="817"/>
      <c r="F59" s="817"/>
      <c r="G59" s="817"/>
      <c r="H59" s="817"/>
      <c r="I59" s="817"/>
      <c r="J59" s="817"/>
      <c r="K59" s="817"/>
      <c r="L59" s="817"/>
      <c r="M59" s="817"/>
      <c r="N59" s="817"/>
      <c r="O59" s="817"/>
      <c r="P59" s="818"/>
      <c r="Q59" s="871"/>
      <c r="R59" s="872"/>
      <c r="S59" s="872"/>
      <c r="T59" s="872"/>
      <c r="U59" s="872"/>
      <c r="V59" s="872"/>
      <c r="W59" s="872"/>
      <c r="X59" s="872"/>
      <c r="Y59" s="872"/>
      <c r="Z59" s="872"/>
      <c r="AA59" s="872"/>
      <c r="AB59" s="872"/>
      <c r="AC59" s="872"/>
      <c r="AD59" s="872"/>
      <c r="AE59" s="873"/>
      <c r="AF59" s="822"/>
      <c r="AG59" s="823"/>
      <c r="AH59" s="823"/>
      <c r="AI59" s="823"/>
      <c r="AJ59" s="824"/>
      <c r="AK59" s="875"/>
      <c r="AL59" s="872"/>
      <c r="AM59" s="872"/>
      <c r="AN59" s="872"/>
      <c r="AO59" s="872"/>
      <c r="AP59" s="872"/>
      <c r="AQ59" s="872"/>
      <c r="AR59" s="872"/>
      <c r="AS59" s="872"/>
      <c r="AT59" s="872"/>
      <c r="AU59" s="872"/>
      <c r="AV59" s="872"/>
      <c r="AW59" s="872"/>
      <c r="AX59" s="872"/>
      <c r="AY59" s="872"/>
      <c r="AZ59" s="874"/>
      <c r="BA59" s="874"/>
      <c r="BB59" s="874"/>
      <c r="BC59" s="874"/>
      <c r="BD59" s="874"/>
      <c r="BE59" s="868"/>
      <c r="BF59" s="868"/>
      <c r="BG59" s="868"/>
      <c r="BH59" s="868"/>
      <c r="BI59" s="869"/>
      <c r="BJ59" s="232"/>
      <c r="BK59" s="232"/>
      <c r="BL59" s="232"/>
      <c r="BM59" s="232"/>
      <c r="BN59" s="232"/>
      <c r="BO59" s="241"/>
      <c r="BP59" s="241"/>
      <c r="BQ59" s="238">
        <v>53</v>
      </c>
      <c r="BR59" s="239"/>
      <c r="BS59" s="809"/>
      <c r="BT59" s="810"/>
      <c r="BU59" s="810"/>
      <c r="BV59" s="810"/>
      <c r="BW59" s="810"/>
      <c r="BX59" s="810"/>
      <c r="BY59" s="810"/>
      <c r="BZ59" s="810"/>
      <c r="CA59" s="810"/>
      <c r="CB59" s="810"/>
      <c r="CC59" s="810"/>
      <c r="CD59" s="810"/>
      <c r="CE59" s="810"/>
      <c r="CF59" s="810"/>
      <c r="CG59" s="811"/>
      <c r="CH59" s="812"/>
      <c r="CI59" s="813"/>
      <c r="CJ59" s="813"/>
      <c r="CK59" s="813"/>
      <c r="CL59" s="814"/>
      <c r="CM59" s="812"/>
      <c r="CN59" s="813"/>
      <c r="CO59" s="813"/>
      <c r="CP59" s="813"/>
      <c r="CQ59" s="814"/>
      <c r="CR59" s="812"/>
      <c r="CS59" s="813"/>
      <c r="CT59" s="813"/>
      <c r="CU59" s="813"/>
      <c r="CV59" s="814"/>
      <c r="CW59" s="812"/>
      <c r="CX59" s="813"/>
      <c r="CY59" s="813"/>
      <c r="CZ59" s="813"/>
      <c r="DA59" s="814"/>
      <c r="DB59" s="812"/>
      <c r="DC59" s="813"/>
      <c r="DD59" s="813"/>
      <c r="DE59" s="813"/>
      <c r="DF59" s="814"/>
      <c r="DG59" s="812"/>
      <c r="DH59" s="813"/>
      <c r="DI59" s="813"/>
      <c r="DJ59" s="813"/>
      <c r="DK59" s="814"/>
      <c r="DL59" s="812"/>
      <c r="DM59" s="813"/>
      <c r="DN59" s="813"/>
      <c r="DO59" s="813"/>
      <c r="DP59" s="814"/>
      <c r="DQ59" s="812"/>
      <c r="DR59" s="813"/>
      <c r="DS59" s="813"/>
      <c r="DT59" s="813"/>
      <c r="DU59" s="814"/>
      <c r="DV59" s="809"/>
      <c r="DW59" s="810"/>
      <c r="DX59" s="810"/>
      <c r="DY59" s="810"/>
      <c r="DZ59" s="815"/>
      <c r="EA59" s="230"/>
    </row>
    <row r="60" spans="1:131" ht="26.25" customHeight="1" x14ac:dyDescent="0.15">
      <c r="A60" s="238">
        <v>33</v>
      </c>
      <c r="B60" s="816"/>
      <c r="C60" s="817"/>
      <c r="D60" s="817"/>
      <c r="E60" s="817"/>
      <c r="F60" s="817"/>
      <c r="G60" s="817"/>
      <c r="H60" s="817"/>
      <c r="I60" s="817"/>
      <c r="J60" s="817"/>
      <c r="K60" s="817"/>
      <c r="L60" s="817"/>
      <c r="M60" s="817"/>
      <c r="N60" s="817"/>
      <c r="O60" s="817"/>
      <c r="P60" s="818"/>
      <c r="Q60" s="871"/>
      <c r="R60" s="872"/>
      <c r="S60" s="872"/>
      <c r="T60" s="872"/>
      <c r="U60" s="872"/>
      <c r="V60" s="872"/>
      <c r="W60" s="872"/>
      <c r="X60" s="872"/>
      <c r="Y60" s="872"/>
      <c r="Z60" s="872"/>
      <c r="AA60" s="872"/>
      <c r="AB60" s="872"/>
      <c r="AC60" s="872"/>
      <c r="AD60" s="872"/>
      <c r="AE60" s="873"/>
      <c r="AF60" s="822"/>
      <c r="AG60" s="823"/>
      <c r="AH60" s="823"/>
      <c r="AI60" s="823"/>
      <c r="AJ60" s="824"/>
      <c r="AK60" s="875"/>
      <c r="AL60" s="872"/>
      <c r="AM60" s="872"/>
      <c r="AN60" s="872"/>
      <c r="AO60" s="872"/>
      <c r="AP60" s="872"/>
      <c r="AQ60" s="872"/>
      <c r="AR60" s="872"/>
      <c r="AS60" s="872"/>
      <c r="AT60" s="872"/>
      <c r="AU60" s="872"/>
      <c r="AV60" s="872"/>
      <c r="AW60" s="872"/>
      <c r="AX60" s="872"/>
      <c r="AY60" s="872"/>
      <c r="AZ60" s="874"/>
      <c r="BA60" s="874"/>
      <c r="BB60" s="874"/>
      <c r="BC60" s="874"/>
      <c r="BD60" s="874"/>
      <c r="BE60" s="868"/>
      <c r="BF60" s="868"/>
      <c r="BG60" s="868"/>
      <c r="BH60" s="868"/>
      <c r="BI60" s="869"/>
      <c r="BJ60" s="232"/>
      <c r="BK60" s="232"/>
      <c r="BL60" s="232"/>
      <c r="BM60" s="232"/>
      <c r="BN60" s="232"/>
      <c r="BO60" s="241"/>
      <c r="BP60" s="241"/>
      <c r="BQ60" s="238">
        <v>54</v>
      </c>
      <c r="BR60" s="239"/>
      <c r="BS60" s="809"/>
      <c r="BT60" s="810"/>
      <c r="BU60" s="810"/>
      <c r="BV60" s="810"/>
      <c r="BW60" s="810"/>
      <c r="BX60" s="810"/>
      <c r="BY60" s="810"/>
      <c r="BZ60" s="810"/>
      <c r="CA60" s="810"/>
      <c r="CB60" s="810"/>
      <c r="CC60" s="810"/>
      <c r="CD60" s="810"/>
      <c r="CE60" s="810"/>
      <c r="CF60" s="810"/>
      <c r="CG60" s="811"/>
      <c r="CH60" s="812"/>
      <c r="CI60" s="813"/>
      <c r="CJ60" s="813"/>
      <c r="CK60" s="813"/>
      <c r="CL60" s="814"/>
      <c r="CM60" s="812"/>
      <c r="CN60" s="813"/>
      <c r="CO60" s="813"/>
      <c r="CP60" s="813"/>
      <c r="CQ60" s="814"/>
      <c r="CR60" s="812"/>
      <c r="CS60" s="813"/>
      <c r="CT60" s="813"/>
      <c r="CU60" s="813"/>
      <c r="CV60" s="814"/>
      <c r="CW60" s="812"/>
      <c r="CX60" s="813"/>
      <c r="CY60" s="813"/>
      <c r="CZ60" s="813"/>
      <c r="DA60" s="814"/>
      <c r="DB60" s="812"/>
      <c r="DC60" s="813"/>
      <c r="DD60" s="813"/>
      <c r="DE60" s="813"/>
      <c r="DF60" s="814"/>
      <c r="DG60" s="812"/>
      <c r="DH60" s="813"/>
      <c r="DI60" s="813"/>
      <c r="DJ60" s="813"/>
      <c r="DK60" s="814"/>
      <c r="DL60" s="812"/>
      <c r="DM60" s="813"/>
      <c r="DN60" s="813"/>
      <c r="DO60" s="813"/>
      <c r="DP60" s="814"/>
      <c r="DQ60" s="812"/>
      <c r="DR60" s="813"/>
      <c r="DS60" s="813"/>
      <c r="DT60" s="813"/>
      <c r="DU60" s="814"/>
      <c r="DV60" s="809"/>
      <c r="DW60" s="810"/>
      <c r="DX60" s="810"/>
      <c r="DY60" s="810"/>
      <c r="DZ60" s="815"/>
      <c r="EA60" s="230"/>
    </row>
    <row r="61" spans="1:131" ht="26.25" customHeight="1" thickBot="1" x14ac:dyDescent="0.2">
      <c r="A61" s="238">
        <v>34</v>
      </c>
      <c r="B61" s="816"/>
      <c r="C61" s="817"/>
      <c r="D61" s="817"/>
      <c r="E61" s="817"/>
      <c r="F61" s="817"/>
      <c r="G61" s="817"/>
      <c r="H61" s="817"/>
      <c r="I61" s="817"/>
      <c r="J61" s="817"/>
      <c r="K61" s="817"/>
      <c r="L61" s="817"/>
      <c r="M61" s="817"/>
      <c r="N61" s="817"/>
      <c r="O61" s="817"/>
      <c r="P61" s="818"/>
      <c r="Q61" s="871"/>
      <c r="R61" s="872"/>
      <c r="S61" s="872"/>
      <c r="T61" s="872"/>
      <c r="U61" s="872"/>
      <c r="V61" s="872"/>
      <c r="W61" s="872"/>
      <c r="X61" s="872"/>
      <c r="Y61" s="872"/>
      <c r="Z61" s="872"/>
      <c r="AA61" s="872"/>
      <c r="AB61" s="872"/>
      <c r="AC61" s="872"/>
      <c r="AD61" s="872"/>
      <c r="AE61" s="873"/>
      <c r="AF61" s="822"/>
      <c r="AG61" s="823"/>
      <c r="AH61" s="823"/>
      <c r="AI61" s="823"/>
      <c r="AJ61" s="824"/>
      <c r="AK61" s="875"/>
      <c r="AL61" s="872"/>
      <c r="AM61" s="872"/>
      <c r="AN61" s="872"/>
      <c r="AO61" s="872"/>
      <c r="AP61" s="872"/>
      <c r="AQ61" s="872"/>
      <c r="AR61" s="872"/>
      <c r="AS61" s="872"/>
      <c r="AT61" s="872"/>
      <c r="AU61" s="872"/>
      <c r="AV61" s="872"/>
      <c r="AW61" s="872"/>
      <c r="AX61" s="872"/>
      <c r="AY61" s="872"/>
      <c r="AZ61" s="874"/>
      <c r="BA61" s="874"/>
      <c r="BB61" s="874"/>
      <c r="BC61" s="874"/>
      <c r="BD61" s="874"/>
      <c r="BE61" s="868"/>
      <c r="BF61" s="868"/>
      <c r="BG61" s="868"/>
      <c r="BH61" s="868"/>
      <c r="BI61" s="869"/>
      <c r="BJ61" s="232"/>
      <c r="BK61" s="232"/>
      <c r="BL61" s="232"/>
      <c r="BM61" s="232"/>
      <c r="BN61" s="232"/>
      <c r="BO61" s="241"/>
      <c r="BP61" s="241"/>
      <c r="BQ61" s="238">
        <v>55</v>
      </c>
      <c r="BR61" s="239"/>
      <c r="BS61" s="809"/>
      <c r="BT61" s="810"/>
      <c r="BU61" s="810"/>
      <c r="BV61" s="810"/>
      <c r="BW61" s="810"/>
      <c r="BX61" s="810"/>
      <c r="BY61" s="810"/>
      <c r="BZ61" s="810"/>
      <c r="CA61" s="810"/>
      <c r="CB61" s="810"/>
      <c r="CC61" s="810"/>
      <c r="CD61" s="810"/>
      <c r="CE61" s="810"/>
      <c r="CF61" s="810"/>
      <c r="CG61" s="811"/>
      <c r="CH61" s="812"/>
      <c r="CI61" s="813"/>
      <c r="CJ61" s="813"/>
      <c r="CK61" s="813"/>
      <c r="CL61" s="814"/>
      <c r="CM61" s="812"/>
      <c r="CN61" s="813"/>
      <c r="CO61" s="813"/>
      <c r="CP61" s="813"/>
      <c r="CQ61" s="814"/>
      <c r="CR61" s="812"/>
      <c r="CS61" s="813"/>
      <c r="CT61" s="813"/>
      <c r="CU61" s="813"/>
      <c r="CV61" s="814"/>
      <c r="CW61" s="812"/>
      <c r="CX61" s="813"/>
      <c r="CY61" s="813"/>
      <c r="CZ61" s="813"/>
      <c r="DA61" s="814"/>
      <c r="DB61" s="812"/>
      <c r="DC61" s="813"/>
      <c r="DD61" s="813"/>
      <c r="DE61" s="813"/>
      <c r="DF61" s="814"/>
      <c r="DG61" s="812"/>
      <c r="DH61" s="813"/>
      <c r="DI61" s="813"/>
      <c r="DJ61" s="813"/>
      <c r="DK61" s="814"/>
      <c r="DL61" s="812"/>
      <c r="DM61" s="813"/>
      <c r="DN61" s="813"/>
      <c r="DO61" s="813"/>
      <c r="DP61" s="814"/>
      <c r="DQ61" s="812"/>
      <c r="DR61" s="813"/>
      <c r="DS61" s="813"/>
      <c r="DT61" s="813"/>
      <c r="DU61" s="814"/>
      <c r="DV61" s="809"/>
      <c r="DW61" s="810"/>
      <c r="DX61" s="810"/>
      <c r="DY61" s="810"/>
      <c r="DZ61" s="815"/>
      <c r="EA61" s="230"/>
    </row>
    <row r="62" spans="1:131" ht="26.25" customHeight="1" x14ac:dyDescent="0.15">
      <c r="A62" s="238">
        <v>35</v>
      </c>
      <c r="B62" s="816"/>
      <c r="C62" s="817"/>
      <c r="D62" s="817"/>
      <c r="E62" s="817"/>
      <c r="F62" s="817"/>
      <c r="G62" s="817"/>
      <c r="H62" s="817"/>
      <c r="I62" s="817"/>
      <c r="J62" s="817"/>
      <c r="K62" s="817"/>
      <c r="L62" s="817"/>
      <c r="M62" s="817"/>
      <c r="N62" s="817"/>
      <c r="O62" s="817"/>
      <c r="P62" s="818"/>
      <c r="Q62" s="871"/>
      <c r="R62" s="872"/>
      <c r="S62" s="872"/>
      <c r="T62" s="872"/>
      <c r="U62" s="872"/>
      <c r="V62" s="872"/>
      <c r="W62" s="872"/>
      <c r="X62" s="872"/>
      <c r="Y62" s="872"/>
      <c r="Z62" s="872"/>
      <c r="AA62" s="872"/>
      <c r="AB62" s="872"/>
      <c r="AC62" s="872"/>
      <c r="AD62" s="872"/>
      <c r="AE62" s="873"/>
      <c r="AF62" s="822"/>
      <c r="AG62" s="823"/>
      <c r="AH62" s="823"/>
      <c r="AI62" s="823"/>
      <c r="AJ62" s="824"/>
      <c r="AK62" s="875"/>
      <c r="AL62" s="872"/>
      <c r="AM62" s="872"/>
      <c r="AN62" s="872"/>
      <c r="AO62" s="872"/>
      <c r="AP62" s="872"/>
      <c r="AQ62" s="872"/>
      <c r="AR62" s="872"/>
      <c r="AS62" s="872"/>
      <c r="AT62" s="872"/>
      <c r="AU62" s="872"/>
      <c r="AV62" s="872"/>
      <c r="AW62" s="872"/>
      <c r="AX62" s="872"/>
      <c r="AY62" s="872"/>
      <c r="AZ62" s="874"/>
      <c r="BA62" s="874"/>
      <c r="BB62" s="874"/>
      <c r="BC62" s="874"/>
      <c r="BD62" s="874"/>
      <c r="BE62" s="868"/>
      <c r="BF62" s="868"/>
      <c r="BG62" s="868"/>
      <c r="BH62" s="868"/>
      <c r="BI62" s="869"/>
      <c r="BJ62" s="883" t="s">
        <v>412</v>
      </c>
      <c r="BK62" s="842"/>
      <c r="BL62" s="842"/>
      <c r="BM62" s="842"/>
      <c r="BN62" s="843"/>
      <c r="BO62" s="241"/>
      <c r="BP62" s="241"/>
      <c r="BQ62" s="238">
        <v>56</v>
      </c>
      <c r="BR62" s="239"/>
      <c r="BS62" s="809"/>
      <c r="BT62" s="810"/>
      <c r="BU62" s="810"/>
      <c r="BV62" s="810"/>
      <c r="BW62" s="810"/>
      <c r="BX62" s="810"/>
      <c r="BY62" s="810"/>
      <c r="BZ62" s="810"/>
      <c r="CA62" s="810"/>
      <c r="CB62" s="810"/>
      <c r="CC62" s="810"/>
      <c r="CD62" s="810"/>
      <c r="CE62" s="810"/>
      <c r="CF62" s="810"/>
      <c r="CG62" s="811"/>
      <c r="CH62" s="812"/>
      <c r="CI62" s="813"/>
      <c r="CJ62" s="813"/>
      <c r="CK62" s="813"/>
      <c r="CL62" s="814"/>
      <c r="CM62" s="812"/>
      <c r="CN62" s="813"/>
      <c r="CO62" s="813"/>
      <c r="CP62" s="813"/>
      <c r="CQ62" s="814"/>
      <c r="CR62" s="812"/>
      <c r="CS62" s="813"/>
      <c r="CT62" s="813"/>
      <c r="CU62" s="813"/>
      <c r="CV62" s="814"/>
      <c r="CW62" s="812"/>
      <c r="CX62" s="813"/>
      <c r="CY62" s="813"/>
      <c r="CZ62" s="813"/>
      <c r="DA62" s="814"/>
      <c r="DB62" s="812"/>
      <c r="DC62" s="813"/>
      <c r="DD62" s="813"/>
      <c r="DE62" s="813"/>
      <c r="DF62" s="814"/>
      <c r="DG62" s="812"/>
      <c r="DH62" s="813"/>
      <c r="DI62" s="813"/>
      <c r="DJ62" s="813"/>
      <c r="DK62" s="814"/>
      <c r="DL62" s="812"/>
      <c r="DM62" s="813"/>
      <c r="DN62" s="813"/>
      <c r="DO62" s="813"/>
      <c r="DP62" s="814"/>
      <c r="DQ62" s="812"/>
      <c r="DR62" s="813"/>
      <c r="DS62" s="813"/>
      <c r="DT62" s="813"/>
      <c r="DU62" s="814"/>
      <c r="DV62" s="809"/>
      <c r="DW62" s="810"/>
      <c r="DX62" s="810"/>
      <c r="DY62" s="810"/>
      <c r="DZ62" s="815"/>
      <c r="EA62" s="230"/>
    </row>
    <row r="63" spans="1:131" ht="26.25" customHeight="1" thickBot="1" x14ac:dyDescent="0.2">
      <c r="A63" s="240" t="s">
        <v>391</v>
      </c>
      <c r="B63" s="825" t="s">
        <v>413</v>
      </c>
      <c r="C63" s="826"/>
      <c r="D63" s="826"/>
      <c r="E63" s="826"/>
      <c r="F63" s="826"/>
      <c r="G63" s="826"/>
      <c r="H63" s="826"/>
      <c r="I63" s="826"/>
      <c r="J63" s="826"/>
      <c r="K63" s="826"/>
      <c r="L63" s="826"/>
      <c r="M63" s="826"/>
      <c r="N63" s="826"/>
      <c r="O63" s="826"/>
      <c r="P63" s="827"/>
      <c r="Q63" s="876"/>
      <c r="R63" s="877"/>
      <c r="S63" s="877"/>
      <c r="T63" s="877"/>
      <c r="U63" s="877"/>
      <c r="V63" s="877"/>
      <c r="W63" s="877"/>
      <c r="X63" s="877"/>
      <c r="Y63" s="877"/>
      <c r="Z63" s="877"/>
      <c r="AA63" s="877"/>
      <c r="AB63" s="877"/>
      <c r="AC63" s="877"/>
      <c r="AD63" s="877"/>
      <c r="AE63" s="878"/>
      <c r="AF63" s="879">
        <v>3665</v>
      </c>
      <c r="AG63" s="880"/>
      <c r="AH63" s="880"/>
      <c r="AI63" s="880"/>
      <c r="AJ63" s="881"/>
      <c r="AK63" s="882"/>
      <c r="AL63" s="877"/>
      <c r="AM63" s="877"/>
      <c r="AN63" s="877"/>
      <c r="AO63" s="877"/>
      <c r="AP63" s="880">
        <v>11348</v>
      </c>
      <c r="AQ63" s="880"/>
      <c r="AR63" s="880"/>
      <c r="AS63" s="880"/>
      <c r="AT63" s="880"/>
      <c r="AU63" s="880">
        <v>3670</v>
      </c>
      <c r="AV63" s="880"/>
      <c r="AW63" s="880"/>
      <c r="AX63" s="880"/>
      <c r="AY63" s="880"/>
      <c r="AZ63" s="884"/>
      <c r="BA63" s="884"/>
      <c r="BB63" s="884"/>
      <c r="BC63" s="884"/>
      <c r="BD63" s="884"/>
      <c r="BE63" s="885"/>
      <c r="BF63" s="885"/>
      <c r="BG63" s="885"/>
      <c r="BH63" s="885"/>
      <c r="BI63" s="886"/>
      <c r="BJ63" s="887" t="s">
        <v>414</v>
      </c>
      <c r="BK63" s="888"/>
      <c r="BL63" s="888"/>
      <c r="BM63" s="888"/>
      <c r="BN63" s="889"/>
      <c r="BO63" s="241"/>
      <c r="BP63" s="241"/>
      <c r="BQ63" s="238">
        <v>57</v>
      </c>
      <c r="BR63" s="239"/>
      <c r="BS63" s="809"/>
      <c r="BT63" s="810"/>
      <c r="BU63" s="810"/>
      <c r="BV63" s="810"/>
      <c r="BW63" s="810"/>
      <c r="BX63" s="810"/>
      <c r="BY63" s="810"/>
      <c r="BZ63" s="810"/>
      <c r="CA63" s="810"/>
      <c r="CB63" s="810"/>
      <c r="CC63" s="810"/>
      <c r="CD63" s="810"/>
      <c r="CE63" s="810"/>
      <c r="CF63" s="810"/>
      <c r="CG63" s="811"/>
      <c r="CH63" s="812"/>
      <c r="CI63" s="813"/>
      <c r="CJ63" s="813"/>
      <c r="CK63" s="813"/>
      <c r="CL63" s="814"/>
      <c r="CM63" s="812"/>
      <c r="CN63" s="813"/>
      <c r="CO63" s="813"/>
      <c r="CP63" s="813"/>
      <c r="CQ63" s="814"/>
      <c r="CR63" s="812"/>
      <c r="CS63" s="813"/>
      <c r="CT63" s="813"/>
      <c r="CU63" s="813"/>
      <c r="CV63" s="814"/>
      <c r="CW63" s="812"/>
      <c r="CX63" s="813"/>
      <c r="CY63" s="813"/>
      <c r="CZ63" s="813"/>
      <c r="DA63" s="814"/>
      <c r="DB63" s="812"/>
      <c r="DC63" s="813"/>
      <c r="DD63" s="813"/>
      <c r="DE63" s="813"/>
      <c r="DF63" s="814"/>
      <c r="DG63" s="812"/>
      <c r="DH63" s="813"/>
      <c r="DI63" s="813"/>
      <c r="DJ63" s="813"/>
      <c r="DK63" s="814"/>
      <c r="DL63" s="812"/>
      <c r="DM63" s="813"/>
      <c r="DN63" s="813"/>
      <c r="DO63" s="813"/>
      <c r="DP63" s="814"/>
      <c r="DQ63" s="812"/>
      <c r="DR63" s="813"/>
      <c r="DS63" s="813"/>
      <c r="DT63" s="813"/>
      <c r="DU63" s="814"/>
      <c r="DV63" s="809"/>
      <c r="DW63" s="810"/>
      <c r="DX63" s="810"/>
      <c r="DY63" s="810"/>
      <c r="DZ63" s="815"/>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09"/>
      <c r="BT64" s="810"/>
      <c r="BU64" s="810"/>
      <c r="BV64" s="810"/>
      <c r="BW64" s="810"/>
      <c r="BX64" s="810"/>
      <c r="BY64" s="810"/>
      <c r="BZ64" s="810"/>
      <c r="CA64" s="810"/>
      <c r="CB64" s="810"/>
      <c r="CC64" s="810"/>
      <c r="CD64" s="810"/>
      <c r="CE64" s="810"/>
      <c r="CF64" s="810"/>
      <c r="CG64" s="811"/>
      <c r="CH64" s="812"/>
      <c r="CI64" s="813"/>
      <c r="CJ64" s="813"/>
      <c r="CK64" s="813"/>
      <c r="CL64" s="814"/>
      <c r="CM64" s="812"/>
      <c r="CN64" s="813"/>
      <c r="CO64" s="813"/>
      <c r="CP64" s="813"/>
      <c r="CQ64" s="814"/>
      <c r="CR64" s="812"/>
      <c r="CS64" s="813"/>
      <c r="CT64" s="813"/>
      <c r="CU64" s="813"/>
      <c r="CV64" s="814"/>
      <c r="CW64" s="812"/>
      <c r="CX64" s="813"/>
      <c r="CY64" s="813"/>
      <c r="CZ64" s="813"/>
      <c r="DA64" s="814"/>
      <c r="DB64" s="812"/>
      <c r="DC64" s="813"/>
      <c r="DD64" s="813"/>
      <c r="DE64" s="813"/>
      <c r="DF64" s="814"/>
      <c r="DG64" s="812"/>
      <c r="DH64" s="813"/>
      <c r="DI64" s="813"/>
      <c r="DJ64" s="813"/>
      <c r="DK64" s="814"/>
      <c r="DL64" s="812"/>
      <c r="DM64" s="813"/>
      <c r="DN64" s="813"/>
      <c r="DO64" s="813"/>
      <c r="DP64" s="814"/>
      <c r="DQ64" s="812"/>
      <c r="DR64" s="813"/>
      <c r="DS64" s="813"/>
      <c r="DT64" s="813"/>
      <c r="DU64" s="814"/>
      <c r="DV64" s="809"/>
      <c r="DW64" s="810"/>
      <c r="DX64" s="810"/>
      <c r="DY64" s="810"/>
      <c r="DZ64" s="815"/>
      <c r="EA64" s="230"/>
    </row>
    <row r="65" spans="1:131" ht="26.25" customHeight="1" thickBot="1" x14ac:dyDescent="0.2">
      <c r="A65" s="232" t="s">
        <v>415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09"/>
      <c r="BT65" s="810"/>
      <c r="BU65" s="810"/>
      <c r="BV65" s="810"/>
      <c r="BW65" s="810"/>
      <c r="BX65" s="810"/>
      <c r="BY65" s="810"/>
      <c r="BZ65" s="810"/>
      <c r="CA65" s="810"/>
      <c r="CB65" s="810"/>
      <c r="CC65" s="810"/>
      <c r="CD65" s="810"/>
      <c r="CE65" s="810"/>
      <c r="CF65" s="810"/>
      <c r="CG65" s="811"/>
      <c r="CH65" s="812"/>
      <c r="CI65" s="813"/>
      <c r="CJ65" s="813"/>
      <c r="CK65" s="813"/>
      <c r="CL65" s="814"/>
      <c r="CM65" s="812"/>
      <c r="CN65" s="813"/>
      <c r="CO65" s="813"/>
      <c r="CP65" s="813"/>
      <c r="CQ65" s="814"/>
      <c r="CR65" s="812"/>
      <c r="CS65" s="813"/>
      <c r="CT65" s="813"/>
      <c r="CU65" s="813"/>
      <c r="CV65" s="814"/>
      <c r="CW65" s="812"/>
      <c r="CX65" s="813"/>
      <c r="CY65" s="813"/>
      <c r="CZ65" s="813"/>
      <c r="DA65" s="814"/>
      <c r="DB65" s="812"/>
      <c r="DC65" s="813"/>
      <c r="DD65" s="813"/>
      <c r="DE65" s="813"/>
      <c r="DF65" s="814"/>
      <c r="DG65" s="812"/>
      <c r="DH65" s="813"/>
      <c r="DI65" s="813"/>
      <c r="DJ65" s="813"/>
      <c r="DK65" s="814"/>
      <c r="DL65" s="812"/>
      <c r="DM65" s="813"/>
      <c r="DN65" s="813"/>
      <c r="DO65" s="813"/>
      <c r="DP65" s="814"/>
      <c r="DQ65" s="812"/>
      <c r="DR65" s="813"/>
      <c r="DS65" s="813"/>
      <c r="DT65" s="813"/>
      <c r="DU65" s="814"/>
      <c r="DV65" s="809"/>
      <c r="DW65" s="810"/>
      <c r="DX65" s="810"/>
      <c r="DY65" s="810"/>
      <c r="DZ65" s="815"/>
      <c r="EA65" s="230"/>
    </row>
    <row r="66" spans="1:131" ht="26.25" customHeight="1" x14ac:dyDescent="0.15">
      <c r="A66" s="763" t="s">
        <v>416</v>
      </c>
      <c r="B66" s="764"/>
      <c r="C66" s="764"/>
      <c r="D66" s="764"/>
      <c r="E66" s="764"/>
      <c r="F66" s="764"/>
      <c r="G66" s="764"/>
      <c r="H66" s="764"/>
      <c r="I66" s="764"/>
      <c r="J66" s="764"/>
      <c r="K66" s="764"/>
      <c r="L66" s="764"/>
      <c r="M66" s="764"/>
      <c r="N66" s="764"/>
      <c r="O66" s="764"/>
      <c r="P66" s="765"/>
      <c r="Q66" s="769" t="s">
        <v>417</v>
      </c>
      <c r="R66" s="770"/>
      <c r="S66" s="770"/>
      <c r="T66" s="770"/>
      <c r="U66" s="771"/>
      <c r="V66" s="769" t="s">
        <v>418</v>
      </c>
      <c r="W66" s="770"/>
      <c r="X66" s="770"/>
      <c r="Y66" s="770"/>
      <c r="Z66" s="771"/>
      <c r="AA66" s="769" t="s">
        <v>397</v>
      </c>
      <c r="AB66" s="770"/>
      <c r="AC66" s="770"/>
      <c r="AD66" s="770"/>
      <c r="AE66" s="771"/>
      <c r="AF66" s="890" t="s">
        <v>419</v>
      </c>
      <c r="AG66" s="851"/>
      <c r="AH66" s="851"/>
      <c r="AI66" s="851"/>
      <c r="AJ66" s="891"/>
      <c r="AK66" s="769" t="s">
        <v>420</v>
      </c>
      <c r="AL66" s="764"/>
      <c r="AM66" s="764"/>
      <c r="AN66" s="764"/>
      <c r="AO66" s="765"/>
      <c r="AP66" s="769" t="s">
        <v>421</v>
      </c>
      <c r="AQ66" s="770"/>
      <c r="AR66" s="770"/>
      <c r="AS66" s="770"/>
      <c r="AT66" s="771"/>
      <c r="AU66" s="769" t="s">
        <v>422</v>
      </c>
      <c r="AV66" s="770"/>
      <c r="AW66" s="770"/>
      <c r="AX66" s="770"/>
      <c r="AY66" s="771"/>
      <c r="AZ66" s="769" t="s">
        <v>379</v>
      </c>
      <c r="BA66" s="770"/>
      <c r="BB66" s="770"/>
      <c r="BC66" s="770"/>
      <c r="BD66" s="776"/>
      <c r="BE66" s="241"/>
      <c r="BF66" s="241"/>
      <c r="BG66" s="241"/>
      <c r="BH66" s="241"/>
      <c r="BI66" s="241"/>
      <c r="BJ66" s="241"/>
      <c r="BK66" s="241"/>
      <c r="BL66" s="241"/>
      <c r="BM66" s="241"/>
      <c r="BN66" s="241"/>
      <c r="BO66" s="241"/>
      <c r="BP66" s="241"/>
      <c r="BQ66" s="238">
        <v>60</v>
      </c>
      <c r="BR66" s="243"/>
      <c r="BS66" s="895"/>
      <c r="BT66" s="896"/>
      <c r="BU66" s="896"/>
      <c r="BV66" s="896"/>
      <c r="BW66" s="896"/>
      <c r="BX66" s="896"/>
      <c r="BY66" s="896"/>
      <c r="BZ66" s="896"/>
      <c r="CA66" s="896"/>
      <c r="CB66" s="896"/>
      <c r="CC66" s="896"/>
      <c r="CD66" s="896"/>
      <c r="CE66" s="896"/>
      <c r="CF66" s="896"/>
      <c r="CG66" s="901"/>
      <c r="CH66" s="898"/>
      <c r="CI66" s="899"/>
      <c r="CJ66" s="899"/>
      <c r="CK66" s="899"/>
      <c r="CL66" s="900"/>
      <c r="CM66" s="898"/>
      <c r="CN66" s="899"/>
      <c r="CO66" s="899"/>
      <c r="CP66" s="899"/>
      <c r="CQ66" s="900"/>
      <c r="CR66" s="898"/>
      <c r="CS66" s="899"/>
      <c r="CT66" s="899"/>
      <c r="CU66" s="899"/>
      <c r="CV66" s="900"/>
      <c r="CW66" s="898"/>
      <c r="CX66" s="899"/>
      <c r="CY66" s="899"/>
      <c r="CZ66" s="899"/>
      <c r="DA66" s="900"/>
      <c r="DB66" s="898"/>
      <c r="DC66" s="899"/>
      <c r="DD66" s="899"/>
      <c r="DE66" s="899"/>
      <c r="DF66" s="900"/>
      <c r="DG66" s="898"/>
      <c r="DH66" s="899"/>
      <c r="DI66" s="899"/>
      <c r="DJ66" s="899"/>
      <c r="DK66" s="900"/>
      <c r="DL66" s="898"/>
      <c r="DM66" s="899"/>
      <c r="DN66" s="899"/>
      <c r="DO66" s="899"/>
      <c r="DP66" s="900"/>
      <c r="DQ66" s="898"/>
      <c r="DR66" s="899"/>
      <c r="DS66" s="899"/>
      <c r="DT66" s="899"/>
      <c r="DU66" s="900"/>
      <c r="DV66" s="895"/>
      <c r="DW66" s="896"/>
      <c r="DX66" s="896"/>
      <c r="DY66" s="896"/>
      <c r="DZ66" s="897"/>
      <c r="EA66" s="230"/>
    </row>
    <row r="67" spans="1:131" ht="26.25" customHeight="1" thickBot="1" x14ac:dyDescent="0.2">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892"/>
      <c r="AG67" s="854"/>
      <c r="AH67" s="854"/>
      <c r="AI67" s="854"/>
      <c r="AJ67" s="893"/>
      <c r="AK67" s="894"/>
      <c r="AL67" s="767"/>
      <c r="AM67" s="767"/>
      <c r="AN67" s="767"/>
      <c r="AO67" s="768"/>
      <c r="AP67" s="772"/>
      <c r="AQ67" s="773"/>
      <c r="AR67" s="773"/>
      <c r="AS67" s="773"/>
      <c r="AT67" s="774"/>
      <c r="AU67" s="772"/>
      <c r="AV67" s="773"/>
      <c r="AW67" s="773"/>
      <c r="AX67" s="773"/>
      <c r="AY67" s="774"/>
      <c r="AZ67" s="772"/>
      <c r="BA67" s="773"/>
      <c r="BB67" s="773"/>
      <c r="BC67" s="773"/>
      <c r="BD67" s="778"/>
      <c r="BE67" s="241"/>
      <c r="BF67" s="241"/>
      <c r="BG67" s="241"/>
      <c r="BH67" s="241"/>
      <c r="BI67" s="241"/>
      <c r="BJ67" s="241"/>
      <c r="BK67" s="241"/>
      <c r="BL67" s="241"/>
      <c r="BM67" s="241"/>
      <c r="BN67" s="241"/>
      <c r="BO67" s="241"/>
      <c r="BP67" s="241"/>
      <c r="BQ67" s="238">
        <v>61</v>
      </c>
      <c r="BR67" s="243"/>
      <c r="BS67" s="895"/>
      <c r="BT67" s="896"/>
      <c r="BU67" s="896"/>
      <c r="BV67" s="896"/>
      <c r="BW67" s="896"/>
      <c r="BX67" s="896"/>
      <c r="BY67" s="896"/>
      <c r="BZ67" s="896"/>
      <c r="CA67" s="896"/>
      <c r="CB67" s="896"/>
      <c r="CC67" s="896"/>
      <c r="CD67" s="896"/>
      <c r="CE67" s="896"/>
      <c r="CF67" s="896"/>
      <c r="CG67" s="901"/>
      <c r="CH67" s="898"/>
      <c r="CI67" s="899"/>
      <c r="CJ67" s="899"/>
      <c r="CK67" s="899"/>
      <c r="CL67" s="900"/>
      <c r="CM67" s="898"/>
      <c r="CN67" s="899"/>
      <c r="CO67" s="899"/>
      <c r="CP67" s="899"/>
      <c r="CQ67" s="900"/>
      <c r="CR67" s="898"/>
      <c r="CS67" s="899"/>
      <c r="CT67" s="899"/>
      <c r="CU67" s="899"/>
      <c r="CV67" s="900"/>
      <c r="CW67" s="898"/>
      <c r="CX67" s="899"/>
      <c r="CY67" s="899"/>
      <c r="CZ67" s="899"/>
      <c r="DA67" s="900"/>
      <c r="DB67" s="898"/>
      <c r="DC67" s="899"/>
      <c r="DD67" s="899"/>
      <c r="DE67" s="899"/>
      <c r="DF67" s="900"/>
      <c r="DG67" s="898"/>
      <c r="DH67" s="899"/>
      <c r="DI67" s="899"/>
      <c r="DJ67" s="899"/>
      <c r="DK67" s="900"/>
      <c r="DL67" s="898"/>
      <c r="DM67" s="899"/>
      <c r="DN67" s="899"/>
      <c r="DO67" s="899"/>
      <c r="DP67" s="900"/>
      <c r="DQ67" s="898"/>
      <c r="DR67" s="899"/>
      <c r="DS67" s="899"/>
      <c r="DT67" s="899"/>
      <c r="DU67" s="900"/>
      <c r="DV67" s="895"/>
      <c r="DW67" s="896"/>
      <c r="DX67" s="896"/>
      <c r="DY67" s="896"/>
      <c r="DZ67" s="897"/>
      <c r="EA67" s="230"/>
    </row>
    <row r="68" spans="1:131" ht="26.25" customHeight="1" thickTop="1" x14ac:dyDescent="0.15">
      <c r="A68" s="236">
        <v>1</v>
      </c>
      <c r="B68" s="905" t="s">
        <v>579</v>
      </c>
      <c r="C68" s="906"/>
      <c r="D68" s="906"/>
      <c r="E68" s="906"/>
      <c r="F68" s="906"/>
      <c r="G68" s="906"/>
      <c r="H68" s="906"/>
      <c r="I68" s="906"/>
      <c r="J68" s="906"/>
      <c r="K68" s="906"/>
      <c r="L68" s="906"/>
      <c r="M68" s="906"/>
      <c r="N68" s="906"/>
      <c r="O68" s="906"/>
      <c r="P68" s="907"/>
      <c r="Q68" s="908">
        <v>184</v>
      </c>
      <c r="R68" s="902"/>
      <c r="S68" s="902"/>
      <c r="T68" s="902"/>
      <c r="U68" s="902"/>
      <c r="V68" s="902">
        <v>167</v>
      </c>
      <c r="W68" s="902"/>
      <c r="X68" s="902"/>
      <c r="Y68" s="902"/>
      <c r="Z68" s="902"/>
      <c r="AA68" s="902">
        <f>Q68-V68</f>
        <v>17</v>
      </c>
      <c r="AB68" s="902"/>
      <c r="AC68" s="902"/>
      <c r="AD68" s="902"/>
      <c r="AE68" s="902"/>
      <c r="AF68" s="902">
        <f>AA68</f>
        <v>17</v>
      </c>
      <c r="AG68" s="902"/>
      <c r="AH68" s="902"/>
      <c r="AI68" s="902"/>
      <c r="AJ68" s="902"/>
      <c r="AK68" s="902" t="s">
        <v>588</v>
      </c>
      <c r="AL68" s="902"/>
      <c r="AM68" s="902"/>
      <c r="AN68" s="902"/>
      <c r="AO68" s="902"/>
      <c r="AP68" s="902" t="s">
        <v>588</v>
      </c>
      <c r="AQ68" s="902"/>
      <c r="AR68" s="902"/>
      <c r="AS68" s="902"/>
      <c r="AT68" s="902"/>
      <c r="AU68" s="902" t="s">
        <v>588</v>
      </c>
      <c r="AV68" s="902"/>
      <c r="AW68" s="902"/>
      <c r="AX68" s="902"/>
      <c r="AY68" s="902"/>
      <c r="AZ68" s="903"/>
      <c r="BA68" s="903"/>
      <c r="BB68" s="903"/>
      <c r="BC68" s="903"/>
      <c r="BD68" s="904"/>
      <c r="BE68" s="241"/>
      <c r="BF68" s="241"/>
      <c r="BG68" s="241"/>
      <c r="BH68" s="241"/>
      <c r="BI68" s="241"/>
      <c r="BJ68" s="241"/>
      <c r="BK68" s="241"/>
      <c r="BL68" s="241"/>
      <c r="BM68" s="241"/>
      <c r="BN68" s="241"/>
      <c r="BO68" s="241"/>
      <c r="BP68" s="241"/>
      <c r="BQ68" s="238">
        <v>62</v>
      </c>
      <c r="BR68" s="243"/>
      <c r="BS68" s="895"/>
      <c r="BT68" s="896"/>
      <c r="BU68" s="896"/>
      <c r="BV68" s="896"/>
      <c r="BW68" s="896"/>
      <c r="BX68" s="896"/>
      <c r="BY68" s="896"/>
      <c r="BZ68" s="896"/>
      <c r="CA68" s="896"/>
      <c r="CB68" s="896"/>
      <c r="CC68" s="896"/>
      <c r="CD68" s="896"/>
      <c r="CE68" s="896"/>
      <c r="CF68" s="896"/>
      <c r="CG68" s="901"/>
      <c r="CH68" s="898"/>
      <c r="CI68" s="899"/>
      <c r="CJ68" s="899"/>
      <c r="CK68" s="899"/>
      <c r="CL68" s="900"/>
      <c r="CM68" s="898"/>
      <c r="CN68" s="899"/>
      <c r="CO68" s="899"/>
      <c r="CP68" s="899"/>
      <c r="CQ68" s="900"/>
      <c r="CR68" s="898"/>
      <c r="CS68" s="899"/>
      <c r="CT68" s="899"/>
      <c r="CU68" s="899"/>
      <c r="CV68" s="900"/>
      <c r="CW68" s="898"/>
      <c r="CX68" s="899"/>
      <c r="CY68" s="899"/>
      <c r="CZ68" s="899"/>
      <c r="DA68" s="900"/>
      <c r="DB68" s="898"/>
      <c r="DC68" s="899"/>
      <c r="DD68" s="899"/>
      <c r="DE68" s="899"/>
      <c r="DF68" s="900"/>
      <c r="DG68" s="898"/>
      <c r="DH68" s="899"/>
      <c r="DI68" s="899"/>
      <c r="DJ68" s="899"/>
      <c r="DK68" s="900"/>
      <c r="DL68" s="898"/>
      <c r="DM68" s="899"/>
      <c r="DN68" s="899"/>
      <c r="DO68" s="899"/>
      <c r="DP68" s="900"/>
      <c r="DQ68" s="898"/>
      <c r="DR68" s="899"/>
      <c r="DS68" s="899"/>
      <c r="DT68" s="899"/>
      <c r="DU68" s="900"/>
      <c r="DV68" s="895"/>
      <c r="DW68" s="896"/>
      <c r="DX68" s="896"/>
      <c r="DY68" s="896"/>
      <c r="DZ68" s="897"/>
      <c r="EA68" s="230"/>
    </row>
    <row r="69" spans="1:131" ht="26.25" customHeight="1" x14ac:dyDescent="0.15">
      <c r="A69" s="238">
        <v>2</v>
      </c>
      <c r="B69" s="909" t="s">
        <v>580</v>
      </c>
      <c r="C69" s="910"/>
      <c r="D69" s="910"/>
      <c r="E69" s="910"/>
      <c r="F69" s="910"/>
      <c r="G69" s="910"/>
      <c r="H69" s="910"/>
      <c r="I69" s="910"/>
      <c r="J69" s="910"/>
      <c r="K69" s="910"/>
      <c r="L69" s="910"/>
      <c r="M69" s="910"/>
      <c r="N69" s="910"/>
      <c r="O69" s="910"/>
      <c r="P69" s="911"/>
      <c r="Q69" s="912">
        <v>7916</v>
      </c>
      <c r="R69" s="866"/>
      <c r="S69" s="866"/>
      <c r="T69" s="866"/>
      <c r="U69" s="866"/>
      <c r="V69" s="866">
        <v>7507</v>
      </c>
      <c r="W69" s="866"/>
      <c r="X69" s="866"/>
      <c r="Y69" s="866"/>
      <c r="Z69" s="866"/>
      <c r="AA69" s="866">
        <f t="shared" ref="AA69:AA75" si="1">Q69-V69</f>
        <v>409</v>
      </c>
      <c r="AB69" s="866"/>
      <c r="AC69" s="866"/>
      <c r="AD69" s="866"/>
      <c r="AE69" s="866"/>
      <c r="AF69" s="866">
        <f t="shared" ref="AF69:AF75" si="2">AA69</f>
        <v>409</v>
      </c>
      <c r="AG69" s="866"/>
      <c r="AH69" s="866"/>
      <c r="AI69" s="866"/>
      <c r="AJ69" s="866"/>
      <c r="AK69" s="866" t="s">
        <v>588</v>
      </c>
      <c r="AL69" s="866"/>
      <c r="AM69" s="866"/>
      <c r="AN69" s="866"/>
      <c r="AO69" s="866"/>
      <c r="AP69" s="866" t="s">
        <v>588</v>
      </c>
      <c r="AQ69" s="866"/>
      <c r="AR69" s="866"/>
      <c r="AS69" s="866"/>
      <c r="AT69" s="866"/>
      <c r="AU69" s="866" t="s">
        <v>588</v>
      </c>
      <c r="AV69" s="866"/>
      <c r="AW69" s="866"/>
      <c r="AX69" s="866"/>
      <c r="AY69" s="866"/>
      <c r="AZ69" s="868"/>
      <c r="BA69" s="868"/>
      <c r="BB69" s="868"/>
      <c r="BC69" s="868"/>
      <c r="BD69" s="869"/>
      <c r="BE69" s="241"/>
      <c r="BF69" s="241"/>
      <c r="BG69" s="241"/>
      <c r="BH69" s="241"/>
      <c r="BI69" s="241"/>
      <c r="BJ69" s="241"/>
      <c r="BK69" s="241"/>
      <c r="BL69" s="241"/>
      <c r="BM69" s="241"/>
      <c r="BN69" s="241"/>
      <c r="BO69" s="241"/>
      <c r="BP69" s="241"/>
      <c r="BQ69" s="238">
        <v>63</v>
      </c>
      <c r="BR69" s="243"/>
      <c r="BS69" s="895"/>
      <c r="BT69" s="896"/>
      <c r="BU69" s="896"/>
      <c r="BV69" s="896"/>
      <c r="BW69" s="896"/>
      <c r="BX69" s="896"/>
      <c r="BY69" s="896"/>
      <c r="BZ69" s="896"/>
      <c r="CA69" s="896"/>
      <c r="CB69" s="896"/>
      <c r="CC69" s="896"/>
      <c r="CD69" s="896"/>
      <c r="CE69" s="896"/>
      <c r="CF69" s="896"/>
      <c r="CG69" s="901"/>
      <c r="CH69" s="898"/>
      <c r="CI69" s="899"/>
      <c r="CJ69" s="899"/>
      <c r="CK69" s="899"/>
      <c r="CL69" s="900"/>
      <c r="CM69" s="898"/>
      <c r="CN69" s="899"/>
      <c r="CO69" s="899"/>
      <c r="CP69" s="899"/>
      <c r="CQ69" s="900"/>
      <c r="CR69" s="898"/>
      <c r="CS69" s="899"/>
      <c r="CT69" s="899"/>
      <c r="CU69" s="899"/>
      <c r="CV69" s="900"/>
      <c r="CW69" s="898"/>
      <c r="CX69" s="899"/>
      <c r="CY69" s="899"/>
      <c r="CZ69" s="899"/>
      <c r="DA69" s="900"/>
      <c r="DB69" s="898"/>
      <c r="DC69" s="899"/>
      <c r="DD69" s="899"/>
      <c r="DE69" s="899"/>
      <c r="DF69" s="900"/>
      <c r="DG69" s="898"/>
      <c r="DH69" s="899"/>
      <c r="DI69" s="899"/>
      <c r="DJ69" s="899"/>
      <c r="DK69" s="900"/>
      <c r="DL69" s="898"/>
      <c r="DM69" s="899"/>
      <c r="DN69" s="899"/>
      <c r="DO69" s="899"/>
      <c r="DP69" s="900"/>
      <c r="DQ69" s="898"/>
      <c r="DR69" s="899"/>
      <c r="DS69" s="899"/>
      <c r="DT69" s="899"/>
      <c r="DU69" s="900"/>
      <c r="DV69" s="895"/>
      <c r="DW69" s="896"/>
      <c r="DX69" s="896"/>
      <c r="DY69" s="896"/>
      <c r="DZ69" s="897"/>
      <c r="EA69" s="230"/>
    </row>
    <row r="70" spans="1:131" ht="26.25" customHeight="1" x14ac:dyDescent="0.15">
      <c r="A70" s="238">
        <v>3</v>
      </c>
      <c r="B70" s="909" t="s">
        <v>581</v>
      </c>
      <c r="C70" s="910"/>
      <c r="D70" s="910"/>
      <c r="E70" s="910"/>
      <c r="F70" s="910"/>
      <c r="G70" s="910"/>
      <c r="H70" s="910"/>
      <c r="I70" s="910"/>
      <c r="J70" s="910"/>
      <c r="K70" s="910"/>
      <c r="L70" s="910"/>
      <c r="M70" s="910"/>
      <c r="N70" s="910"/>
      <c r="O70" s="910"/>
      <c r="P70" s="911"/>
      <c r="Q70" s="912">
        <v>249</v>
      </c>
      <c r="R70" s="866"/>
      <c r="S70" s="866"/>
      <c r="T70" s="866"/>
      <c r="U70" s="866"/>
      <c r="V70" s="866">
        <v>237</v>
      </c>
      <c r="W70" s="866"/>
      <c r="X70" s="866"/>
      <c r="Y70" s="866"/>
      <c r="Z70" s="866"/>
      <c r="AA70" s="866">
        <f t="shared" si="1"/>
        <v>12</v>
      </c>
      <c r="AB70" s="866"/>
      <c r="AC70" s="866"/>
      <c r="AD70" s="866"/>
      <c r="AE70" s="866"/>
      <c r="AF70" s="866">
        <f t="shared" si="2"/>
        <v>12</v>
      </c>
      <c r="AG70" s="866"/>
      <c r="AH70" s="866"/>
      <c r="AI70" s="866"/>
      <c r="AJ70" s="866"/>
      <c r="AK70" s="866" t="s">
        <v>588</v>
      </c>
      <c r="AL70" s="866"/>
      <c r="AM70" s="866"/>
      <c r="AN70" s="866"/>
      <c r="AO70" s="866"/>
      <c r="AP70" s="866" t="s">
        <v>588</v>
      </c>
      <c r="AQ70" s="866"/>
      <c r="AR70" s="866"/>
      <c r="AS70" s="866"/>
      <c r="AT70" s="866"/>
      <c r="AU70" s="866" t="s">
        <v>588</v>
      </c>
      <c r="AV70" s="866"/>
      <c r="AW70" s="866"/>
      <c r="AX70" s="866"/>
      <c r="AY70" s="866"/>
      <c r="AZ70" s="868"/>
      <c r="BA70" s="868"/>
      <c r="BB70" s="868"/>
      <c r="BC70" s="868"/>
      <c r="BD70" s="869"/>
      <c r="BE70" s="241"/>
      <c r="BF70" s="241"/>
      <c r="BG70" s="241"/>
      <c r="BH70" s="241"/>
      <c r="BI70" s="241"/>
      <c r="BJ70" s="241"/>
      <c r="BK70" s="241"/>
      <c r="BL70" s="241"/>
      <c r="BM70" s="241"/>
      <c r="BN70" s="241"/>
      <c r="BO70" s="241"/>
      <c r="BP70" s="241"/>
      <c r="BQ70" s="238">
        <v>64</v>
      </c>
      <c r="BR70" s="243"/>
      <c r="BS70" s="895"/>
      <c r="BT70" s="896"/>
      <c r="BU70" s="896"/>
      <c r="BV70" s="896"/>
      <c r="BW70" s="896"/>
      <c r="BX70" s="896"/>
      <c r="BY70" s="896"/>
      <c r="BZ70" s="896"/>
      <c r="CA70" s="896"/>
      <c r="CB70" s="896"/>
      <c r="CC70" s="896"/>
      <c r="CD70" s="896"/>
      <c r="CE70" s="896"/>
      <c r="CF70" s="896"/>
      <c r="CG70" s="901"/>
      <c r="CH70" s="898"/>
      <c r="CI70" s="899"/>
      <c r="CJ70" s="899"/>
      <c r="CK70" s="899"/>
      <c r="CL70" s="900"/>
      <c r="CM70" s="898"/>
      <c r="CN70" s="899"/>
      <c r="CO70" s="899"/>
      <c r="CP70" s="899"/>
      <c r="CQ70" s="900"/>
      <c r="CR70" s="898"/>
      <c r="CS70" s="899"/>
      <c r="CT70" s="899"/>
      <c r="CU70" s="899"/>
      <c r="CV70" s="900"/>
      <c r="CW70" s="898"/>
      <c r="CX70" s="899"/>
      <c r="CY70" s="899"/>
      <c r="CZ70" s="899"/>
      <c r="DA70" s="900"/>
      <c r="DB70" s="898"/>
      <c r="DC70" s="899"/>
      <c r="DD70" s="899"/>
      <c r="DE70" s="899"/>
      <c r="DF70" s="900"/>
      <c r="DG70" s="898"/>
      <c r="DH70" s="899"/>
      <c r="DI70" s="899"/>
      <c r="DJ70" s="899"/>
      <c r="DK70" s="900"/>
      <c r="DL70" s="898"/>
      <c r="DM70" s="899"/>
      <c r="DN70" s="899"/>
      <c r="DO70" s="899"/>
      <c r="DP70" s="900"/>
      <c r="DQ70" s="898"/>
      <c r="DR70" s="899"/>
      <c r="DS70" s="899"/>
      <c r="DT70" s="899"/>
      <c r="DU70" s="900"/>
      <c r="DV70" s="895"/>
      <c r="DW70" s="896"/>
      <c r="DX70" s="896"/>
      <c r="DY70" s="896"/>
      <c r="DZ70" s="897"/>
      <c r="EA70" s="230"/>
    </row>
    <row r="71" spans="1:131" ht="26.25" customHeight="1" x14ac:dyDescent="0.15">
      <c r="A71" s="238">
        <v>4</v>
      </c>
      <c r="B71" s="909" t="s">
        <v>582</v>
      </c>
      <c r="C71" s="910"/>
      <c r="D71" s="910"/>
      <c r="E71" s="910"/>
      <c r="F71" s="910"/>
      <c r="G71" s="910"/>
      <c r="H71" s="910"/>
      <c r="I71" s="910"/>
      <c r="J71" s="910"/>
      <c r="K71" s="910"/>
      <c r="L71" s="910"/>
      <c r="M71" s="910"/>
      <c r="N71" s="910"/>
      <c r="O71" s="910"/>
      <c r="P71" s="911"/>
      <c r="Q71" s="912">
        <v>229</v>
      </c>
      <c r="R71" s="866"/>
      <c r="S71" s="866"/>
      <c r="T71" s="866"/>
      <c r="U71" s="866"/>
      <c r="V71" s="866">
        <v>207</v>
      </c>
      <c r="W71" s="866"/>
      <c r="X71" s="866"/>
      <c r="Y71" s="866"/>
      <c r="Z71" s="866"/>
      <c r="AA71" s="866">
        <f t="shared" si="1"/>
        <v>22</v>
      </c>
      <c r="AB71" s="866"/>
      <c r="AC71" s="866"/>
      <c r="AD71" s="866"/>
      <c r="AE71" s="866"/>
      <c r="AF71" s="866">
        <f t="shared" si="2"/>
        <v>22</v>
      </c>
      <c r="AG71" s="866"/>
      <c r="AH71" s="866"/>
      <c r="AI71" s="866"/>
      <c r="AJ71" s="866"/>
      <c r="AK71" s="866" t="s">
        <v>588</v>
      </c>
      <c r="AL71" s="866"/>
      <c r="AM71" s="866"/>
      <c r="AN71" s="866"/>
      <c r="AO71" s="866"/>
      <c r="AP71" s="866" t="s">
        <v>588</v>
      </c>
      <c r="AQ71" s="866"/>
      <c r="AR71" s="866"/>
      <c r="AS71" s="866"/>
      <c r="AT71" s="866"/>
      <c r="AU71" s="866" t="s">
        <v>588</v>
      </c>
      <c r="AV71" s="866"/>
      <c r="AW71" s="866"/>
      <c r="AX71" s="866"/>
      <c r="AY71" s="866"/>
      <c r="AZ71" s="868"/>
      <c r="BA71" s="868"/>
      <c r="BB71" s="868"/>
      <c r="BC71" s="868"/>
      <c r="BD71" s="869"/>
      <c r="BE71" s="241"/>
      <c r="BF71" s="241"/>
      <c r="BG71" s="241"/>
      <c r="BH71" s="241"/>
      <c r="BI71" s="241"/>
      <c r="BJ71" s="241"/>
      <c r="BK71" s="241"/>
      <c r="BL71" s="241"/>
      <c r="BM71" s="241"/>
      <c r="BN71" s="241"/>
      <c r="BO71" s="241"/>
      <c r="BP71" s="241"/>
      <c r="BQ71" s="238">
        <v>65</v>
      </c>
      <c r="BR71" s="243"/>
      <c r="BS71" s="895"/>
      <c r="BT71" s="896"/>
      <c r="BU71" s="896"/>
      <c r="BV71" s="896"/>
      <c r="BW71" s="896"/>
      <c r="BX71" s="896"/>
      <c r="BY71" s="896"/>
      <c r="BZ71" s="896"/>
      <c r="CA71" s="896"/>
      <c r="CB71" s="896"/>
      <c r="CC71" s="896"/>
      <c r="CD71" s="896"/>
      <c r="CE71" s="896"/>
      <c r="CF71" s="896"/>
      <c r="CG71" s="901"/>
      <c r="CH71" s="898"/>
      <c r="CI71" s="899"/>
      <c r="CJ71" s="899"/>
      <c r="CK71" s="899"/>
      <c r="CL71" s="900"/>
      <c r="CM71" s="898"/>
      <c r="CN71" s="899"/>
      <c r="CO71" s="899"/>
      <c r="CP71" s="899"/>
      <c r="CQ71" s="900"/>
      <c r="CR71" s="898"/>
      <c r="CS71" s="899"/>
      <c r="CT71" s="899"/>
      <c r="CU71" s="899"/>
      <c r="CV71" s="900"/>
      <c r="CW71" s="898"/>
      <c r="CX71" s="899"/>
      <c r="CY71" s="899"/>
      <c r="CZ71" s="899"/>
      <c r="DA71" s="900"/>
      <c r="DB71" s="898"/>
      <c r="DC71" s="899"/>
      <c r="DD71" s="899"/>
      <c r="DE71" s="899"/>
      <c r="DF71" s="900"/>
      <c r="DG71" s="898"/>
      <c r="DH71" s="899"/>
      <c r="DI71" s="899"/>
      <c r="DJ71" s="899"/>
      <c r="DK71" s="900"/>
      <c r="DL71" s="898"/>
      <c r="DM71" s="899"/>
      <c r="DN71" s="899"/>
      <c r="DO71" s="899"/>
      <c r="DP71" s="900"/>
      <c r="DQ71" s="898"/>
      <c r="DR71" s="899"/>
      <c r="DS71" s="899"/>
      <c r="DT71" s="899"/>
      <c r="DU71" s="900"/>
      <c r="DV71" s="895"/>
      <c r="DW71" s="896"/>
      <c r="DX71" s="896"/>
      <c r="DY71" s="896"/>
      <c r="DZ71" s="897"/>
      <c r="EA71" s="230"/>
    </row>
    <row r="72" spans="1:131" ht="26.25" customHeight="1" x14ac:dyDescent="0.15">
      <c r="A72" s="238">
        <v>5</v>
      </c>
      <c r="B72" s="909" t="s">
        <v>583</v>
      </c>
      <c r="C72" s="910"/>
      <c r="D72" s="910"/>
      <c r="E72" s="910"/>
      <c r="F72" s="910"/>
      <c r="G72" s="910"/>
      <c r="H72" s="910"/>
      <c r="I72" s="910"/>
      <c r="J72" s="910"/>
      <c r="K72" s="910"/>
      <c r="L72" s="910"/>
      <c r="M72" s="910"/>
      <c r="N72" s="910"/>
      <c r="O72" s="910"/>
      <c r="P72" s="911"/>
      <c r="Q72" s="912">
        <v>45</v>
      </c>
      <c r="R72" s="866"/>
      <c r="S72" s="866"/>
      <c r="T72" s="866"/>
      <c r="U72" s="866"/>
      <c r="V72" s="866">
        <v>11</v>
      </c>
      <c r="W72" s="866"/>
      <c r="X72" s="866"/>
      <c r="Y72" s="866"/>
      <c r="Z72" s="866"/>
      <c r="AA72" s="866">
        <f t="shared" si="1"/>
        <v>34</v>
      </c>
      <c r="AB72" s="866"/>
      <c r="AC72" s="866"/>
      <c r="AD72" s="866"/>
      <c r="AE72" s="866"/>
      <c r="AF72" s="866">
        <f t="shared" si="2"/>
        <v>34</v>
      </c>
      <c r="AG72" s="866"/>
      <c r="AH72" s="866"/>
      <c r="AI72" s="866"/>
      <c r="AJ72" s="866"/>
      <c r="AK72" s="866" t="s">
        <v>588</v>
      </c>
      <c r="AL72" s="866"/>
      <c r="AM72" s="866"/>
      <c r="AN72" s="866"/>
      <c r="AO72" s="866"/>
      <c r="AP72" s="866" t="s">
        <v>588</v>
      </c>
      <c r="AQ72" s="866"/>
      <c r="AR72" s="866"/>
      <c r="AS72" s="866"/>
      <c r="AT72" s="866"/>
      <c r="AU72" s="866" t="s">
        <v>588</v>
      </c>
      <c r="AV72" s="866"/>
      <c r="AW72" s="866"/>
      <c r="AX72" s="866"/>
      <c r="AY72" s="866"/>
      <c r="AZ72" s="868"/>
      <c r="BA72" s="868"/>
      <c r="BB72" s="868"/>
      <c r="BC72" s="868"/>
      <c r="BD72" s="869"/>
      <c r="BE72" s="241"/>
      <c r="BF72" s="241"/>
      <c r="BG72" s="241"/>
      <c r="BH72" s="241"/>
      <c r="BI72" s="241"/>
      <c r="BJ72" s="241"/>
      <c r="BK72" s="241"/>
      <c r="BL72" s="241"/>
      <c r="BM72" s="241"/>
      <c r="BN72" s="241"/>
      <c r="BO72" s="241"/>
      <c r="BP72" s="241"/>
      <c r="BQ72" s="238">
        <v>66</v>
      </c>
      <c r="BR72" s="243"/>
      <c r="BS72" s="895"/>
      <c r="BT72" s="896"/>
      <c r="BU72" s="896"/>
      <c r="BV72" s="896"/>
      <c r="BW72" s="896"/>
      <c r="BX72" s="896"/>
      <c r="BY72" s="896"/>
      <c r="BZ72" s="896"/>
      <c r="CA72" s="896"/>
      <c r="CB72" s="896"/>
      <c r="CC72" s="896"/>
      <c r="CD72" s="896"/>
      <c r="CE72" s="896"/>
      <c r="CF72" s="896"/>
      <c r="CG72" s="901"/>
      <c r="CH72" s="898"/>
      <c r="CI72" s="899"/>
      <c r="CJ72" s="899"/>
      <c r="CK72" s="899"/>
      <c r="CL72" s="900"/>
      <c r="CM72" s="898"/>
      <c r="CN72" s="899"/>
      <c r="CO72" s="899"/>
      <c r="CP72" s="899"/>
      <c r="CQ72" s="900"/>
      <c r="CR72" s="898"/>
      <c r="CS72" s="899"/>
      <c r="CT72" s="899"/>
      <c r="CU72" s="899"/>
      <c r="CV72" s="900"/>
      <c r="CW72" s="898"/>
      <c r="CX72" s="899"/>
      <c r="CY72" s="899"/>
      <c r="CZ72" s="899"/>
      <c r="DA72" s="900"/>
      <c r="DB72" s="898"/>
      <c r="DC72" s="899"/>
      <c r="DD72" s="899"/>
      <c r="DE72" s="899"/>
      <c r="DF72" s="900"/>
      <c r="DG72" s="898"/>
      <c r="DH72" s="899"/>
      <c r="DI72" s="899"/>
      <c r="DJ72" s="899"/>
      <c r="DK72" s="900"/>
      <c r="DL72" s="898"/>
      <c r="DM72" s="899"/>
      <c r="DN72" s="899"/>
      <c r="DO72" s="899"/>
      <c r="DP72" s="900"/>
      <c r="DQ72" s="898"/>
      <c r="DR72" s="899"/>
      <c r="DS72" s="899"/>
      <c r="DT72" s="899"/>
      <c r="DU72" s="900"/>
      <c r="DV72" s="895"/>
      <c r="DW72" s="896"/>
      <c r="DX72" s="896"/>
      <c r="DY72" s="896"/>
      <c r="DZ72" s="897"/>
      <c r="EA72" s="230"/>
    </row>
    <row r="73" spans="1:131" ht="26.25" customHeight="1" x14ac:dyDescent="0.15">
      <c r="A73" s="238">
        <v>6</v>
      </c>
      <c r="B73" s="909" t="s">
        <v>584</v>
      </c>
      <c r="C73" s="910"/>
      <c r="D73" s="910"/>
      <c r="E73" s="910"/>
      <c r="F73" s="910"/>
      <c r="G73" s="910"/>
      <c r="H73" s="910"/>
      <c r="I73" s="910"/>
      <c r="J73" s="910"/>
      <c r="K73" s="910"/>
      <c r="L73" s="910"/>
      <c r="M73" s="910"/>
      <c r="N73" s="910"/>
      <c r="O73" s="910"/>
      <c r="P73" s="911"/>
      <c r="Q73" s="912">
        <v>1503</v>
      </c>
      <c r="R73" s="866"/>
      <c r="S73" s="866"/>
      <c r="T73" s="866"/>
      <c r="U73" s="866"/>
      <c r="V73" s="866">
        <v>1430</v>
      </c>
      <c r="W73" s="866"/>
      <c r="X73" s="866"/>
      <c r="Y73" s="866"/>
      <c r="Z73" s="866"/>
      <c r="AA73" s="866">
        <f t="shared" si="1"/>
        <v>73</v>
      </c>
      <c r="AB73" s="866"/>
      <c r="AC73" s="866"/>
      <c r="AD73" s="866"/>
      <c r="AE73" s="866"/>
      <c r="AF73" s="866">
        <f t="shared" si="2"/>
        <v>73</v>
      </c>
      <c r="AG73" s="866"/>
      <c r="AH73" s="866"/>
      <c r="AI73" s="866"/>
      <c r="AJ73" s="866"/>
      <c r="AK73" s="866" t="s">
        <v>588</v>
      </c>
      <c r="AL73" s="866"/>
      <c r="AM73" s="866"/>
      <c r="AN73" s="866"/>
      <c r="AO73" s="866"/>
      <c r="AP73" s="866">
        <v>246</v>
      </c>
      <c r="AQ73" s="866"/>
      <c r="AR73" s="866"/>
      <c r="AS73" s="866"/>
      <c r="AT73" s="866"/>
      <c r="AU73" s="866">
        <v>217</v>
      </c>
      <c r="AV73" s="866"/>
      <c r="AW73" s="866"/>
      <c r="AX73" s="866"/>
      <c r="AY73" s="866"/>
      <c r="AZ73" s="868"/>
      <c r="BA73" s="868"/>
      <c r="BB73" s="868"/>
      <c r="BC73" s="868"/>
      <c r="BD73" s="869"/>
      <c r="BE73" s="241"/>
      <c r="BF73" s="241"/>
      <c r="BG73" s="241"/>
      <c r="BH73" s="241"/>
      <c r="BI73" s="241"/>
      <c r="BJ73" s="241"/>
      <c r="BK73" s="241"/>
      <c r="BL73" s="241"/>
      <c r="BM73" s="241"/>
      <c r="BN73" s="241"/>
      <c r="BO73" s="241"/>
      <c r="BP73" s="241"/>
      <c r="BQ73" s="238">
        <v>67</v>
      </c>
      <c r="BR73" s="243"/>
      <c r="BS73" s="895"/>
      <c r="BT73" s="896"/>
      <c r="BU73" s="896"/>
      <c r="BV73" s="896"/>
      <c r="BW73" s="896"/>
      <c r="BX73" s="896"/>
      <c r="BY73" s="896"/>
      <c r="BZ73" s="896"/>
      <c r="CA73" s="896"/>
      <c r="CB73" s="896"/>
      <c r="CC73" s="896"/>
      <c r="CD73" s="896"/>
      <c r="CE73" s="896"/>
      <c r="CF73" s="896"/>
      <c r="CG73" s="901"/>
      <c r="CH73" s="898"/>
      <c r="CI73" s="899"/>
      <c r="CJ73" s="899"/>
      <c r="CK73" s="899"/>
      <c r="CL73" s="900"/>
      <c r="CM73" s="898"/>
      <c r="CN73" s="899"/>
      <c r="CO73" s="899"/>
      <c r="CP73" s="899"/>
      <c r="CQ73" s="900"/>
      <c r="CR73" s="898"/>
      <c r="CS73" s="899"/>
      <c r="CT73" s="899"/>
      <c r="CU73" s="899"/>
      <c r="CV73" s="900"/>
      <c r="CW73" s="898"/>
      <c r="CX73" s="899"/>
      <c r="CY73" s="899"/>
      <c r="CZ73" s="899"/>
      <c r="DA73" s="900"/>
      <c r="DB73" s="898"/>
      <c r="DC73" s="899"/>
      <c r="DD73" s="899"/>
      <c r="DE73" s="899"/>
      <c r="DF73" s="900"/>
      <c r="DG73" s="898"/>
      <c r="DH73" s="899"/>
      <c r="DI73" s="899"/>
      <c r="DJ73" s="899"/>
      <c r="DK73" s="900"/>
      <c r="DL73" s="898"/>
      <c r="DM73" s="899"/>
      <c r="DN73" s="899"/>
      <c r="DO73" s="899"/>
      <c r="DP73" s="900"/>
      <c r="DQ73" s="898"/>
      <c r="DR73" s="899"/>
      <c r="DS73" s="899"/>
      <c r="DT73" s="899"/>
      <c r="DU73" s="900"/>
      <c r="DV73" s="895"/>
      <c r="DW73" s="896"/>
      <c r="DX73" s="896"/>
      <c r="DY73" s="896"/>
      <c r="DZ73" s="897"/>
      <c r="EA73" s="230"/>
    </row>
    <row r="74" spans="1:131" ht="26.25" customHeight="1" x14ac:dyDescent="0.15">
      <c r="A74" s="238">
        <v>7</v>
      </c>
      <c r="B74" s="909" t="s">
        <v>585</v>
      </c>
      <c r="C74" s="910"/>
      <c r="D74" s="910"/>
      <c r="E74" s="910"/>
      <c r="F74" s="910"/>
      <c r="G74" s="910"/>
      <c r="H74" s="910"/>
      <c r="I74" s="910"/>
      <c r="J74" s="910"/>
      <c r="K74" s="910"/>
      <c r="L74" s="910"/>
      <c r="M74" s="910"/>
      <c r="N74" s="910"/>
      <c r="O74" s="910"/>
      <c r="P74" s="911"/>
      <c r="Q74" s="912">
        <v>307</v>
      </c>
      <c r="R74" s="866"/>
      <c r="S74" s="866"/>
      <c r="T74" s="866"/>
      <c r="U74" s="866"/>
      <c r="V74" s="866">
        <v>287</v>
      </c>
      <c r="W74" s="866"/>
      <c r="X74" s="866"/>
      <c r="Y74" s="866"/>
      <c r="Z74" s="866"/>
      <c r="AA74" s="866">
        <f t="shared" si="1"/>
        <v>20</v>
      </c>
      <c r="AB74" s="866"/>
      <c r="AC74" s="866"/>
      <c r="AD74" s="866"/>
      <c r="AE74" s="866"/>
      <c r="AF74" s="866">
        <f t="shared" si="2"/>
        <v>20</v>
      </c>
      <c r="AG74" s="866"/>
      <c r="AH74" s="866"/>
      <c r="AI74" s="866"/>
      <c r="AJ74" s="866"/>
      <c r="AK74" s="866" t="s">
        <v>588</v>
      </c>
      <c r="AL74" s="866"/>
      <c r="AM74" s="866"/>
      <c r="AN74" s="866"/>
      <c r="AO74" s="866"/>
      <c r="AP74" s="866" t="s">
        <v>588</v>
      </c>
      <c r="AQ74" s="866"/>
      <c r="AR74" s="866"/>
      <c r="AS74" s="866"/>
      <c r="AT74" s="866"/>
      <c r="AU74" s="866" t="s">
        <v>588</v>
      </c>
      <c r="AV74" s="866"/>
      <c r="AW74" s="866"/>
      <c r="AX74" s="866"/>
      <c r="AY74" s="866"/>
      <c r="AZ74" s="868"/>
      <c r="BA74" s="868"/>
      <c r="BB74" s="868"/>
      <c r="BC74" s="868"/>
      <c r="BD74" s="869"/>
      <c r="BE74" s="241"/>
      <c r="BF74" s="241"/>
      <c r="BG74" s="241"/>
      <c r="BH74" s="241"/>
      <c r="BI74" s="241"/>
      <c r="BJ74" s="241"/>
      <c r="BK74" s="241"/>
      <c r="BL74" s="241"/>
      <c r="BM74" s="241"/>
      <c r="BN74" s="241"/>
      <c r="BO74" s="241"/>
      <c r="BP74" s="241"/>
      <c r="BQ74" s="238">
        <v>68</v>
      </c>
      <c r="BR74" s="243"/>
      <c r="BS74" s="895"/>
      <c r="BT74" s="896"/>
      <c r="BU74" s="896"/>
      <c r="BV74" s="896"/>
      <c r="BW74" s="896"/>
      <c r="BX74" s="896"/>
      <c r="BY74" s="896"/>
      <c r="BZ74" s="896"/>
      <c r="CA74" s="896"/>
      <c r="CB74" s="896"/>
      <c r="CC74" s="896"/>
      <c r="CD74" s="896"/>
      <c r="CE74" s="896"/>
      <c r="CF74" s="896"/>
      <c r="CG74" s="901"/>
      <c r="CH74" s="898"/>
      <c r="CI74" s="899"/>
      <c r="CJ74" s="899"/>
      <c r="CK74" s="899"/>
      <c r="CL74" s="900"/>
      <c r="CM74" s="898"/>
      <c r="CN74" s="899"/>
      <c r="CO74" s="899"/>
      <c r="CP74" s="899"/>
      <c r="CQ74" s="900"/>
      <c r="CR74" s="898"/>
      <c r="CS74" s="899"/>
      <c r="CT74" s="899"/>
      <c r="CU74" s="899"/>
      <c r="CV74" s="900"/>
      <c r="CW74" s="898"/>
      <c r="CX74" s="899"/>
      <c r="CY74" s="899"/>
      <c r="CZ74" s="899"/>
      <c r="DA74" s="900"/>
      <c r="DB74" s="898"/>
      <c r="DC74" s="899"/>
      <c r="DD74" s="899"/>
      <c r="DE74" s="899"/>
      <c r="DF74" s="900"/>
      <c r="DG74" s="898"/>
      <c r="DH74" s="899"/>
      <c r="DI74" s="899"/>
      <c r="DJ74" s="899"/>
      <c r="DK74" s="900"/>
      <c r="DL74" s="898"/>
      <c r="DM74" s="899"/>
      <c r="DN74" s="899"/>
      <c r="DO74" s="899"/>
      <c r="DP74" s="900"/>
      <c r="DQ74" s="898"/>
      <c r="DR74" s="899"/>
      <c r="DS74" s="899"/>
      <c r="DT74" s="899"/>
      <c r="DU74" s="900"/>
      <c r="DV74" s="895"/>
      <c r="DW74" s="896"/>
      <c r="DX74" s="896"/>
      <c r="DY74" s="896"/>
      <c r="DZ74" s="897"/>
      <c r="EA74" s="230"/>
    </row>
    <row r="75" spans="1:131" ht="26.25" customHeight="1" x14ac:dyDescent="0.15">
      <c r="A75" s="238">
        <v>8</v>
      </c>
      <c r="B75" s="909" t="s">
        <v>586</v>
      </c>
      <c r="C75" s="910"/>
      <c r="D75" s="910"/>
      <c r="E75" s="910"/>
      <c r="F75" s="910"/>
      <c r="G75" s="910"/>
      <c r="H75" s="910"/>
      <c r="I75" s="910"/>
      <c r="J75" s="910"/>
      <c r="K75" s="910"/>
      <c r="L75" s="910"/>
      <c r="M75" s="910"/>
      <c r="N75" s="910"/>
      <c r="O75" s="910"/>
      <c r="P75" s="911"/>
      <c r="Q75" s="913">
        <v>147909</v>
      </c>
      <c r="R75" s="914"/>
      <c r="S75" s="914"/>
      <c r="T75" s="914"/>
      <c r="U75" s="870"/>
      <c r="V75" s="915">
        <v>147391</v>
      </c>
      <c r="W75" s="914"/>
      <c r="X75" s="914"/>
      <c r="Y75" s="914"/>
      <c r="Z75" s="870"/>
      <c r="AA75" s="915">
        <f t="shared" si="1"/>
        <v>518</v>
      </c>
      <c r="AB75" s="914"/>
      <c r="AC75" s="914"/>
      <c r="AD75" s="914"/>
      <c r="AE75" s="870"/>
      <c r="AF75" s="915">
        <f t="shared" si="2"/>
        <v>518</v>
      </c>
      <c r="AG75" s="914"/>
      <c r="AH75" s="914"/>
      <c r="AI75" s="914"/>
      <c r="AJ75" s="870"/>
      <c r="AK75" s="915" t="s">
        <v>588</v>
      </c>
      <c r="AL75" s="914"/>
      <c r="AM75" s="914"/>
      <c r="AN75" s="914"/>
      <c r="AO75" s="870"/>
      <c r="AP75" s="915" t="s">
        <v>588</v>
      </c>
      <c r="AQ75" s="914"/>
      <c r="AR75" s="914"/>
      <c r="AS75" s="914"/>
      <c r="AT75" s="870"/>
      <c r="AU75" s="915" t="s">
        <v>588</v>
      </c>
      <c r="AV75" s="914"/>
      <c r="AW75" s="914"/>
      <c r="AX75" s="914"/>
      <c r="AY75" s="870"/>
      <c r="AZ75" s="868"/>
      <c r="BA75" s="868"/>
      <c r="BB75" s="868"/>
      <c r="BC75" s="868"/>
      <c r="BD75" s="869"/>
      <c r="BE75" s="241"/>
      <c r="BF75" s="241"/>
      <c r="BG75" s="241"/>
      <c r="BH75" s="241"/>
      <c r="BI75" s="241"/>
      <c r="BJ75" s="241"/>
      <c r="BK75" s="241"/>
      <c r="BL75" s="241"/>
      <c r="BM75" s="241"/>
      <c r="BN75" s="241"/>
      <c r="BO75" s="241"/>
      <c r="BP75" s="241"/>
      <c r="BQ75" s="238">
        <v>69</v>
      </c>
      <c r="BR75" s="243"/>
      <c r="BS75" s="895"/>
      <c r="BT75" s="896"/>
      <c r="BU75" s="896"/>
      <c r="BV75" s="896"/>
      <c r="BW75" s="896"/>
      <c r="BX75" s="896"/>
      <c r="BY75" s="896"/>
      <c r="BZ75" s="896"/>
      <c r="CA75" s="896"/>
      <c r="CB75" s="896"/>
      <c r="CC75" s="896"/>
      <c r="CD75" s="896"/>
      <c r="CE75" s="896"/>
      <c r="CF75" s="896"/>
      <c r="CG75" s="901"/>
      <c r="CH75" s="898"/>
      <c r="CI75" s="899"/>
      <c r="CJ75" s="899"/>
      <c r="CK75" s="899"/>
      <c r="CL75" s="900"/>
      <c r="CM75" s="898"/>
      <c r="CN75" s="899"/>
      <c r="CO75" s="899"/>
      <c r="CP75" s="899"/>
      <c r="CQ75" s="900"/>
      <c r="CR75" s="898"/>
      <c r="CS75" s="899"/>
      <c r="CT75" s="899"/>
      <c r="CU75" s="899"/>
      <c r="CV75" s="900"/>
      <c r="CW75" s="898"/>
      <c r="CX75" s="899"/>
      <c r="CY75" s="899"/>
      <c r="CZ75" s="899"/>
      <c r="DA75" s="900"/>
      <c r="DB75" s="898"/>
      <c r="DC75" s="899"/>
      <c r="DD75" s="899"/>
      <c r="DE75" s="899"/>
      <c r="DF75" s="900"/>
      <c r="DG75" s="898"/>
      <c r="DH75" s="899"/>
      <c r="DI75" s="899"/>
      <c r="DJ75" s="899"/>
      <c r="DK75" s="900"/>
      <c r="DL75" s="898"/>
      <c r="DM75" s="899"/>
      <c r="DN75" s="899"/>
      <c r="DO75" s="899"/>
      <c r="DP75" s="900"/>
      <c r="DQ75" s="898"/>
      <c r="DR75" s="899"/>
      <c r="DS75" s="899"/>
      <c r="DT75" s="899"/>
      <c r="DU75" s="900"/>
      <c r="DV75" s="895"/>
      <c r="DW75" s="896"/>
      <c r="DX75" s="896"/>
      <c r="DY75" s="896"/>
      <c r="DZ75" s="897"/>
      <c r="EA75" s="230"/>
    </row>
    <row r="76" spans="1:131" ht="26.25" customHeight="1" x14ac:dyDescent="0.15">
      <c r="A76" s="238">
        <v>9</v>
      </c>
      <c r="B76" s="909"/>
      <c r="C76" s="910"/>
      <c r="D76" s="910"/>
      <c r="E76" s="910"/>
      <c r="F76" s="910"/>
      <c r="G76" s="910"/>
      <c r="H76" s="910"/>
      <c r="I76" s="910"/>
      <c r="J76" s="910"/>
      <c r="K76" s="910"/>
      <c r="L76" s="910"/>
      <c r="M76" s="910"/>
      <c r="N76" s="910"/>
      <c r="O76" s="910"/>
      <c r="P76" s="911"/>
      <c r="Q76" s="913"/>
      <c r="R76" s="914"/>
      <c r="S76" s="914"/>
      <c r="T76" s="914"/>
      <c r="U76" s="870"/>
      <c r="V76" s="915"/>
      <c r="W76" s="914"/>
      <c r="X76" s="914"/>
      <c r="Y76" s="914"/>
      <c r="Z76" s="870"/>
      <c r="AA76" s="915"/>
      <c r="AB76" s="914"/>
      <c r="AC76" s="914"/>
      <c r="AD76" s="914"/>
      <c r="AE76" s="870"/>
      <c r="AF76" s="915"/>
      <c r="AG76" s="914"/>
      <c r="AH76" s="914"/>
      <c r="AI76" s="914"/>
      <c r="AJ76" s="870"/>
      <c r="AK76" s="915"/>
      <c r="AL76" s="914"/>
      <c r="AM76" s="914"/>
      <c r="AN76" s="914"/>
      <c r="AO76" s="870"/>
      <c r="AP76" s="915"/>
      <c r="AQ76" s="914"/>
      <c r="AR76" s="914"/>
      <c r="AS76" s="914"/>
      <c r="AT76" s="870"/>
      <c r="AU76" s="915"/>
      <c r="AV76" s="914"/>
      <c r="AW76" s="914"/>
      <c r="AX76" s="914"/>
      <c r="AY76" s="870"/>
      <c r="AZ76" s="868"/>
      <c r="BA76" s="868"/>
      <c r="BB76" s="868"/>
      <c r="BC76" s="868"/>
      <c r="BD76" s="869"/>
      <c r="BE76" s="241"/>
      <c r="BF76" s="241"/>
      <c r="BG76" s="241"/>
      <c r="BH76" s="241"/>
      <c r="BI76" s="241"/>
      <c r="BJ76" s="241"/>
      <c r="BK76" s="241"/>
      <c r="BL76" s="241"/>
      <c r="BM76" s="241"/>
      <c r="BN76" s="241"/>
      <c r="BO76" s="241"/>
      <c r="BP76" s="241"/>
      <c r="BQ76" s="238">
        <v>70</v>
      </c>
      <c r="BR76" s="243"/>
      <c r="BS76" s="895"/>
      <c r="BT76" s="896"/>
      <c r="BU76" s="896"/>
      <c r="BV76" s="896"/>
      <c r="BW76" s="896"/>
      <c r="BX76" s="896"/>
      <c r="BY76" s="896"/>
      <c r="BZ76" s="896"/>
      <c r="CA76" s="896"/>
      <c r="CB76" s="896"/>
      <c r="CC76" s="896"/>
      <c r="CD76" s="896"/>
      <c r="CE76" s="896"/>
      <c r="CF76" s="896"/>
      <c r="CG76" s="901"/>
      <c r="CH76" s="898"/>
      <c r="CI76" s="899"/>
      <c r="CJ76" s="899"/>
      <c r="CK76" s="899"/>
      <c r="CL76" s="900"/>
      <c r="CM76" s="898"/>
      <c r="CN76" s="899"/>
      <c r="CO76" s="899"/>
      <c r="CP76" s="899"/>
      <c r="CQ76" s="900"/>
      <c r="CR76" s="898"/>
      <c r="CS76" s="899"/>
      <c r="CT76" s="899"/>
      <c r="CU76" s="899"/>
      <c r="CV76" s="900"/>
      <c r="CW76" s="898"/>
      <c r="CX76" s="899"/>
      <c r="CY76" s="899"/>
      <c r="CZ76" s="899"/>
      <c r="DA76" s="900"/>
      <c r="DB76" s="898"/>
      <c r="DC76" s="899"/>
      <c r="DD76" s="899"/>
      <c r="DE76" s="899"/>
      <c r="DF76" s="900"/>
      <c r="DG76" s="898"/>
      <c r="DH76" s="899"/>
      <c r="DI76" s="899"/>
      <c r="DJ76" s="899"/>
      <c r="DK76" s="900"/>
      <c r="DL76" s="898"/>
      <c r="DM76" s="899"/>
      <c r="DN76" s="899"/>
      <c r="DO76" s="899"/>
      <c r="DP76" s="900"/>
      <c r="DQ76" s="898"/>
      <c r="DR76" s="899"/>
      <c r="DS76" s="899"/>
      <c r="DT76" s="899"/>
      <c r="DU76" s="900"/>
      <c r="DV76" s="895"/>
      <c r="DW76" s="896"/>
      <c r="DX76" s="896"/>
      <c r="DY76" s="896"/>
      <c r="DZ76" s="897"/>
      <c r="EA76" s="230"/>
    </row>
    <row r="77" spans="1:131" ht="26.25" customHeight="1" x14ac:dyDescent="0.15">
      <c r="A77" s="238">
        <v>10</v>
      </c>
      <c r="B77" s="909"/>
      <c r="C77" s="910"/>
      <c r="D77" s="910"/>
      <c r="E77" s="910"/>
      <c r="F77" s="910"/>
      <c r="G77" s="910"/>
      <c r="H77" s="910"/>
      <c r="I77" s="910"/>
      <c r="J77" s="910"/>
      <c r="K77" s="910"/>
      <c r="L77" s="910"/>
      <c r="M77" s="910"/>
      <c r="N77" s="910"/>
      <c r="O77" s="910"/>
      <c r="P77" s="911"/>
      <c r="Q77" s="913"/>
      <c r="R77" s="914"/>
      <c r="S77" s="914"/>
      <c r="T77" s="914"/>
      <c r="U77" s="870"/>
      <c r="V77" s="915"/>
      <c r="W77" s="914"/>
      <c r="X77" s="914"/>
      <c r="Y77" s="914"/>
      <c r="Z77" s="870"/>
      <c r="AA77" s="915"/>
      <c r="AB77" s="914"/>
      <c r="AC77" s="914"/>
      <c r="AD77" s="914"/>
      <c r="AE77" s="870"/>
      <c r="AF77" s="915"/>
      <c r="AG77" s="914"/>
      <c r="AH77" s="914"/>
      <c r="AI77" s="914"/>
      <c r="AJ77" s="870"/>
      <c r="AK77" s="915"/>
      <c r="AL77" s="914"/>
      <c r="AM77" s="914"/>
      <c r="AN77" s="914"/>
      <c r="AO77" s="870"/>
      <c r="AP77" s="915"/>
      <c r="AQ77" s="914"/>
      <c r="AR77" s="914"/>
      <c r="AS77" s="914"/>
      <c r="AT77" s="870"/>
      <c r="AU77" s="915"/>
      <c r="AV77" s="914"/>
      <c r="AW77" s="914"/>
      <c r="AX77" s="914"/>
      <c r="AY77" s="870"/>
      <c r="AZ77" s="868"/>
      <c r="BA77" s="868"/>
      <c r="BB77" s="868"/>
      <c r="BC77" s="868"/>
      <c r="BD77" s="869"/>
      <c r="BE77" s="241"/>
      <c r="BF77" s="241"/>
      <c r="BG77" s="241"/>
      <c r="BH77" s="241"/>
      <c r="BI77" s="241"/>
      <c r="BJ77" s="241"/>
      <c r="BK77" s="241"/>
      <c r="BL77" s="241"/>
      <c r="BM77" s="241"/>
      <c r="BN77" s="241"/>
      <c r="BO77" s="241"/>
      <c r="BP77" s="241"/>
      <c r="BQ77" s="238">
        <v>71</v>
      </c>
      <c r="BR77" s="243"/>
      <c r="BS77" s="895"/>
      <c r="BT77" s="896"/>
      <c r="BU77" s="896"/>
      <c r="BV77" s="896"/>
      <c r="BW77" s="896"/>
      <c r="BX77" s="896"/>
      <c r="BY77" s="896"/>
      <c r="BZ77" s="896"/>
      <c r="CA77" s="896"/>
      <c r="CB77" s="896"/>
      <c r="CC77" s="896"/>
      <c r="CD77" s="896"/>
      <c r="CE77" s="896"/>
      <c r="CF77" s="896"/>
      <c r="CG77" s="901"/>
      <c r="CH77" s="898"/>
      <c r="CI77" s="899"/>
      <c r="CJ77" s="899"/>
      <c r="CK77" s="899"/>
      <c r="CL77" s="900"/>
      <c r="CM77" s="898"/>
      <c r="CN77" s="899"/>
      <c r="CO77" s="899"/>
      <c r="CP77" s="899"/>
      <c r="CQ77" s="900"/>
      <c r="CR77" s="898"/>
      <c r="CS77" s="899"/>
      <c r="CT77" s="899"/>
      <c r="CU77" s="899"/>
      <c r="CV77" s="900"/>
      <c r="CW77" s="898"/>
      <c r="CX77" s="899"/>
      <c r="CY77" s="899"/>
      <c r="CZ77" s="899"/>
      <c r="DA77" s="900"/>
      <c r="DB77" s="898"/>
      <c r="DC77" s="899"/>
      <c r="DD77" s="899"/>
      <c r="DE77" s="899"/>
      <c r="DF77" s="900"/>
      <c r="DG77" s="898"/>
      <c r="DH77" s="899"/>
      <c r="DI77" s="899"/>
      <c r="DJ77" s="899"/>
      <c r="DK77" s="900"/>
      <c r="DL77" s="898"/>
      <c r="DM77" s="899"/>
      <c r="DN77" s="899"/>
      <c r="DO77" s="899"/>
      <c r="DP77" s="900"/>
      <c r="DQ77" s="898"/>
      <c r="DR77" s="899"/>
      <c r="DS77" s="899"/>
      <c r="DT77" s="899"/>
      <c r="DU77" s="900"/>
      <c r="DV77" s="895"/>
      <c r="DW77" s="896"/>
      <c r="DX77" s="896"/>
      <c r="DY77" s="896"/>
      <c r="DZ77" s="897"/>
      <c r="EA77" s="230"/>
    </row>
    <row r="78" spans="1:131" ht="26.25" customHeight="1" x14ac:dyDescent="0.15">
      <c r="A78" s="238">
        <v>11</v>
      </c>
      <c r="B78" s="909"/>
      <c r="C78" s="910"/>
      <c r="D78" s="910"/>
      <c r="E78" s="910"/>
      <c r="F78" s="910"/>
      <c r="G78" s="910"/>
      <c r="H78" s="910"/>
      <c r="I78" s="910"/>
      <c r="J78" s="910"/>
      <c r="K78" s="910"/>
      <c r="L78" s="910"/>
      <c r="M78" s="910"/>
      <c r="N78" s="910"/>
      <c r="O78" s="910"/>
      <c r="P78" s="911"/>
      <c r="Q78" s="912"/>
      <c r="R78" s="866"/>
      <c r="S78" s="866"/>
      <c r="T78" s="866"/>
      <c r="U78" s="866"/>
      <c r="V78" s="866"/>
      <c r="W78" s="866"/>
      <c r="X78" s="866"/>
      <c r="Y78" s="866"/>
      <c r="Z78" s="866"/>
      <c r="AA78" s="866"/>
      <c r="AB78" s="866"/>
      <c r="AC78" s="866"/>
      <c r="AD78" s="866"/>
      <c r="AE78" s="866"/>
      <c r="AF78" s="866"/>
      <c r="AG78" s="866"/>
      <c r="AH78" s="866"/>
      <c r="AI78" s="866"/>
      <c r="AJ78" s="866"/>
      <c r="AK78" s="866"/>
      <c r="AL78" s="866"/>
      <c r="AM78" s="866"/>
      <c r="AN78" s="866"/>
      <c r="AO78" s="866"/>
      <c r="AP78" s="866"/>
      <c r="AQ78" s="866"/>
      <c r="AR78" s="866"/>
      <c r="AS78" s="866"/>
      <c r="AT78" s="866"/>
      <c r="AU78" s="866"/>
      <c r="AV78" s="866"/>
      <c r="AW78" s="866"/>
      <c r="AX78" s="866"/>
      <c r="AY78" s="866"/>
      <c r="AZ78" s="868"/>
      <c r="BA78" s="868"/>
      <c r="BB78" s="868"/>
      <c r="BC78" s="868"/>
      <c r="BD78" s="869"/>
      <c r="BE78" s="241"/>
      <c r="BF78" s="241"/>
      <c r="BG78" s="241"/>
      <c r="BH78" s="241"/>
      <c r="BI78" s="241"/>
      <c r="BJ78" s="230"/>
      <c r="BK78" s="230"/>
      <c r="BL78" s="230"/>
      <c r="BM78" s="230"/>
      <c r="BN78" s="230"/>
      <c r="BO78" s="241"/>
      <c r="BP78" s="241"/>
      <c r="BQ78" s="238">
        <v>72</v>
      </c>
      <c r="BR78" s="243"/>
      <c r="BS78" s="895"/>
      <c r="BT78" s="896"/>
      <c r="BU78" s="896"/>
      <c r="BV78" s="896"/>
      <c r="BW78" s="896"/>
      <c r="BX78" s="896"/>
      <c r="BY78" s="896"/>
      <c r="BZ78" s="896"/>
      <c r="CA78" s="896"/>
      <c r="CB78" s="896"/>
      <c r="CC78" s="896"/>
      <c r="CD78" s="896"/>
      <c r="CE78" s="896"/>
      <c r="CF78" s="896"/>
      <c r="CG78" s="901"/>
      <c r="CH78" s="898"/>
      <c r="CI78" s="899"/>
      <c r="CJ78" s="899"/>
      <c r="CK78" s="899"/>
      <c r="CL78" s="900"/>
      <c r="CM78" s="898"/>
      <c r="CN78" s="899"/>
      <c r="CO78" s="899"/>
      <c r="CP78" s="899"/>
      <c r="CQ78" s="900"/>
      <c r="CR78" s="898"/>
      <c r="CS78" s="899"/>
      <c r="CT78" s="899"/>
      <c r="CU78" s="899"/>
      <c r="CV78" s="900"/>
      <c r="CW78" s="898"/>
      <c r="CX78" s="899"/>
      <c r="CY78" s="899"/>
      <c r="CZ78" s="899"/>
      <c r="DA78" s="900"/>
      <c r="DB78" s="898"/>
      <c r="DC78" s="899"/>
      <c r="DD78" s="899"/>
      <c r="DE78" s="899"/>
      <c r="DF78" s="900"/>
      <c r="DG78" s="898"/>
      <c r="DH78" s="899"/>
      <c r="DI78" s="899"/>
      <c r="DJ78" s="899"/>
      <c r="DK78" s="900"/>
      <c r="DL78" s="898"/>
      <c r="DM78" s="899"/>
      <c r="DN78" s="899"/>
      <c r="DO78" s="899"/>
      <c r="DP78" s="900"/>
      <c r="DQ78" s="898"/>
      <c r="DR78" s="899"/>
      <c r="DS78" s="899"/>
      <c r="DT78" s="899"/>
      <c r="DU78" s="900"/>
      <c r="DV78" s="895"/>
      <c r="DW78" s="896"/>
      <c r="DX78" s="896"/>
      <c r="DY78" s="896"/>
      <c r="DZ78" s="897"/>
      <c r="EA78" s="230"/>
    </row>
    <row r="79" spans="1:131" ht="26.25" customHeight="1" x14ac:dyDescent="0.15">
      <c r="A79" s="238">
        <v>12</v>
      </c>
      <c r="B79" s="909"/>
      <c r="C79" s="910"/>
      <c r="D79" s="910"/>
      <c r="E79" s="910"/>
      <c r="F79" s="910"/>
      <c r="G79" s="910"/>
      <c r="H79" s="910"/>
      <c r="I79" s="910"/>
      <c r="J79" s="910"/>
      <c r="K79" s="910"/>
      <c r="L79" s="910"/>
      <c r="M79" s="910"/>
      <c r="N79" s="910"/>
      <c r="O79" s="910"/>
      <c r="P79" s="911"/>
      <c r="Q79" s="912"/>
      <c r="R79" s="866"/>
      <c r="S79" s="866"/>
      <c r="T79" s="866"/>
      <c r="U79" s="866"/>
      <c r="V79" s="866"/>
      <c r="W79" s="866"/>
      <c r="X79" s="866"/>
      <c r="Y79" s="866"/>
      <c r="Z79" s="866"/>
      <c r="AA79" s="866"/>
      <c r="AB79" s="866"/>
      <c r="AC79" s="866"/>
      <c r="AD79" s="866"/>
      <c r="AE79" s="866"/>
      <c r="AF79" s="866"/>
      <c r="AG79" s="866"/>
      <c r="AH79" s="866"/>
      <c r="AI79" s="866"/>
      <c r="AJ79" s="866"/>
      <c r="AK79" s="866"/>
      <c r="AL79" s="866"/>
      <c r="AM79" s="866"/>
      <c r="AN79" s="866"/>
      <c r="AO79" s="866"/>
      <c r="AP79" s="866"/>
      <c r="AQ79" s="866"/>
      <c r="AR79" s="866"/>
      <c r="AS79" s="866"/>
      <c r="AT79" s="866"/>
      <c r="AU79" s="866"/>
      <c r="AV79" s="866"/>
      <c r="AW79" s="866"/>
      <c r="AX79" s="866"/>
      <c r="AY79" s="866"/>
      <c r="AZ79" s="868"/>
      <c r="BA79" s="868"/>
      <c r="BB79" s="868"/>
      <c r="BC79" s="868"/>
      <c r="BD79" s="869"/>
      <c r="BE79" s="241"/>
      <c r="BF79" s="241"/>
      <c r="BG79" s="241"/>
      <c r="BH79" s="241"/>
      <c r="BI79" s="241"/>
      <c r="BJ79" s="230"/>
      <c r="BK79" s="230"/>
      <c r="BL79" s="230"/>
      <c r="BM79" s="230"/>
      <c r="BN79" s="230"/>
      <c r="BO79" s="241"/>
      <c r="BP79" s="241"/>
      <c r="BQ79" s="238">
        <v>73</v>
      </c>
      <c r="BR79" s="243"/>
      <c r="BS79" s="895"/>
      <c r="BT79" s="896"/>
      <c r="BU79" s="896"/>
      <c r="BV79" s="896"/>
      <c r="BW79" s="896"/>
      <c r="BX79" s="896"/>
      <c r="BY79" s="896"/>
      <c r="BZ79" s="896"/>
      <c r="CA79" s="896"/>
      <c r="CB79" s="896"/>
      <c r="CC79" s="896"/>
      <c r="CD79" s="896"/>
      <c r="CE79" s="896"/>
      <c r="CF79" s="896"/>
      <c r="CG79" s="901"/>
      <c r="CH79" s="898"/>
      <c r="CI79" s="899"/>
      <c r="CJ79" s="899"/>
      <c r="CK79" s="899"/>
      <c r="CL79" s="900"/>
      <c r="CM79" s="898"/>
      <c r="CN79" s="899"/>
      <c r="CO79" s="899"/>
      <c r="CP79" s="899"/>
      <c r="CQ79" s="900"/>
      <c r="CR79" s="898"/>
      <c r="CS79" s="899"/>
      <c r="CT79" s="899"/>
      <c r="CU79" s="899"/>
      <c r="CV79" s="900"/>
      <c r="CW79" s="898"/>
      <c r="CX79" s="899"/>
      <c r="CY79" s="899"/>
      <c r="CZ79" s="899"/>
      <c r="DA79" s="900"/>
      <c r="DB79" s="898"/>
      <c r="DC79" s="899"/>
      <c r="DD79" s="899"/>
      <c r="DE79" s="899"/>
      <c r="DF79" s="900"/>
      <c r="DG79" s="898"/>
      <c r="DH79" s="899"/>
      <c r="DI79" s="899"/>
      <c r="DJ79" s="899"/>
      <c r="DK79" s="900"/>
      <c r="DL79" s="898"/>
      <c r="DM79" s="899"/>
      <c r="DN79" s="899"/>
      <c r="DO79" s="899"/>
      <c r="DP79" s="900"/>
      <c r="DQ79" s="898"/>
      <c r="DR79" s="899"/>
      <c r="DS79" s="899"/>
      <c r="DT79" s="899"/>
      <c r="DU79" s="900"/>
      <c r="DV79" s="895"/>
      <c r="DW79" s="896"/>
      <c r="DX79" s="896"/>
      <c r="DY79" s="896"/>
      <c r="DZ79" s="897"/>
      <c r="EA79" s="230"/>
    </row>
    <row r="80" spans="1:131" ht="26.25" customHeight="1" x14ac:dyDescent="0.15">
      <c r="A80" s="238">
        <v>13</v>
      </c>
      <c r="B80" s="909"/>
      <c r="C80" s="910"/>
      <c r="D80" s="910"/>
      <c r="E80" s="910"/>
      <c r="F80" s="910"/>
      <c r="G80" s="910"/>
      <c r="H80" s="910"/>
      <c r="I80" s="910"/>
      <c r="J80" s="910"/>
      <c r="K80" s="910"/>
      <c r="L80" s="910"/>
      <c r="M80" s="910"/>
      <c r="N80" s="910"/>
      <c r="O80" s="910"/>
      <c r="P80" s="911"/>
      <c r="Q80" s="912"/>
      <c r="R80" s="866"/>
      <c r="S80" s="866"/>
      <c r="T80" s="866"/>
      <c r="U80" s="866"/>
      <c r="V80" s="866"/>
      <c r="W80" s="866"/>
      <c r="X80" s="866"/>
      <c r="Y80" s="866"/>
      <c r="Z80" s="866"/>
      <c r="AA80" s="866"/>
      <c r="AB80" s="866"/>
      <c r="AC80" s="866"/>
      <c r="AD80" s="866"/>
      <c r="AE80" s="866"/>
      <c r="AF80" s="866"/>
      <c r="AG80" s="866"/>
      <c r="AH80" s="866"/>
      <c r="AI80" s="866"/>
      <c r="AJ80" s="866"/>
      <c r="AK80" s="866"/>
      <c r="AL80" s="866"/>
      <c r="AM80" s="866"/>
      <c r="AN80" s="866"/>
      <c r="AO80" s="866"/>
      <c r="AP80" s="866"/>
      <c r="AQ80" s="866"/>
      <c r="AR80" s="866"/>
      <c r="AS80" s="866"/>
      <c r="AT80" s="866"/>
      <c r="AU80" s="866"/>
      <c r="AV80" s="866"/>
      <c r="AW80" s="866"/>
      <c r="AX80" s="866"/>
      <c r="AY80" s="866"/>
      <c r="AZ80" s="868"/>
      <c r="BA80" s="868"/>
      <c r="BB80" s="868"/>
      <c r="BC80" s="868"/>
      <c r="BD80" s="869"/>
      <c r="BE80" s="241"/>
      <c r="BF80" s="241"/>
      <c r="BG80" s="241"/>
      <c r="BH80" s="241"/>
      <c r="BI80" s="241"/>
      <c r="BJ80" s="241"/>
      <c r="BK80" s="241"/>
      <c r="BL80" s="241"/>
      <c r="BM80" s="241"/>
      <c r="BN80" s="241"/>
      <c r="BO80" s="241"/>
      <c r="BP80" s="241"/>
      <c r="BQ80" s="238">
        <v>74</v>
      </c>
      <c r="BR80" s="243"/>
      <c r="BS80" s="895"/>
      <c r="BT80" s="896"/>
      <c r="BU80" s="896"/>
      <c r="BV80" s="896"/>
      <c r="BW80" s="896"/>
      <c r="BX80" s="896"/>
      <c r="BY80" s="896"/>
      <c r="BZ80" s="896"/>
      <c r="CA80" s="896"/>
      <c r="CB80" s="896"/>
      <c r="CC80" s="896"/>
      <c r="CD80" s="896"/>
      <c r="CE80" s="896"/>
      <c r="CF80" s="896"/>
      <c r="CG80" s="901"/>
      <c r="CH80" s="898"/>
      <c r="CI80" s="899"/>
      <c r="CJ80" s="899"/>
      <c r="CK80" s="899"/>
      <c r="CL80" s="900"/>
      <c r="CM80" s="898"/>
      <c r="CN80" s="899"/>
      <c r="CO80" s="899"/>
      <c r="CP80" s="899"/>
      <c r="CQ80" s="900"/>
      <c r="CR80" s="898"/>
      <c r="CS80" s="899"/>
      <c r="CT80" s="899"/>
      <c r="CU80" s="899"/>
      <c r="CV80" s="900"/>
      <c r="CW80" s="898"/>
      <c r="CX80" s="899"/>
      <c r="CY80" s="899"/>
      <c r="CZ80" s="899"/>
      <c r="DA80" s="900"/>
      <c r="DB80" s="898"/>
      <c r="DC80" s="899"/>
      <c r="DD80" s="899"/>
      <c r="DE80" s="899"/>
      <c r="DF80" s="900"/>
      <c r="DG80" s="898"/>
      <c r="DH80" s="899"/>
      <c r="DI80" s="899"/>
      <c r="DJ80" s="899"/>
      <c r="DK80" s="900"/>
      <c r="DL80" s="898"/>
      <c r="DM80" s="899"/>
      <c r="DN80" s="899"/>
      <c r="DO80" s="899"/>
      <c r="DP80" s="900"/>
      <c r="DQ80" s="898"/>
      <c r="DR80" s="899"/>
      <c r="DS80" s="899"/>
      <c r="DT80" s="899"/>
      <c r="DU80" s="900"/>
      <c r="DV80" s="895"/>
      <c r="DW80" s="896"/>
      <c r="DX80" s="896"/>
      <c r="DY80" s="896"/>
      <c r="DZ80" s="897"/>
      <c r="EA80" s="230"/>
    </row>
    <row r="81" spans="1:131" ht="26.25" customHeight="1" x14ac:dyDescent="0.15">
      <c r="A81" s="238">
        <v>14</v>
      </c>
      <c r="B81" s="909"/>
      <c r="C81" s="910"/>
      <c r="D81" s="910"/>
      <c r="E81" s="910"/>
      <c r="F81" s="910"/>
      <c r="G81" s="910"/>
      <c r="H81" s="910"/>
      <c r="I81" s="910"/>
      <c r="J81" s="910"/>
      <c r="K81" s="910"/>
      <c r="L81" s="910"/>
      <c r="M81" s="910"/>
      <c r="N81" s="910"/>
      <c r="O81" s="910"/>
      <c r="P81" s="911"/>
      <c r="Q81" s="912"/>
      <c r="R81" s="866"/>
      <c r="S81" s="866"/>
      <c r="T81" s="866"/>
      <c r="U81" s="866"/>
      <c r="V81" s="866"/>
      <c r="W81" s="866"/>
      <c r="X81" s="866"/>
      <c r="Y81" s="866"/>
      <c r="Z81" s="866"/>
      <c r="AA81" s="866"/>
      <c r="AB81" s="866"/>
      <c r="AC81" s="866"/>
      <c r="AD81" s="866"/>
      <c r="AE81" s="866"/>
      <c r="AF81" s="866"/>
      <c r="AG81" s="866"/>
      <c r="AH81" s="866"/>
      <c r="AI81" s="866"/>
      <c r="AJ81" s="866"/>
      <c r="AK81" s="866"/>
      <c r="AL81" s="866"/>
      <c r="AM81" s="866"/>
      <c r="AN81" s="866"/>
      <c r="AO81" s="866"/>
      <c r="AP81" s="866"/>
      <c r="AQ81" s="866"/>
      <c r="AR81" s="866"/>
      <c r="AS81" s="866"/>
      <c r="AT81" s="866"/>
      <c r="AU81" s="866"/>
      <c r="AV81" s="866"/>
      <c r="AW81" s="866"/>
      <c r="AX81" s="866"/>
      <c r="AY81" s="866"/>
      <c r="AZ81" s="868"/>
      <c r="BA81" s="868"/>
      <c r="BB81" s="868"/>
      <c r="BC81" s="868"/>
      <c r="BD81" s="869"/>
      <c r="BE81" s="241"/>
      <c r="BF81" s="241"/>
      <c r="BG81" s="241"/>
      <c r="BH81" s="241"/>
      <c r="BI81" s="241"/>
      <c r="BJ81" s="241"/>
      <c r="BK81" s="241"/>
      <c r="BL81" s="241"/>
      <c r="BM81" s="241"/>
      <c r="BN81" s="241"/>
      <c r="BO81" s="241"/>
      <c r="BP81" s="241"/>
      <c r="BQ81" s="238">
        <v>75</v>
      </c>
      <c r="BR81" s="243"/>
      <c r="BS81" s="895"/>
      <c r="BT81" s="896"/>
      <c r="BU81" s="896"/>
      <c r="BV81" s="896"/>
      <c r="BW81" s="896"/>
      <c r="BX81" s="896"/>
      <c r="BY81" s="896"/>
      <c r="BZ81" s="896"/>
      <c r="CA81" s="896"/>
      <c r="CB81" s="896"/>
      <c r="CC81" s="896"/>
      <c r="CD81" s="896"/>
      <c r="CE81" s="896"/>
      <c r="CF81" s="896"/>
      <c r="CG81" s="901"/>
      <c r="CH81" s="898"/>
      <c r="CI81" s="899"/>
      <c r="CJ81" s="899"/>
      <c r="CK81" s="899"/>
      <c r="CL81" s="900"/>
      <c r="CM81" s="898"/>
      <c r="CN81" s="899"/>
      <c r="CO81" s="899"/>
      <c r="CP81" s="899"/>
      <c r="CQ81" s="900"/>
      <c r="CR81" s="898"/>
      <c r="CS81" s="899"/>
      <c r="CT81" s="899"/>
      <c r="CU81" s="899"/>
      <c r="CV81" s="900"/>
      <c r="CW81" s="898"/>
      <c r="CX81" s="899"/>
      <c r="CY81" s="899"/>
      <c r="CZ81" s="899"/>
      <c r="DA81" s="900"/>
      <c r="DB81" s="898"/>
      <c r="DC81" s="899"/>
      <c r="DD81" s="899"/>
      <c r="DE81" s="899"/>
      <c r="DF81" s="900"/>
      <c r="DG81" s="898"/>
      <c r="DH81" s="899"/>
      <c r="DI81" s="899"/>
      <c r="DJ81" s="899"/>
      <c r="DK81" s="900"/>
      <c r="DL81" s="898"/>
      <c r="DM81" s="899"/>
      <c r="DN81" s="899"/>
      <c r="DO81" s="899"/>
      <c r="DP81" s="900"/>
      <c r="DQ81" s="898"/>
      <c r="DR81" s="899"/>
      <c r="DS81" s="899"/>
      <c r="DT81" s="899"/>
      <c r="DU81" s="900"/>
      <c r="DV81" s="895"/>
      <c r="DW81" s="896"/>
      <c r="DX81" s="896"/>
      <c r="DY81" s="896"/>
      <c r="DZ81" s="897"/>
      <c r="EA81" s="230"/>
    </row>
    <row r="82" spans="1:131" ht="26.25" customHeight="1" x14ac:dyDescent="0.15">
      <c r="A82" s="238">
        <v>15</v>
      </c>
      <c r="B82" s="909"/>
      <c r="C82" s="910"/>
      <c r="D82" s="910"/>
      <c r="E82" s="910"/>
      <c r="F82" s="910"/>
      <c r="G82" s="910"/>
      <c r="H82" s="910"/>
      <c r="I82" s="910"/>
      <c r="J82" s="910"/>
      <c r="K82" s="910"/>
      <c r="L82" s="910"/>
      <c r="M82" s="910"/>
      <c r="N82" s="910"/>
      <c r="O82" s="910"/>
      <c r="P82" s="911"/>
      <c r="Q82" s="912"/>
      <c r="R82" s="866"/>
      <c r="S82" s="866"/>
      <c r="T82" s="866"/>
      <c r="U82" s="866"/>
      <c r="V82" s="866"/>
      <c r="W82" s="866"/>
      <c r="X82" s="866"/>
      <c r="Y82" s="866"/>
      <c r="Z82" s="866"/>
      <c r="AA82" s="866"/>
      <c r="AB82" s="866"/>
      <c r="AC82" s="866"/>
      <c r="AD82" s="866"/>
      <c r="AE82" s="866"/>
      <c r="AF82" s="866"/>
      <c r="AG82" s="866"/>
      <c r="AH82" s="866"/>
      <c r="AI82" s="866"/>
      <c r="AJ82" s="866"/>
      <c r="AK82" s="866"/>
      <c r="AL82" s="866"/>
      <c r="AM82" s="866"/>
      <c r="AN82" s="866"/>
      <c r="AO82" s="866"/>
      <c r="AP82" s="866"/>
      <c r="AQ82" s="866"/>
      <c r="AR82" s="866"/>
      <c r="AS82" s="866"/>
      <c r="AT82" s="866"/>
      <c r="AU82" s="866"/>
      <c r="AV82" s="866"/>
      <c r="AW82" s="866"/>
      <c r="AX82" s="866"/>
      <c r="AY82" s="866"/>
      <c r="AZ82" s="868"/>
      <c r="BA82" s="868"/>
      <c r="BB82" s="868"/>
      <c r="BC82" s="868"/>
      <c r="BD82" s="869"/>
      <c r="BE82" s="241"/>
      <c r="BF82" s="241"/>
      <c r="BG82" s="241"/>
      <c r="BH82" s="241"/>
      <c r="BI82" s="241"/>
      <c r="BJ82" s="241"/>
      <c r="BK82" s="241"/>
      <c r="BL82" s="241"/>
      <c r="BM82" s="241"/>
      <c r="BN82" s="241"/>
      <c r="BO82" s="241"/>
      <c r="BP82" s="241"/>
      <c r="BQ82" s="238">
        <v>76</v>
      </c>
      <c r="BR82" s="243"/>
      <c r="BS82" s="895"/>
      <c r="BT82" s="896"/>
      <c r="BU82" s="896"/>
      <c r="BV82" s="896"/>
      <c r="BW82" s="896"/>
      <c r="BX82" s="896"/>
      <c r="BY82" s="896"/>
      <c r="BZ82" s="896"/>
      <c r="CA82" s="896"/>
      <c r="CB82" s="896"/>
      <c r="CC82" s="896"/>
      <c r="CD82" s="896"/>
      <c r="CE82" s="896"/>
      <c r="CF82" s="896"/>
      <c r="CG82" s="901"/>
      <c r="CH82" s="898"/>
      <c r="CI82" s="899"/>
      <c r="CJ82" s="899"/>
      <c r="CK82" s="899"/>
      <c r="CL82" s="900"/>
      <c r="CM82" s="898"/>
      <c r="CN82" s="899"/>
      <c r="CO82" s="899"/>
      <c r="CP82" s="899"/>
      <c r="CQ82" s="900"/>
      <c r="CR82" s="898"/>
      <c r="CS82" s="899"/>
      <c r="CT82" s="899"/>
      <c r="CU82" s="899"/>
      <c r="CV82" s="900"/>
      <c r="CW82" s="898"/>
      <c r="CX82" s="899"/>
      <c r="CY82" s="899"/>
      <c r="CZ82" s="899"/>
      <c r="DA82" s="900"/>
      <c r="DB82" s="898"/>
      <c r="DC82" s="899"/>
      <c r="DD82" s="899"/>
      <c r="DE82" s="899"/>
      <c r="DF82" s="900"/>
      <c r="DG82" s="898"/>
      <c r="DH82" s="899"/>
      <c r="DI82" s="899"/>
      <c r="DJ82" s="899"/>
      <c r="DK82" s="900"/>
      <c r="DL82" s="898"/>
      <c r="DM82" s="899"/>
      <c r="DN82" s="899"/>
      <c r="DO82" s="899"/>
      <c r="DP82" s="900"/>
      <c r="DQ82" s="898"/>
      <c r="DR82" s="899"/>
      <c r="DS82" s="899"/>
      <c r="DT82" s="899"/>
      <c r="DU82" s="900"/>
      <c r="DV82" s="895"/>
      <c r="DW82" s="896"/>
      <c r="DX82" s="896"/>
      <c r="DY82" s="896"/>
      <c r="DZ82" s="897"/>
      <c r="EA82" s="230"/>
    </row>
    <row r="83" spans="1:131" ht="26.25" customHeight="1" x14ac:dyDescent="0.15">
      <c r="A83" s="238">
        <v>16</v>
      </c>
      <c r="B83" s="909"/>
      <c r="C83" s="910"/>
      <c r="D83" s="910"/>
      <c r="E83" s="910"/>
      <c r="F83" s="910"/>
      <c r="G83" s="910"/>
      <c r="H83" s="910"/>
      <c r="I83" s="910"/>
      <c r="J83" s="910"/>
      <c r="K83" s="910"/>
      <c r="L83" s="910"/>
      <c r="M83" s="910"/>
      <c r="N83" s="910"/>
      <c r="O83" s="910"/>
      <c r="P83" s="911"/>
      <c r="Q83" s="912"/>
      <c r="R83" s="866"/>
      <c r="S83" s="866"/>
      <c r="T83" s="866"/>
      <c r="U83" s="866"/>
      <c r="V83" s="866"/>
      <c r="W83" s="866"/>
      <c r="X83" s="866"/>
      <c r="Y83" s="866"/>
      <c r="Z83" s="866"/>
      <c r="AA83" s="866"/>
      <c r="AB83" s="866"/>
      <c r="AC83" s="866"/>
      <c r="AD83" s="866"/>
      <c r="AE83" s="866"/>
      <c r="AF83" s="866"/>
      <c r="AG83" s="866"/>
      <c r="AH83" s="866"/>
      <c r="AI83" s="866"/>
      <c r="AJ83" s="866"/>
      <c r="AK83" s="866"/>
      <c r="AL83" s="866"/>
      <c r="AM83" s="866"/>
      <c r="AN83" s="866"/>
      <c r="AO83" s="866"/>
      <c r="AP83" s="866"/>
      <c r="AQ83" s="866"/>
      <c r="AR83" s="866"/>
      <c r="AS83" s="866"/>
      <c r="AT83" s="866"/>
      <c r="AU83" s="866"/>
      <c r="AV83" s="866"/>
      <c r="AW83" s="866"/>
      <c r="AX83" s="866"/>
      <c r="AY83" s="866"/>
      <c r="AZ83" s="868"/>
      <c r="BA83" s="868"/>
      <c r="BB83" s="868"/>
      <c r="BC83" s="868"/>
      <c r="BD83" s="869"/>
      <c r="BE83" s="241"/>
      <c r="BF83" s="241"/>
      <c r="BG83" s="241"/>
      <c r="BH83" s="241"/>
      <c r="BI83" s="241"/>
      <c r="BJ83" s="241"/>
      <c r="BK83" s="241"/>
      <c r="BL83" s="241"/>
      <c r="BM83" s="241"/>
      <c r="BN83" s="241"/>
      <c r="BO83" s="241"/>
      <c r="BP83" s="241"/>
      <c r="BQ83" s="238">
        <v>77</v>
      </c>
      <c r="BR83" s="243"/>
      <c r="BS83" s="895"/>
      <c r="BT83" s="896"/>
      <c r="BU83" s="896"/>
      <c r="BV83" s="896"/>
      <c r="BW83" s="896"/>
      <c r="BX83" s="896"/>
      <c r="BY83" s="896"/>
      <c r="BZ83" s="896"/>
      <c r="CA83" s="896"/>
      <c r="CB83" s="896"/>
      <c r="CC83" s="896"/>
      <c r="CD83" s="896"/>
      <c r="CE83" s="896"/>
      <c r="CF83" s="896"/>
      <c r="CG83" s="901"/>
      <c r="CH83" s="898"/>
      <c r="CI83" s="899"/>
      <c r="CJ83" s="899"/>
      <c r="CK83" s="899"/>
      <c r="CL83" s="900"/>
      <c r="CM83" s="898"/>
      <c r="CN83" s="899"/>
      <c r="CO83" s="899"/>
      <c r="CP83" s="899"/>
      <c r="CQ83" s="900"/>
      <c r="CR83" s="898"/>
      <c r="CS83" s="899"/>
      <c r="CT83" s="899"/>
      <c r="CU83" s="899"/>
      <c r="CV83" s="900"/>
      <c r="CW83" s="898"/>
      <c r="CX83" s="899"/>
      <c r="CY83" s="899"/>
      <c r="CZ83" s="899"/>
      <c r="DA83" s="900"/>
      <c r="DB83" s="898"/>
      <c r="DC83" s="899"/>
      <c r="DD83" s="899"/>
      <c r="DE83" s="899"/>
      <c r="DF83" s="900"/>
      <c r="DG83" s="898"/>
      <c r="DH83" s="899"/>
      <c r="DI83" s="899"/>
      <c r="DJ83" s="899"/>
      <c r="DK83" s="900"/>
      <c r="DL83" s="898"/>
      <c r="DM83" s="899"/>
      <c r="DN83" s="899"/>
      <c r="DO83" s="899"/>
      <c r="DP83" s="900"/>
      <c r="DQ83" s="898"/>
      <c r="DR83" s="899"/>
      <c r="DS83" s="899"/>
      <c r="DT83" s="899"/>
      <c r="DU83" s="900"/>
      <c r="DV83" s="895"/>
      <c r="DW83" s="896"/>
      <c r="DX83" s="896"/>
      <c r="DY83" s="896"/>
      <c r="DZ83" s="897"/>
      <c r="EA83" s="230"/>
    </row>
    <row r="84" spans="1:131" ht="26.25" customHeight="1" x14ac:dyDescent="0.15">
      <c r="A84" s="238">
        <v>17</v>
      </c>
      <c r="B84" s="909"/>
      <c r="C84" s="910"/>
      <c r="D84" s="910"/>
      <c r="E84" s="910"/>
      <c r="F84" s="910"/>
      <c r="G84" s="910"/>
      <c r="H84" s="910"/>
      <c r="I84" s="910"/>
      <c r="J84" s="910"/>
      <c r="K84" s="910"/>
      <c r="L84" s="910"/>
      <c r="M84" s="910"/>
      <c r="N84" s="910"/>
      <c r="O84" s="910"/>
      <c r="P84" s="911"/>
      <c r="Q84" s="912"/>
      <c r="R84" s="866"/>
      <c r="S84" s="866"/>
      <c r="T84" s="866"/>
      <c r="U84" s="866"/>
      <c r="V84" s="866"/>
      <c r="W84" s="866"/>
      <c r="X84" s="866"/>
      <c r="Y84" s="866"/>
      <c r="Z84" s="866"/>
      <c r="AA84" s="866"/>
      <c r="AB84" s="866"/>
      <c r="AC84" s="866"/>
      <c r="AD84" s="866"/>
      <c r="AE84" s="866"/>
      <c r="AF84" s="866"/>
      <c r="AG84" s="866"/>
      <c r="AH84" s="866"/>
      <c r="AI84" s="866"/>
      <c r="AJ84" s="866"/>
      <c r="AK84" s="866"/>
      <c r="AL84" s="866"/>
      <c r="AM84" s="866"/>
      <c r="AN84" s="866"/>
      <c r="AO84" s="866"/>
      <c r="AP84" s="866"/>
      <c r="AQ84" s="866"/>
      <c r="AR84" s="866"/>
      <c r="AS84" s="866"/>
      <c r="AT84" s="866"/>
      <c r="AU84" s="866"/>
      <c r="AV84" s="866"/>
      <c r="AW84" s="866"/>
      <c r="AX84" s="866"/>
      <c r="AY84" s="866"/>
      <c r="AZ84" s="868"/>
      <c r="BA84" s="868"/>
      <c r="BB84" s="868"/>
      <c r="BC84" s="868"/>
      <c r="BD84" s="869"/>
      <c r="BE84" s="241"/>
      <c r="BF84" s="241"/>
      <c r="BG84" s="241"/>
      <c r="BH84" s="241"/>
      <c r="BI84" s="241"/>
      <c r="BJ84" s="241"/>
      <c r="BK84" s="241"/>
      <c r="BL84" s="241"/>
      <c r="BM84" s="241"/>
      <c r="BN84" s="241"/>
      <c r="BO84" s="241"/>
      <c r="BP84" s="241"/>
      <c r="BQ84" s="238">
        <v>78</v>
      </c>
      <c r="BR84" s="243"/>
      <c r="BS84" s="895"/>
      <c r="BT84" s="896"/>
      <c r="BU84" s="896"/>
      <c r="BV84" s="896"/>
      <c r="BW84" s="896"/>
      <c r="BX84" s="896"/>
      <c r="BY84" s="896"/>
      <c r="BZ84" s="896"/>
      <c r="CA84" s="896"/>
      <c r="CB84" s="896"/>
      <c r="CC84" s="896"/>
      <c r="CD84" s="896"/>
      <c r="CE84" s="896"/>
      <c r="CF84" s="896"/>
      <c r="CG84" s="901"/>
      <c r="CH84" s="898"/>
      <c r="CI84" s="899"/>
      <c r="CJ84" s="899"/>
      <c r="CK84" s="899"/>
      <c r="CL84" s="900"/>
      <c r="CM84" s="898"/>
      <c r="CN84" s="899"/>
      <c r="CO84" s="899"/>
      <c r="CP84" s="899"/>
      <c r="CQ84" s="900"/>
      <c r="CR84" s="898"/>
      <c r="CS84" s="899"/>
      <c r="CT84" s="899"/>
      <c r="CU84" s="899"/>
      <c r="CV84" s="900"/>
      <c r="CW84" s="898"/>
      <c r="CX84" s="899"/>
      <c r="CY84" s="899"/>
      <c r="CZ84" s="899"/>
      <c r="DA84" s="900"/>
      <c r="DB84" s="898"/>
      <c r="DC84" s="899"/>
      <c r="DD84" s="899"/>
      <c r="DE84" s="899"/>
      <c r="DF84" s="900"/>
      <c r="DG84" s="898"/>
      <c r="DH84" s="899"/>
      <c r="DI84" s="899"/>
      <c r="DJ84" s="899"/>
      <c r="DK84" s="900"/>
      <c r="DL84" s="898"/>
      <c r="DM84" s="899"/>
      <c r="DN84" s="899"/>
      <c r="DO84" s="899"/>
      <c r="DP84" s="900"/>
      <c r="DQ84" s="898"/>
      <c r="DR84" s="899"/>
      <c r="DS84" s="899"/>
      <c r="DT84" s="899"/>
      <c r="DU84" s="900"/>
      <c r="DV84" s="895"/>
      <c r="DW84" s="896"/>
      <c r="DX84" s="896"/>
      <c r="DY84" s="896"/>
      <c r="DZ84" s="897"/>
      <c r="EA84" s="230"/>
    </row>
    <row r="85" spans="1:131" ht="26.25" customHeight="1" x14ac:dyDescent="0.15">
      <c r="A85" s="238">
        <v>18</v>
      </c>
      <c r="B85" s="909"/>
      <c r="C85" s="910"/>
      <c r="D85" s="910"/>
      <c r="E85" s="910"/>
      <c r="F85" s="910"/>
      <c r="G85" s="910"/>
      <c r="H85" s="910"/>
      <c r="I85" s="910"/>
      <c r="J85" s="910"/>
      <c r="K85" s="910"/>
      <c r="L85" s="910"/>
      <c r="M85" s="910"/>
      <c r="N85" s="910"/>
      <c r="O85" s="910"/>
      <c r="P85" s="911"/>
      <c r="Q85" s="912"/>
      <c r="R85" s="866"/>
      <c r="S85" s="866"/>
      <c r="T85" s="866"/>
      <c r="U85" s="866"/>
      <c r="V85" s="866"/>
      <c r="W85" s="866"/>
      <c r="X85" s="866"/>
      <c r="Y85" s="866"/>
      <c r="Z85" s="866"/>
      <c r="AA85" s="866"/>
      <c r="AB85" s="866"/>
      <c r="AC85" s="866"/>
      <c r="AD85" s="866"/>
      <c r="AE85" s="866"/>
      <c r="AF85" s="866"/>
      <c r="AG85" s="866"/>
      <c r="AH85" s="866"/>
      <c r="AI85" s="866"/>
      <c r="AJ85" s="866"/>
      <c r="AK85" s="866"/>
      <c r="AL85" s="866"/>
      <c r="AM85" s="866"/>
      <c r="AN85" s="866"/>
      <c r="AO85" s="866"/>
      <c r="AP85" s="866"/>
      <c r="AQ85" s="866"/>
      <c r="AR85" s="866"/>
      <c r="AS85" s="866"/>
      <c r="AT85" s="866"/>
      <c r="AU85" s="866"/>
      <c r="AV85" s="866"/>
      <c r="AW85" s="866"/>
      <c r="AX85" s="866"/>
      <c r="AY85" s="866"/>
      <c r="AZ85" s="868"/>
      <c r="BA85" s="868"/>
      <c r="BB85" s="868"/>
      <c r="BC85" s="868"/>
      <c r="BD85" s="869"/>
      <c r="BE85" s="241"/>
      <c r="BF85" s="241"/>
      <c r="BG85" s="241"/>
      <c r="BH85" s="241"/>
      <c r="BI85" s="241"/>
      <c r="BJ85" s="241"/>
      <c r="BK85" s="241"/>
      <c r="BL85" s="241"/>
      <c r="BM85" s="241"/>
      <c r="BN85" s="241"/>
      <c r="BO85" s="241"/>
      <c r="BP85" s="241"/>
      <c r="BQ85" s="238">
        <v>79</v>
      </c>
      <c r="BR85" s="243"/>
      <c r="BS85" s="895"/>
      <c r="BT85" s="896"/>
      <c r="BU85" s="896"/>
      <c r="BV85" s="896"/>
      <c r="BW85" s="896"/>
      <c r="BX85" s="896"/>
      <c r="BY85" s="896"/>
      <c r="BZ85" s="896"/>
      <c r="CA85" s="896"/>
      <c r="CB85" s="896"/>
      <c r="CC85" s="896"/>
      <c r="CD85" s="896"/>
      <c r="CE85" s="896"/>
      <c r="CF85" s="896"/>
      <c r="CG85" s="901"/>
      <c r="CH85" s="898"/>
      <c r="CI85" s="899"/>
      <c r="CJ85" s="899"/>
      <c r="CK85" s="899"/>
      <c r="CL85" s="900"/>
      <c r="CM85" s="898"/>
      <c r="CN85" s="899"/>
      <c r="CO85" s="899"/>
      <c r="CP85" s="899"/>
      <c r="CQ85" s="900"/>
      <c r="CR85" s="898"/>
      <c r="CS85" s="899"/>
      <c r="CT85" s="899"/>
      <c r="CU85" s="899"/>
      <c r="CV85" s="900"/>
      <c r="CW85" s="898"/>
      <c r="CX85" s="899"/>
      <c r="CY85" s="899"/>
      <c r="CZ85" s="899"/>
      <c r="DA85" s="900"/>
      <c r="DB85" s="898"/>
      <c r="DC85" s="899"/>
      <c r="DD85" s="899"/>
      <c r="DE85" s="899"/>
      <c r="DF85" s="900"/>
      <c r="DG85" s="898"/>
      <c r="DH85" s="899"/>
      <c r="DI85" s="899"/>
      <c r="DJ85" s="899"/>
      <c r="DK85" s="900"/>
      <c r="DL85" s="898"/>
      <c r="DM85" s="899"/>
      <c r="DN85" s="899"/>
      <c r="DO85" s="899"/>
      <c r="DP85" s="900"/>
      <c r="DQ85" s="898"/>
      <c r="DR85" s="899"/>
      <c r="DS85" s="899"/>
      <c r="DT85" s="899"/>
      <c r="DU85" s="900"/>
      <c r="DV85" s="895"/>
      <c r="DW85" s="896"/>
      <c r="DX85" s="896"/>
      <c r="DY85" s="896"/>
      <c r="DZ85" s="897"/>
      <c r="EA85" s="230"/>
    </row>
    <row r="86" spans="1:131" ht="26.25" customHeight="1" x14ac:dyDescent="0.15">
      <c r="A86" s="238">
        <v>19</v>
      </c>
      <c r="B86" s="909"/>
      <c r="C86" s="910"/>
      <c r="D86" s="910"/>
      <c r="E86" s="910"/>
      <c r="F86" s="910"/>
      <c r="G86" s="910"/>
      <c r="H86" s="910"/>
      <c r="I86" s="910"/>
      <c r="J86" s="910"/>
      <c r="K86" s="910"/>
      <c r="L86" s="910"/>
      <c r="M86" s="910"/>
      <c r="N86" s="910"/>
      <c r="O86" s="910"/>
      <c r="P86" s="911"/>
      <c r="Q86" s="912"/>
      <c r="R86" s="866"/>
      <c r="S86" s="866"/>
      <c r="T86" s="866"/>
      <c r="U86" s="866"/>
      <c r="V86" s="866"/>
      <c r="W86" s="866"/>
      <c r="X86" s="866"/>
      <c r="Y86" s="866"/>
      <c r="Z86" s="866"/>
      <c r="AA86" s="866"/>
      <c r="AB86" s="866"/>
      <c r="AC86" s="866"/>
      <c r="AD86" s="866"/>
      <c r="AE86" s="866"/>
      <c r="AF86" s="866"/>
      <c r="AG86" s="866"/>
      <c r="AH86" s="866"/>
      <c r="AI86" s="866"/>
      <c r="AJ86" s="866"/>
      <c r="AK86" s="866"/>
      <c r="AL86" s="866"/>
      <c r="AM86" s="866"/>
      <c r="AN86" s="866"/>
      <c r="AO86" s="866"/>
      <c r="AP86" s="866"/>
      <c r="AQ86" s="866"/>
      <c r="AR86" s="866"/>
      <c r="AS86" s="866"/>
      <c r="AT86" s="866"/>
      <c r="AU86" s="866"/>
      <c r="AV86" s="866"/>
      <c r="AW86" s="866"/>
      <c r="AX86" s="866"/>
      <c r="AY86" s="866"/>
      <c r="AZ86" s="868"/>
      <c r="BA86" s="868"/>
      <c r="BB86" s="868"/>
      <c r="BC86" s="868"/>
      <c r="BD86" s="869"/>
      <c r="BE86" s="241"/>
      <c r="BF86" s="241"/>
      <c r="BG86" s="241"/>
      <c r="BH86" s="241"/>
      <c r="BI86" s="241"/>
      <c r="BJ86" s="241"/>
      <c r="BK86" s="241"/>
      <c r="BL86" s="241"/>
      <c r="BM86" s="241"/>
      <c r="BN86" s="241"/>
      <c r="BO86" s="241"/>
      <c r="BP86" s="241"/>
      <c r="BQ86" s="238">
        <v>80</v>
      </c>
      <c r="BR86" s="243"/>
      <c r="BS86" s="895"/>
      <c r="BT86" s="896"/>
      <c r="BU86" s="896"/>
      <c r="BV86" s="896"/>
      <c r="BW86" s="896"/>
      <c r="BX86" s="896"/>
      <c r="BY86" s="896"/>
      <c r="BZ86" s="896"/>
      <c r="CA86" s="896"/>
      <c r="CB86" s="896"/>
      <c r="CC86" s="896"/>
      <c r="CD86" s="896"/>
      <c r="CE86" s="896"/>
      <c r="CF86" s="896"/>
      <c r="CG86" s="901"/>
      <c r="CH86" s="898"/>
      <c r="CI86" s="899"/>
      <c r="CJ86" s="899"/>
      <c r="CK86" s="899"/>
      <c r="CL86" s="900"/>
      <c r="CM86" s="898"/>
      <c r="CN86" s="899"/>
      <c r="CO86" s="899"/>
      <c r="CP86" s="899"/>
      <c r="CQ86" s="900"/>
      <c r="CR86" s="898"/>
      <c r="CS86" s="899"/>
      <c r="CT86" s="899"/>
      <c r="CU86" s="899"/>
      <c r="CV86" s="900"/>
      <c r="CW86" s="898"/>
      <c r="CX86" s="899"/>
      <c r="CY86" s="899"/>
      <c r="CZ86" s="899"/>
      <c r="DA86" s="900"/>
      <c r="DB86" s="898"/>
      <c r="DC86" s="899"/>
      <c r="DD86" s="899"/>
      <c r="DE86" s="899"/>
      <c r="DF86" s="900"/>
      <c r="DG86" s="898"/>
      <c r="DH86" s="899"/>
      <c r="DI86" s="899"/>
      <c r="DJ86" s="899"/>
      <c r="DK86" s="900"/>
      <c r="DL86" s="898"/>
      <c r="DM86" s="899"/>
      <c r="DN86" s="899"/>
      <c r="DO86" s="899"/>
      <c r="DP86" s="900"/>
      <c r="DQ86" s="898"/>
      <c r="DR86" s="899"/>
      <c r="DS86" s="899"/>
      <c r="DT86" s="899"/>
      <c r="DU86" s="900"/>
      <c r="DV86" s="895"/>
      <c r="DW86" s="896"/>
      <c r="DX86" s="896"/>
      <c r="DY86" s="896"/>
      <c r="DZ86" s="897"/>
      <c r="EA86" s="230"/>
    </row>
    <row r="87" spans="1:131" ht="26.25" customHeight="1" x14ac:dyDescent="0.15">
      <c r="A87" s="244">
        <v>20</v>
      </c>
      <c r="B87" s="916"/>
      <c r="C87" s="917"/>
      <c r="D87" s="917"/>
      <c r="E87" s="917"/>
      <c r="F87" s="917"/>
      <c r="G87" s="917"/>
      <c r="H87" s="917"/>
      <c r="I87" s="917"/>
      <c r="J87" s="917"/>
      <c r="K87" s="917"/>
      <c r="L87" s="917"/>
      <c r="M87" s="917"/>
      <c r="N87" s="917"/>
      <c r="O87" s="917"/>
      <c r="P87" s="918"/>
      <c r="Q87" s="919"/>
      <c r="R87" s="920"/>
      <c r="S87" s="920"/>
      <c r="T87" s="920"/>
      <c r="U87" s="920"/>
      <c r="V87" s="920"/>
      <c r="W87" s="920"/>
      <c r="X87" s="920"/>
      <c r="Y87" s="920"/>
      <c r="Z87" s="920"/>
      <c r="AA87" s="920"/>
      <c r="AB87" s="920"/>
      <c r="AC87" s="920"/>
      <c r="AD87" s="920"/>
      <c r="AE87" s="920"/>
      <c r="AF87" s="920"/>
      <c r="AG87" s="920"/>
      <c r="AH87" s="920"/>
      <c r="AI87" s="920"/>
      <c r="AJ87" s="920"/>
      <c r="AK87" s="920"/>
      <c r="AL87" s="920"/>
      <c r="AM87" s="920"/>
      <c r="AN87" s="920"/>
      <c r="AO87" s="920"/>
      <c r="AP87" s="920"/>
      <c r="AQ87" s="920"/>
      <c r="AR87" s="920"/>
      <c r="AS87" s="920"/>
      <c r="AT87" s="920"/>
      <c r="AU87" s="920"/>
      <c r="AV87" s="920"/>
      <c r="AW87" s="920"/>
      <c r="AX87" s="920"/>
      <c r="AY87" s="920"/>
      <c r="AZ87" s="921"/>
      <c r="BA87" s="921"/>
      <c r="BB87" s="921"/>
      <c r="BC87" s="921"/>
      <c r="BD87" s="922"/>
      <c r="BE87" s="241"/>
      <c r="BF87" s="241"/>
      <c r="BG87" s="241"/>
      <c r="BH87" s="241"/>
      <c r="BI87" s="241"/>
      <c r="BJ87" s="241"/>
      <c r="BK87" s="241"/>
      <c r="BL87" s="241"/>
      <c r="BM87" s="241"/>
      <c r="BN87" s="241"/>
      <c r="BO87" s="241"/>
      <c r="BP87" s="241"/>
      <c r="BQ87" s="238">
        <v>81</v>
      </c>
      <c r="BR87" s="243"/>
      <c r="BS87" s="895"/>
      <c r="BT87" s="896"/>
      <c r="BU87" s="896"/>
      <c r="BV87" s="896"/>
      <c r="BW87" s="896"/>
      <c r="BX87" s="896"/>
      <c r="BY87" s="896"/>
      <c r="BZ87" s="896"/>
      <c r="CA87" s="896"/>
      <c r="CB87" s="896"/>
      <c r="CC87" s="896"/>
      <c r="CD87" s="896"/>
      <c r="CE87" s="896"/>
      <c r="CF87" s="896"/>
      <c r="CG87" s="901"/>
      <c r="CH87" s="898"/>
      <c r="CI87" s="899"/>
      <c r="CJ87" s="899"/>
      <c r="CK87" s="899"/>
      <c r="CL87" s="900"/>
      <c r="CM87" s="898"/>
      <c r="CN87" s="899"/>
      <c r="CO87" s="899"/>
      <c r="CP87" s="899"/>
      <c r="CQ87" s="900"/>
      <c r="CR87" s="898"/>
      <c r="CS87" s="899"/>
      <c r="CT87" s="899"/>
      <c r="CU87" s="899"/>
      <c r="CV87" s="900"/>
      <c r="CW87" s="898"/>
      <c r="CX87" s="899"/>
      <c r="CY87" s="899"/>
      <c r="CZ87" s="899"/>
      <c r="DA87" s="900"/>
      <c r="DB87" s="898"/>
      <c r="DC87" s="899"/>
      <c r="DD87" s="899"/>
      <c r="DE87" s="899"/>
      <c r="DF87" s="900"/>
      <c r="DG87" s="898"/>
      <c r="DH87" s="899"/>
      <c r="DI87" s="899"/>
      <c r="DJ87" s="899"/>
      <c r="DK87" s="900"/>
      <c r="DL87" s="898"/>
      <c r="DM87" s="899"/>
      <c r="DN87" s="899"/>
      <c r="DO87" s="899"/>
      <c r="DP87" s="900"/>
      <c r="DQ87" s="898"/>
      <c r="DR87" s="899"/>
      <c r="DS87" s="899"/>
      <c r="DT87" s="899"/>
      <c r="DU87" s="900"/>
      <c r="DV87" s="895"/>
      <c r="DW87" s="896"/>
      <c r="DX87" s="896"/>
      <c r="DY87" s="896"/>
      <c r="DZ87" s="897"/>
      <c r="EA87" s="230"/>
    </row>
    <row r="88" spans="1:131" ht="26.25" customHeight="1" thickBot="1" x14ac:dyDescent="0.2">
      <c r="A88" s="240" t="s">
        <v>391</v>
      </c>
      <c r="B88" s="825" t="s">
        <v>423</v>
      </c>
      <c r="C88" s="826"/>
      <c r="D88" s="826"/>
      <c r="E88" s="826"/>
      <c r="F88" s="826"/>
      <c r="G88" s="826"/>
      <c r="H88" s="826"/>
      <c r="I88" s="826"/>
      <c r="J88" s="826"/>
      <c r="K88" s="826"/>
      <c r="L88" s="826"/>
      <c r="M88" s="826"/>
      <c r="N88" s="826"/>
      <c r="O88" s="826"/>
      <c r="P88" s="827"/>
      <c r="Q88" s="876"/>
      <c r="R88" s="877"/>
      <c r="S88" s="877"/>
      <c r="T88" s="877"/>
      <c r="U88" s="877"/>
      <c r="V88" s="877"/>
      <c r="W88" s="877"/>
      <c r="X88" s="877"/>
      <c r="Y88" s="877"/>
      <c r="Z88" s="877"/>
      <c r="AA88" s="877"/>
      <c r="AB88" s="877"/>
      <c r="AC88" s="877"/>
      <c r="AD88" s="877"/>
      <c r="AE88" s="877"/>
      <c r="AF88" s="880">
        <v>1105</v>
      </c>
      <c r="AG88" s="880"/>
      <c r="AH88" s="880"/>
      <c r="AI88" s="880"/>
      <c r="AJ88" s="880"/>
      <c r="AK88" s="877"/>
      <c r="AL88" s="877"/>
      <c r="AM88" s="877"/>
      <c r="AN88" s="877"/>
      <c r="AO88" s="877"/>
      <c r="AP88" s="880">
        <v>246</v>
      </c>
      <c r="AQ88" s="880"/>
      <c r="AR88" s="880"/>
      <c r="AS88" s="880"/>
      <c r="AT88" s="880"/>
      <c r="AU88" s="880">
        <v>217</v>
      </c>
      <c r="AV88" s="880"/>
      <c r="AW88" s="880"/>
      <c r="AX88" s="880"/>
      <c r="AY88" s="880"/>
      <c r="AZ88" s="885"/>
      <c r="BA88" s="885"/>
      <c r="BB88" s="885"/>
      <c r="BC88" s="885"/>
      <c r="BD88" s="886"/>
      <c r="BE88" s="241"/>
      <c r="BF88" s="241"/>
      <c r="BG88" s="241"/>
      <c r="BH88" s="241"/>
      <c r="BI88" s="241"/>
      <c r="BJ88" s="241"/>
      <c r="BK88" s="241"/>
      <c r="BL88" s="241"/>
      <c r="BM88" s="241"/>
      <c r="BN88" s="241"/>
      <c r="BO88" s="241"/>
      <c r="BP88" s="241"/>
      <c r="BQ88" s="238">
        <v>82</v>
      </c>
      <c r="BR88" s="243"/>
      <c r="BS88" s="895"/>
      <c r="BT88" s="896"/>
      <c r="BU88" s="896"/>
      <c r="BV88" s="896"/>
      <c r="BW88" s="896"/>
      <c r="BX88" s="896"/>
      <c r="BY88" s="896"/>
      <c r="BZ88" s="896"/>
      <c r="CA88" s="896"/>
      <c r="CB88" s="896"/>
      <c r="CC88" s="896"/>
      <c r="CD88" s="896"/>
      <c r="CE88" s="896"/>
      <c r="CF88" s="896"/>
      <c r="CG88" s="901"/>
      <c r="CH88" s="898"/>
      <c r="CI88" s="899"/>
      <c r="CJ88" s="899"/>
      <c r="CK88" s="899"/>
      <c r="CL88" s="900"/>
      <c r="CM88" s="898"/>
      <c r="CN88" s="899"/>
      <c r="CO88" s="899"/>
      <c r="CP88" s="899"/>
      <c r="CQ88" s="900"/>
      <c r="CR88" s="898"/>
      <c r="CS88" s="899"/>
      <c r="CT88" s="899"/>
      <c r="CU88" s="899"/>
      <c r="CV88" s="900"/>
      <c r="CW88" s="898"/>
      <c r="CX88" s="899"/>
      <c r="CY88" s="899"/>
      <c r="CZ88" s="899"/>
      <c r="DA88" s="900"/>
      <c r="DB88" s="898"/>
      <c r="DC88" s="899"/>
      <c r="DD88" s="899"/>
      <c r="DE88" s="899"/>
      <c r="DF88" s="900"/>
      <c r="DG88" s="898"/>
      <c r="DH88" s="899"/>
      <c r="DI88" s="899"/>
      <c r="DJ88" s="899"/>
      <c r="DK88" s="900"/>
      <c r="DL88" s="898"/>
      <c r="DM88" s="899"/>
      <c r="DN88" s="899"/>
      <c r="DO88" s="899"/>
      <c r="DP88" s="900"/>
      <c r="DQ88" s="898"/>
      <c r="DR88" s="899"/>
      <c r="DS88" s="899"/>
      <c r="DT88" s="899"/>
      <c r="DU88" s="900"/>
      <c r="DV88" s="895"/>
      <c r="DW88" s="896"/>
      <c r="DX88" s="896"/>
      <c r="DY88" s="896"/>
      <c r="DZ88" s="89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95"/>
      <c r="BT89" s="896"/>
      <c r="BU89" s="896"/>
      <c r="BV89" s="896"/>
      <c r="BW89" s="896"/>
      <c r="BX89" s="896"/>
      <c r="BY89" s="896"/>
      <c r="BZ89" s="896"/>
      <c r="CA89" s="896"/>
      <c r="CB89" s="896"/>
      <c r="CC89" s="896"/>
      <c r="CD89" s="896"/>
      <c r="CE89" s="896"/>
      <c r="CF89" s="896"/>
      <c r="CG89" s="901"/>
      <c r="CH89" s="898"/>
      <c r="CI89" s="899"/>
      <c r="CJ89" s="899"/>
      <c r="CK89" s="899"/>
      <c r="CL89" s="900"/>
      <c r="CM89" s="898"/>
      <c r="CN89" s="899"/>
      <c r="CO89" s="899"/>
      <c r="CP89" s="899"/>
      <c r="CQ89" s="900"/>
      <c r="CR89" s="898"/>
      <c r="CS89" s="899"/>
      <c r="CT89" s="899"/>
      <c r="CU89" s="899"/>
      <c r="CV89" s="900"/>
      <c r="CW89" s="898"/>
      <c r="CX89" s="899"/>
      <c r="CY89" s="899"/>
      <c r="CZ89" s="899"/>
      <c r="DA89" s="900"/>
      <c r="DB89" s="898"/>
      <c r="DC89" s="899"/>
      <c r="DD89" s="899"/>
      <c r="DE89" s="899"/>
      <c r="DF89" s="900"/>
      <c r="DG89" s="898"/>
      <c r="DH89" s="899"/>
      <c r="DI89" s="899"/>
      <c r="DJ89" s="899"/>
      <c r="DK89" s="900"/>
      <c r="DL89" s="898"/>
      <c r="DM89" s="899"/>
      <c r="DN89" s="899"/>
      <c r="DO89" s="899"/>
      <c r="DP89" s="900"/>
      <c r="DQ89" s="898"/>
      <c r="DR89" s="899"/>
      <c r="DS89" s="899"/>
      <c r="DT89" s="899"/>
      <c r="DU89" s="900"/>
      <c r="DV89" s="895"/>
      <c r="DW89" s="896"/>
      <c r="DX89" s="896"/>
      <c r="DY89" s="896"/>
      <c r="DZ89" s="89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95"/>
      <c r="BT90" s="896"/>
      <c r="BU90" s="896"/>
      <c r="BV90" s="896"/>
      <c r="BW90" s="896"/>
      <c r="BX90" s="896"/>
      <c r="BY90" s="896"/>
      <c r="BZ90" s="896"/>
      <c r="CA90" s="896"/>
      <c r="CB90" s="896"/>
      <c r="CC90" s="896"/>
      <c r="CD90" s="896"/>
      <c r="CE90" s="896"/>
      <c r="CF90" s="896"/>
      <c r="CG90" s="901"/>
      <c r="CH90" s="898"/>
      <c r="CI90" s="899"/>
      <c r="CJ90" s="899"/>
      <c r="CK90" s="899"/>
      <c r="CL90" s="900"/>
      <c r="CM90" s="898"/>
      <c r="CN90" s="899"/>
      <c r="CO90" s="899"/>
      <c r="CP90" s="899"/>
      <c r="CQ90" s="900"/>
      <c r="CR90" s="898"/>
      <c r="CS90" s="899"/>
      <c r="CT90" s="899"/>
      <c r="CU90" s="899"/>
      <c r="CV90" s="900"/>
      <c r="CW90" s="898"/>
      <c r="CX90" s="899"/>
      <c r="CY90" s="899"/>
      <c r="CZ90" s="899"/>
      <c r="DA90" s="900"/>
      <c r="DB90" s="898"/>
      <c r="DC90" s="899"/>
      <c r="DD90" s="899"/>
      <c r="DE90" s="899"/>
      <c r="DF90" s="900"/>
      <c r="DG90" s="898"/>
      <c r="DH90" s="899"/>
      <c r="DI90" s="899"/>
      <c r="DJ90" s="899"/>
      <c r="DK90" s="900"/>
      <c r="DL90" s="898"/>
      <c r="DM90" s="899"/>
      <c r="DN90" s="899"/>
      <c r="DO90" s="899"/>
      <c r="DP90" s="900"/>
      <c r="DQ90" s="898"/>
      <c r="DR90" s="899"/>
      <c r="DS90" s="899"/>
      <c r="DT90" s="899"/>
      <c r="DU90" s="900"/>
      <c r="DV90" s="895"/>
      <c r="DW90" s="896"/>
      <c r="DX90" s="896"/>
      <c r="DY90" s="896"/>
      <c r="DZ90" s="89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95"/>
      <c r="BT91" s="896"/>
      <c r="BU91" s="896"/>
      <c r="BV91" s="896"/>
      <c r="BW91" s="896"/>
      <c r="BX91" s="896"/>
      <c r="BY91" s="896"/>
      <c r="BZ91" s="896"/>
      <c r="CA91" s="896"/>
      <c r="CB91" s="896"/>
      <c r="CC91" s="896"/>
      <c r="CD91" s="896"/>
      <c r="CE91" s="896"/>
      <c r="CF91" s="896"/>
      <c r="CG91" s="901"/>
      <c r="CH91" s="898"/>
      <c r="CI91" s="899"/>
      <c r="CJ91" s="899"/>
      <c r="CK91" s="899"/>
      <c r="CL91" s="900"/>
      <c r="CM91" s="898"/>
      <c r="CN91" s="899"/>
      <c r="CO91" s="899"/>
      <c r="CP91" s="899"/>
      <c r="CQ91" s="900"/>
      <c r="CR91" s="898"/>
      <c r="CS91" s="899"/>
      <c r="CT91" s="899"/>
      <c r="CU91" s="899"/>
      <c r="CV91" s="900"/>
      <c r="CW91" s="898"/>
      <c r="CX91" s="899"/>
      <c r="CY91" s="899"/>
      <c r="CZ91" s="899"/>
      <c r="DA91" s="900"/>
      <c r="DB91" s="898"/>
      <c r="DC91" s="899"/>
      <c r="DD91" s="899"/>
      <c r="DE91" s="899"/>
      <c r="DF91" s="900"/>
      <c r="DG91" s="898"/>
      <c r="DH91" s="899"/>
      <c r="DI91" s="899"/>
      <c r="DJ91" s="899"/>
      <c r="DK91" s="900"/>
      <c r="DL91" s="898"/>
      <c r="DM91" s="899"/>
      <c r="DN91" s="899"/>
      <c r="DO91" s="899"/>
      <c r="DP91" s="900"/>
      <c r="DQ91" s="898"/>
      <c r="DR91" s="899"/>
      <c r="DS91" s="899"/>
      <c r="DT91" s="899"/>
      <c r="DU91" s="900"/>
      <c r="DV91" s="895"/>
      <c r="DW91" s="896"/>
      <c r="DX91" s="896"/>
      <c r="DY91" s="896"/>
      <c r="DZ91" s="89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95"/>
      <c r="BT92" s="896"/>
      <c r="BU92" s="896"/>
      <c r="BV92" s="896"/>
      <c r="BW92" s="896"/>
      <c r="BX92" s="896"/>
      <c r="BY92" s="896"/>
      <c r="BZ92" s="896"/>
      <c r="CA92" s="896"/>
      <c r="CB92" s="896"/>
      <c r="CC92" s="896"/>
      <c r="CD92" s="896"/>
      <c r="CE92" s="896"/>
      <c r="CF92" s="896"/>
      <c r="CG92" s="901"/>
      <c r="CH92" s="898"/>
      <c r="CI92" s="899"/>
      <c r="CJ92" s="899"/>
      <c r="CK92" s="899"/>
      <c r="CL92" s="900"/>
      <c r="CM92" s="898"/>
      <c r="CN92" s="899"/>
      <c r="CO92" s="899"/>
      <c r="CP92" s="899"/>
      <c r="CQ92" s="900"/>
      <c r="CR92" s="898"/>
      <c r="CS92" s="899"/>
      <c r="CT92" s="899"/>
      <c r="CU92" s="899"/>
      <c r="CV92" s="900"/>
      <c r="CW92" s="898"/>
      <c r="CX92" s="899"/>
      <c r="CY92" s="899"/>
      <c r="CZ92" s="899"/>
      <c r="DA92" s="900"/>
      <c r="DB92" s="898"/>
      <c r="DC92" s="899"/>
      <c r="DD92" s="899"/>
      <c r="DE92" s="899"/>
      <c r="DF92" s="900"/>
      <c r="DG92" s="898"/>
      <c r="DH92" s="899"/>
      <c r="DI92" s="899"/>
      <c r="DJ92" s="899"/>
      <c r="DK92" s="900"/>
      <c r="DL92" s="898"/>
      <c r="DM92" s="899"/>
      <c r="DN92" s="899"/>
      <c r="DO92" s="899"/>
      <c r="DP92" s="900"/>
      <c r="DQ92" s="898"/>
      <c r="DR92" s="899"/>
      <c r="DS92" s="899"/>
      <c r="DT92" s="899"/>
      <c r="DU92" s="900"/>
      <c r="DV92" s="895"/>
      <c r="DW92" s="896"/>
      <c r="DX92" s="896"/>
      <c r="DY92" s="896"/>
      <c r="DZ92" s="89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95"/>
      <c r="BT93" s="896"/>
      <c r="BU93" s="896"/>
      <c r="BV93" s="896"/>
      <c r="BW93" s="896"/>
      <c r="BX93" s="896"/>
      <c r="BY93" s="896"/>
      <c r="BZ93" s="896"/>
      <c r="CA93" s="896"/>
      <c r="CB93" s="896"/>
      <c r="CC93" s="896"/>
      <c r="CD93" s="896"/>
      <c r="CE93" s="896"/>
      <c r="CF93" s="896"/>
      <c r="CG93" s="901"/>
      <c r="CH93" s="898"/>
      <c r="CI93" s="899"/>
      <c r="CJ93" s="899"/>
      <c r="CK93" s="899"/>
      <c r="CL93" s="900"/>
      <c r="CM93" s="898"/>
      <c r="CN93" s="899"/>
      <c r="CO93" s="899"/>
      <c r="CP93" s="899"/>
      <c r="CQ93" s="900"/>
      <c r="CR93" s="898"/>
      <c r="CS93" s="899"/>
      <c r="CT93" s="899"/>
      <c r="CU93" s="899"/>
      <c r="CV93" s="900"/>
      <c r="CW93" s="898"/>
      <c r="CX93" s="899"/>
      <c r="CY93" s="899"/>
      <c r="CZ93" s="899"/>
      <c r="DA93" s="900"/>
      <c r="DB93" s="898"/>
      <c r="DC93" s="899"/>
      <c r="DD93" s="899"/>
      <c r="DE93" s="899"/>
      <c r="DF93" s="900"/>
      <c r="DG93" s="898"/>
      <c r="DH93" s="899"/>
      <c r="DI93" s="899"/>
      <c r="DJ93" s="899"/>
      <c r="DK93" s="900"/>
      <c r="DL93" s="898"/>
      <c r="DM93" s="899"/>
      <c r="DN93" s="899"/>
      <c r="DO93" s="899"/>
      <c r="DP93" s="900"/>
      <c r="DQ93" s="898"/>
      <c r="DR93" s="899"/>
      <c r="DS93" s="899"/>
      <c r="DT93" s="899"/>
      <c r="DU93" s="900"/>
      <c r="DV93" s="895"/>
      <c r="DW93" s="896"/>
      <c r="DX93" s="896"/>
      <c r="DY93" s="896"/>
      <c r="DZ93" s="89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95"/>
      <c r="BT94" s="896"/>
      <c r="BU94" s="896"/>
      <c r="BV94" s="896"/>
      <c r="BW94" s="896"/>
      <c r="BX94" s="896"/>
      <c r="BY94" s="896"/>
      <c r="BZ94" s="896"/>
      <c r="CA94" s="896"/>
      <c r="CB94" s="896"/>
      <c r="CC94" s="896"/>
      <c r="CD94" s="896"/>
      <c r="CE94" s="896"/>
      <c r="CF94" s="896"/>
      <c r="CG94" s="901"/>
      <c r="CH94" s="898"/>
      <c r="CI94" s="899"/>
      <c r="CJ94" s="899"/>
      <c r="CK94" s="899"/>
      <c r="CL94" s="900"/>
      <c r="CM94" s="898"/>
      <c r="CN94" s="899"/>
      <c r="CO94" s="899"/>
      <c r="CP94" s="899"/>
      <c r="CQ94" s="900"/>
      <c r="CR94" s="898"/>
      <c r="CS94" s="899"/>
      <c r="CT94" s="899"/>
      <c r="CU94" s="899"/>
      <c r="CV94" s="900"/>
      <c r="CW94" s="898"/>
      <c r="CX94" s="899"/>
      <c r="CY94" s="899"/>
      <c r="CZ94" s="899"/>
      <c r="DA94" s="900"/>
      <c r="DB94" s="898"/>
      <c r="DC94" s="899"/>
      <c r="DD94" s="899"/>
      <c r="DE94" s="899"/>
      <c r="DF94" s="900"/>
      <c r="DG94" s="898"/>
      <c r="DH94" s="899"/>
      <c r="DI94" s="899"/>
      <c r="DJ94" s="899"/>
      <c r="DK94" s="900"/>
      <c r="DL94" s="898"/>
      <c r="DM94" s="899"/>
      <c r="DN94" s="899"/>
      <c r="DO94" s="899"/>
      <c r="DP94" s="900"/>
      <c r="DQ94" s="898"/>
      <c r="DR94" s="899"/>
      <c r="DS94" s="899"/>
      <c r="DT94" s="899"/>
      <c r="DU94" s="900"/>
      <c r="DV94" s="895"/>
      <c r="DW94" s="896"/>
      <c r="DX94" s="896"/>
      <c r="DY94" s="896"/>
      <c r="DZ94" s="89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95"/>
      <c r="BT95" s="896"/>
      <c r="BU95" s="896"/>
      <c r="BV95" s="896"/>
      <c r="BW95" s="896"/>
      <c r="BX95" s="896"/>
      <c r="BY95" s="896"/>
      <c r="BZ95" s="896"/>
      <c r="CA95" s="896"/>
      <c r="CB95" s="896"/>
      <c r="CC95" s="896"/>
      <c r="CD95" s="896"/>
      <c r="CE95" s="896"/>
      <c r="CF95" s="896"/>
      <c r="CG95" s="901"/>
      <c r="CH95" s="898"/>
      <c r="CI95" s="899"/>
      <c r="CJ95" s="899"/>
      <c r="CK95" s="899"/>
      <c r="CL95" s="900"/>
      <c r="CM95" s="898"/>
      <c r="CN95" s="899"/>
      <c r="CO95" s="899"/>
      <c r="CP95" s="899"/>
      <c r="CQ95" s="900"/>
      <c r="CR95" s="898"/>
      <c r="CS95" s="899"/>
      <c r="CT95" s="899"/>
      <c r="CU95" s="899"/>
      <c r="CV95" s="900"/>
      <c r="CW95" s="898"/>
      <c r="CX95" s="899"/>
      <c r="CY95" s="899"/>
      <c r="CZ95" s="899"/>
      <c r="DA95" s="900"/>
      <c r="DB95" s="898"/>
      <c r="DC95" s="899"/>
      <c r="DD95" s="899"/>
      <c r="DE95" s="899"/>
      <c r="DF95" s="900"/>
      <c r="DG95" s="898"/>
      <c r="DH95" s="899"/>
      <c r="DI95" s="899"/>
      <c r="DJ95" s="899"/>
      <c r="DK95" s="900"/>
      <c r="DL95" s="898"/>
      <c r="DM95" s="899"/>
      <c r="DN95" s="899"/>
      <c r="DO95" s="899"/>
      <c r="DP95" s="900"/>
      <c r="DQ95" s="898"/>
      <c r="DR95" s="899"/>
      <c r="DS95" s="899"/>
      <c r="DT95" s="899"/>
      <c r="DU95" s="900"/>
      <c r="DV95" s="895"/>
      <c r="DW95" s="896"/>
      <c r="DX95" s="896"/>
      <c r="DY95" s="896"/>
      <c r="DZ95" s="89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95"/>
      <c r="BT96" s="896"/>
      <c r="BU96" s="896"/>
      <c r="BV96" s="896"/>
      <c r="BW96" s="896"/>
      <c r="BX96" s="896"/>
      <c r="BY96" s="896"/>
      <c r="BZ96" s="896"/>
      <c r="CA96" s="896"/>
      <c r="CB96" s="896"/>
      <c r="CC96" s="896"/>
      <c r="CD96" s="896"/>
      <c r="CE96" s="896"/>
      <c r="CF96" s="896"/>
      <c r="CG96" s="901"/>
      <c r="CH96" s="898"/>
      <c r="CI96" s="899"/>
      <c r="CJ96" s="899"/>
      <c r="CK96" s="899"/>
      <c r="CL96" s="900"/>
      <c r="CM96" s="898"/>
      <c r="CN96" s="899"/>
      <c r="CO96" s="899"/>
      <c r="CP96" s="899"/>
      <c r="CQ96" s="900"/>
      <c r="CR96" s="898"/>
      <c r="CS96" s="899"/>
      <c r="CT96" s="899"/>
      <c r="CU96" s="899"/>
      <c r="CV96" s="900"/>
      <c r="CW96" s="898"/>
      <c r="CX96" s="899"/>
      <c r="CY96" s="899"/>
      <c r="CZ96" s="899"/>
      <c r="DA96" s="900"/>
      <c r="DB96" s="898"/>
      <c r="DC96" s="899"/>
      <c r="DD96" s="899"/>
      <c r="DE96" s="899"/>
      <c r="DF96" s="900"/>
      <c r="DG96" s="898"/>
      <c r="DH96" s="899"/>
      <c r="DI96" s="899"/>
      <c r="DJ96" s="899"/>
      <c r="DK96" s="900"/>
      <c r="DL96" s="898"/>
      <c r="DM96" s="899"/>
      <c r="DN96" s="899"/>
      <c r="DO96" s="899"/>
      <c r="DP96" s="900"/>
      <c r="DQ96" s="898"/>
      <c r="DR96" s="899"/>
      <c r="DS96" s="899"/>
      <c r="DT96" s="899"/>
      <c r="DU96" s="900"/>
      <c r="DV96" s="895"/>
      <c r="DW96" s="896"/>
      <c r="DX96" s="896"/>
      <c r="DY96" s="896"/>
      <c r="DZ96" s="89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95"/>
      <c r="BT97" s="896"/>
      <c r="BU97" s="896"/>
      <c r="BV97" s="896"/>
      <c r="BW97" s="896"/>
      <c r="BX97" s="896"/>
      <c r="BY97" s="896"/>
      <c r="BZ97" s="896"/>
      <c r="CA97" s="896"/>
      <c r="CB97" s="896"/>
      <c r="CC97" s="896"/>
      <c r="CD97" s="896"/>
      <c r="CE97" s="896"/>
      <c r="CF97" s="896"/>
      <c r="CG97" s="901"/>
      <c r="CH97" s="898"/>
      <c r="CI97" s="899"/>
      <c r="CJ97" s="899"/>
      <c r="CK97" s="899"/>
      <c r="CL97" s="900"/>
      <c r="CM97" s="898"/>
      <c r="CN97" s="899"/>
      <c r="CO97" s="899"/>
      <c r="CP97" s="899"/>
      <c r="CQ97" s="900"/>
      <c r="CR97" s="898"/>
      <c r="CS97" s="899"/>
      <c r="CT97" s="899"/>
      <c r="CU97" s="899"/>
      <c r="CV97" s="900"/>
      <c r="CW97" s="898"/>
      <c r="CX97" s="899"/>
      <c r="CY97" s="899"/>
      <c r="CZ97" s="899"/>
      <c r="DA97" s="900"/>
      <c r="DB97" s="898"/>
      <c r="DC97" s="899"/>
      <c r="DD97" s="899"/>
      <c r="DE97" s="899"/>
      <c r="DF97" s="900"/>
      <c r="DG97" s="898"/>
      <c r="DH97" s="899"/>
      <c r="DI97" s="899"/>
      <c r="DJ97" s="899"/>
      <c r="DK97" s="900"/>
      <c r="DL97" s="898"/>
      <c r="DM97" s="899"/>
      <c r="DN97" s="899"/>
      <c r="DO97" s="899"/>
      <c r="DP97" s="900"/>
      <c r="DQ97" s="898"/>
      <c r="DR97" s="899"/>
      <c r="DS97" s="899"/>
      <c r="DT97" s="899"/>
      <c r="DU97" s="900"/>
      <c r="DV97" s="895"/>
      <c r="DW97" s="896"/>
      <c r="DX97" s="896"/>
      <c r="DY97" s="896"/>
      <c r="DZ97" s="89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95"/>
      <c r="BT98" s="896"/>
      <c r="BU98" s="896"/>
      <c r="BV98" s="896"/>
      <c r="BW98" s="896"/>
      <c r="BX98" s="896"/>
      <c r="BY98" s="896"/>
      <c r="BZ98" s="896"/>
      <c r="CA98" s="896"/>
      <c r="CB98" s="896"/>
      <c r="CC98" s="896"/>
      <c r="CD98" s="896"/>
      <c r="CE98" s="896"/>
      <c r="CF98" s="896"/>
      <c r="CG98" s="901"/>
      <c r="CH98" s="898"/>
      <c r="CI98" s="899"/>
      <c r="CJ98" s="899"/>
      <c r="CK98" s="899"/>
      <c r="CL98" s="900"/>
      <c r="CM98" s="898"/>
      <c r="CN98" s="899"/>
      <c r="CO98" s="899"/>
      <c r="CP98" s="899"/>
      <c r="CQ98" s="900"/>
      <c r="CR98" s="898"/>
      <c r="CS98" s="899"/>
      <c r="CT98" s="899"/>
      <c r="CU98" s="899"/>
      <c r="CV98" s="900"/>
      <c r="CW98" s="898"/>
      <c r="CX98" s="899"/>
      <c r="CY98" s="899"/>
      <c r="CZ98" s="899"/>
      <c r="DA98" s="900"/>
      <c r="DB98" s="898"/>
      <c r="DC98" s="899"/>
      <c r="DD98" s="899"/>
      <c r="DE98" s="899"/>
      <c r="DF98" s="900"/>
      <c r="DG98" s="898"/>
      <c r="DH98" s="899"/>
      <c r="DI98" s="899"/>
      <c r="DJ98" s="899"/>
      <c r="DK98" s="900"/>
      <c r="DL98" s="898"/>
      <c r="DM98" s="899"/>
      <c r="DN98" s="899"/>
      <c r="DO98" s="899"/>
      <c r="DP98" s="900"/>
      <c r="DQ98" s="898"/>
      <c r="DR98" s="899"/>
      <c r="DS98" s="899"/>
      <c r="DT98" s="899"/>
      <c r="DU98" s="900"/>
      <c r="DV98" s="895"/>
      <c r="DW98" s="896"/>
      <c r="DX98" s="896"/>
      <c r="DY98" s="896"/>
      <c r="DZ98" s="89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95"/>
      <c r="BT99" s="896"/>
      <c r="BU99" s="896"/>
      <c r="BV99" s="896"/>
      <c r="BW99" s="896"/>
      <c r="BX99" s="896"/>
      <c r="BY99" s="896"/>
      <c r="BZ99" s="896"/>
      <c r="CA99" s="896"/>
      <c r="CB99" s="896"/>
      <c r="CC99" s="896"/>
      <c r="CD99" s="896"/>
      <c r="CE99" s="896"/>
      <c r="CF99" s="896"/>
      <c r="CG99" s="901"/>
      <c r="CH99" s="898"/>
      <c r="CI99" s="899"/>
      <c r="CJ99" s="899"/>
      <c r="CK99" s="899"/>
      <c r="CL99" s="900"/>
      <c r="CM99" s="898"/>
      <c r="CN99" s="899"/>
      <c r="CO99" s="899"/>
      <c r="CP99" s="899"/>
      <c r="CQ99" s="900"/>
      <c r="CR99" s="898"/>
      <c r="CS99" s="899"/>
      <c r="CT99" s="899"/>
      <c r="CU99" s="899"/>
      <c r="CV99" s="900"/>
      <c r="CW99" s="898"/>
      <c r="CX99" s="899"/>
      <c r="CY99" s="899"/>
      <c r="CZ99" s="899"/>
      <c r="DA99" s="900"/>
      <c r="DB99" s="898"/>
      <c r="DC99" s="899"/>
      <c r="DD99" s="899"/>
      <c r="DE99" s="899"/>
      <c r="DF99" s="900"/>
      <c r="DG99" s="898"/>
      <c r="DH99" s="899"/>
      <c r="DI99" s="899"/>
      <c r="DJ99" s="899"/>
      <c r="DK99" s="900"/>
      <c r="DL99" s="898"/>
      <c r="DM99" s="899"/>
      <c r="DN99" s="899"/>
      <c r="DO99" s="899"/>
      <c r="DP99" s="900"/>
      <c r="DQ99" s="898"/>
      <c r="DR99" s="899"/>
      <c r="DS99" s="899"/>
      <c r="DT99" s="899"/>
      <c r="DU99" s="900"/>
      <c r="DV99" s="895"/>
      <c r="DW99" s="896"/>
      <c r="DX99" s="896"/>
      <c r="DY99" s="896"/>
      <c r="DZ99" s="89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95"/>
      <c r="BT100" s="896"/>
      <c r="BU100" s="896"/>
      <c r="BV100" s="896"/>
      <c r="BW100" s="896"/>
      <c r="BX100" s="896"/>
      <c r="BY100" s="896"/>
      <c r="BZ100" s="896"/>
      <c r="CA100" s="896"/>
      <c r="CB100" s="896"/>
      <c r="CC100" s="896"/>
      <c r="CD100" s="896"/>
      <c r="CE100" s="896"/>
      <c r="CF100" s="896"/>
      <c r="CG100" s="901"/>
      <c r="CH100" s="898"/>
      <c r="CI100" s="899"/>
      <c r="CJ100" s="899"/>
      <c r="CK100" s="899"/>
      <c r="CL100" s="900"/>
      <c r="CM100" s="898"/>
      <c r="CN100" s="899"/>
      <c r="CO100" s="899"/>
      <c r="CP100" s="899"/>
      <c r="CQ100" s="900"/>
      <c r="CR100" s="898"/>
      <c r="CS100" s="899"/>
      <c r="CT100" s="899"/>
      <c r="CU100" s="899"/>
      <c r="CV100" s="900"/>
      <c r="CW100" s="898"/>
      <c r="CX100" s="899"/>
      <c r="CY100" s="899"/>
      <c r="CZ100" s="899"/>
      <c r="DA100" s="900"/>
      <c r="DB100" s="898"/>
      <c r="DC100" s="899"/>
      <c r="DD100" s="899"/>
      <c r="DE100" s="899"/>
      <c r="DF100" s="900"/>
      <c r="DG100" s="898"/>
      <c r="DH100" s="899"/>
      <c r="DI100" s="899"/>
      <c r="DJ100" s="899"/>
      <c r="DK100" s="900"/>
      <c r="DL100" s="898"/>
      <c r="DM100" s="899"/>
      <c r="DN100" s="899"/>
      <c r="DO100" s="899"/>
      <c r="DP100" s="900"/>
      <c r="DQ100" s="898"/>
      <c r="DR100" s="899"/>
      <c r="DS100" s="899"/>
      <c r="DT100" s="899"/>
      <c r="DU100" s="900"/>
      <c r="DV100" s="895"/>
      <c r="DW100" s="896"/>
      <c r="DX100" s="896"/>
      <c r="DY100" s="896"/>
      <c r="DZ100" s="89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95"/>
      <c r="BT101" s="896"/>
      <c r="BU101" s="896"/>
      <c r="BV101" s="896"/>
      <c r="BW101" s="896"/>
      <c r="BX101" s="896"/>
      <c r="BY101" s="896"/>
      <c r="BZ101" s="896"/>
      <c r="CA101" s="896"/>
      <c r="CB101" s="896"/>
      <c r="CC101" s="896"/>
      <c r="CD101" s="896"/>
      <c r="CE101" s="896"/>
      <c r="CF101" s="896"/>
      <c r="CG101" s="901"/>
      <c r="CH101" s="898"/>
      <c r="CI101" s="899"/>
      <c r="CJ101" s="899"/>
      <c r="CK101" s="899"/>
      <c r="CL101" s="900"/>
      <c r="CM101" s="898"/>
      <c r="CN101" s="899"/>
      <c r="CO101" s="899"/>
      <c r="CP101" s="899"/>
      <c r="CQ101" s="900"/>
      <c r="CR101" s="898"/>
      <c r="CS101" s="899"/>
      <c r="CT101" s="899"/>
      <c r="CU101" s="899"/>
      <c r="CV101" s="900"/>
      <c r="CW101" s="898"/>
      <c r="CX101" s="899"/>
      <c r="CY101" s="899"/>
      <c r="CZ101" s="899"/>
      <c r="DA101" s="900"/>
      <c r="DB101" s="898"/>
      <c r="DC101" s="899"/>
      <c r="DD101" s="899"/>
      <c r="DE101" s="899"/>
      <c r="DF101" s="900"/>
      <c r="DG101" s="898"/>
      <c r="DH101" s="899"/>
      <c r="DI101" s="899"/>
      <c r="DJ101" s="899"/>
      <c r="DK101" s="900"/>
      <c r="DL101" s="898"/>
      <c r="DM101" s="899"/>
      <c r="DN101" s="899"/>
      <c r="DO101" s="899"/>
      <c r="DP101" s="900"/>
      <c r="DQ101" s="898"/>
      <c r="DR101" s="899"/>
      <c r="DS101" s="899"/>
      <c r="DT101" s="899"/>
      <c r="DU101" s="900"/>
      <c r="DV101" s="895"/>
      <c r="DW101" s="896"/>
      <c r="DX101" s="896"/>
      <c r="DY101" s="896"/>
      <c r="DZ101" s="89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391</v>
      </c>
      <c r="BR102" s="825" t="s">
        <v>424</v>
      </c>
      <c r="BS102" s="826"/>
      <c r="BT102" s="826"/>
      <c r="BU102" s="826"/>
      <c r="BV102" s="826"/>
      <c r="BW102" s="826"/>
      <c r="BX102" s="826"/>
      <c r="BY102" s="826"/>
      <c r="BZ102" s="826"/>
      <c r="CA102" s="826"/>
      <c r="CB102" s="826"/>
      <c r="CC102" s="826"/>
      <c r="CD102" s="826"/>
      <c r="CE102" s="826"/>
      <c r="CF102" s="826"/>
      <c r="CG102" s="827"/>
      <c r="CH102" s="923"/>
      <c r="CI102" s="924"/>
      <c r="CJ102" s="924"/>
      <c r="CK102" s="924"/>
      <c r="CL102" s="925"/>
      <c r="CM102" s="923"/>
      <c r="CN102" s="924"/>
      <c r="CO102" s="924"/>
      <c r="CP102" s="924"/>
      <c r="CQ102" s="925"/>
      <c r="CR102" s="926">
        <v>10</v>
      </c>
      <c r="CS102" s="888"/>
      <c r="CT102" s="888"/>
      <c r="CU102" s="888"/>
      <c r="CV102" s="927"/>
      <c r="CW102" s="926"/>
      <c r="CX102" s="888"/>
      <c r="CY102" s="888"/>
      <c r="CZ102" s="888"/>
      <c r="DA102" s="927"/>
      <c r="DB102" s="926">
        <v>268</v>
      </c>
      <c r="DC102" s="888"/>
      <c r="DD102" s="888"/>
      <c r="DE102" s="888"/>
      <c r="DF102" s="927"/>
      <c r="DG102" s="926"/>
      <c r="DH102" s="888"/>
      <c r="DI102" s="888"/>
      <c r="DJ102" s="888"/>
      <c r="DK102" s="927"/>
      <c r="DL102" s="926"/>
      <c r="DM102" s="888"/>
      <c r="DN102" s="888"/>
      <c r="DO102" s="888"/>
      <c r="DP102" s="927"/>
      <c r="DQ102" s="926"/>
      <c r="DR102" s="888"/>
      <c r="DS102" s="888"/>
      <c r="DT102" s="888"/>
      <c r="DU102" s="927"/>
      <c r="DV102" s="825"/>
      <c r="DW102" s="826"/>
      <c r="DX102" s="826"/>
      <c r="DY102" s="826"/>
      <c r="DZ102" s="950"/>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51" t="s">
        <v>425</v>
      </c>
      <c r="BR103" s="951"/>
      <c r="BS103" s="951"/>
      <c r="BT103" s="951"/>
      <c r="BU103" s="951"/>
      <c r="BV103" s="951"/>
      <c r="BW103" s="951"/>
      <c r="BX103" s="951"/>
      <c r="BY103" s="951"/>
      <c r="BZ103" s="951"/>
      <c r="CA103" s="951"/>
      <c r="CB103" s="951"/>
      <c r="CC103" s="951"/>
      <c r="CD103" s="951"/>
      <c r="CE103" s="951"/>
      <c r="CF103" s="951"/>
      <c r="CG103" s="951"/>
      <c r="CH103" s="951"/>
      <c r="CI103" s="951"/>
      <c r="CJ103" s="951"/>
      <c r="CK103" s="951"/>
      <c r="CL103" s="951"/>
      <c r="CM103" s="951"/>
      <c r="CN103" s="951"/>
      <c r="CO103" s="951"/>
      <c r="CP103" s="951"/>
      <c r="CQ103" s="951"/>
      <c r="CR103" s="951"/>
      <c r="CS103" s="951"/>
      <c r="CT103" s="951"/>
      <c r="CU103" s="951"/>
      <c r="CV103" s="951"/>
      <c r="CW103" s="951"/>
      <c r="CX103" s="951"/>
      <c r="CY103" s="951"/>
      <c r="CZ103" s="951"/>
      <c r="DA103" s="951"/>
      <c r="DB103" s="951"/>
      <c r="DC103" s="951"/>
      <c r="DD103" s="951"/>
      <c r="DE103" s="951"/>
      <c r="DF103" s="951"/>
      <c r="DG103" s="951"/>
      <c r="DH103" s="951"/>
      <c r="DI103" s="951"/>
      <c r="DJ103" s="951"/>
      <c r="DK103" s="951"/>
      <c r="DL103" s="951"/>
      <c r="DM103" s="951"/>
      <c r="DN103" s="951"/>
      <c r="DO103" s="951"/>
      <c r="DP103" s="951"/>
      <c r="DQ103" s="951"/>
      <c r="DR103" s="951"/>
      <c r="DS103" s="951"/>
      <c r="DT103" s="951"/>
      <c r="DU103" s="951"/>
      <c r="DV103" s="951"/>
      <c r="DW103" s="951"/>
      <c r="DX103" s="951"/>
      <c r="DY103" s="951"/>
      <c r="DZ103" s="951"/>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52" t="s">
        <v>426</v>
      </c>
      <c r="BR104" s="952"/>
      <c r="BS104" s="952"/>
      <c r="BT104" s="952"/>
      <c r="BU104" s="952"/>
      <c r="BV104" s="952"/>
      <c r="BW104" s="952"/>
      <c r="BX104" s="952"/>
      <c r="BY104" s="952"/>
      <c r="BZ104" s="952"/>
      <c r="CA104" s="952"/>
      <c r="CB104" s="952"/>
      <c r="CC104" s="952"/>
      <c r="CD104" s="952"/>
      <c r="CE104" s="952"/>
      <c r="CF104" s="952"/>
      <c r="CG104" s="952"/>
      <c r="CH104" s="952"/>
      <c r="CI104" s="952"/>
      <c r="CJ104" s="952"/>
      <c r="CK104" s="952"/>
      <c r="CL104" s="952"/>
      <c r="CM104" s="952"/>
      <c r="CN104" s="952"/>
      <c r="CO104" s="952"/>
      <c r="CP104" s="952"/>
      <c r="CQ104" s="952"/>
      <c r="CR104" s="952"/>
      <c r="CS104" s="952"/>
      <c r="CT104" s="952"/>
      <c r="CU104" s="952"/>
      <c r="CV104" s="952"/>
      <c r="CW104" s="952"/>
      <c r="CX104" s="952"/>
      <c r="CY104" s="952"/>
      <c r="CZ104" s="952"/>
      <c r="DA104" s="952"/>
      <c r="DB104" s="952"/>
      <c r="DC104" s="952"/>
      <c r="DD104" s="952"/>
      <c r="DE104" s="952"/>
      <c r="DF104" s="952"/>
      <c r="DG104" s="952"/>
      <c r="DH104" s="952"/>
      <c r="DI104" s="952"/>
      <c r="DJ104" s="952"/>
      <c r="DK104" s="952"/>
      <c r="DL104" s="952"/>
      <c r="DM104" s="952"/>
      <c r="DN104" s="952"/>
      <c r="DO104" s="952"/>
      <c r="DP104" s="952"/>
      <c r="DQ104" s="952"/>
      <c r="DR104" s="952"/>
      <c r="DS104" s="952"/>
      <c r="DT104" s="952"/>
      <c r="DU104" s="952"/>
      <c r="DV104" s="952"/>
      <c r="DW104" s="952"/>
      <c r="DX104" s="952"/>
      <c r="DY104" s="952"/>
      <c r="DZ104" s="952"/>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53" t="s">
        <v>429</v>
      </c>
      <c r="B108" s="954"/>
      <c r="C108" s="954"/>
      <c r="D108" s="954"/>
      <c r="E108" s="954"/>
      <c r="F108" s="954"/>
      <c r="G108" s="954"/>
      <c r="H108" s="954"/>
      <c r="I108" s="954"/>
      <c r="J108" s="954"/>
      <c r="K108" s="954"/>
      <c r="L108" s="954"/>
      <c r="M108" s="954"/>
      <c r="N108" s="954"/>
      <c r="O108" s="954"/>
      <c r="P108" s="954"/>
      <c r="Q108" s="954"/>
      <c r="R108" s="954"/>
      <c r="S108" s="954"/>
      <c r="T108" s="954"/>
      <c r="U108" s="954"/>
      <c r="V108" s="954"/>
      <c r="W108" s="954"/>
      <c r="X108" s="954"/>
      <c r="Y108" s="954"/>
      <c r="Z108" s="954"/>
      <c r="AA108" s="954"/>
      <c r="AB108" s="954"/>
      <c r="AC108" s="954"/>
      <c r="AD108" s="954"/>
      <c r="AE108" s="954"/>
      <c r="AF108" s="954"/>
      <c r="AG108" s="954"/>
      <c r="AH108" s="954"/>
      <c r="AI108" s="954"/>
      <c r="AJ108" s="954"/>
      <c r="AK108" s="954"/>
      <c r="AL108" s="954"/>
      <c r="AM108" s="954"/>
      <c r="AN108" s="954"/>
      <c r="AO108" s="954"/>
      <c r="AP108" s="954"/>
      <c r="AQ108" s="954"/>
      <c r="AR108" s="954"/>
      <c r="AS108" s="954"/>
      <c r="AT108" s="955"/>
      <c r="AU108" s="953" t="s">
        <v>430</v>
      </c>
      <c r="AV108" s="954"/>
      <c r="AW108" s="954"/>
      <c r="AX108" s="954"/>
      <c r="AY108" s="954"/>
      <c r="AZ108" s="954"/>
      <c r="BA108" s="954"/>
      <c r="BB108" s="954"/>
      <c r="BC108" s="954"/>
      <c r="BD108" s="954"/>
      <c r="BE108" s="954"/>
      <c r="BF108" s="954"/>
      <c r="BG108" s="954"/>
      <c r="BH108" s="954"/>
      <c r="BI108" s="954"/>
      <c r="BJ108" s="954"/>
      <c r="BK108" s="954"/>
      <c r="BL108" s="954"/>
      <c r="BM108" s="954"/>
      <c r="BN108" s="954"/>
      <c r="BO108" s="954"/>
      <c r="BP108" s="954"/>
      <c r="BQ108" s="954"/>
      <c r="BR108" s="954"/>
      <c r="BS108" s="954"/>
      <c r="BT108" s="954"/>
      <c r="BU108" s="954"/>
      <c r="BV108" s="954"/>
      <c r="BW108" s="954"/>
      <c r="BX108" s="954"/>
      <c r="BY108" s="954"/>
      <c r="BZ108" s="954"/>
      <c r="CA108" s="954"/>
      <c r="CB108" s="954"/>
      <c r="CC108" s="954"/>
      <c r="CD108" s="954"/>
      <c r="CE108" s="954"/>
      <c r="CF108" s="954"/>
      <c r="CG108" s="954"/>
      <c r="CH108" s="954"/>
      <c r="CI108" s="954"/>
      <c r="CJ108" s="954"/>
      <c r="CK108" s="954"/>
      <c r="CL108" s="954"/>
      <c r="CM108" s="954"/>
      <c r="CN108" s="954"/>
      <c r="CO108" s="954"/>
      <c r="CP108" s="954"/>
      <c r="CQ108" s="954"/>
      <c r="CR108" s="954"/>
      <c r="CS108" s="954"/>
      <c r="CT108" s="954"/>
      <c r="CU108" s="954"/>
      <c r="CV108" s="954"/>
      <c r="CW108" s="954"/>
      <c r="CX108" s="954"/>
      <c r="CY108" s="954"/>
      <c r="CZ108" s="954"/>
      <c r="DA108" s="954"/>
      <c r="DB108" s="954"/>
      <c r="DC108" s="954"/>
      <c r="DD108" s="954"/>
      <c r="DE108" s="954"/>
      <c r="DF108" s="954"/>
      <c r="DG108" s="954"/>
      <c r="DH108" s="954"/>
      <c r="DI108" s="954"/>
      <c r="DJ108" s="954"/>
      <c r="DK108" s="954"/>
      <c r="DL108" s="954"/>
      <c r="DM108" s="954"/>
      <c r="DN108" s="954"/>
      <c r="DO108" s="954"/>
      <c r="DP108" s="954"/>
      <c r="DQ108" s="954"/>
      <c r="DR108" s="954"/>
      <c r="DS108" s="954"/>
      <c r="DT108" s="954"/>
      <c r="DU108" s="954"/>
      <c r="DV108" s="954"/>
      <c r="DW108" s="954"/>
      <c r="DX108" s="954"/>
      <c r="DY108" s="954"/>
      <c r="DZ108" s="955"/>
    </row>
    <row r="109" spans="1:131" s="230" customFormat="1" ht="26.25" customHeight="1" x14ac:dyDescent="0.15">
      <c r="A109" s="948" t="s">
        <v>431</v>
      </c>
      <c r="B109" s="929"/>
      <c r="C109" s="929"/>
      <c r="D109" s="929"/>
      <c r="E109" s="929"/>
      <c r="F109" s="929"/>
      <c r="G109" s="929"/>
      <c r="H109" s="929"/>
      <c r="I109" s="929"/>
      <c r="J109" s="929"/>
      <c r="K109" s="929"/>
      <c r="L109" s="929"/>
      <c r="M109" s="929"/>
      <c r="N109" s="929"/>
      <c r="O109" s="929"/>
      <c r="P109" s="929"/>
      <c r="Q109" s="929"/>
      <c r="R109" s="929"/>
      <c r="S109" s="929"/>
      <c r="T109" s="929"/>
      <c r="U109" s="929"/>
      <c r="V109" s="929"/>
      <c r="W109" s="929"/>
      <c r="X109" s="929"/>
      <c r="Y109" s="929"/>
      <c r="Z109" s="930"/>
      <c r="AA109" s="928" t="s">
        <v>432</v>
      </c>
      <c r="AB109" s="929"/>
      <c r="AC109" s="929"/>
      <c r="AD109" s="929"/>
      <c r="AE109" s="930"/>
      <c r="AF109" s="928" t="s">
        <v>433</v>
      </c>
      <c r="AG109" s="929"/>
      <c r="AH109" s="929"/>
      <c r="AI109" s="929"/>
      <c r="AJ109" s="930"/>
      <c r="AK109" s="928" t="s">
        <v>309</v>
      </c>
      <c r="AL109" s="929"/>
      <c r="AM109" s="929"/>
      <c r="AN109" s="929"/>
      <c r="AO109" s="930"/>
      <c r="AP109" s="928" t="s">
        <v>434</v>
      </c>
      <c r="AQ109" s="929"/>
      <c r="AR109" s="929"/>
      <c r="AS109" s="929"/>
      <c r="AT109" s="931"/>
      <c r="AU109" s="948" t="s">
        <v>431</v>
      </c>
      <c r="AV109" s="929"/>
      <c r="AW109" s="929"/>
      <c r="AX109" s="929"/>
      <c r="AY109" s="929"/>
      <c r="AZ109" s="929"/>
      <c r="BA109" s="929"/>
      <c r="BB109" s="929"/>
      <c r="BC109" s="929"/>
      <c r="BD109" s="929"/>
      <c r="BE109" s="929"/>
      <c r="BF109" s="929"/>
      <c r="BG109" s="929"/>
      <c r="BH109" s="929"/>
      <c r="BI109" s="929"/>
      <c r="BJ109" s="929"/>
      <c r="BK109" s="929"/>
      <c r="BL109" s="929"/>
      <c r="BM109" s="929"/>
      <c r="BN109" s="929"/>
      <c r="BO109" s="929"/>
      <c r="BP109" s="930"/>
      <c r="BQ109" s="928" t="s">
        <v>432</v>
      </c>
      <c r="BR109" s="929"/>
      <c r="BS109" s="929"/>
      <c r="BT109" s="929"/>
      <c r="BU109" s="930"/>
      <c r="BV109" s="928" t="s">
        <v>433</v>
      </c>
      <c r="BW109" s="929"/>
      <c r="BX109" s="929"/>
      <c r="BY109" s="929"/>
      <c r="BZ109" s="930"/>
      <c r="CA109" s="928" t="s">
        <v>309</v>
      </c>
      <c r="CB109" s="929"/>
      <c r="CC109" s="929"/>
      <c r="CD109" s="929"/>
      <c r="CE109" s="930"/>
      <c r="CF109" s="949" t="s">
        <v>434</v>
      </c>
      <c r="CG109" s="949"/>
      <c r="CH109" s="949"/>
      <c r="CI109" s="949"/>
      <c r="CJ109" s="949"/>
      <c r="CK109" s="928" t="s">
        <v>435</v>
      </c>
      <c r="CL109" s="929"/>
      <c r="CM109" s="929"/>
      <c r="CN109" s="929"/>
      <c r="CO109" s="929"/>
      <c r="CP109" s="929"/>
      <c r="CQ109" s="929"/>
      <c r="CR109" s="929"/>
      <c r="CS109" s="929"/>
      <c r="CT109" s="929"/>
      <c r="CU109" s="929"/>
      <c r="CV109" s="929"/>
      <c r="CW109" s="929"/>
      <c r="CX109" s="929"/>
      <c r="CY109" s="929"/>
      <c r="CZ109" s="929"/>
      <c r="DA109" s="929"/>
      <c r="DB109" s="929"/>
      <c r="DC109" s="929"/>
      <c r="DD109" s="929"/>
      <c r="DE109" s="929"/>
      <c r="DF109" s="930"/>
      <c r="DG109" s="928" t="s">
        <v>432</v>
      </c>
      <c r="DH109" s="929"/>
      <c r="DI109" s="929"/>
      <c r="DJ109" s="929"/>
      <c r="DK109" s="930"/>
      <c r="DL109" s="928" t="s">
        <v>433</v>
      </c>
      <c r="DM109" s="929"/>
      <c r="DN109" s="929"/>
      <c r="DO109" s="929"/>
      <c r="DP109" s="930"/>
      <c r="DQ109" s="928" t="s">
        <v>309</v>
      </c>
      <c r="DR109" s="929"/>
      <c r="DS109" s="929"/>
      <c r="DT109" s="929"/>
      <c r="DU109" s="930"/>
      <c r="DV109" s="928" t="s">
        <v>434</v>
      </c>
      <c r="DW109" s="929"/>
      <c r="DX109" s="929"/>
      <c r="DY109" s="929"/>
      <c r="DZ109" s="931"/>
    </row>
    <row r="110" spans="1:131" s="230" customFormat="1" ht="26.25" customHeight="1" x14ac:dyDescent="0.15">
      <c r="A110" s="932" t="s">
        <v>436</v>
      </c>
      <c r="B110" s="933"/>
      <c r="C110" s="933"/>
      <c r="D110" s="933"/>
      <c r="E110" s="933"/>
      <c r="F110" s="933"/>
      <c r="G110" s="933"/>
      <c r="H110" s="933"/>
      <c r="I110" s="933"/>
      <c r="J110" s="933"/>
      <c r="K110" s="933"/>
      <c r="L110" s="933"/>
      <c r="M110" s="933"/>
      <c r="N110" s="933"/>
      <c r="O110" s="933"/>
      <c r="P110" s="933"/>
      <c r="Q110" s="933"/>
      <c r="R110" s="933"/>
      <c r="S110" s="933"/>
      <c r="T110" s="933"/>
      <c r="U110" s="933"/>
      <c r="V110" s="933"/>
      <c r="W110" s="933"/>
      <c r="X110" s="933"/>
      <c r="Y110" s="933"/>
      <c r="Z110" s="934"/>
      <c r="AA110" s="935">
        <v>5041155</v>
      </c>
      <c r="AB110" s="936"/>
      <c r="AC110" s="936"/>
      <c r="AD110" s="936"/>
      <c r="AE110" s="937"/>
      <c r="AF110" s="938">
        <v>5182205</v>
      </c>
      <c r="AG110" s="936"/>
      <c r="AH110" s="936"/>
      <c r="AI110" s="936"/>
      <c r="AJ110" s="937"/>
      <c r="AK110" s="938">
        <v>5002333</v>
      </c>
      <c r="AL110" s="936"/>
      <c r="AM110" s="936"/>
      <c r="AN110" s="936"/>
      <c r="AO110" s="937"/>
      <c r="AP110" s="939">
        <v>19</v>
      </c>
      <c r="AQ110" s="940"/>
      <c r="AR110" s="940"/>
      <c r="AS110" s="940"/>
      <c r="AT110" s="941"/>
      <c r="AU110" s="942" t="s">
        <v>75</v>
      </c>
      <c r="AV110" s="943"/>
      <c r="AW110" s="943"/>
      <c r="AX110" s="943"/>
      <c r="AY110" s="943"/>
      <c r="AZ110" s="965" t="s">
        <v>437</v>
      </c>
      <c r="BA110" s="933"/>
      <c r="BB110" s="933"/>
      <c r="BC110" s="933"/>
      <c r="BD110" s="933"/>
      <c r="BE110" s="933"/>
      <c r="BF110" s="933"/>
      <c r="BG110" s="933"/>
      <c r="BH110" s="933"/>
      <c r="BI110" s="933"/>
      <c r="BJ110" s="933"/>
      <c r="BK110" s="933"/>
      <c r="BL110" s="933"/>
      <c r="BM110" s="933"/>
      <c r="BN110" s="933"/>
      <c r="BO110" s="933"/>
      <c r="BP110" s="934"/>
      <c r="BQ110" s="966">
        <v>48599924</v>
      </c>
      <c r="BR110" s="967"/>
      <c r="BS110" s="967"/>
      <c r="BT110" s="967"/>
      <c r="BU110" s="967"/>
      <c r="BV110" s="967">
        <v>47778815</v>
      </c>
      <c r="BW110" s="967"/>
      <c r="BX110" s="967"/>
      <c r="BY110" s="967"/>
      <c r="BZ110" s="967"/>
      <c r="CA110" s="967">
        <v>45976493</v>
      </c>
      <c r="CB110" s="967"/>
      <c r="CC110" s="967"/>
      <c r="CD110" s="967"/>
      <c r="CE110" s="967"/>
      <c r="CF110" s="980">
        <v>174.2</v>
      </c>
      <c r="CG110" s="981"/>
      <c r="CH110" s="981"/>
      <c r="CI110" s="981"/>
      <c r="CJ110" s="981"/>
      <c r="CK110" s="982" t="s">
        <v>438</v>
      </c>
      <c r="CL110" s="983"/>
      <c r="CM110" s="965" t="s">
        <v>439</v>
      </c>
      <c r="CN110" s="933"/>
      <c r="CO110" s="933"/>
      <c r="CP110" s="933"/>
      <c r="CQ110" s="933"/>
      <c r="CR110" s="933"/>
      <c r="CS110" s="933"/>
      <c r="CT110" s="933"/>
      <c r="CU110" s="933"/>
      <c r="CV110" s="933"/>
      <c r="CW110" s="933"/>
      <c r="CX110" s="933"/>
      <c r="CY110" s="933"/>
      <c r="CZ110" s="933"/>
      <c r="DA110" s="933"/>
      <c r="DB110" s="933"/>
      <c r="DC110" s="933"/>
      <c r="DD110" s="933"/>
      <c r="DE110" s="933"/>
      <c r="DF110" s="934"/>
      <c r="DG110" s="966" t="s">
        <v>140</v>
      </c>
      <c r="DH110" s="967"/>
      <c r="DI110" s="967"/>
      <c r="DJ110" s="967"/>
      <c r="DK110" s="967"/>
      <c r="DL110" s="967" t="s">
        <v>140</v>
      </c>
      <c r="DM110" s="967"/>
      <c r="DN110" s="967"/>
      <c r="DO110" s="967"/>
      <c r="DP110" s="967"/>
      <c r="DQ110" s="967" t="s">
        <v>440</v>
      </c>
      <c r="DR110" s="967"/>
      <c r="DS110" s="967"/>
      <c r="DT110" s="967"/>
      <c r="DU110" s="967"/>
      <c r="DV110" s="968" t="s">
        <v>441</v>
      </c>
      <c r="DW110" s="968"/>
      <c r="DX110" s="968"/>
      <c r="DY110" s="968"/>
      <c r="DZ110" s="969"/>
    </row>
    <row r="111" spans="1:131" s="230" customFormat="1" ht="26.25" customHeight="1" x14ac:dyDescent="0.15">
      <c r="A111" s="970" t="s">
        <v>442</v>
      </c>
      <c r="B111" s="971"/>
      <c r="C111" s="971"/>
      <c r="D111" s="971"/>
      <c r="E111" s="971"/>
      <c r="F111" s="971"/>
      <c r="G111" s="971"/>
      <c r="H111" s="971"/>
      <c r="I111" s="971"/>
      <c r="J111" s="971"/>
      <c r="K111" s="971"/>
      <c r="L111" s="971"/>
      <c r="M111" s="971"/>
      <c r="N111" s="971"/>
      <c r="O111" s="971"/>
      <c r="P111" s="971"/>
      <c r="Q111" s="971"/>
      <c r="R111" s="971"/>
      <c r="S111" s="971"/>
      <c r="T111" s="971"/>
      <c r="U111" s="971"/>
      <c r="V111" s="971"/>
      <c r="W111" s="971"/>
      <c r="X111" s="971"/>
      <c r="Y111" s="971"/>
      <c r="Z111" s="972"/>
      <c r="AA111" s="973" t="s">
        <v>140</v>
      </c>
      <c r="AB111" s="974"/>
      <c r="AC111" s="974"/>
      <c r="AD111" s="974"/>
      <c r="AE111" s="975"/>
      <c r="AF111" s="976" t="s">
        <v>140</v>
      </c>
      <c r="AG111" s="974"/>
      <c r="AH111" s="974"/>
      <c r="AI111" s="974"/>
      <c r="AJ111" s="975"/>
      <c r="AK111" s="976" t="s">
        <v>140</v>
      </c>
      <c r="AL111" s="974"/>
      <c r="AM111" s="974"/>
      <c r="AN111" s="974"/>
      <c r="AO111" s="975"/>
      <c r="AP111" s="977" t="s">
        <v>140</v>
      </c>
      <c r="AQ111" s="978"/>
      <c r="AR111" s="978"/>
      <c r="AS111" s="978"/>
      <c r="AT111" s="979"/>
      <c r="AU111" s="944"/>
      <c r="AV111" s="945"/>
      <c r="AW111" s="945"/>
      <c r="AX111" s="945"/>
      <c r="AY111" s="945"/>
      <c r="AZ111" s="958" t="s">
        <v>443</v>
      </c>
      <c r="BA111" s="959"/>
      <c r="BB111" s="959"/>
      <c r="BC111" s="959"/>
      <c r="BD111" s="959"/>
      <c r="BE111" s="959"/>
      <c r="BF111" s="959"/>
      <c r="BG111" s="959"/>
      <c r="BH111" s="959"/>
      <c r="BI111" s="959"/>
      <c r="BJ111" s="959"/>
      <c r="BK111" s="959"/>
      <c r="BL111" s="959"/>
      <c r="BM111" s="959"/>
      <c r="BN111" s="959"/>
      <c r="BO111" s="959"/>
      <c r="BP111" s="960"/>
      <c r="BQ111" s="961">
        <v>102145</v>
      </c>
      <c r="BR111" s="962"/>
      <c r="BS111" s="962"/>
      <c r="BT111" s="962"/>
      <c r="BU111" s="962"/>
      <c r="BV111" s="962">
        <v>209192</v>
      </c>
      <c r="BW111" s="962"/>
      <c r="BX111" s="962"/>
      <c r="BY111" s="962"/>
      <c r="BZ111" s="962"/>
      <c r="CA111" s="962">
        <v>164687</v>
      </c>
      <c r="CB111" s="962"/>
      <c r="CC111" s="962"/>
      <c r="CD111" s="962"/>
      <c r="CE111" s="962"/>
      <c r="CF111" s="956">
        <v>0.6</v>
      </c>
      <c r="CG111" s="957"/>
      <c r="CH111" s="957"/>
      <c r="CI111" s="957"/>
      <c r="CJ111" s="957"/>
      <c r="CK111" s="984"/>
      <c r="CL111" s="985"/>
      <c r="CM111" s="958" t="s">
        <v>444</v>
      </c>
      <c r="CN111" s="959"/>
      <c r="CO111" s="959"/>
      <c r="CP111" s="959"/>
      <c r="CQ111" s="959"/>
      <c r="CR111" s="959"/>
      <c r="CS111" s="959"/>
      <c r="CT111" s="959"/>
      <c r="CU111" s="959"/>
      <c r="CV111" s="959"/>
      <c r="CW111" s="959"/>
      <c r="CX111" s="959"/>
      <c r="CY111" s="959"/>
      <c r="CZ111" s="959"/>
      <c r="DA111" s="959"/>
      <c r="DB111" s="959"/>
      <c r="DC111" s="959"/>
      <c r="DD111" s="959"/>
      <c r="DE111" s="959"/>
      <c r="DF111" s="960"/>
      <c r="DG111" s="961" t="s">
        <v>140</v>
      </c>
      <c r="DH111" s="962"/>
      <c r="DI111" s="962"/>
      <c r="DJ111" s="962"/>
      <c r="DK111" s="962"/>
      <c r="DL111" s="962" t="s">
        <v>140</v>
      </c>
      <c r="DM111" s="962"/>
      <c r="DN111" s="962"/>
      <c r="DO111" s="962"/>
      <c r="DP111" s="962"/>
      <c r="DQ111" s="962" t="s">
        <v>414</v>
      </c>
      <c r="DR111" s="962"/>
      <c r="DS111" s="962"/>
      <c r="DT111" s="962"/>
      <c r="DU111" s="962"/>
      <c r="DV111" s="963" t="s">
        <v>441</v>
      </c>
      <c r="DW111" s="963"/>
      <c r="DX111" s="963"/>
      <c r="DY111" s="963"/>
      <c r="DZ111" s="964"/>
    </row>
    <row r="112" spans="1:131" s="230" customFormat="1" ht="26.25" customHeight="1" x14ac:dyDescent="0.15">
      <c r="A112" s="988" t="s">
        <v>445</v>
      </c>
      <c r="B112" s="989"/>
      <c r="C112" s="959" t="s">
        <v>446</v>
      </c>
      <c r="D112" s="959"/>
      <c r="E112" s="959"/>
      <c r="F112" s="959"/>
      <c r="G112" s="959"/>
      <c r="H112" s="959"/>
      <c r="I112" s="959"/>
      <c r="J112" s="959"/>
      <c r="K112" s="959"/>
      <c r="L112" s="959"/>
      <c r="M112" s="959"/>
      <c r="N112" s="959"/>
      <c r="O112" s="959"/>
      <c r="P112" s="959"/>
      <c r="Q112" s="959"/>
      <c r="R112" s="959"/>
      <c r="S112" s="959"/>
      <c r="T112" s="959"/>
      <c r="U112" s="959"/>
      <c r="V112" s="959"/>
      <c r="W112" s="959"/>
      <c r="X112" s="959"/>
      <c r="Y112" s="959"/>
      <c r="Z112" s="960"/>
      <c r="AA112" s="994" t="s">
        <v>140</v>
      </c>
      <c r="AB112" s="995"/>
      <c r="AC112" s="995"/>
      <c r="AD112" s="995"/>
      <c r="AE112" s="996"/>
      <c r="AF112" s="997" t="s">
        <v>140</v>
      </c>
      <c r="AG112" s="995"/>
      <c r="AH112" s="995"/>
      <c r="AI112" s="995"/>
      <c r="AJ112" s="996"/>
      <c r="AK112" s="997" t="s">
        <v>140</v>
      </c>
      <c r="AL112" s="995"/>
      <c r="AM112" s="995"/>
      <c r="AN112" s="995"/>
      <c r="AO112" s="996"/>
      <c r="AP112" s="998" t="s">
        <v>140</v>
      </c>
      <c r="AQ112" s="999"/>
      <c r="AR112" s="999"/>
      <c r="AS112" s="999"/>
      <c r="AT112" s="1000"/>
      <c r="AU112" s="944"/>
      <c r="AV112" s="945"/>
      <c r="AW112" s="945"/>
      <c r="AX112" s="945"/>
      <c r="AY112" s="945"/>
      <c r="AZ112" s="958" t="s">
        <v>447</v>
      </c>
      <c r="BA112" s="959"/>
      <c r="BB112" s="959"/>
      <c r="BC112" s="959"/>
      <c r="BD112" s="959"/>
      <c r="BE112" s="959"/>
      <c r="BF112" s="959"/>
      <c r="BG112" s="959"/>
      <c r="BH112" s="959"/>
      <c r="BI112" s="959"/>
      <c r="BJ112" s="959"/>
      <c r="BK112" s="959"/>
      <c r="BL112" s="959"/>
      <c r="BM112" s="959"/>
      <c r="BN112" s="959"/>
      <c r="BO112" s="959"/>
      <c r="BP112" s="960"/>
      <c r="BQ112" s="961">
        <v>8405759</v>
      </c>
      <c r="BR112" s="962"/>
      <c r="BS112" s="962"/>
      <c r="BT112" s="962"/>
      <c r="BU112" s="962"/>
      <c r="BV112" s="962">
        <v>7684528</v>
      </c>
      <c r="BW112" s="962"/>
      <c r="BX112" s="962"/>
      <c r="BY112" s="962"/>
      <c r="BZ112" s="962"/>
      <c r="CA112" s="962">
        <v>6930597</v>
      </c>
      <c r="CB112" s="962"/>
      <c r="CC112" s="962"/>
      <c r="CD112" s="962"/>
      <c r="CE112" s="962"/>
      <c r="CF112" s="956">
        <v>26.3</v>
      </c>
      <c r="CG112" s="957"/>
      <c r="CH112" s="957"/>
      <c r="CI112" s="957"/>
      <c r="CJ112" s="957"/>
      <c r="CK112" s="984"/>
      <c r="CL112" s="985"/>
      <c r="CM112" s="958" t="s">
        <v>448</v>
      </c>
      <c r="CN112" s="959"/>
      <c r="CO112" s="959"/>
      <c r="CP112" s="959"/>
      <c r="CQ112" s="959"/>
      <c r="CR112" s="959"/>
      <c r="CS112" s="959"/>
      <c r="CT112" s="959"/>
      <c r="CU112" s="959"/>
      <c r="CV112" s="959"/>
      <c r="CW112" s="959"/>
      <c r="CX112" s="959"/>
      <c r="CY112" s="959"/>
      <c r="CZ112" s="959"/>
      <c r="DA112" s="959"/>
      <c r="DB112" s="959"/>
      <c r="DC112" s="959"/>
      <c r="DD112" s="959"/>
      <c r="DE112" s="959"/>
      <c r="DF112" s="960"/>
      <c r="DG112" s="961" t="s">
        <v>440</v>
      </c>
      <c r="DH112" s="962"/>
      <c r="DI112" s="962"/>
      <c r="DJ112" s="962"/>
      <c r="DK112" s="962"/>
      <c r="DL112" s="962" t="s">
        <v>140</v>
      </c>
      <c r="DM112" s="962"/>
      <c r="DN112" s="962"/>
      <c r="DO112" s="962"/>
      <c r="DP112" s="962"/>
      <c r="DQ112" s="962" t="s">
        <v>140</v>
      </c>
      <c r="DR112" s="962"/>
      <c r="DS112" s="962"/>
      <c r="DT112" s="962"/>
      <c r="DU112" s="962"/>
      <c r="DV112" s="963" t="s">
        <v>140</v>
      </c>
      <c r="DW112" s="963"/>
      <c r="DX112" s="963"/>
      <c r="DY112" s="963"/>
      <c r="DZ112" s="964"/>
    </row>
    <row r="113" spans="1:130" s="230" customFormat="1" ht="26.25" customHeight="1" x14ac:dyDescent="0.15">
      <c r="A113" s="990"/>
      <c r="B113" s="991"/>
      <c r="C113" s="959" t="s">
        <v>449</v>
      </c>
      <c r="D113" s="959"/>
      <c r="E113" s="959"/>
      <c r="F113" s="959"/>
      <c r="G113" s="959"/>
      <c r="H113" s="959"/>
      <c r="I113" s="959"/>
      <c r="J113" s="959"/>
      <c r="K113" s="959"/>
      <c r="L113" s="959"/>
      <c r="M113" s="959"/>
      <c r="N113" s="959"/>
      <c r="O113" s="959"/>
      <c r="P113" s="959"/>
      <c r="Q113" s="959"/>
      <c r="R113" s="959"/>
      <c r="S113" s="959"/>
      <c r="T113" s="959"/>
      <c r="U113" s="959"/>
      <c r="V113" s="959"/>
      <c r="W113" s="959"/>
      <c r="X113" s="959"/>
      <c r="Y113" s="959"/>
      <c r="Z113" s="960"/>
      <c r="AA113" s="973">
        <v>635947</v>
      </c>
      <c r="AB113" s="974"/>
      <c r="AC113" s="974"/>
      <c r="AD113" s="974"/>
      <c r="AE113" s="975"/>
      <c r="AF113" s="976">
        <v>622149</v>
      </c>
      <c r="AG113" s="974"/>
      <c r="AH113" s="974"/>
      <c r="AI113" s="974"/>
      <c r="AJ113" s="975"/>
      <c r="AK113" s="976">
        <v>562469</v>
      </c>
      <c r="AL113" s="974"/>
      <c r="AM113" s="974"/>
      <c r="AN113" s="974"/>
      <c r="AO113" s="975"/>
      <c r="AP113" s="977">
        <v>2.1</v>
      </c>
      <c r="AQ113" s="978"/>
      <c r="AR113" s="978"/>
      <c r="AS113" s="978"/>
      <c r="AT113" s="979"/>
      <c r="AU113" s="944"/>
      <c r="AV113" s="945"/>
      <c r="AW113" s="945"/>
      <c r="AX113" s="945"/>
      <c r="AY113" s="945"/>
      <c r="AZ113" s="958" t="s">
        <v>450</v>
      </c>
      <c r="BA113" s="959"/>
      <c r="BB113" s="959"/>
      <c r="BC113" s="959"/>
      <c r="BD113" s="959"/>
      <c r="BE113" s="959"/>
      <c r="BF113" s="959"/>
      <c r="BG113" s="959"/>
      <c r="BH113" s="959"/>
      <c r="BI113" s="959"/>
      <c r="BJ113" s="959"/>
      <c r="BK113" s="959"/>
      <c r="BL113" s="959"/>
      <c r="BM113" s="959"/>
      <c r="BN113" s="959"/>
      <c r="BO113" s="959"/>
      <c r="BP113" s="960"/>
      <c r="BQ113" s="961">
        <v>293627</v>
      </c>
      <c r="BR113" s="962"/>
      <c r="BS113" s="962"/>
      <c r="BT113" s="962"/>
      <c r="BU113" s="962"/>
      <c r="BV113" s="962">
        <v>255173</v>
      </c>
      <c r="BW113" s="962"/>
      <c r="BX113" s="962"/>
      <c r="BY113" s="962"/>
      <c r="BZ113" s="962"/>
      <c r="CA113" s="962">
        <v>216933</v>
      </c>
      <c r="CB113" s="962"/>
      <c r="CC113" s="962"/>
      <c r="CD113" s="962"/>
      <c r="CE113" s="962"/>
      <c r="CF113" s="956">
        <v>0.8</v>
      </c>
      <c r="CG113" s="957"/>
      <c r="CH113" s="957"/>
      <c r="CI113" s="957"/>
      <c r="CJ113" s="957"/>
      <c r="CK113" s="984"/>
      <c r="CL113" s="985"/>
      <c r="CM113" s="958" t="s">
        <v>451</v>
      </c>
      <c r="CN113" s="959"/>
      <c r="CO113" s="959"/>
      <c r="CP113" s="959"/>
      <c r="CQ113" s="959"/>
      <c r="CR113" s="959"/>
      <c r="CS113" s="959"/>
      <c r="CT113" s="959"/>
      <c r="CU113" s="959"/>
      <c r="CV113" s="959"/>
      <c r="CW113" s="959"/>
      <c r="CX113" s="959"/>
      <c r="CY113" s="959"/>
      <c r="CZ113" s="959"/>
      <c r="DA113" s="959"/>
      <c r="DB113" s="959"/>
      <c r="DC113" s="959"/>
      <c r="DD113" s="959"/>
      <c r="DE113" s="959"/>
      <c r="DF113" s="960"/>
      <c r="DG113" s="994" t="s">
        <v>140</v>
      </c>
      <c r="DH113" s="995"/>
      <c r="DI113" s="995"/>
      <c r="DJ113" s="995"/>
      <c r="DK113" s="996"/>
      <c r="DL113" s="997" t="s">
        <v>414</v>
      </c>
      <c r="DM113" s="995"/>
      <c r="DN113" s="995"/>
      <c r="DO113" s="995"/>
      <c r="DP113" s="996"/>
      <c r="DQ113" s="997" t="s">
        <v>140</v>
      </c>
      <c r="DR113" s="995"/>
      <c r="DS113" s="995"/>
      <c r="DT113" s="995"/>
      <c r="DU113" s="996"/>
      <c r="DV113" s="998" t="s">
        <v>140</v>
      </c>
      <c r="DW113" s="999"/>
      <c r="DX113" s="999"/>
      <c r="DY113" s="999"/>
      <c r="DZ113" s="1000"/>
    </row>
    <row r="114" spans="1:130" s="230" customFormat="1" ht="26.25" customHeight="1" x14ac:dyDescent="0.15">
      <c r="A114" s="990"/>
      <c r="B114" s="991"/>
      <c r="C114" s="959" t="s">
        <v>452</v>
      </c>
      <c r="D114" s="959"/>
      <c r="E114" s="959"/>
      <c r="F114" s="959"/>
      <c r="G114" s="959"/>
      <c r="H114" s="959"/>
      <c r="I114" s="959"/>
      <c r="J114" s="959"/>
      <c r="K114" s="959"/>
      <c r="L114" s="959"/>
      <c r="M114" s="959"/>
      <c r="N114" s="959"/>
      <c r="O114" s="959"/>
      <c r="P114" s="959"/>
      <c r="Q114" s="959"/>
      <c r="R114" s="959"/>
      <c r="S114" s="959"/>
      <c r="T114" s="959"/>
      <c r="U114" s="959"/>
      <c r="V114" s="959"/>
      <c r="W114" s="959"/>
      <c r="X114" s="959"/>
      <c r="Y114" s="959"/>
      <c r="Z114" s="960"/>
      <c r="AA114" s="994">
        <v>33157</v>
      </c>
      <c r="AB114" s="995"/>
      <c r="AC114" s="995"/>
      <c r="AD114" s="995"/>
      <c r="AE114" s="996"/>
      <c r="AF114" s="997">
        <v>36138</v>
      </c>
      <c r="AG114" s="995"/>
      <c r="AH114" s="995"/>
      <c r="AI114" s="995"/>
      <c r="AJ114" s="996"/>
      <c r="AK114" s="997">
        <v>37360</v>
      </c>
      <c r="AL114" s="995"/>
      <c r="AM114" s="995"/>
      <c r="AN114" s="995"/>
      <c r="AO114" s="996"/>
      <c r="AP114" s="998">
        <v>0.1</v>
      </c>
      <c r="AQ114" s="999"/>
      <c r="AR114" s="999"/>
      <c r="AS114" s="999"/>
      <c r="AT114" s="1000"/>
      <c r="AU114" s="944"/>
      <c r="AV114" s="945"/>
      <c r="AW114" s="945"/>
      <c r="AX114" s="945"/>
      <c r="AY114" s="945"/>
      <c r="AZ114" s="958" t="s">
        <v>453</v>
      </c>
      <c r="BA114" s="959"/>
      <c r="BB114" s="959"/>
      <c r="BC114" s="959"/>
      <c r="BD114" s="959"/>
      <c r="BE114" s="959"/>
      <c r="BF114" s="959"/>
      <c r="BG114" s="959"/>
      <c r="BH114" s="959"/>
      <c r="BI114" s="959"/>
      <c r="BJ114" s="959"/>
      <c r="BK114" s="959"/>
      <c r="BL114" s="959"/>
      <c r="BM114" s="959"/>
      <c r="BN114" s="959"/>
      <c r="BO114" s="959"/>
      <c r="BP114" s="960"/>
      <c r="BQ114" s="961">
        <v>2091922</v>
      </c>
      <c r="BR114" s="962"/>
      <c r="BS114" s="962"/>
      <c r="BT114" s="962"/>
      <c r="BU114" s="962"/>
      <c r="BV114" s="962">
        <v>1695962</v>
      </c>
      <c r="BW114" s="962"/>
      <c r="BX114" s="962"/>
      <c r="BY114" s="962"/>
      <c r="BZ114" s="962"/>
      <c r="CA114" s="962">
        <v>1435052</v>
      </c>
      <c r="CB114" s="962"/>
      <c r="CC114" s="962"/>
      <c r="CD114" s="962"/>
      <c r="CE114" s="962"/>
      <c r="CF114" s="956">
        <v>5.4</v>
      </c>
      <c r="CG114" s="957"/>
      <c r="CH114" s="957"/>
      <c r="CI114" s="957"/>
      <c r="CJ114" s="957"/>
      <c r="CK114" s="984"/>
      <c r="CL114" s="985"/>
      <c r="CM114" s="958" t="s">
        <v>454</v>
      </c>
      <c r="CN114" s="959"/>
      <c r="CO114" s="959"/>
      <c r="CP114" s="959"/>
      <c r="CQ114" s="959"/>
      <c r="CR114" s="959"/>
      <c r="CS114" s="959"/>
      <c r="CT114" s="959"/>
      <c r="CU114" s="959"/>
      <c r="CV114" s="959"/>
      <c r="CW114" s="959"/>
      <c r="CX114" s="959"/>
      <c r="CY114" s="959"/>
      <c r="CZ114" s="959"/>
      <c r="DA114" s="959"/>
      <c r="DB114" s="959"/>
      <c r="DC114" s="959"/>
      <c r="DD114" s="959"/>
      <c r="DE114" s="959"/>
      <c r="DF114" s="960"/>
      <c r="DG114" s="994" t="s">
        <v>140</v>
      </c>
      <c r="DH114" s="995"/>
      <c r="DI114" s="995"/>
      <c r="DJ114" s="995"/>
      <c r="DK114" s="996"/>
      <c r="DL114" s="997" t="s">
        <v>140</v>
      </c>
      <c r="DM114" s="995"/>
      <c r="DN114" s="995"/>
      <c r="DO114" s="995"/>
      <c r="DP114" s="996"/>
      <c r="DQ114" s="997" t="s">
        <v>455</v>
      </c>
      <c r="DR114" s="995"/>
      <c r="DS114" s="995"/>
      <c r="DT114" s="995"/>
      <c r="DU114" s="996"/>
      <c r="DV114" s="998" t="s">
        <v>440</v>
      </c>
      <c r="DW114" s="999"/>
      <c r="DX114" s="999"/>
      <c r="DY114" s="999"/>
      <c r="DZ114" s="1000"/>
    </row>
    <row r="115" spans="1:130" s="230" customFormat="1" ht="26.25" customHeight="1" x14ac:dyDescent="0.15">
      <c r="A115" s="990"/>
      <c r="B115" s="991"/>
      <c r="C115" s="959" t="s">
        <v>456</v>
      </c>
      <c r="D115" s="959"/>
      <c r="E115" s="959"/>
      <c r="F115" s="959"/>
      <c r="G115" s="959"/>
      <c r="H115" s="959"/>
      <c r="I115" s="959"/>
      <c r="J115" s="959"/>
      <c r="K115" s="959"/>
      <c r="L115" s="959"/>
      <c r="M115" s="959"/>
      <c r="N115" s="959"/>
      <c r="O115" s="959"/>
      <c r="P115" s="959"/>
      <c r="Q115" s="959"/>
      <c r="R115" s="959"/>
      <c r="S115" s="959"/>
      <c r="T115" s="959"/>
      <c r="U115" s="959"/>
      <c r="V115" s="959"/>
      <c r="W115" s="959"/>
      <c r="X115" s="959"/>
      <c r="Y115" s="959"/>
      <c r="Z115" s="960"/>
      <c r="AA115" s="973" t="s">
        <v>140</v>
      </c>
      <c r="AB115" s="974"/>
      <c r="AC115" s="974"/>
      <c r="AD115" s="974"/>
      <c r="AE115" s="975"/>
      <c r="AF115" s="976" t="s">
        <v>414</v>
      </c>
      <c r="AG115" s="974"/>
      <c r="AH115" s="974"/>
      <c r="AI115" s="974"/>
      <c r="AJ115" s="975"/>
      <c r="AK115" s="976" t="s">
        <v>140</v>
      </c>
      <c r="AL115" s="974"/>
      <c r="AM115" s="974"/>
      <c r="AN115" s="974"/>
      <c r="AO115" s="975"/>
      <c r="AP115" s="977" t="s">
        <v>440</v>
      </c>
      <c r="AQ115" s="978"/>
      <c r="AR115" s="978"/>
      <c r="AS115" s="978"/>
      <c r="AT115" s="979"/>
      <c r="AU115" s="944"/>
      <c r="AV115" s="945"/>
      <c r="AW115" s="945"/>
      <c r="AX115" s="945"/>
      <c r="AY115" s="945"/>
      <c r="AZ115" s="958" t="s">
        <v>457</v>
      </c>
      <c r="BA115" s="959"/>
      <c r="BB115" s="959"/>
      <c r="BC115" s="959"/>
      <c r="BD115" s="959"/>
      <c r="BE115" s="959"/>
      <c r="BF115" s="959"/>
      <c r="BG115" s="959"/>
      <c r="BH115" s="959"/>
      <c r="BI115" s="959"/>
      <c r="BJ115" s="959"/>
      <c r="BK115" s="959"/>
      <c r="BL115" s="959"/>
      <c r="BM115" s="959"/>
      <c r="BN115" s="959"/>
      <c r="BO115" s="959"/>
      <c r="BP115" s="960"/>
      <c r="BQ115" s="961" t="s">
        <v>140</v>
      </c>
      <c r="BR115" s="962"/>
      <c r="BS115" s="962"/>
      <c r="BT115" s="962"/>
      <c r="BU115" s="962"/>
      <c r="BV115" s="962">
        <v>157655</v>
      </c>
      <c r="BW115" s="962"/>
      <c r="BX115" s="962"/>
      <c r="BY115" s="962"/>
      <c r="BZ115" s="962"/>
      <c r="CA115" s="962">
        <v>69262</v>
      </c>
      <c r="CB115" s="962"/>
      <c r="CC115" s="962"/>
      <c r="CD115" s="962"/>
      <c r="CE115" s="962"/>
      <c r="CF115" s="956">
        <v>0.3</v>
      </c>
      <c r="CG115" s="957"/>
      <c r="CH115" s="957"/>
      <c r="CI115" s="957"/>
      <c r="CJ115" s="957"/>
      <c r="CK115" s="984"/>
      <c r="CL115" s="985"/>
      <c r="CM115" s="958" t="s">
        <v>458</v>
      </c>
      <c r="CN115" s="959"/>
      <c r="CO115" s="959"/>
      <c r="CP115" s="959"/>
      <c r="CQ115" s="959"/>
      <c r="CR115" s="959"/>
      <c r="CS115" s="959"/>
      <c r="CT115" s="959"/>
      <c r="CU115" s="959"/>
      <c r="CV115" s="959"/>
      <c r="CW115" s="959"/>
      <c r="CX115" s="959"/>
      <c r="CY115" s="959"/>
      <c r="CZ115" s="959"/>
      <c r="DA115" s="959"/>
      <c r="DB115" s="959"/>
      <c r="DC115" s="959"/>
      <c r="DD115" s="959"/>
      <c r="DE115" s="959"/>
      <c r="DF115" s="960"/>
      <c r="DG115" s="994">
        <v>102145</v>
      </c>
      <c r="DH115" s="995"/>
      <c r="DI115" s="995"/>
      <c r="DJ115" s="995"/>
      <c r="DK115" s="996"/>
      <c r="DL115" s="997">
        <v>209192</v>
      </c>
      <c r="DM115" s="995"/>
      <c r="DN115" s="995"/>
      <c r="DO115" s="995"/>
      <c r="DP115" s="996"/>
      <c r="DQ115" s="997">
        <v>164687</v>
      </c>
      <c r="DR115" s="995"/>
      <c r="DS115" s="995"/>
      <c r="DT115" s="995"/>
      <c r="DU115" s="996"/>
      <c r="DV115" s="998">
        <v>0.6</v>
      </c>
      <c r="DW115" s="999"/>
      <c r="DX115" s="999"/>
      <c r="DY115" s="999"/>
      <c r="DZ115" s="1000"/>
    </row>
    <row r="116" spans="1:130" s="230" customFormat="1" ht="26.25" customHeight="1" x14ac:dyDescent="0.15">
      <c r="A116" s="992"/>
      <c r="B116" s="993"/>
      <c r="C116" s="1001" t="s">
        <v>459</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94">
        <v>21</v>
      </c>
      <c r="AB116" s="995"/>
      <c r="AC116" s="995"/>
      <c r="AD116" s="995"/>
      <c r="AE116" s="996"/>
      <c r="AF116" s="997">
        <v>76</v>
      </c>
      <c r="AG116" s="995"/>
      <c r="AH116" s="995"/>
      <c r="AI116" s="995"/>
      <c r="AJ116" s="996"/>
      <c r="AK116" s="997">
        <v>137</v>
      </c>
      <c r="AL116" s="995"/>
      <c r="AM116" s="995"/>
      <c r="AN116" s="995"/>
      <c r="AO116" s="996"/>
      <c r="AP116" s="998">
        <v>0</v>
      </c>
      <c r="AQ116" s="999"/>
      <c r="AR116" s="999"/>
      <c r="AS116" s="999"/>
      <c r="AT116" s="1000"/>
      <c r="AU116" s="944"/>
      <c r="AV116" s="945"/>
      <c r="AW116" s="945"/>
      <c r="AX116" s="945"/>
      <c r="AY116" s="945"/>
      <c r="AZ116" s="1003" t="s">
        <v>460</v>
      </c>
      <c r="BA116" s="1004"/>
      <c r="BB116" s="1004"/>
      <c r="BC116" s="1004"/>
      <c r="BD116" s="1004"/>
      <c r="BE116" s="1004"/>
      <c r="BF116" s="1004"/>
      <c r="BG116" s="1004"/>
      <c r="BH116" s="1004"/>
      <c r="BI116" s="1004"/>
      <c r="BJ116" s="1004"/>
      <c r="BK116" s="1004"/>
      <c r="BL116" s="1004"/>
      <c r="BM116" s="1004"/>
      <c r="BN116" s="1004"/>
      <c r="BO116" s="1004"/>
      <c r="BP116" s="1005"/>
      <c r="BQ116" s="961" t="s">
        <v>140</v>
      </c>
      <c r="BR116" s="962"/>
      <c r="BS116" s="962"/>
      <c r="BT116" s="962"/>
      <c r="BU116" s="962"/>
      <c r="BV116" s="962" t="s">
        <v>140</v>
      </c>
      <c r="BW116" s="962"/>
      <c r="BX116" s="962"/>
      <c r="BY116" s="962"/>
      <c r="BZ116" s="962"/>
      <c r="CA116" s="962" t="s">
        <v>140</v>
      </c>
      <c r="CB116" s="962"/>
      <c r="CC116" s="962"/>
      <c r="CD116" s="962"/>
      <c r="CE116" s="962"/>
      <c r="CF116" s="956" t="s">
        <v>140</v>
      </c>
      <c r="CG116" s="957"/>
      <c r="CH116" s="957"/>
      <c r="CI116" s="957"/>
      <c r="CJ116" s="957"/>
      <c r="CK116" s="984"/>
      <c r="CL116" s="985"/>
      <c r="CM116" s="958" t="s">
        <v>461</v>
      </c>
      <c r="CN116" s="959"/>
      <c r="CO116" s="959"/>
      <c r="CP116" s="959"/>
      <c r="CQ116" s="959"/>
      <c r="CR116" s="959"/>
      <c r="CS116" s="959"/>
      <c r="CT116" s="959"/>
      <c r="CU116" s="959"/>
      <c r="CV116" s="959"/>
      <c r="CW116" s="959"/>
      <c r="CX116" s="959"/>
      <c r="CY116" s="959"/>
      <c r="CZ116" s="959"/>
      <c r="DA116" s="959"/>
      <c r="DB116" s="959"/>
      <c r="DC116" s="959"/>
      <c r="DD116" s="959"/>
      <c r="DE116" s="959"/>
      <c r="DF116" s="960"/>
      <c r="DG116" s="994" t="s">
        <v>140</v>
      </c>
      <c r="DH116" s="995"/>
      <c r="DI116" s="995"/>
      <c r="DJ116" s="995"/>
      <c r="DK116" s="996"/>
      <c r="DL116" s="997" t="s">
        <v>140</v>
      </c>
      <c r="DM116" s="995"/>
      <c r="DN116" s="995"/>
      <c r="DO116" s="995"/>
      <c r="DP116" s="996"/>
      <c r="DQ116" s="997" t="s">
        <v>140</v>
      </c>
      <c r="DR116" s="995"/>
      <c r="DS116" s="995"/>
      <c r="DT116" s="995"/>
      <c r="DU116" s="996"/>
      <c r="DV116" s="998" t="s">
        <v>140</v>
      </c>
      <c r="DW116" s="999"/>
      <c r="DX116" s="999"/>
      <c r="DY116" s="999"/>
      <c r="DZ116" s="1000"/>
    </row>
    <row r="117" spans="1:130" s="230" customFormat="1" ht="26.25" customHeight="1" x14ac:dyDescent="0.15">
      <c r="A117" s="948" t="s">
        <v>190</v>
      </c>
      <c r="B117" s="929"/>
      <c r="C117" s="929"/>
      <c r="D117" s="929"/>
      <c r="E117" s="929"/>
      <c r="F117" s="929"/>
      <c r="G117" s="929"/>
      <c r="H117" s="929"/>
      <c r="I117" s="929"/>
      <c r="J117" s="929"/>
      <c r="K117" s="929"/>
      <c r="L117" s="929"/>
      <c r="M117" s="929"/>
      <c r="N117" s="929"/>
      <c r="O117" s="929"/>
      <c r="P117" s="929"/>
      <c r="Q117" s="929"/>
      <c r="R117" s="929"/>
      <c r="S117" s="929"/>
      <c r="T117" s="929"/>
      <c r="U117" s="929"/>
      <c r="V117" s="929"/>
      <c r="W117" s="929"/>
      <c r="X117" s="929"/>
      <c r="Y117" s="1013" t="s">
        <v>462</v>
      </c>
      <c r="Z117" s="930"/>
      <c r="AA117" s="1014">
        <v>5710280</v>
      </c>
      <c r="AB117" s="1015"/>
      <c r="AC117" s="1015"/>
      <c r="AD117" s="1015"/>
      <c r="AE117" s="1016"/>
      <c r="AF117" s="1017">
        <v>5840568</v>
      </c>
      <c r="AG117" s="1015"/>
      <c r="AH117" s="1015"/>
      <c r="AI117" s="1015"/>
      <c r="AJ117" s="1016"/>
      <c r="AK117" s="1017">
        <v>5602299</v>
      </c>
      <c r="AL117" s="1015"/>
      <c r="AM117" s="1015"/>
      <c r="AN117" s="1015"/>
      <c r="AO117" s="1016"/>
      <c r="AP117" s="1018"/>
      <c r="AQ117" s="1019"/>
      <c r="AR117" s="1019"/>
      <c r="AS117" s="1019"/>
      <c r="AT117" s="1020"/>
      <c r="AU117" s="944"/>
      <c r="AV117" s="945"/>
      <c r="AW117" s="945"/>
      <c r="AX117" s="945"/>
      <c r="AY117" s="945"/>
      <c r="AZ117" s="1010" t="s">
        <v>463</v>
      </c>
      <c r="BA117" s="1011"/>
      <c r="BB117" s="1011"/>
      <c r="BC117" s="1011"/>
      <c r="BD117" s="1011"/>
      <c r="BE117" s="1011"/>
      <c r="BF117" s="1011"/>
      <c r="BG117" s="1011"/>
      <c r="BH117" s="1011"/>
      <c r="BI117" s="1011"/>
      <c r="BJ117" s="1011"/>
      <c r="BK117" s="1011"/>
      <c r="BL117" s="1011"/>
      <c r="BM117" s="1011"/>
      <c r="BN117" s="1011"/>
      <c r="BO117" s="1011"/>
      <c r="BP117" s="1012"/>
      <c r="BQ117" s="961" t="s">
        <v>440</v>
      </c>
      <c r="BR117" s="962"/>
      <c r="BS117" s="962"/>
      <c r="BT117" s="962"/>
      <c r="BU117" s="962"/>
      <c r="BV117" s="962" t="s">
        <v>414</v>
      </c>
      <c r="BW117" s="962"/>
      <c r="BX117" s="962"/>
      <c r="BY117" s="962"/>
      <c r="BZ117" s="962"/>
      <c r="CA117" s="962" t="s">
        <v>140</v>
      </c>
      <c r="CB117" s="962"/>
      <c r="CC117" s="962"/>
      <c r="CD117" s="962"/>
      <c r="CE117" s="962"/>
      <c r="CF117" s="956" t="s">
        <v>140</v>
      </c>
      <c r="CG117" s="957"/>
      <c r="CH117" s="957"/>
      <c r="CI117" s="957"/>
      <c r="CJ117" s="957"/>
      <c r="CK117" s="984"/>
      <c r="CL117" s="985"/>
      <c r="CM117" s="958" t="s">
        <v>464</v>
      </c>
      <c r="CN117" s="959"/>
      <c r="CO117" s="959"/>
      <c r="CP117" s="959"/>
      <c r="CQ117" s="959"/>
      <c r="CR117" s="959"/>
      <c r="CS117" s="959"/>
      <c r="CT117" s="959"/>
      <c r="CU117" s="959"/>
      <c r="CV117" s="959"/>
      <c r="CW117" s="959"/>
      <c r="CX117" s="959"/>
      <c r="CY117" s="959"/>
      <c r="CZ117" s="959"/>
      <c r="DA117" s="959"/>
      <c r="DB117" s="959"/>
      <c r="DC117" s="959"/>
      <c r="DD117" s="959"/>
      <c r="DE117" s="959"/>
      <c r="DF117" s="960"/>
      <c r="DG117" s="994" t="s">
        <v>140</v>
      </c>
      <c r="DH117" s="995"/>
      <c r="DI117" s="995"/>
      <c r="DJ117" s="995"/>
      <c r="DK117" s="996"/>
      <c r="DL117" s="997" t="s">
        <v>140</v>
      </c>
      <c r="DM117" s="995"/>
      <c r="DN117" s="995"/>
      <c r="DO117" s="995"/>
      <c r="DP117" s="996"/>
      <c r="DQ117" s="997" t="s">
        <v>140</v>
      </c>
      <c r="DR117" s="995"/>
      <c r="DS117" s="995"/>
      <c r="DT117" s="995"/>
      <c r="DU117" s="996"/>
      <c r="DV117" s="998" t="s">
        <v>140</v>
      </c>
      <c r="DW117" s="999"/>
      <c r="DX117" s="999"/>
      <c r="DY117" s="999"/>
      <c r="DZ117" s="1000"/>
    </row>
    <row r="118" spans="1:130" s="230" customFormat="1" ht="26.25" customHeight="1" x14ac:dyDescent="0.15">
      <c r="A118" s="948" t="s">
        <v>435</v>
      </c>
      <c r="B118" s="929"/>
      <c r="C118" s="929"/>
      <c r="D118" s="929"/>
      <c r="E118" s="929"/>
      <c r="F118" s="929"/>
      <c r="G118" s="929"/>
      <c r="H118" s="929"/>
      <c r="I118" s="929"/>
      <c r="J118" s="929"/>
      <c r="K118" s="929"/>
      <c r="L118" s="929"/>
      <c r="M118" s="929"/>
      <c r="N118" s="929"/>
      <c r="O118" s="929"/>
      <c r="P118" s="929"/>
      <c r="Q118" s="929"/>
      <c r="R118" s="929"/>
      <c r="S118" s="929"/>
      <c r="T118" s="929"/>
      <c r="U118" s="929"/>
      <c r="V118" s="929"/>
      <c r="W118" s="929"/>
      <c r="X118" s="929"/>
      <c r="Y118" s="929"/>
      <c r="Z118" s="930"/>
      <c r="AA118" s="928" t="s">
        <v>432</v>
      </c>
      <c r="AB118" s="929"/>
      <c r="AC118" s="929"/>
      <c r="AD118" s="929"/>
      <c r="AE118" s="930"/>
      <c r="AF118" s="928" t="s">
        <v>433</v>
      </c>
      <c r="AG118" s="929"/>
      <c r="AH118" s="929"/>
      <c r="AI118" s="929"/>
      <c r="AJ118" s="930"/>
      <c r="AK118" s="928" t="s">
        <v>309</v>
      </c>
      <c r="AL118" s="929"/>
      <c r="AM118" s="929"/>
      <c r="AN118" s="929"/>
      <c r="AO118" s="930"/>
      <c r="AP118" s="1006" t="s">
        <v>434</v>
      </c>
      <c r="AQ118" s="1007"/>
      <c r="AR118" s="1007"/>
      <c r="AS118" s="1007"/>
      <c r="AT118" s="1008"/>
      <c r="AU118" s="944"/>
      <c r="AV118" s="945"/>
      <c r="AW118" s="945"/>
      <c r="AX118" s="945"/>
      <c r="AY118" s="945"/>
      <c r="AZ118" s="1009" t="s">
        <v>465</v>
      </c>
      <c r="BA118" s="1001"/>
      <c r="BB118" s="1001"/>
      <c r="BC118" s="1001"/>
      <c r="BD118" s="1001"/>
      <c r="BE118" s="1001"/>
      <c r="BF118" s="1001"/>
      <c r="BG118" s="1001"/>
      <c r="BH118" s="1001"/>
      <c r="BI118" s="1001"/>
      <c r="BJ118" s="1001"/>
      <c r="BK118" s="1001"/>
      <c r="BL118" s="1001"/>
      <c r="BM118" s="1001"/>
      <c r="BN118" s="1001"/>
      <c r="BO118" s="1001"/>
      <c r="BP118" s="1002"/>
      <c r="BQ118" s="1035" t="s">
        <v>140</v>
      </c>
      <c r="BR118" s="1036"/>
      <c r="BS118" s="1036"/>
      <c r="BT118" s="1036"/>
      <c r="BU118" s="1036"/>
      <c r="BV118" s="1036" t="s">
        <v>414</v>
      </c>
      <c r="BW118" s="1036"/>
      <c r="BX118" s="1036"/>
      <c r="BY118" s="1036"/>
      <c r="BZ118" s="1036"/>
      <c r="CA118" s="1036" t="s">
        <v>466</v>
      </c>
      <c r="CB118" s="1036"/>
      <c r="CC118" s="1036"/>
      <c r="CD118" s="1036"/>
      <c r="CE118" s="1036"/>
      <c r="CF118" s="956" t="s">
        <v>414</v>
      </c>
      <c r="CG118" s="957"/>
      <c r="CH118" s="957"/>
      <c r="CI118" s="957"/>
      <c r="CJ118" s="957"/>
      <c r="CK118" s="984"/>
      <c r="CL118" s="985"/>
      <c r="CM118" s="958" t="s">
        <v>467</v>
      </c>
      <c r="CN118" s="959"/>
      <c r="CO118" s="959"/>
      <c r="CP118" s="959"/>
      <c r="CQ118" s="959"/>
      <c r="CR118" s="959"/>
      <c r="CS118" s="959"/>
      <c r="CT118" s="959"/>
      <c r="CU118" s="959"/>
      <c r="CV118" s="959"/>
      <c r="CW118" s="959"/>
      <c r="CX118" s="959"/>
      <c r="CY118" s="959"/>
      <c r="CZ118" s="959"/>
      <c r="DA118" s="959"/>
      <c r="DB118" s="959"/>
      <c r="DC118" s="959"/>
      <c r="DD118" s="959"/>
      <c r="DE118" s="959"/>
      <c r="DF118" s="960"/>
      <c r="DG118" s="994" t="s">
        <v>140</v>
      </c>
      <c r="DH118" s="995"/>
      <c r="DI118" s="995"/>
      <c r="DJ118" s="995"/>
      <c r="DK118" s="996"/>
      <c r="DL118" s="997" t="s">
        <v>140</v>
      </c>
      <c r="DM118" s="995"/>
      <c r="DN118" s="995"/>
      <c r="DO118" s="995"/>
      <c r="DP118" s="996"/>
      <c r="DQ118" s="997" t="s">
        <v>455</v>
      </c>
      <c r="DR118" s="995"/>
      <c r="DS118" s="995"/>
      <c r="DT118" s="995"/>
      <c r="DU118" s="996"/>
      <c r="DV118" s="998" t="s">
        <v>466</v>
      </c>
      <c r="DW118" s="999"/>
      <c r="DX118" s="999"/>
      <c r="DY118" s="999"/>
      <c r="DZ118" s="1000"/>
    </row>
    <row r="119" spans="1:130" s="230" customFormat="1" ht="26.25" customHeight="1" x14ac:dyDescent="0.15">
      <c r="A119" s="1092" t="s">
        <v>438</v>
      </c>
      <c r="B119" s="983"/>
      <c r="C119" s="965" t="s">
        <v>439</v>
      </c>
      <c r="D119" s="933"/>
      <c r="E119" s="933"/>
      <c r="F119" s="933"/>
      <c r="G119" s="933"/>
      <c r="H119" s="933"/>
      <c r="I119" s="933"/>
      <c r="J119" s="933"/>
      <c r="K119" s="933"/>
      <c r="L119" s="933"/>
      <c r="M119" s="933"/>
      <c r="N119" s="933"/>
      <c r="O119" s="933"/>
      <c r="P119" s="933"/>
      <c r="Q119" s="933"/>
      <c r="R119" s="933"/>
      <c r="S119" s="933"/>
      <c r="T119" s="933"/>
      <c r="U119" s="933"/>
      <c r="V119" s="933"/>
      <c r="W119" s="933"/>
      <c r="X119" s="933"/>
      <c r="Y119" s="933"/>
      <c r="Z119" s="934"/>
      <c r="AA119" s="935" t="s">
        <v>140</v>
      </c>
      <c r="AB119" s="936"/>
      <c r="AC119" s="936"/>
      <c r="AD119" s="936"/>
      <c r="AE119" s="937"/>
      <c r="AF119" s="938" t="s">
        <v>455</v>
      </c>
      <c r="AG119" s="936"/>
      <c r="AH119" s="936"/>
      <c r="AI119" s="936"/>
      <c r="AJ119" s="937"/>
      <c r="AK119" s="938" t="s">
        <v>440</v>
      </c>
      <c r="AL119" s="936"/>
      <c r="AM119" s="936"/>
      <c r="AN119" s="936"/>
      <c r="AO119" s="937"/>
      <c r="AP119" s="939" t="s">
        <v>466</v>
      </c>
      <c r="AQ119" s="940"/>
      <c r="AR119" s="940"/>
      <c r="AS119" s="940"/>
      <c r="AT119" s="941"/>
      <c r="AU119" s="946"/>
      <c r="AV119" s="947"/>
      <c r="AW119" s="947"/>
      <c r="AX119" s="947"/>
      <c r="AY119" s="947"/>
      <c r="AZ119" s="251" t="s">
        <v>190</v>
      </c>
      <c r="BA119" s="251"/>
      <c r="BB119" s="251"/>
      <c r="BC119" s="251"/>
      <c r="BD119" s="251"/>
      <c r="BE119" s="251"/>
      <c r="BF119" s="251"/>
      <c r="BG119" s="251"/>
      <c r="BH119" s="251"/>
      <c r="BI119" s="251"/>
      <c r="BJ119" s="251"/>
      <c r="BK119" s="251"/>
      <c r="BL119" s="251"/>
      <c r="BM119" s="251"/>
      <c r="BN119" s="251"/>
      <c r="BO119" s="1013" t="s">
        <v>468</v>
      </c>
      <c r="BP119" s="1041"/>
      <c r="BQ119" s="1035">
        <v>59493377</v>
      </c>
      <c r="BR119" s="1036"/>
      <c r="BS119" s="1036"/>
      <c r="BT119" s="1036"/>
      <c r="BU119" s="1036"/>
      <c r="BV119" s="1036">
        <v>57781325</v>
      </c>
      <c r="BW119" s="1036"/>
      <c r="BX119" s="1036"/>
      <c r="BY119" s="1036"/>
      <c r="BZ119" s="1036"/>
      <c r="CA119" s="1036">
        <v>54793024</v>
      </c>
      <c r="CB119" s="1036"/>
      <c r="CC119" s="1036"/>
      <c r="CD119" s="1036"/>
      <c r="CE119" s="1036"/>
      <c r="CF119" s="1037"/>
      <c r="CG119" s="1038"/>
      <c r="CH119" s="1038"/>
      <c r="CI119" s="1038"/>
      <c r="CJ119" s="1039"/>
      <c r="CK119" s="986"/>
      <c r="CL119" s="987"/>
      <c r="CM119" s="1009" t="s">
        <v>469</v>
      </c>
      <c r="CN119" s="1001"/>
      <c r="CO119" s="1001"/>
      <c r="CP119" s="1001"/>
      <c r="CQ119" s="1001"/>
      <c r="CR119" s="1001"/>
      <c r="CS119" s="1001"/>
      <c r="CT119" s="1001"/>
      <c r="CU119" s="1001"/>
      <c r="CV119" s="1001"/>
      <c r="CW119" s="1001"/>
      <c r="CX119" s="1001"/>
      <c r="CY119" s="1001"/>
      <c r="CZ119" s="1001"/>
      <c r="DA119" s="1001"/>
      <c r="DB119" s="1001"/>
      <c r="DC119" s="1001"/>
      <c r="DD119" s="1001"/>
      <c r="DE119" s="1001"/>
      <c r="DF119" s="1002"/>
      <c r="DG119" s="1040" t="s">
        <v>140</v>
      </c>
      <c r="DH119" s="1022"/>
      <c r="DI119" s="1022"/>
      <c r="DJ119" s="1022"/>
      <c r="DK119" s="1023"/>
      <c r="DL119" s="1021" t="s">
        <v>140</v>
      </c>
      <c r="DM119" s="1022"/>
      <c r="DN119" s="1022"/>
      <c r="DO119" s="1022"/>
      <c r="DP119" s="1023"/>
      <c r="DQ119" s="1021" t="s">
        <v>414</v>
      </c>
      <c r="DR119" s="1022"/>
      <c r="DS119" s="1022"/>
      <c r="DT119" s="1022"/>
      <c r="DU119" s="1023"/>
      <c r="DV119" s="1024" t="s">
        <v>414</v>
      </c>
      <c r="DW119" s="1025"/>
      <c r="DX119" s="1025"/>
      <c r="DY119" s="1025"/>
      <c r="DZ119" s="1026"/>
    </row>
    <row r="120" spans="1:130" s="230" customFormat="1" ht="26.25" customHeight="1" x14ac:dyDescent="0.15">
      <c r="A120" s="1093"/>
      <c r="B120" s="985"/>
      <c r="C120" s="958" t="s">
        <v>444</v>
      </c>
      <c r="D120" s="959"/>
      <c r="E120" s="959"/>
      <c r="F120" s="959"/>
      <c r="G120" s="959"/>
      <c r="H120" s="959"/>
      <c r="I120" s="959"/>
      <c r="J120" s="959"/>
      <c r="K120" s="959"/>
      <c r="L120" s="959"/>
      <c r="M120" s="959"/>
      <c r="N120" s="959"/>
      <c r="O120" s="959"/>
      <c r="P120" s="959"/>
      <c r="Q120" s="959"/>
      <c r="R120" s="959"/>
      <c r="S120" s="959"/>
      <c r="T120" s="959"/>
      <c r="U120" s="959"/>
      <c r="V120" s="959"/>
      <c r="W120" s="959"/>
      <c r="X120" s="959"/>
      <c r="Y120" s="959"/>
      <c r="Z120" s="960"/>
      <c r="AA120" s="994" t="s">
        <v>140</v>
      </c>
      <c r="AB120" s="995"/>
      <c r="AC120" s="995"/>
      <c r="AD120" s="995"/>
      <c r="AE120" s="996"/>
      <c r="AF120" s="997" t="s">
        <v>414</v>
      </c>
      <c r="AG120" s="995"/>
      <c r="AH120" s="995"/>
      <c r="AI120" s="995"/>
      <c r="AJ120" s="996"/>
      <c r="AK120" s="997" t="s">
        <v>140</v>
      </c>
      <c r="AL120" s="995"/>
      <c r="AM120" s="995"/>
      <c r="AN120" s="995"/>
      <c r="AO120" s="996"/>
      <c r="AP120" s="998" t="s">
        <v>140</v>
      </c>
      <c r="AQ120" s="999"/>
      <c r="AR120" s="999"/>
      <c r="AS120" s="999"/>
      <c r="AT120" s="1000"/>
      <c r="AU120" s="1027" t="s">
        <v>470</v>
      </c>
      <c r="AV120" s="1028"/>
      <c r="AW120" s="1028"/>
      <c r="AX120" s="1028"/>
      <c r="AY120" s="1029"/>
      <c r="AZ120" s="965" t="s">
        <v>471</v>
      </c>
      <c r="BA120" s="933"/>
      <c r="BB120" s="933"/>
      <c r="BC120" s="933"/>
      <c r="BD120" s="933"/>
      <c r="BE120" s="933"/>
      <c r="BF120" s="933"/>
      <c r="BG120" s="933"/>
      <c r="BH120" s="933"/>
      <c r="BI120" s="933"/>
      <c r="BJ120" s="933"/>
      <c r="BK120" s="933"/>
      <c r="BL120" s="933"/>
      <c r="BM120" s="933"/>
      <c r="BN120" s="933"/>
      <c r="BO120" s="933"/>
      <c r="BP120" s="934"/>
      <c r="BQ120" s="966">
        <v>15474664</v>
      </c>
      <c r="BR120" s="967"/>
      <c r="BS120" s="967"/>
      <c r="BT120" s="967"/>
      <c r="BU120" s="967"/>
      <c r="BV120" s="967">
        <v>16626079</v>
      </c>
      <c r="BW120" s="967"/>
      <c r="BX120" s="967"/>
      <c r="BY120" s="967"/>
      <c r="BZ120" s="967"/>
      <c r="CA120" s="967">
        <v>16963897</v>
      </c>
      <c r="CB120" s="967"/>
      <c r="CC120" s="967"/>
      <c r="CD120" s="967"/>
      <c r="CE120" s="967"/>
      <c r="CF120" s="980">
        <v>64.3</v>
      </c>
      <c r="CG120" s="981"/>
      <c r="CH120" s="981"/>
      <c r="CI120" s="981"/>
      <c r="CJ120" s="981"/>
      <c r="CK120" s="1042" t="s">
        <v>472</v>
      </c>
      <c r="CL120" s="1043"/>
      <c r="CM120" s="1043"/>
      <c r="CN120" s="1043"/>
      <c r="CO120" s="1044"/>
      <c r="CP120" s="1050" t="s">
        <v>408</v>
      </c>
      <c r="CQ120" s="1051"/>
      <c r="CR120" s="1051"/>
      <c r="CS120" s="1051"/>
      <c r="CT120" s="1051"/>
      <c r="CU120" s="1051"/>
      <c r="CV120" s="1051"/>
      <c r="CW120" s="1051"/>
      <c r="CX120" s="1051"/>
      <c r="CY120" s="1051"/>
      <c r="CZ120" s="1051"/>
      <c r="DA120" s="1051"/>
      <c r="DB120" s="1051"/>
      <c r="DC120" s="1051"/>
      <c r="DD120" s="1051"/>
      <c r="DE120" s="1051"/>
      <c r="DF120" s="1052"/>
      <c r="DG120" s="966">
        <v>8405759</v>
      </c>
      <c r="DH120" s="967"/>
      <c r="DI120" s="967"/>
      <c r="DJ120" s="967"/>
      <c r="DK120" s="967"/>
      <c r="DL120" s="967">
        <v>7669237</v>
      </c>
      <c r="DM120" s="967"/>
      <c r="DN120" s="967"/>
      <c r="DO120" s="967"/>
      <c r="DP120" s="967"/>
      <c r="DQ120" s="967">
        <v>6916886</v>
      </c>
      <c r="DR120" s="967"/>
      <c r="DS120" s="967"/>
      <c r="DT120" s="967"/>
      <c r="DU120" s="967"/>
      <c r="DV120" s="968">
        <v>26.2</v>
      </c>
      <c r="DW120" s="968"/>
      <c r="DX120" s="968"/>
      <c r="DY120" s="968"/>
      <c r="DZ120" s="969"/>
    </row>
    <row r="121" spans="1:130" s="230" customFormat="1" ht="26.25" customHeight="1" x14ac:dyDescent="0.15">
      <c r="A121" s="1093"/>
      <c r="B121" s="985"/>
      <c r="C121" s="1010" t="s">
        <v>473</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94" t="s">
        <v>466</v>
      </c>
      <c r="AB121" s="995"/>
      <c r="AC121" s="995"/>
      <c r="AD121" s="995"/>
      <c r="AE121" s="996"/>
      <c r="AF121" s="997" t="s">
        <v>441</v>
      </c>
      <c r="AG121" s="995"/>
      <c r="AH121" s="995"/>
      <c r="AI121" s="995"/>
      <c r="AJ121" s="996"/>
      <c r="AK121" s="997" t="s">
        <v>441</v>
      </c>
      <c r="AL121" s="995"/>
      <c r="AM121" s="995"/>
      <c r="AN121" s="995"/>
      <c r="AO121" s="996"/>
      <c r="AP121" s="998" t="s">
        <v>140</v>
      </c>
      <c r="AQ121" s="999"/>
      <c r="AR121" s="999"/>
      <c r="AS121" s="999"/>
      <c r="AT121" s="1000"/>
      <c r="AU121" s="1030"/>
      <c r="AV121" s="1031"/>
      <c r="AW121" s="1031"/>
      <c r="AX121" s="1031"/>
      <c r="AY121" s="1032"/>
      <c r="AZ121" s="958" t="s">
        <v>474</v>
      </c>
      <c r="BA121" s="959"/>
      <c r="BB121" s="959"/>
      <c r="BC121" s="959"/>
      <c r="BD121" s="959"/>
      <c r="BE121" s="959"/>
      <c r="BF121" s="959"/>
      <c r="BG121" s="959"/>
      <c r="BH121" s="959"/>
      <c r="BI121" s="959"/>
      <c r="BJ121" s="959"/>
      <c r="BK121" s="959"/>
      <c r="BL121" s="959"/>
      <c r="BM121" s="959"/>
      <c r="BN121" s="959"/>
      <c r="BO121" s="959"/>
      <c r="BP121" s="960"/>
      <c r="BQ121" s="961">
        <v>1300295</v>
      </c>
      <c r="BR121" s="962"/>
      <c r="BS121" s="962"/>
      <c r="BT121" s="962"/>
      <c r="BU121" s="962"/>
      <c r="BV121" s="962">
        <v>1269471</v>
      </c>
      <c r="BW121" s="962"/>
      <c r="BX121" s="962"/>
      <c r="BY121" s="962"/>
      <c r="BZ121" s="962"/>
      <c r="CA121" s="962">
        <v>1288442</v>
      </c>
      <c r="CB121" s="962"/>
      <c r="CC121" s="962"/>
      <c r="CD121" s="962"/>
      <c r="CE121" s="962"/>
      <c r="CF121" s="956">
        <v>4.9000000000000004</v>
      </c>
      <c r="CG121" s="957"/>
      <c r="CH121" s="957"/>
      <c r="CI121" s="957"/>
      <c r="CJ121" s="957"/>
      <c r="CK121" s="1045"/>
      <c r="CL121" s="1046"/>
      <c r="CM121" s="1046"/>
      <c r="CN121" s="1046"/>
      <c r="CO121" s="1047"/>
      <c r="CP121" s="1055" t="s">
        <v>475</v>
      </c>
      <c r="CQ121" s="1056"/>
      <c r="CR121" s="1056"/>
      <c r="CS121" s="1056"/>
      <c r="CT121" s="1056"/>
      <c r="CU121" s="1056"/>
      <c r="CV121" s="1056"/>
      <c r="CW121" s="1056"/>
      <c r="CX121" s="1056"/>
      <c r="CY121" s="1056"/>
      <c r="CZ121" s="1056"/>
      <c r="DA121" s="1056"/>
      <c r="DB121" s="1056"/>
      <c r="DC121" s="1056"/>
      <c r="DD121" s="1056"/>
      <c r="DE121" s="1056"/>
      <c r="DF121" s="1057"/>
      <c r="DG121" s="961" t="s">
        <v>140</v>
      </c>
      <c r="DH121" s="962"/>
      <c r="DI121" s="962"/>
      <c r="DJ121" s="962"/>
      <c r="DK121" s="962"/>
      <c r="DL121" s="962">
        <v>15291</v>
      </c>
      <c r="DM121" s="962"/>
      <c r="DN121" s="962"/>
      <c r="DO121" s="962"/>
      <c r="DP121" s="962"/>
      <c r="DQ121" s="962">
        <v>13711</v>
      </c>
      <c r="DR121" s="962"/>
      <c r="DS121" s="962"/>
      <c r="DT121" s="962"/>
      <c r="DU121" s="962"/>
      <c r="DV121" s="963">
        <v>0.1</v>
      </c>
      <c r="DW121" s="963"/>
      <c r="DX121" s="963"/>
      <c r="DY121" s="963"/>
      <c r="DZ121" s="964"/>
    </row>
    <row r="122" spans="1:130" s="230" customFormat="1" ht="26.25" customHeight="1" x14ac:dyDescent="0.15">
      <c r="A122" s="1093"/>
      <c r="B122" s="985"/>
      <c r="C122" s="958" t="s">
        <v>454</v>
      </c>
      <c r="D122" s="959"/>
      <c r="E122" s="959"/>
      <c r="F122" s="959"/>
      <c r="G122" s="959"/>
      <c r="H122" s="959"/>
      <c r="I122" s="959"/>
      <c r="J122" s="959"/>
      <c r="K122" s="959"/>
      <c r="L122" s="959"/>
      <c r="M122" s="959"/>
      <c r="N122" s="959"/>
      <c r="O122" s="959"/>
      <c r="P122" s="959"/>
      <c r="Q122" s="959"/>
      <c r="R122" s="959"/>
      <c r="S122" s="959"/>
      <c r="T122" s="959"/>
      <c r="U122" s="959"/>
      <c r="V122" s="959"/>
      <c r="W122" s="959"/>
      <c r="X122" s="959"/>
      <c r="Y122" s="959"/>
      <c r="Z122" s="960"/>
      <c r="AA122" s="994" t="s">
        <v>466</v>
      </c>
      <c r="AB122" s="995"/>
      <c r="AC122" s="995"/>
      <c r="AD122" s="995"/>
      <c r="AE122" s="996"/>
      <c r="AF122" s="997" t="s">
        <v>140</v>
      </c>
      <c r="AG122" s="995"/>
      <c r="AH122" s="995"/>
      <c r="AI122" s="995"/>
      <c r="AJ122" s="996"/>
      <c r="AK122" s="997" t="s">
        <v>140</v>
      </c>
      <c r="AL122" s="995"/>
      <c r="AM122" s="995"/>
      <c r="AN122" s="995"/>
      <c r="AO122" s="996"/>
      <c r="AP122" s="998" t="s">
        <v>140</v>
      </c>
      <c r="AQ122" s="999"/>
      <c r="AR122" s="999"/>
      <c r="AS122" s="999"/>
      <c r="AT122" s="1000"/>
      <c r="AU122" s="1030"/>
      <c r="AV122" s="1031"/>
      <c r="AW122" s="1031"/>
      <c r="AX122" s="1031"/>
      <c r="AY122" s="1032"/>
      <c r="AZ122" s="1009" t="s">
        <v>476</v>
      </c>
      <c r="BA122" s="1001"/>
      <c r="BB122" s="1001"/>
      <c r="BC122" s="1001"/>
      <c r="BD122" s="1001"/>
      <c r="BE122" s="1001"/>
      <c r="BF122" s="1001"/>
      <c r="BG122" s="1001"/>
      <c r="BH122" s="1001"/>
      <c r="BI122" s="1001"/>
      <c r="BJ122" s="1001"/>
      <c r="BK122" s="1001"/>
      <c r="BL122" s="1001"/>
      <c r="BM122" s="1001"/>
      <c r="BN122" s="1001"/>
      <c r="BO122" s="1001"/>
      <c r="BP122" s="1002"/>
      <c r="BQ122" s="1035">
        <v>43232104</v>
      </c>
      <c r="BR122" s="1036"/>
      <c r="BS122" s="1036"/>
      <c r="BT122" s="1036"/>
      <c r="BU122" s="1036"/>
      <c r="BV122" s="1036">
        <v>41921609</v>
      </c>
      <c r="BW122" s="1036"/>
      <c r="BX122" s="1036"/>
      <c r="BY122" s="1036"/>
      <c r="BZ122" s="1036"/>
      <c r="CA122" s="1036">
        <v>39494680</v>
      </c>
      <c r="CB122" s="1036"/>
      <c r="CC122" s="1036"/>
      <c r="CD122" s="1036"/>
      <c r="CE122" s="1036"/>
      <c r="CF122" s="1053">
        <v>149.69999999999999</v>
      </c>
      <c r="CG122" s="1054"/>
      <c r="CH122" s="1054"/>
      <c r="CI122" s="1054"/>
      <c r="CJ122" s="1054"/>
      <c r="CK122" s="1045"/>
      <c r="CL122" s="1046"/>
      <c r="CM122" s="1046"/>
      <c r="CN122" s="1046"/>
      <c r="CO122" s="1047"/>
      <c r="CP122" s="1055" t="s">
        <v>477</v>
      </c>
      <c r="CQ122" s="1056"/>
      <c r="CR122" s="1056"/>
      <c r="CS122" s="1056"/>
      <c r="CT122" s="1056"/>
      <c r="CU122" s="1056"/>
      <c r="CV122" s="1056"/>
      <c r="CW122" s="1056"/>
      <c r="CX122" s="1056"/>
      <c r="CY122" s="1056"/>
      <c r="CZ122" s="1056"/>
      <c r="DA122" s="1056"/>
      <c r="DB122" s="1056"/>
      <c r="DC122" s="1056"/>
      <c r="DD122" s="1056"/>
      <c r="DE122" s="1056"/>
      <c r="DF122" s="1057"/>
      <c r="DG122" s="961" t="s">
        <v>440</v>
      </c>
      <c r="DH122" s="962"/>
      <c r="DI122" s="962"/>
      <c r="DJ122" s="962"/>
      <c r="DK122" s="962"/>
      <c r="DL122" s="962" t="s">
        <v>140</v>
      </c>
      <c r="DM122" s="962"/>
      <c r="DN122" s="962"/>
      <c r="DO122" s="962"/>
      <c r="DP122" s="962"/>
      <c r="DQ122" s="962" t="s">
        <v>140</v>
      </c>
      <c r="DR122" s="962"/>
      <c r="DS122" s="962"/>
      <c r="DT122" s="962"/>
      <c r="DU122" s="962"/>
      <c r="DV122" s="963" t="s">
        <v>140</v>
      </c>
      <c r="DW122" s="963"/>
      <c r="DX122" s="963"/>
      <c r="DY122" s="963"/>
      <c r="DZ122" s="964"/>
    </row>
    <row r="123" spans="1:130" s="230" customFormat="1" ht="26.25" customHeight="1" x14ac:dyDescent="0.15">
      <c r="A123" s="1093"/>
      <c r="B123" s="985"/>
      <c r="C123" s="958" t="s">
        <v>461</v>
      </c>
      <c r="D123" s="959"/>
      <c r="E123" s="959"/>
      <c r="F123" s="959"/>
      <c r="G123" s="959"/>
      <c r="H123" s="959"/>
      <c r="I123" s="959"/>
      <c r="J123" s="959"/>
      <c r="K123" s="959"/>
      <c r="L123" s="959"/>
      <c r="M123" s="959"/>
      <c r="N123" s="959"/>
      <c r="O123" s="959"/>
      <c r="P123" s="959"/>
      <c r="Q123" s="959"/>
      <c r="R123" s="959"/>
      <c r="S123" s="959"/>
      <c r="T123" s="959"/>
      <c r="U123" s="959"/>
      <c r="V123" s="959"/>
      <c r="W123" s="959"/>
      <c r="X123" s="959"/>
      <c r="Y123" s="959"/>
      <c r="Z123" s="960"/>
      <c r="AA123" s="994" t="s">
        <v>140</v>
      </c>
      <c r="AB123" s="995"/>
      <c r="AC123" s="995"/>
      <c r="AD123" s="995"/>
      <c r="AE123" s="996"/>
      <c r="AF123" s="997" t="s">
        <v>140</v>
      </c>
      <c r="AG123" s="995"/>
      <c r="AH123" s="995"/>
      <c r="AI123" s="995"/>
      <c r="AJ123" s="996"/>
      <c r="AK123" s="997" t="s">
        <v>414</v>
      </c>
      <c r="AL123" s="995"/>
      <c r="AM123" s="995"/>
      <c r="AN123" s="995"/>
      <c r="AO123" s="996"/>
      <c r="AP123" s="998" t="s">
        <v>441</v>
      </c>
      <c r="AQ123" s="999"/>
      <c r="AR123" s="999"/>
      <c r="AS123" s="999"/>
      <c r="AT123" s="1000"/>
      <c r="AU123" s="1033"/>
      <c r="AV123" s="1034"/>
      <c r="AW123" s="1034"/>
      <c r="AX123" s="1034"/>
      <c r="AY123" s="1034"/>
      <c r="AZ123" s="251" t="s">
        <v>190</v>
      </c>
      <c r="BA123" s="251"/>
      <c r="BB123" s="251"/>
      <c r="BC123" s="251"/>
      <c r="BD123" s="251"/>
      <c r="BE123" s="251"/>
      <c r="BF123" s="251"/>
      <c r="BG123" s="251"/>
      <c r="BH123" s="251"/>
      <c r="BI123" s="251"/>
      <c r="BJ123" s="251"/>
      <c r="BK123" s="251"/>
      <c r="BL123" s="251"/>
      <c r="BM123" s="251"/>
      <c r="BN123" s="251"/>
      <c r="BO123" s="1013" t="s">
        <v>478</v>
      </c>
      <c r="BP123" s="1041"/>
      <c r="BQ123" s="1099">
        <v>60007063</v>
      </c>
      <c r="BR123" s="1100"/>
      <c r="BS123" s="1100"/>
      <c r="BT123" s="1100"/>
      <c r="BU123" s="1100"/>
      <c r="BV123" s="1100">
        <v>59817159</v>
      </c>
      <c r="BW123" s="1100"/>
      <c r="BX123" s="1100"/>
      <c r="BY123" s="1100"/>
      <c r="BZ123" s="1100"/>
      <c r="CA123" s="1100">
        <v>57747019</v>
      </c>
      <c r="CB123" s="1100"/>
      <c r="CC123" s="1100"/>
      <c r="CD123" s="1100"/>
      <c r="CE123" s="1100"/>
      <c r="CF123" s="1037"/>
      <c r="CG123" s="1038"/>
      <c r="CH123" s="1038"/>
      <c r="CI123" s="1038"/>
      <c r="CJ123" s="1039"/>
      <c r="CK123" s="1045"/>
      <c r="CL123" s="1046"/>
      <c r="CM123" s="1046"/>
      <c r="CN123" s="1046"/>
      <c r="CO123" s="1047"/>
      <c r="CP123" s="1055" t="s">
        <v>405</v>
      </c>
      <c r="CQ123" s="1056"/>
      <c r="CR123" s="1056"/>
      <c r="CS123" s="1056"/>
      <c r="CT123" s="1056"/>
      <c r="CU123" s="1056"/>
      <c r="CV123" s="1056"/>
      <c r="CW123" s="1056"/>
      <c r="CX123" s="1056"/>
      <c r="CY123" s="1056"/>
      <c r="CZ123" s="1056"/>
      <c r="DA123" s="1056"/>
      <c r="DB123" s="1056"/>
      <c r="DC123" s="1056"/>
      <c r="DD123" s="1056"/>
      <c r="DE123" s="1056"/>
      <c r="DF123" s="1057"/>
      <c r="DG123" s="994" t="s">
        <v>140</v>
      </c>
      <c r="DH123" s="995"/>
      <c r="DI123" s="995"/>
      <c r="DJ123" s="995"/>
      <c r="DK123" s="996"/>
      <c r="DL123" s="997" t="s">
        <v>414</v>
      </c>
      <c r="DM123" s="995"/>
      <c r="DN123" s="995"/>
      <c r="DO123" s="995"/>
      <c r="DP123" s="996"/>
      <c r="DQ123" s="997" t="s">
        <v>140</v>
      </c>
      <c r="DR123" s="995"/>
      <c r="DS123" s="995"/>
      <c r="DT123" s="995"/>
      <c r="DU123" s="996"/>
      <c r="DV123" s="998" t="s">
        <v>140</v>
      </c>
      <c r="DW123" s="999"/>
      <c r="DX123" s="999"/>
      <c r="DY123" s="999"/>
      <c r="DZ123" s="1000"/>
    </row>
    <row r="124" spans="1:130" s="230" customFormat="1" ht="26.25" customHeight="1" thickBot="1" x14ac:dyDescent="0.2">
      <c r="A124" s="1093"/>
      <c r="B124" s="985"/>
      <c r="C124" s="958" t="s">
        <v>464</v>
      </c>
      <c r="D124" s="959"/>
      <c r="E124" s="959"/>
      <c r="F124" s="959"/>
      <c r="G124" s="959"/>
      <c r="H124" s="959"/>
      <c r="I124" s="959"/>
      <c r="J124" s="959"/>
      <c r="K124" s="959"/>
      <c r="L124" s="959"/>
      <c r="M124" s="959"/>
      <c r="N124" s="959"/>
      <c r="O124" s="959"/>
      <c r="P124" s="959"/>
      <c r="Q124" s="959"/>
      <c r="R124" s="959"/>
      <c r="S124" s="959"/>
      <c r="T124" s="959"/>
      <c r="U124" s="959"/>
      <c r="V124" s="959"/>
      <c r="W124" s="959"/>
      <c r="X124" s="959"/>
      <c r="Y124" s="959"/>
      <c r="Z124" s="960"/>
      <c r="AA124" s="994" t="s">
        <v>414</v>
      </c>
      <c r="AB124" s="995"/>
      <c r="AC124" s="995"/>
      <c r="AD124" s="995"/>
      <c r="AE124" s="996"/>
      <c r="AF124" s="997" t="s">
        <v>140</v>
      </c>
      <c r="AG124" s="995"/>
      <c r="AH124" s="995"/>
      <c r="AI124" s="995"/>
      <c r="AJ124" s="996"/>
      <c r="AK124" s="997" t="s">
        <v>140</v>
      </c>
      <c r="AL124" s="995"/>
      <c r="AM124" s="995"/>
      <c r="AN124" s="995"/>
      <c r="AO124" s="996"/>
      <c r="AP124" s="998" t="s">
        <v>414</v>
      </c>
      <c r="AQ124" s="999"/>
      <c r="AR124" s="999"/>
      <c r="AS124" s="999"/>
      <c r="AT124" s="1000"/>
      <c r="AU124" s="1095" t="s">
        <v>479</v>
      </c>
      <c r="AV124" s="1096"/>
      <c r="AW124" s="1096"/>
      <c r="AX124" s="1096"/>
      <c r="AY124" s="1096"/>
      <c r="AZ124" s="1096"/>
      <c r="BA124" s="1096"/>
      <c r="BB124" s="1096"/>
      <c r="BC124" s="1096"/>
      <c r="BD124" s="1096"/>
      <c r="BE124" s="1096"/>
      <c r="BF124" s="1096"/>
      <c r="BG124" s="1096"/>
      <c r="BH124" s="1096"/>
      <c r="BI124" s="1096"/>
      <c r="BJ124" s="1096"/>
      <c r="BK124" s="1096"/>
      <c r="BL124" s="1096"/>
      <c r="BM124" s="1096"/>
      <c r="BN124" s="1096"/>
      <c r="BO124" s="1096"/>
      <c r="BP124" s="1097"/>
      <c r="BQ124" s="1098" t="s">
        <v>441</v>
      </c>
      <c r="BR124" s="1063"/>
      <c r="BS124" s="1063"/>
      <c r="BT124" s="1063"/>
      <c r="BU124" s="1063"/>
      <c r="BV124" s="1063" t="s">
        <v>140</v>
      </c>
      <c r="BW124" s="1063"/>
      <c r="BX124" s="1063"/>
      <c r="BY124" s="1063"/>
      <c r="BZ124" s="1063"/>
      <c r="CA124" s="1063" t="s">
        <v>140</v>
      </c>
      <c r="CB124" s="1063"/>
      <c r="CC124" s="1063"/>
      <c r="CD124" s="1063"/>
      <c r="CE124" s="1063"/>
      <c r="CF124" s="1064"/>
      <c r="CG124" s="1065"/>
      <c r="CH124" s="1065"/>
      <c r="CI124" s="1065"/>
      <c r="CJ124" s="1066"/>
      <c r="CK124" s="1048"/>
      <c r="CL124" s="1048"/>
      <c r="CM124" s="1048"/>
      <c r="CN124" s="1048"/>
      <c r="CO124" s="1049"/>
      <c r="CP124" s="1055" t="s">
        <v>480</v>
      </c>
      <c r="CQ124" s="1056"/>
      <c r="CR124" s="1056"/>
      <c r="CS124" s="1056"/>
      <c r="CT124" s="1056"/>
      <c r="CU124" s="1056"/>
      <c r="CV124" s="1056"/>
      <c r="CW124" s="1056"/>
      <c r="CX124" s="1056"/>
      <c r="CY124" s="1056"/>
      <c r="CZ124" s="1056"/>
      <c r="DA124" s="1056"/>
      <c r="DB124" s="1056"/>
      <c r="DC124" s="1056"/>
      <c r="DD124" s="1056"/>
      <c r="DE124" s="1056"/>
      <c r="DF124" s="1057"/>
      <c r="DG124" s="1040" t="s">
        <v>140</v>
      </c>
      <c r="DH124" s="1022"/>
      <c r="DI124" s="1022"/>
      <c r="DJ124" s="1022"/>
      <c r="DK124" s="1023"/>
      <c r="DL124" s="1021" t="s">
        <v>140</v>
      </c>
      <c r="DM124" s="1022"/>
      <c r="DN124" s="1022"/>
      <c r="DO124" s="1022"/>
      <c r="DP124" s="1023"/>
      <c r="DQ124" s="1021" t="s">
        <v>140</v>
      </c>
      <c r="DR124" s="1022"/>
      <c r="DS124" s="1022"/>
      <c r="DT124" s="1022"/>
      <c r="DU124" s="1023"/>
      <c r="DV124" s="1024" t="s">
        <v>140</v>
      </c>
      <c r="DW124" s="1025"/>
      <c r="DX124" s="1025"/>
      <c r="DY124" s="1025"/>
      <c r="DZ124" s="1026"/>
    </row>
    <row r="125" spans="1:130" s="230" customFormat="1" ht="26.25" customHeight="1" x14ac:dyDescent="0.15">
      <c r="A125" s="1093"/>
      <c r="B125" s="985"/>
      <c r="C125" s="958" t="s">
        <v>467</v>
      </c>
      <c r="D125" s="959"/>
      <c r="E125" s="959"/>
      <c r="F125" s="959"/>
      <c r="G125" s="959"/>
      <c r="H125" s="959"/>
      <c r="I125" s="959"/>
      <c r="J125" s="959"/>
      <c r="K125" s="959"/>
      <c r="L125" s="959"/>
      <c r="M125" s="959"/>
      <c r="N125" s="959"/>
      <c r="O125" s="959"/>
      <c r="P125" s="959"/>
      <c r="Q125" s="959"/>
      <c r="R125" s="959"/>
      <c r="S125" s="959"/>
      <c r="T125" s="959"/>
      <c r="U125" s="959"/>
      <c r="V125" s="959"/>
      <c r="W125" s="959"/>
      <c r="X125" s="959"/>
      <c r="Y125" s="959"/>
      <c r="Z125" s="960"/>
      <c r="AA125" s="994" t="s">
        <v>140</v>
      </c>
      <c r="AB125" s="995"/>
      <c r="AC125" s="995"/>
      <c r="AD125" s="995"/>
      <c r="AE125" s="996"/>
      <c r="AF125" s="997" t="s">
        <v>140</v>
      </c>
      <c r="AG125" s="995"/>
      <c r="AH125" s="995"/>
      <c r="AI125" s="995"/>
      <c r="AJ125" s="996"/>
      <c r="AK125" s="997" t="s">
        <v>140</v>
      </c>
      <c r="AL125" s="995"/>
      <c r="AM125" s="995"/>
      <c r="AN125" s="995"/>
      <c r="AO125" s="996"/>
      <c r="AP125" s="998" t="s">
        <v>140</v>
      </c>
      <c r="AQ125" s="999"/>
      <c r="AR125" s="999"/>
      <c r="AS125" s="999"/>
      <c r="AT125" s="1000"/>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58" t="s">
        <v>481</v>
      </c>
      <c r="CL125" s="1043"/>
      <c r="CM125" s="1043"/>
      <c r="CN125" s="1043"/>
      <c r="CO125" s="1044"/>
      <c r="CP125" s="965" t="s">
        <v>482</v>
      </c>
      <c r="CQ125" s="933"/>
      <c r="CR125" s="933"/>
      <c r="CS125" s="933"/>
      <c r="CT125" s="933"/>
      <c r="CU125" s="933"/>
      <c r="CV125" s="933"/>
      <c r="CW125" s="933"/>
      <c r="CX125" s="933"/>
      <c r="CY125" s="933"/>
      <c r="CZ125" s="933"/>
      <c r="DA125" s="933"/>
      <c r="DB125" s="933"/>
      <c r="DC125" s="933"/>
      <c r="DD125" s="933"/>
      <c r="DE125" s="933"/>
      <c r="DF125" s="934"/>
      <c r="DG125" s="966" t="s">
        <v>140</v>
      </c>
      <c r="DH125" s="967"/>
      <c r="DI125" s="967"/>
      <c r="DJ125" s="967"/>
      <c r="DK125" s="967"/>
      <c r="DL125" s="967" t="s">
        <v>140</v>
      </c>
      <c r="DM125" s="967"/>
      <c r="DN125" s="967"/>
      <c r="DO125" s="967"/>
      <c r="DP125" s="967"/>
      <c r="DQ125" s="967" t="s">
        <v>140</v>
      </c>
      <c r="DR125" s="967"/>
      <c r="DS125" s="967"/>
      <c r="DT125" s="967"/>
      <c r="DU125" s="967"/>
      <c r="DV125" s="968" t="s">
        <v>140</v>
      </c>
      <c r="DW125" s="968"/>
      <c r="DX125" s="968"/>
      <c r="DY125" s="968"/>
      <c r="DZ125" s="969"/>
    </row>
    <row r="126" spans="1:130" s="230" customFormat="1" ht="26.25" customHeight="1" thickBot="1" x14ac:dyDescent="0.2">
      <c r="A126" s="1093"/>
      <c r="B126" s="985"/>
      <c r="C126" s="958" t="s">
        <v>469</v>
      </c>
      <c r="D126" s="959"/>
      <c r="E126" s="959"/>
      <c r="F126" s="959"/>
      <c r="G126" s="959"/>
      <c r="H126" s="959"/>
      <c r="I126" s="959"/>
      <c r="J126" s="959"/>
      <c r="K126" s="959"/>
      <c r="L126" s="959"/>
      <c r="M126" s="959"/>
      <c r="N126" s="959"/>
      <c r="O126" s="959"/>
      <c r="P126" s="959"/>
      <c r="Q126" s="959"/>
      <c r="R126" s="959"/>
      <c r="S126" s="959"/>
      <c r="T126" s="959"/>
      <c r="U126" s="959"/>
      <c r="V126" s="959"/>
      <c r="W126" s="959"/>
      <c r="X126" s="959"/>
      <c r="Y126" s="959"/>
      <c r="Z126" s="960"/>
      <c r="AA126" s="994" t="s">
        <v>140</v>
      </c>
      <c r="AB126" s="995"/>
      <c r="AC126" s="995"/>
      <c r="AD126" s="995"/>
      <c r="AE126" s="996"/>
      <c r="AF126" s="997" t="s">
        <v>140</v>
      </c>
      <c r="AG126" s="995"/>
      <c r="AH126" s="995"/>
      <c r="AI126" s="995"/>
      <c r="AJ126" s="996"/>
      <c r="AK126" s="997" t="s">
        <v>140</v>
      </c>
      <c r="AL126" s="995"/>
      <c r="AM126" s="995"/>
      <c r="AN126" s="995"/>
      <c r="AO126" s="996"/>
      <c r="AP126" s="998" t="s">
        <v>140</v>
      </c>
      <c r="AQ126" s="999"/>
      <c r="AR126" s="999"/>
      <c r="AS126" s="999"/>
      <c r="AT126" s="1000"/>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59"/>
      <c r="CL126" s="1046"/>
      <c r="CM126" s="1046"/>
      <c r="CN126" s="1046"/>
      <c r="CO126" s="1047"/>
      <c r="CP126" s="958" t="s">
        <v>483</v>
      </c>
      <c r="CQ126" s="959"/>
      <c r="CR126" s="959"/>
      <c r="CS126" s="959"/>
      <c r="CT126" s="959"/>
      <c r="CU126" s="959"/>
      <c r="CV126" s="959"/>
      <c r="CW126" s="959"/>
      <c r="CX126" s="959"/>
      <c r="CY126" s="959"/>
      <c r="CZ126" s="959"/>
      <c r="DA126" s="959"/>
      <c r="DB126" s="959"/>
      <c r="DC126" s="959"/>
      <c r="DD126" s="959"/>
      <c r="DE126" s="959"/>
      <c r="DF126" s="960"/>
      <c r="DG126" s="961" t="s">
        <v>140</v>
      </c>
      <c r="DH126" s="962"/>
      <c r="DI126" s="962"/>
      <c r="DJ126" s="962"/>
      <c r="DK126" s="962"/>
      <c r="DL126" s="962">
        <v>157655</v>
      </c>
      <c r="DM126" s="962"/>
      <c r="DN126" s="962"/>
      <c r="DO126" s="962"/>
      <c r="DP126" s="962"/>
      <c r="DQ126" s="962">
        <v>69262</v>
      </c>
      <c r="DR126" s="962"/>
      <c r="DS126" s="962"/>
      <c r="DT126" s="962"/>
      <c r="DU126" s="962"/>
      <c r="DV126" s="963">
        <v>0.3</v>
      </c>
      <c r="DW126" s="963"/>
      <c r="DX126" s="963"/>
      <c r="DY126" s="963"/>
      <c r="DZ126" s="964"/>
    </row>
    <row r="127" spans="1:130" s="230" customFormat="1" ht="26.25" customHeight="1" x14ac:dyDescent="0.15">
      <c r="A127" s="1094"/>
      <c r="B127" s="987"/>
      <c r="C127" s="1009" t="s">
        <v>484</v>
      </c>
      <c r="D127" s="1001"/>
      <c r="E127" s="1001"/>
      <c r="F127" s="1001"/>
      <c r="G127" s="1001"/>
      <c r="H127" s="1001"/>
      <c r="I127" s="1001"/>
      <c r="J127" s="1001"/>
      <c r="K127" s="1001"/>
      <c r="L127" s="1001"/>
      <c r="M127" s="1001"/>
      <c r="N127" s="1001"/>
      <c r="O127" s="1001"/>
      <c r="P127" s="1001"/>
      <c r="Q127" s="1001"/>
      <c r="R127" s="1001"/>
      <c r="S127" s="1001"/>
      <c r="T127" s="1001"/>
      <c r="U127" s="1001"/>
      <c r="V127" s="1001"/>
      <c r="W127" s="1001"/>
      <c r="X127" s="1001"/>
      <c r="Y127" s="1001"/>
      <c r="Z127" s="1002"/>
      <c r="AA127" s="994" t="s">
        <v>140</v>
      </c>
      <c r="AB127" s="995"/>
      <c r="AC127" s="995"/>
      <c r="AD127" s="995"/>
      <c r="AE127" s="996"/>
      <c r="AF127" s="997" t="s">
        <v>140</v>
      </c>
      <c r="AG127" s="995"/>
      <c r="AH127" s="995"/>
      <c r="AI127" s="995"/>
      <c r="AJ127" s="996"/>
      <c r="AK127" s="997" t="s">
        <v>440</v>
      </c>
      <c r="AL127" s="995"/>
      <c r="AM127" s="995"/>
      <c r="AN127" s="995"/>
      <c r="AO127" s="996"/>
      <c r="AP127" s="998" t="s">
        <v>414</v>
      </c>
      <c r="AQ127" s="999"/>
      <c r="AR127" s="999"/>
      <c r="AS127" s="999"/>
      <c r="AT127" s="1000"/>
      <c r="AU127" s="232"/>
      <c r="AV127" s="232"/>
      <c r="AW127" s="232"/>
      <c r="AX127" s="1067" t="s">
        <v>485</v>
      </c>
      <c r="AY127" s="1068"/>
      <c r="AZ127" s="1068"/>
      <c r="BA127" s="1068"/>
      <c r="BB127" s="1068"/>
      <c r="BC127" s="1068"/>
      <c r="BD127" s="1068"/>
      <c r="BE127" s="1069"/>
      <c r="BF127" s="1070" t="s">
        <v>486</v>
      </c>
      <c r="BG127" s="1068"/>
      <c r="BH127" s="1068"/>
      <c r="BI127" s="1068"/>
      <c r="BJ127" s="1068"/>
      <c r="BK127" s="1068"/>
      <c r="BL127" s="1069"/>
      <c r="BM127" s="1070" t="s">
        <v>487</v>
      </c>
      <c r="BN127" s="1068"/>
      <c r="BO127" s="1068"/>
      <c r="BP127" s="1068"/>
      <c r="BQ127" s="1068"/>
      <c r="BR127" s="1068"/>
      <c r="BS127" s="1069"/>
      <c r="BT127" s="1070" t="s">
        <v>488</v>
      </c>
      <c r="BU127" s="1068"/>
      <c r="BV127" s="1068"/>
      <c r="BW127" s="1068"/>
      <c r="BX127" s="1068"/>
      <c r="BY127" s="1068"/>
      <c r="BZ127" s="1091"/>
      <c r="CA127" s="232"/>
      <c r="CB127" s="232"/>
      <c r="CC127" s="232"/>
      <c r="CD127" s="255"/>
      <c r="CE127" s="255"/>
      <c r="CF127" s="255"/>
      <c r="CG127" s="232"/>
      <c r="CH127" s="232"/>
      <c r="CI127" s="232"/>
      <c r="CJ127" s="254"/>
      <c r="CK127" s="1059"/>
      <c r="CL127" s="1046"/>
      <c r="CM127" s="1046"/>
      <c r="CN127" s="1046"/>
      <c r="CO127" s="1047"/>
      <c r="CP127" s="958" t="s">
        <v>489</v>
      </c>
      <c r="CQ127" s="959"/>
      <c r="CR127" s="959"/>
      <c r="CS127" s="959"/>
      <c r="CT127" s="959"/>
      <c r="CU127" s="959"/>
      <c r="CV127" s="959"/>
      <c r="CW127" s="959"/>
      <c r="CX127" s="959"/>
      <c r="CY127" s="959"/>
      <c r="CZ127" s="959"/>
      <c r="DA127" s="959"/>
      <c r="DB127" s="959"/>
      <c r="DC127" s="959"/>
      <c r="DD127" s="959"/>
      <c r="DE127" s="959"/>
      <c r="DF127" s="960"/>
      <c r="DG127" s="961" t="s">
        <v>140</v>
      </c>
      <c r="DH127" s="962"/>
      <c r="DI127" s="962"/>
      <c r="DJ127" s="962"/>
      <c r="DK127" s="962"/>
      <c r="DL127" s="962" t="s">
        <v>140</v>
      </c>
      <c r="DM127" s="962"/>
      <c r="DN127" s="962"/>
      <c r="DO127" s="962"/>
      <c r="DP127" s="962"/>
      <c r="DQ127" s="962" t="s">
        <v>440</v>
      </c>
      <c r="DR127" s="962"/>
      <c r="DS127" s="962"/>
      <c r="DT127" s="962"/>
      <c r="DU127" s="962"/>
      <c r="DV127" s="963" t="s">
        <v>140</v>
      </c>
      <c r="DW127" s="963"/>
      <c r="DX127" s="963"/>
      <c r="DY127" s="963"/>
      <c r="DZ127" s="964"/>
    </row>
    <row r="128" spans="1:130" s="230" customFormat="1" ht="26.25" customHeight="1" thickBot="1" x14ac:dyDescent="0.2">
      <c r="A128" s="1077" t="s">
        <v>490</v>
      </c>
      <c r="B128" s="1078"/>
      <c r="C128" s="1078"/>
      <c r="D128" s="1078"/>
      <c r="E128" s="1078"/>
      <c r="F128" s="1078"/>
      <c r="G128" s="1078"/>
      <c r="H128" s="1078"/>
      <c r="I128" s="1078"/>
      <c r="J128" s="1078"/>
      <c r="K128" s="1078"/>
      <c r="L128" s="1078"/>
      <c r="M128" s="1078"/>
      <c r="N128" s="1078"/>
      <c r="O128" s="1078"/>
      <c r="P128" s="1078"/>
      <c r="Q128" s="1078"/>
      <c r="R128" s="1078"/>
      <c r="S128" s="1078"/>
      <c r="T128" s="1078"/>
      <c r="U128" s="1078"/>
      <c r="V128" s="1078"/>
      <c r="W128" s="1079" t="s">
        <v>491</v>
      </c>
      <c r="X128" s="1079"/>
      <c r="Y128" s="1079"/>
      <c r="Z128" s="1080"/>
      <c r="AA128" s="1081">
        <v>130755</v>
      </c>
      <c r="AB128" s="1082"/>
      <c r="AC128" s="1082"/>
      <c r="AD128" s="1082"/>
      <c r="AE128" s="1083"/>
      <c r="AF128" s="1084">
        <v>108397</v>
      </c>
      <c r="AG128" s="1082"/>
      <c r="AH128" s="1082"/>
      <c r="AI128" s="1082"/>
      <c r="AJ128" s="1083"/>
      <c r="AK128" s="1084">
        <v>121634</v>
      </c>
      <c r="AL128" s="1082"/>
      <c r="AM128" s="1082"/>
      <c r="AN128" s="1082"/>
      <c r="AO128" s="1083"/>
      <c r="AP128" s="1085"/>
      <c r="AQ128" s="1086"/>
      <c r="AR128" s="1086"/>
      <c r="AS128" s="1086"/>
      <c r="AT128" s="1087"/>
      <c r="AU128" s="232"/>
      <c r="AV128" s="232"/>
      <c r="AW128" s="232"/>
      <c r="AX128" s="932" t="s">
        <v>492</v>
      </c>
      <c r="AY128" s="933"/>
      <c r="AZ128" s="933"/>
      <c r="BA128" s="933"/>
      <c r="BB128" s="933"/>
      <c r="BC128" s="933"/>
      <c r="BD128" s="933"/>
      <c r="BE128" s="934"/>
      <c r="BF128" s="1088" t="s">
        <v>441</v>
      </c>
      <c r="BG128" s="1089"/>
      <c r="BH128" s="1089"/>
      <c r="BI128" s="1089"/>
      <c r="BJ128" s="1089"/>
      <c r="BK128" s="1089"/>
      <c r="BL128" s="1090"/>
      <c r="BM128" s="1088">
        <v>11.8</v>
      </c>
      <c r="BN128" s="1089"/>
      <c r="BO128" s="1089"/>
      <c r="BP128" s="1089"/>
      <c r="BQ128" s="1089"/>
      <c r="BR128" s="1089"/>
      <c r="BS128" s="1090"/>
      <c r="BT128" s="1088">
        <v>20</v>
      </c>
      <c r="BU128" s="1089"/>
      <c r="BV128" s="1089"/>
      <c r="BW128" s="1089"/>
      <c r="BX128" s="1089"/>
      <c r="BY128" s="1089"/>
      <c r="BZ128" s="1112"/>
      <c r="CA128" s="255"/>
      <c r="CB128" s="255"/>
      <c r="CC128" s="255"/>
      <c r="CD128" s="255"/>
      <c r="CE128" s="255"/>
      <c r="CF128" s="255"/>
      <c r="CG128" s="232"/>
      <c r="CH128" s="232"/>
      <c r="CI128" s="232"/>
      <c r="CJ128" s="254"/>
      <c r="CK128" s="1060"/>
      <c r="CL128" s="1061"/>
      <c r="CM128" s="1061"/>
      <c r="CN128" s="1061"/>
      <c r="CO128" s="1062"/>
      <c r="CP128" s="1071" t="s">
        <v>493</v>
      </c>
      <c r="CQ128" s="762"/>
      <c r="CR128" s="762"/>
      <c r="CS128" s="762"/>
      <c r="CT128" s="762"/>
      <c r="CU128" s="762"/>
      <c r="CV128" s="762"/>
      <c r="CW128" s="762"/>
      <c r="CX128" s="762"/>
      <c r="CY128" s="762"/>
      <c r="CZ128" s="762"/>
      <c r="DA128" s="762"/>
      <c r="DB128" s="762"/>
      <c r="DC128" s="762"/>
      <c r="DD128" s="762"/>
      <c r="DE128" s="762"/>
      <c r="DF128" s="1072"/>
      <c r="DG128" s="1073" t="s">
        <v>441</v>
      </c>
      <c r="DH128" s="1074"/>
      <c r="DI128" s="1074"/>
      <c r="DJ128" s="1074"/>
      <c r="DK128" s="1074"/>
      <c r="DL128" s="1074" t="s">
        <v>140</v>
      </c>
      <c r="DM128" s="1074"/>
      <c r="DN128" s="1074"/>
      <c r="DO128" s="1074"/>
      <c r="DP128" s="1074"/>
      <c r="DQ128" s="1074" t="s">
        <v>440</v>
      </c>
      <c r="DR128" s="1074"/>
      <c r="DS128" s="1074"/>
      <c r="DT128" s="1074"/>
      <c r="DU128" s="1074"/>
      <c r="DV128" s="1075" t="s">
        <v>140</v>
      </c>
      <c r="DW128" s="1075"/>
      <c r="DX128" s="1075"/>
      <c r="DY128" s="1075"/>
      <c r="DZ128" s="1076"/>
    </row>
    <row r="129" spans="1:131" s="230" customFormat="1" ht="26.25" customHeight="1" x14ac:dyDescent="0.15">
      <c r="A129" s="970" t="s">
        <v>109</v>
      </c>
      <c r="B129" s="971"/>
      <c r="C129" s="971"/>
      <c r="D129" s="971"/>
      <c r="E129" s="971"/>
      <c r="F129" s="971"/>
      <c r="G129" s="971"/>
      <c r="H129" s="971"/>
      <c r="I129" s="971"/>
      <c r="J129" s="971"/>
      <c r="K129" s="971"/>
      <c r="L129" s="971"/>
      <c r="M129" s="971"/>
      <c r="N129" s="971"/>
      <c r="O129" s="971"/>
      <c r="P129" s="971"/>
      <c r="Q129" s="971"/>
      <c r="R129" s="971"/>
      <c r="S129" s="971"/>
      <c r="T129" s="971"/>
      <c r="U129" s="971"/>
      <c r="V129" s="971"/>
      <c r="W129" s="1106" t="s">
        <v>494</v>
      </c>
      <c r="X129" s="1107"/>
      <c r="Y129" s="1107"/>
      <c r="Z129" s="1108"/>
      <c r="AA129" s="994">
        <v>28683645</v>
      </c>
      <c r="AB129" s="995"/>
      <c r="AC129" s="995"/>
      <c r="AD129" s="995"/>
      <c r="AE129" s="996"/>
      <c r="AF129" s="997">
        <v>30588943</v>
      </c>
      <c r="AG129" s="995"/>
      <c r="AH129" s="995"/>
      <c r="AI129" s="995"/>
      <c r="AJ129" s="996"/>
      <c r="AK129" s="997">
        <v>30228819</v>
      </c>
      <c r="AL129" s="995"/>
      <c r="AM129" s="995"/>
      <c r="AN129" s="995"/>
      <c r="AO129" s="996"/>
      <c r="AP129" s="1109"/>
      <c r="AQ129" s="1110"/>
      <c r="AR129" s="1110"/>
      <c r="AS129" s="1110"/>
      <c r="AT129" s="1111"/>
      <c r="AU129" s="233"/>
      <c r="AV129" s="233"/>
      <c r="AW129" s="233"/>
      <c r="AX129" s="1101" t="s">
        <v>495</v>
      </c>
      <c r="AY129" s="959"/>
      <c r="AZ129" s="959"/>
      <c r="BA129" s="959"/>
      <c r="BB129" s="959"/>
      <c r="BC129" s="959"/>
      <c r="BD129" s="959"/>
      <c r="BE129" s="960"/>
      <c r="BF129" s="1102" t="s">
        <v>140</v>
      </c>
      <c r="BG129" s="1103"/>
      <c r="BH129" s="1103"/>
      <c r="BI129" s="1103"/>
      <c r="BJ129" s="1103"/>
      <c r="BK129" s="1103"/>
      <c r="BL129" s="1104"/>
      <c r="BM129" s="1102">
        <v>16.8</v>
      </c>
      <c r="BN129" s="1103"/>
      <c r="BO129" s="1103"/>
      <c r="BP129" s="1103"/>
      <c r="BQ129" s="1103"/>
      <c r="BR129" s="1103"/>
      <c r="BS129" s="1104"/>
      <c r="BT129" s="1102">
        <v>30</v>
      </c>
      <c r="BU129" s="1103"/>
      <c r="BV129" s="1103"/>
      <c r="BW129" s="1103"/>
      <c r="BX129" s="1103"/>
      <c r="BY129" s="1103"/>
      <c r="BZ129" s="1105"/>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70" t="s">
        <v>496</v>
      </c>
      <c r="B130" s="971"/>
      <c r="C130" s="971"/>
      <c r="D130" s="971"/>
      <c r="E130" s="971"/>
      <c r="F130" s="971"/>
      <c r="G130" s="971"/>
      <c r="H130" s="971"/>
      <c r="I130" s="971"/>
      <c r="J130" s="971"/>
      <c r="K130" s="971"/>
      <c r="L130" s="971"/>
      <c r="M130" s="971"/>
      <c r="N130" s="971"/>
      <c r="O130" s="971"/>
      <c r="P130" s="971"/>
      <c r="Q130" s="971"/>
      <c r="R130" s="971"/>
      <c r="S130" s="971"/>
      <c r="T130" s="971"/>
      <c r="U130" s="971"/>
      <c r="V130" s="971"/>
      <c r="W130" s="1106" t="s">
        <v>497</v>
      </c>
      <c r="X130" s="1107"/>
      <c r="Y130" s="1107"/>
      <c r="Z130" s="1108"/>
      <c r="AA130" s="994">
        <v>4020844</v>
      </c>
      <c r="AB130" s="995"/>
      <c r="AC130" s="995"/>
      <c r="AD130" s="995"/>
      <c r="AE130" s="996"/>
      <c r="AF130" s="997">
        <v>4000160</v>
      </c>
      <c r="AG130" s="995"/>
      <c r="AH130" s="995"/>
      <c r="AI130" s="995"/>
      <c r="AJ130" s="996"/>
      <c r="AK130" s="997">
        <v>3837639</v>
      </c>
      <c r="AL130" s="995"/>
      <c r="AM130" s="995"/>
      <c r="AN130" s="995"/>
      <c r="AO130" s="996"/>
      <c r="AP130" s="1109"/>
      <c r="AQ130" s="1110"/>
      <c r="AR130" s="1110"/>
      <c r="AS130" s="1110"/>
      <c r="AT130" s="1111"/>
      <c r="AU130" s="233"/>
      <c r="AV130" s="233"/>
      <c r="AW130" s="233"/>
      <c r="AX130" s="1101" t="s">
        <v>498</v>
      </c>
      <c r="AY130" s="959"/>
      <c r="AZ130" s="959"/>
      <c r="BA130" s="959"/>
      <c r="BB130" s="959"/>
      <c r="BC130" s="959"/>
      <c r="BD130" s="959"/>
      <c r="BE130" s="960"/>
      <c r="BF130" s="1137">
        <v>6.3</v>
      </c>
      <c r="BG130" s="1138"/>
      <c r="BH130" s="1138"/>
      <c r="BI130" s="1138"/>
      <c r="BJ130" s="1138"/>
      <c r="BK130" s="1138"/>
      <c r="BL130" s="1139"/>
      <c r="BM130" s="1137">
        <v>25</v>
      </c>
      <c r="BN130" s="1138"/>
      <c r="BO130" s="1138"/>
      <c r="BP130" s="1138"/>
      <c r="BQ130" s="1138"/>
      <c r="BR130" s="1138"/>
      <c r="BS130" s="1139"/>
      <c r="BT130" s="1137">
        <v>35</v>
      </c>
      <c r="BU130" s="1138"/>
      <c r="BV130" s="1138"/>
      <c r="BW130" s="1138"/>
      <c r="BX130" s="1138"/>
      <c r="BY130" s="1138"/>
      <c r="BZ130" s="1140"/>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499</v>
      </c>
      <c r="X131" s="1144"/>
      <c r="Y131" s="1144"/>
      <c r="Z131" s="1145"/>
      <c r="AA131" s="1040">
        <v>24662801</v>
      </c>
      <c r="AB131" s="1022"/>
      <c r="AC131" s="1022"/>
      <c r="AD131" s="1022"/>
      <c r="AE131" s="1023"/>
      <c r="AF131" s="1021">
        <v>26588783</v>
      </c>
      <c r="AG131" s="1022"/>
      <c r="AH131" s="1022"/>
      <c r="AI131" s="1022"/>
      <c r="AJ131" s="1023"/>
      <c r="AK131" s="1021">
        <v>26391180</v>
      </c>
      <c r="AL131" s="1022"/>
      <c r="AM131" s="1022"/>
      <c r="AN131" s="1022"/>
      <c r="AO131" s="1023"/>
      <c r="AP131" s="1146"/>
      <c r="AQ131" s="1147"/>
      <c r="AR131" s="1147"/>
      <c r="AS131" s="1147"/>
      <c r="AT131" s="1148"/>
      <c r="AU131" s="233"/>
      <c r="AV131" s="233"/>
      <c r="AW131" s="233"/>
      <c r="AX131" s="1119" t="s">
        <v>500</v>
      </c>
      <c r="AY131" s="762"/>
      <c r="AZ131" s="762"/>
      <c r="BA131" s="762"/>
      <c r="BB131" s="762"/>
      <c r="BC131" s="762"/>
      <c r="BD131" s="762"/>
      <c r="BE131" s="1072"/>
      <c r="BF131" s="1120" t="s">
        <v>455</v>
      </c>
      <c r="BG131" s="1121"/>
      <c r="BH131" s="1121"/>
      <c r="BI131" s="1121"/>
      <c r="BJ131" s="1121"/>
      <c r="BK131" s="1121"/>
      <c r="BL131" s="1122"/>
      <c r="BM131" s="1120">
        <v>350</v>
      </c>
      <c r="BN131" s="1121"/>
      <c r="BO131" s="1121"/>
      <c r="BP131" s="1121"/>
      <c r="BQ131" s="1121"/>
      <c r="BR131" s="1121"/>
      <c r="BS131" s="1122"/>
      <c r="BT131" s="1123"/>
      <c r="BU131" s="1124"/>
      <c r="BV131" s="1124"/>
      <c r="BW131" s="1124"/>
      <c r="BX131" s="1124"/>
      <c r="BY131" s="1124"/>
      <c r="BZ131" s="1125"/>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126" t="s">
        <v>501</v>
      </c>
      <c r="B132" s="1127"/>
      <c r="C132" s="1127"/>
      <c r="D132" s="1127"/>
      <c r="E132" s="1127"/>
      <c r="F132" s="1127"/>
      <c r="G132" s="1127"/>
      <c r="H132" s="1127"/>
      <c r="I132" s="1127"/>
      <c r="J132" s="1127"/>
      <c r="K132" s="1127"/>
      <c r="L132" s="1127"/>
      <c r="M132" s="1127"/>
      <c r="N132" s="1127"/>
      <c r="O132" s="1127"/>
      <c r="P132" s="1127"/>
      <c r="Q132" s="1127"/>
      <c r="R132" s="1127"/>
      <c r="S132" s="1127"/>
      <c r="T132" s="1127"/>
      <c r="U132" s="1127"/>
      <c r="V132" s="1130" t="s">
        <v>502</v>
      </c>
      <c r="W132" s="1130"/>
      <c r="X132" s="1130"/>
      <c r="Y132" s="1130"/>
      <c r="Z132" s="1131"/>
      <c r="AA132" s="1132">
        <v>6.3199674679999998</v>
      </c>
      <c r="AB132" s="1133"/>
      <c r="AC132" s="1133"/>
      <c r="AD132" s="1133"/>
      <c r="AE132" s="1134"/>
      <c r="AF132" s="1135">
        <v>6.5140664770000001</v>
      </c>
      <c r="AG132" s="1133"/>
      <c r="AH132" s="1133"/>
      <c r="AI132" s="1133"/>
      <c r="AJ132" s="1134"/>
      <c r="AK132" s="1135">
        <v>6.2256632710000002</v>
      </c>
      <c r="AL132" s="1133"/>
      <c r="AM132" s="1133"/>
      <c r="AN132" s="1133"/>
      <c r="AO132" s="1134"/>
      <c r="AP132" s="1037"/>
      <c r="AQ132" s="1038"/>
      <c r="AR132" s="1038"/>
      <c r="AS132" s="1038"/>
      <c r="AT132" s="113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128"/>
      <c r="B133" s="1129"/>
      <c r="C133" s="1129"/>
      <c r="D133" s="1129"/>
      <c r="E133" s="1129"/>
      <c r="F133" s="1129"/>
      <c r="G133" s="1129"/>
      <c r="H133" s="1129"/>
      <c r="I133" s="1129"/>
      <c r="J133" s="1129"/>
      <c r="K133" s="1129"/>
      <c r="L133" s="1129"/>
      <c r="M133" s="1129"/>
      <c r="N133" s="1129"/>
      <c r="O133" s="1129"/>
      <c r="P133" s="1129"/>
      <c r="Q133" s="1129"/>
      <c r="R133" s="1129"/>
      <c r="S133" s="1129"/>
      <c r="T133" s="1129"/>
      <c r="U133" s="1129"/>
      <c r="V133" s="1113" t="s">
        <v>503</v>
      </c>
      <c r="W133" s="1113"/>
      <c r="X133" s="1113"/>
      <c r="Y133" s="1113"/>
      <c r="Z133" s="1114"/>
      <c r="AA133" s="1115">
        <v>6.7</v>
      </c>
      <c r="AB133" s="1116"/>
      <c r="AC133" s="1116"/>
      <c r="AD133" s="1116"/>
      <c r="AE133" s="1117"/>
      <c r="AF133" s="1115">
        <v>6.5</v>
      </c>
      <c r="AG133" s="1116"/>
      <c r="AH133" s="1116"/>
      <c r="AI133" s="1116"/>
      <c r="AJ133" s="1117"/>
      <c r="AK133" s="1115">
        <v>6.3</v>
      </c>
      <c r="AL133" s="1116"/>
      <c r="AM133" s="1116"/>
      <c r="AN133" s="1116"/>
      <c r="AO133" s="1117"/>
      <c r="AP133" s="1064"/>
      <c r="AQ133" s="1065"/>
      <c r="AR133" s="1065"/>
      <c r="AS133" s="1065"/>
      <c r="AT133" s="111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ZV6pk/yHoHph2NsiNENEiHVAzKvTCthFMUmT0IJx7jdX998PorG9c1aBIY16urllP1FAG+1kwQNpVB/XKFu/CA==" saltValue="pl++PekL9k/FG6138SyIi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57" fitToHeight="0" orientation="landscape"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D146A-75CC-494C-93D0-D2410A95E82D}">
  <sheetPr>
    <pageSetUpPr fitToPage="1"/>
  </sheetPr>
  <dimension ref="A1:DQ105"/>
  <sheetViews>
    <sheetView showGridLines="0" view="pageBreakPreview" zoomScale="55" zoomScaleNormal="85" zoomScaleSheetLayoutView="55"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504</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sL+hdOullnCkVvs9EfV46U3pDODMX2dFA2ux0Yy4M9qrZsxcrSzomeBM4B+wGuNY5KE99fyBoKlw55Ek6ALBKA==" saltValue="Fa/u+e8EQDDk5obxbJIIX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40" zoomScaleNormal="4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1vBXzzS88AV5XWb8eQO4LrTa0el1u1CcdJn4yXwDlvFIz0exggTkcCpVcbUAntcBgRaFbZq6ABLZVgy0mzjXJg==" saltValue="M3nZIrum+SA0qwtk1Lw7Aw==" spinCount="100000" sheet="1" objects="1" scenarios="1"/>
  <dataConsolidate/>
  <phoneticPr fontId="2"/>
  <printOptions horizontalCentered="1" verticalCentered="1"/>
  <pageMargins left="0" right="0" top="0" bottom="0" header="0" footer="0"/>
  <pageSetup paperSize="8" scale="69"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55" zoomScaleSheetLayoutView="55"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505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506</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0" t="s">
        <v>507</v>
      </c>
      <c r="AP7" s="272"/>
      <c r="AQ7" s="273" t="s">
        <v>508</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1"/>
      <c r="AP8" s="278" t="s">
        <v>509</v>
      </c>
      <c r="AQ8" s="279" t="s">
        <v>510</v>
      </c>
      <c r="AR8" s="280" t="s">
        <v>511</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52" t="s">
        <v>512</v>
      </c>
      <c r="AL9" s="1153"/>
      <c r="AM9" s="1153"/>
      <c r="AN9" s="1154"/>
      <c r="AO9" s="281">
        <v>8309990</v>
      </c>
      <c r="AP9" s="281">
        <v>65966</v>
      </c>
      <c r="AQ9" s="282">
        <v>62374</v>
      </c>
      <c r="AR9" s="283">
        <v>5.8</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52" t="s">
        <v>513</v>
      </c>
      <c r="AL10" s="1153"/>
      <c r="AM10" s="1153"/>
      <c r="AN10" s="1154"/>
      <c r="AO10" s="284">
        <v>100851</v>
      </c>
      <c r="AP10" s="284">
        <v>801</v>
      </c>
      <c r="AQ10" s="285">
        <v>4230</v>
      </c>
      <c r="AR10" s="286">
        <v>-81.099999999999994</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52" t="s">
        <v>514</v>
      </c>
      <c r="AL11" s="1153"/>
      <c r="AM11" s="1153"/>
      <c r="AN11" s="1154"/>
      <c r="AO11" s="284">
        <v>169567</v>
      </c>
      <c r="AP11" s="284">
        <v>1346</v>
      </c>
      <c r="AQ11" s="285">
        <v>601</v>
      </c>
      <c r="AR11" s="286">
        <v>124</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52" t="s">
        <v>515</v>
      </c>
      <c r="AL12" s="1153"/>
      <c r="AM12" s="1153"/>
      <c r="AN12" s="1154"/>
      <c r="AO12" s="284" t="s">
        <v>516</v>
      </c>
      <c r="AP12" s="284" t="s">
        <v>516</v>
      </c>
      <c r="AQ12" s="285">
        <v>13</v>
      </c>
      <c r="AR12" s="286" t="s">
        <v>516</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52" t="s">
        <v>517</v>
      </c>
      <c r="AL13" s="1153"/>
      <c r="AM13" s="1153"/>
      <c r="AN13" s="1154"/>
      <c r="AO13" s="284">
        <v>444732</v>
      </c>
      <c r="AP13" s="284">
        <v>3530</v>
      </c>
      <c r="AQ13" s="285">
        <v>2559</v>
      </c>
      <c r="AR13" s="286">
        <v>37.9</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52" t="s">
        <v>518</v>
      </c>
      <c r="AL14" s="1153"/>
      <c r="AM14" s="1153"/>
      <c r="AN14" s="1154"/>
      <c r="AO14" s="284">
        <v>211187</v>
      </c>
      <c r="AP14" s="284">
        <v>1676</v>
      </c>
      <c r="AQ14" s="285">
        <v>1133</v>
      </c>
      <c r="AR14" s="286">
        <v>47.9</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55" t="s">
        <v>519</v>
      </c>
      <c r="AL15" s="1156"/>
      <c r="AM15" s="1156"/>
      <c r="AN15" s="1157"/>
      <c r="AO15" s="284">
        <v>-631198</v>
      </c>
      <c r="AP15" s="284">
        <v>-5011</v>
      </c>
      <c r="AQ15" s="285">
        <v>-4006</v>
      </c>
      <c r="AR15" s="286">
        <v>25.1</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55" t="s">
        <v>190</v>
      </c>
      <c r="AL16" s="1156"/>
      <c r="AM16" s="1156"/>
      <c r="AN16" s="1157"/>
      <c r="AO16" s="284">
        <v>8605129</v>
      </c>
      <c r="AP16" s="284">
        <v>68309</v>
      </c>
      <c r="AQ16" s="285">
        <v>66904</v>
      </c>
      <c r="AR16" s="286">
        <v>2.1</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520</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521</v>
      </c>
      <c r="AP20" s="293" t="s">
        <v>522</v>
      </c>
      <c r="AQ20" s="294" t="s">
        <v>523</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58" t="s">
        <v>524</v>
      </c>
      <c r="AL21" s="1159"/>
      <c r="AM21" s="1159"/>
      <c r="AN21" s="1160"/>
      <c r="AO21" s="297">
        <v>6.41</v>
      </c>
      <c r="AP21" s="298">
        <v>6.16</v>
      </c>
      <c r="AQ21" s="299">
        <v>0.25</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58" t="s">
        <v>525</v>
      </c>
      <c r="AL22" s="1159"/>
      <c r="AM22" s="1159"/>
      <c r="AN22" s="1160"/>
      <c r="AO22" s="302">
        <v>95.9</v>
      </c>
      <c r="AP22" s="303">
        <v>98.9</v>
      </c>
      <c r="AQ22" s="304">
        <v>-3</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49" t="s">
        <v>526</v>
      </c>
      <c r="B26" s="1149"/>
      <c r="C26" s="1149"/>
      <c r="D26" s="1149"/>
      <c r="E26" s="1149"/>
      <c r="F26" s="1149"/>
      <c r="G26" s="1149"/>
      <c r="H26" s="1149"/>
      <c r="I26" s="1149"/>
      <c r="J26" s="1149"/>
      <c r="K26" s="1149"/>
      <c r="L26" s="1149"/>
      <c r="M26" s="1149"/>
      <c r="N26" s="1149"/>
      <c r="O26" s="1149"/>
      <c r="P26" s="1149"/>
      <c r="Q26" s="1149"/>
      <c r="R26" s="1149"/>
      <c r="S26" s="1149"/>
      <c r="T26" s="1149"/>
      <c r="U26" s="1149"/>
      <c r="V26" s="1149"/>
      <c r="W26" s="1149"/>
      <c r="X26" s="1149"/>
      <c r="Y26" s="1149"/>
      <c r="Z26" s="1149"/>
      <c r="AA26" s="1149"/>
      <c r="AB26" s="1149"/>
      <c r="AC26" s="1149"/>
      <c r="AD26" s="1149"/>
      <c r="AE26" s="1149"/>
      <c r="AF26" s="1149"/>
      <c r="AG26" s="1149"/>
      <c r="AH26" s="1149"/>
      <c r="AI26" s="1149"/>
      <c r="AJ26" s="1149"/>
      <c r="AK26" s="1149"/>
      <c r="AL26" s="1149"/>
      <c r="AM26" s="1149"/>
      <c r="AN26" s="1149"/>
      <c r="AO26" s="1149"/>
      <c r="AP26" s="1149"/>
      <c r="AQ26" s="1149"/>
      <c r="AR26" s="1149"/>
      <c r="AS26" s="1149"/>
      <c r="AT26" s="267"/>
    </row>
    <row r="27" spans="1:46" x14ac:dyDescent="0.15">
      <c r="A27" s="309"/>
      <c r="AO27" s="262"/>
      <c r="AP27" s="262"/>
      <c r="AQ27" s="262"/>
      <c r="AR27" s="262"/>
      <c r="AS27" s="262"/>
      <c r="AT27" s="262"/>
    </row>
    <row r="28" spans="1:46" ht="17.25" x14ac:dyDescent="0.15">
      <c r="A28" s="263" t="s">
        <v>527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528</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0" t="s">
        <v>507</v>
      </c>
      <c r="AP30" s="272"/>
      <c r="AQ30" s="273" t="s">
        <v>508</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1"/>
      <c r="AP31" s="278" t="s">
        <v>509</v>
      </c>
      <c r="AQ31" s="279" t="s">
        <v>510</v>
      </c>
      <c r="AR31" s="280" t="s">
        <v>511</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66" t="s">
        <v>529</v>
      </c>
      <c r="AL32" s="1167"/>
      <c r="AM32" s="1167"/>
      <c r="AN32" s="1168"/>
      <c r="AO32" s="312">
        <v>5002333</v>
      </c>
      <c r="AP32" s="312">
        <v>39710</v>
      </c>
      <c r="AQ32" s="313">
        <v>33699</v>
      </c>
      <c r="AR32" s="314">
        <v>17.8</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66" t="s">
        <v>530</v>
      </c>
      <c r="AL33" s="1167"/>
      <c r="AM33" s="1167"/>
      <c r="AN33" s="1168"/>
      <c r="AO33" s="312" t="s">
        <v>516</v>
      </c>
      <c r="AP33" s="312" t="s">
        <v>516</v>
      </c>
      <c r="AQ33" s="313" t="s">
        <v>516</v>
      </c>
      <c r="AR33" s="314" t="s">
        <v>516</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66" t="s">
        <v>531</v>
      </c>
      <c r="AL34" s="1167"/>
      <c r="AM34" s="1167"/>
      <c r="AN34" s="1168"/>
      <c r="AO34" s="312" t="s">
        <v>516</v>
      </c>
      <c r="AP34" s="312" t="s">
        <v>516</v>
      </c>
      <c r="AQ34" s="313">
        <v>23</v>
      </c>
      <c r="AR34" s="314" t="s">
        <v>516</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66" t="s">
        <v>532</v>
      </c>
      <c r="AL35" s="1167"/>
      <c r="AM35" s="1167"/>
      <c r="AN35" s="1168"/>
      <c r="AO35" s="312">
        <v>562469</v>
      </c>
      <c r="AP35" s="312">
        <v>4465</v>
      </c>
      <c r="AQ35" s="313">
        <v>5771</v>
      </c>
      <c r="AR35" s="314">
        <v>-22.6</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66" t="s">
        <v>533</v>
      </c>
      <c r="AL36" s="1167"/>
      <c r="AM36" s="1167"/>
      <c r="AN36" s="1168"/>
      <c r="AO36" s="312">
        <v>37360</v>
      </c>
      <c r="AP36" s="312">
        <v>297</v>
      </c>
      <c r="AQ36" s="313">
        <v>1158</v>
      </c>
      <c r="AR36" s="314">
        <v>-74.400000000000006</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66" t="s">
        <v>534</v>
      </c>
      <c r="AL37" s="1167"/>
      <c r="AM37" s="1167"/>
      <c r="AN37" s="1168"/>
      <c r="AO37" s="312" t="s">
        <v>516</v>
      </c>
      <c r="AP37" s="312" t="s">
        <v>516</v>
      </c>
      <c r="AQ37" s="313">
        <v>631</v>
      </c>
      <c r="AR37" s="314" t="s">
        <v>516</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69" t="s">
        <v>535</v>
      </c>
      <c r="AL38" s="1170"/>
      <c r="AM38" s="1170"/>
      <c r="AN38" s="1171"/>
      <c r="AO38" s="315">
        <v>137</v>
      </c>
      <c r="AP38" s="315">
        <v>1</v>
      </c>
      <c r="AQ38" s="316">
        <v>0</v>
      </c>
      <c r="AR38" s="304">
        <v>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69" t="s">
        <v>536</v>
      </c>
      <c r="AL39" s="1170"/>
      <c r="AM39" s="1170"/>
      <c r="AN39" s="1171"/>
      <c r="AO39" s="312">
        <v>-121634</v>
      </c>
      <c r="AP39" s="312">
        <v>-966</v>
      </c>
      <c r="AQ39" s="313">
        <v>-6112</v>
      </c>
      <c r="AR39" s="314">
        <v>-84.2</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66" t="s">
        <v>537</v>
      </c>
      <c r="AL40" s="1167"/>
      <c r="AM40" s="1167"/>
      <c r="AN40" s="1168"/>
      <c r="AO40" s="312">
        <v>-3837639</v>
      </c>
      <c r="AP40" s="312">
        <v>-30464</v>
      </c>
      <c r="AQ40" s="313">
        <v>-25565</v>
      </c>
      <c r="AR40" s="314">
        <v>19.2</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72" t="s">
        <v>302</v>
      </c>
      <c r="AL41" s="1173"/>
      <c r="AM41" s="1173"/>
      <c r="AN41" s="1174"/>
      <c r="AO41" s="312">
        <v>1643026</v>
      </c>
      <c r="AP41" s="312">
        <v>13043</v>
      </c>
      <c r="AQ41" s="313">
        <v>9604</v>
      </c>
      <c r="AR41" s="314">
        <v>35.799999999999997</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538</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539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540</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61" t="s">
        <v>507</v>
      </c>
      <c r="AN49" s="1163" t="s">
        <v>541</v>
      </c>
      <c r="AO49" s="1164"/>
      <c r="AP49" s="1164"/>
      <c r="AQ49" s="1164"/>
      <c r="AR49" s="1165"/>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62"/>
      <c r="AN50" s="328" t="s">
        <v>542</v>
      </c>
      <c r="AO50" s="329" t="s">
        <v>543</v>
      </c>
      <c r="AP50" s="330" t="s">
        <v>544</v>
      </c>
      <c r="AQ50" s="331" t="s">
        <v>545</v>
      </c>
      <c r="AR50" s="332" t="s">
        <v>546</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547</v>
      </c>
      <c r="AL51" s="325"/>
      <c r="AM51" s="333">
        <v>8954115</v>
      </c>
      <c r="AN51" s="334">
        <v>72225</v>
      </c>
      <c r="AO51" s="335">
        <v>31.8</v>
      </c>
      <c r="AP51" s="336">
        <v>66863</v>
      </c>
      <c r="AQ51" s="337">
        <v>-2.6</v>
      </c>
      <c r="AR51" s="338">
        <v>34.4</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548</v>
      </c>
      <c r="AM52" s="341">
        <v>2402933</v>
      </c>
      <c r="AN52" s="342">
        <v>19382</v>
      </c>
      <c r="AO52" s="343">
        <v>91.8</v>
      </c>
      <c r="AP52" s="344">
        <v>32770</v>
      </c>
      <c r="AQ52" s="345">
        <v>1.4</v>
      </c>
      <c r="AR52" s="346">
        <v>90.4</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549</v>
      </c>
      <c r="AL53" s="325"/>
      <c r="AM53" s="333">
        <v>9203325</v>
      </c>
      <c r="AN53" s="334">
        <v>73948</v>
      </c>
      <c r="AO53" s="335">
        <v>2.4</v>
      </c>
      <c r="AP53" s="336">
        <v>72051</v>
      </c>
      <c r="AQ53" s="337">
        <v>7.8</v>
      </c>
      <c r="AR53" s="338">
        <v>-5.4</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548</v>
      </c>
      <c r="AM54" s="341">
        <v>2769018</v>
      </c>
      <c r="AN54" s="342">
        <v>22249</v>
      </c>
      <c r="AO54" s="343">
        <v>14.8</v>
      </c>
      <c r="AP54" s="344">
        <v>34140</v>
      </c>
      <c r="AQ54" s="345">
        <v>4.2</v>
      </c>
      <c r="AR54" s="346">
        <v>10.6</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550</v>
      </c>
      <c r="AL55" s="325"/>
      <c r="AM55" s="333">
        <v>7706424</v>
      </c>
      <c r="AN55" s="334">
        <v>61485</v>
      </c>
      <c r="AO55" s="335">
        <v>-16.899999999999999</v>
      </c>
      <c r="AP55" s="336">
        <v>72756</v>
      </c>
      <c r="AQ55" s="337">
        <v>1</v>
      </c>
      <c r="AR55" s="338">
        <v>-17.899999999999999</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548</v>
      </c>
      <c r="AM56" s="341">
        <v>2752284</v>
      </c>
      <c r="AN56" s="342">
        <v>21959</v>
      </c>
      <c r="AO56" s="343">
        <v>-1.3</v>
      </c>
      <c r="AP56" s="344">
        <v>32117</v>
      </c>
      <c r="AQ56" s="345">
        <v>-5.9</v>
      </c>
      <c r="AR56" s="346">
        <v>4.5999999999999996</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551</v>
      </c>
      <c r="AL57" s="325"/>
      <c r="AM57" s="333">
        <v>10185881</v>
      </c>
      <c r="AN57" s="334">
        <v>81033</v>
      </c>
      <c r="AO57" s="335">
        <v>31.8</v>
      </c>
      <c r="AP57" s="336">
        <v>43955</v>
      </c>
      <c r="AQ57" s="337">
        <v>-39.6</v>
      </c>
      <c r="AR57" s="338">
        <v>71.400000000000006</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548</v>
      </c>
      <c r="AM58" s="341">
        <v>2030313</v>
      </c>
      <c r="AN58" s="342">
        <v>16152</v>
      </c>
      <c r="AO58" s="343">
        <v>-26.4</v>
      </c>
      <c r="AP58" s="344">
        <v>21318</v>
      </c>
      <c r="AQ58" s="345">
        <v>-33.6</v>
      </c>
      <c r="AR58" s="346">
        <v>7.2</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552</v>
      </c>
      <c r="AL59" s="325"/>
      <c r="AM59" s="333">
        <v>8619423</v>
      </c>
      <c r="AN59" s="334">
        <v>68423</v>
      </c>
      <c r="AO59" s="335">
        <v>-15.6</v>
      </c>
      <c r="AP59" s="336">
        <v>41921</v>
      </c>
      <c r="AQ59" s="337">
        <v>-4.5999999999999996</v>
      </c>
      <c r="AR59" s="338">
        <v>-11</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548</v>
      </c>
      <c r="AM60" s="341">
        <v>2351476</v>
      </c>
      <c r="AN60" s="342">
        <v>18667</v>
      </c>
      <c r="AO60" s="343">
        <v>15.6</v>
      </c>
      <c r="AP60" s="344">
        <v>21655</v>
      </c>
      <c r="AQ60" s="345">
        <v>1.6</v>
      </c>
      <c r="AR60" s="346">
        <v>14</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553</v>
      </c>
      <c r="AL61" s="347"/>
      <c r="AM61" s="348">
        <v>8933834</v>
      </c>
      <c r="AN61" s="349">
        <v>71423</v>
      </c>
      <c r="AO61" s="350">
        <v>6.7</v>
      </c>
      <c r="AP61" s="351">
        <v>59509</v>
      </c>
      <c r="AQ61" s="352">
        <v>-7.6</v>
      </c>
      <c r="AR61" s="338">
        <v>14.3</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548</v>
      </c>
      <c r="AM62" s="341">
        <v>2461205</v>
      </c>
      <c r="AN62" s="342">
        <v>19682</v>
      </c>
      <c r="AO62" s="343">
        <v>18.899999999999999</v>
      </c>
      <c r="AP62" s="344">
        <v>28400</v>
      </c>
      <c r="AQ62" s="345">
        <v>-6.5</v>
      </c>
      <c r="AR62" s="346">
        <v>25.4</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3i6MJHjEtR/6mpj5VPMVc1vFPeX0HxJSKwClMWaP0f8fku8mcODzrt9AcSKlwRTmP95zvIRfC+AF9UX039xAhw==" saltValue="B14eqoJVHzOiMMerrLoQR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40" zoomScaleNormal="4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555</v>
      </c>
    </row>
    <row r="121" spans="125:125" ht="13.5" hidden="1" customHeight="1" x14ac:dyDescent="0.15">
      <c r="DU121" s="259"/>
    </row>
  </sheetData>
  <sheetProtection algorithmName="SHA-512" hashValue="pLz1IZBUsEnit/VqJMKwQYmD9XeB9D0rtAlyh0pMtKKjrC7JBWnls5688Ixa2/YkxCexuAM+wDH4ERuXzh/Qbw==" saltValue="Qv4ZiW+leZOwPefN25k2dw==" spinCount="100000" sheet="1" objects="1" scenarios="1"/>
  <dataConsolidate/>
  <phoneticPr fontId="2"/>
  <printOptions horizontalCentered="1" verticalCentered="1"/>
  <pageMargins left="0" right="0" top="0.19685039370078741" bottom="0" header="0.39370078740157483" footer="0"/>
  <pageSetup paperSize="8" scale="57"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40" zoomScaleNormal="4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556</v>
      </c>
    </row>
  </sheetData>
  <sheetProtection algorithmName="SHA-512" hashValue="ddjPrHV7+zGMmRwRAX8TiwfFNRkj4pQU1paTMP5oPjIr4MSPSsvHmp0sCGuioQ8hgbhSWwYDyncqKbnTdjDVyA==" saltValue="7V2+WJVQCzqSUPrTNxfBcQ==" spinCount="100000" sheet="1" objects="1" scenarios="1"/>
  <dataConsolidate/>
  <phoneticPr fontId="2"/>
  <printOptions horizontalCentered="1" verticalCentered="1"/>
  <pageMargins left="0" right="0" top="0.19685039370078741" bottom="0" header="0.39370078740157483" footer="0"/>
  <pageSetup paperSize="8" scale="57"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15">
      <c r="B47" s="10"/>
      <c r="C47" s="1175" t="s">
        <v>3</v>
      </c>
      <c r="D47" s="1175"/>
      <c r="E47" s="1176"/>
      <c r="F47" s="11">
        <v>18.239999999999998</v>
      </c>
      <c r="G47" s="12">
        <v>16.25</v>
      </c>
      <c r="H47" s="12">
        <v>20.18</v>
      </c>
      <c r="I47" s="12">
        <v>22.35</v>
      </c>
      <c r="J47" s="13">
        <v>21.03</v>
      </c>
    </row>
    <row r="48" spans="2:10" ht="57.75" customHeight="1" x14ac:dyDescent="0.15">
      <c r="B48" s="14"/>
      <c r="C48" s="1177" t="s">
        <v>4</v>
      </c>
      <c r="D48" s="1177"/>
      <c r="E48" s="1178"/>
      <c r="F48" s="15">
        <v>6.65</v>
      </c>
      <c r="G48" s="16">
        <v>8.75</v>
      </c>
      <c r="H48" s="16">
        <v>10.67</v>
      </c>
      <c r="I48" s="16">
        <v>9.83</v>
      </c>
      <c r="J48" s="17">
        <v>11.42</v>
      </c>
    </row>
    <row r="49" spans="2:10" ht="57.75" customHeight="1" thickBot="1" x14ac:dyDescent="0.2">
      <c r="B49" s="18"/>
      <c r="C49" s="1179" t="s">
        <v>5</v>
      </c>
      <c r="D49" s="1179"/>
      <c r="E49" s="1180"/>
      <c r="F49" s="19" t="s">
        <v>562</v>
      </c>
      <c r="G49" s="20">
        <v>0.63</v>
      </c>
      <c r="H49" s="20">
        <v>6.36</v>
      </c>
      <c r="I49" s="20">
        <v>3.25</v>
      </c>
      <c r="J49" s="21" t="s">
        <v>563</v>
      </c>
    </row>
    <row r="50" spans="2:10" x14ac:dyDescent="0.15"/>
  </sheetData>
  <sheetProtection algorithmName="SHA-512" hashValue="PuNM55xafoqXOAku8t8NzAVgzo8eLIIx5gQH8QuhGgy82+0bxfndfo6GJfeNb69UGsMdhEUOH6uIZ8qvQjD4oQ==" saltValue="EjYUtNwD3CgilbVK8EnbAg=="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2"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55" zoomScaleNormal="5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15">
      <c r="A34" s="22"/>
      <c r="B34" s="31"/>
      <c r="C34" s="1187" t="s">
        <v>564</v>
      </c>
      <c r="D34" s="1187"/>
      <c r="E34" s="1188"/>
      <c r="F34" s="32">
        <v>6.64</v>
      </c>
      <c r="G34" s="33">
        <v>8.75</v>
      </c>
      <c r="H34" s="33">
        <v>10.67</v>
      </c>
      <c r="I34" s="33">
        <v>9.83</v>
      </c>
      <c r="J34" s="34">
        <v>11.41</v>
      </c>
      <c r="K34" s="22"/>
      <c r="L34" s="22"/>
      <c r="M34" s="22"/>
      <c r="N34" s="22"/>
      <c r="O34" s="22"/>
      <c r="P34" s="22"/>
    </row>
    <row r="35" spans="1:16" ht="39" customHeight="1" x14ac:dyDescent="0.15">
      <c r="A35" s="22"/>
      <c r="B35" s="35"/>
      <c r="C35" s="1181" t="s">
        <v>565</v>
      </c>
      <c r="D35" s="1182"/>
      <c r="E35" s="1183"/>
      <c r="F35" s="36">
        <v>8.42</v>
      </c>
      <c r="G35" s="37">
        <v>8.52</v>
      </c>
      <c r="H35" s="37">
        <v>8.42</v>
      </c>
      <c r="I35" s="37">
        <v>8.15</v>
      </c>
      <c r="J35" s="38">
        <v>8.1999999999999993</v>
      </c>
      <c r="K35" s="22"/>
      <c r="L35" s="22"/>
      <c r="M35" s="22"/>
      <c r="N35" s="22"/>
      <c r="O35" s="22"/>
      <c r="P35" s="22"/>
    </row>
    <row r="36" spans="1:16" ht="39" customHeight="1" x14ac:dyDescent="0.15">
      <c r="A36" s="22"/>
      <c r="B36" s="35"/>
      <c r="C36" s="1181" t="s">
        <v>566</v>
      </c>
      <c r="D36" s="1182"/>
      <c r="E36" s="1183"/>
      <c r="F36" s="36">
        <v>0.92</v>
      </c>
      <c r="G36" s="37">
        <v>0.77</v>
      </c>
      <c r="H36" s="37">
        <v>1.08</v>
      </c>
      <c r="I36" s="37">
        <v>1.32</v>
      </c>
      <c r="J36" s="38">
        <v>1.67</v>
      </c>
      <c r="K36" s="22"/>
      <c r="L36" s="22"/>
      <c r="M36" s="22"/>
      <c r="N36" s="22"/>
      <c r="O36" s="22"/>
      <c r="P36" s="22"/>
    </row>
    <row r="37" spans="1:16" ht="39" customHeight="1" x14ac:dyDescent="0.15">
      <c r="A37" s="22"/>
      <c r="B37" s="35"/>
      <c r="C37" s="1181" t="s">
        <v>567</v>
      </c>
      <c r="D37" s="1182"/>
      <c r="E37" s="1183"/>
      <c r="F37" s="36">
        <v>1.03</v>
      </c>
      <c r="G37" s="37">
        <v>1.56</v>
      </c>
      <c r="H37" s="37">
        <v>2.11</v>
      </c>
      <c r="I37" s="37">
        <v>2.39</v>
      </c>
      <c r="J37" s="38">
        <v>1.51</v>
      </c>
      <c r="K37" s="22"/>
      <c r="L37" s="22"/>
      <c r="M37" s="22"/>
      <c r="N37" s="22"/>
      <c r="O37" s="22"/>
      <c r="P37" s="22"/>
    </row>
    <row r="38" spans="1:16" ht="39" customHeight="1" x14ac:dyDescent="0.15">
      <c r="A38" s="22"/>
      <c r="B38" s="35"/>
      <c r="C38" s="1181" t="s">
        <v>568</v>
      </c>
      <c r="D38" s="1182"/>
      <c r="E38" s="1183"/>
      <c r="F38" s="36" t="s">
        <v>516</v>
      </c>
      <c r="G38" s="37" t="s">
        <v>516</v>
      </c>
      <c r="H38" s="37">
        <v>0.24</v>
      </c>
      <c r="I38" s="37">
        <v>0.46</v>
      </c>
      <c r="J38" s="38">
        <v>0.68</v>
      </c>
      <c r="K38" s="22"/>
      <c r="L38" s="22"/>
      <c r="M38" s="22"/>
      <c r="N38" s="22"/>
      <c r="O38" s="22"/>
      <c r="P38" s="22"/>
    </row>
    <row r="39" spans="1:16" ht="39" customHeight="1" x14ac:dyDescent="0.15">
      <c r="A39" s="22"/>
      <c r="B39" s="35"/>
      <c r="C39" s="1181" t="s">
        <v>569</v>
      </c>
      <c r="D39" s="1182"/>
      <c r="E39" s="1183"/>
      <c r="F39" s="36">
        <v>0.02</v>
      </c>
      <c r="G39" s="37">
        <v>0.03</v>
      </c>
      <c r="H39" s="37">
        <v>0.01</v>
      </c>
      <c r="I39" s="37">
        <v>0.02</v>
      </c>
      <c r="J39" s="38">
        <v>0.04</v>
      </c>
      <c r="K39" s="22"/>
      <c r="L39" s="22"/>
      <c r="M39" s="22"/>
      <c r="N39" s="22"/>
      <c r="O39" s="22"/>
      <c r="P39" s="22"/>
    </row>
    <row r="40" spans="1:16" ht="39" customHeight="1" x14ac:dyDescent="0.15">
      <c r="A40" s="22"/>
      <c r="B40" s="35"/>
      <c r="C40" s="1181" t="s">
        <v>570</v>
      </c>
      <c r="D40" s="1182"/>
      <c r="E40" s="1183"/>
      <c r="F40" s="36">
        <v>0</v>
      </c>
      <c r="G40" s="37">
        <v>0.01</v>
      </c>
      <c r="H40" s="37">
        <v>0.01</v>
      </c>
      <c r="I40" s="37">
        <v>0</v>
      </c>
      <c r="J40" s="38">
        <v>0</v>
      </c>
      <c r="K40" s="22"/>
      <c r="L40" s="22"/>
      <c r="M40" s="22"/>
      <c r="N40" s="22"/>
      <c r="O40" s="22"/>
      <c r="P40" s="22"/>
    </row>
    <row r="41" spans="1:16" ht="39" customHeight="1" x14ac:dyDescent="0.15">
      <c r="A41" s="22"/>
      <c r="B41" s="35"/>
      <c r="C41" s="1181"/>
      <c r="D41" s="1182"/>
      <c r="E41" s="1183"/>
      <c r="F41" s="36"/>
      <c r="G41" s="37"/>
      <c r="H41" s="37"/>
      <c r="I41" s="37"/>
      <c r="J41" s="38"/>
      <c r="K41" s="22"/>
      <c r="L41" s="22"/>
      <c r="M41" s="22"/>
      <c r="N41" s="22"/>
      <c r="O41" s="22"/>
      <c r="P41" s="22"/>
    </row>
    <row r="42" spans="1:16" ht="39" customHeight="1" x14ac:dyDescent="0.15">
      <c r="A42" s="22"/>
      <c r="B42" s="39"/>
      <c r="C42" s="1181" t="s">
        <v>571</v>
      </c>
      <c r="D42" s="1182"/>
      <c r="E42" s="1183"/>
      <c r="F42" s="36" t="s">
        <v>516</v>
      </c>
      <c r="G42" s="37" t="s">
        <v>516</v>
      </c>
      <c r="H42" s="37" t="s">
        <v>516</v>
      </c>
      <c r="I42" s="37" t="s">
        <v>516</v>
      </c>
      <c r="J42" s="38" t="s">
        <v>516</v>
      </c>
      <c r="K42" s="22"/>
      <c r="L42" s="22"/>
      <c r="M42" s="22"/>
      <c r="N42" s="22"/>
      <c r="O42" s="22"/>
      <c r="P42" s="22"/>
    </row>
    <row r="43" spans="1:16" ht="39" customHeight="1" thickBot="1" x14ac:dyDescent="0.2">
      <c r="A43" s="22"/>
      <c r="B43" s="40"/>
      <c r="C43" s="1184" t="s">
        <v>572</v>
      </c>
      <c r="D43" s="1185"/>
      <c r="E43" s="1186"/>
      <c r="F43" s="41">
        <v>0.15</v>
      </c>
      <c r="G43" s="42">
        <v>0.17</v>
      </c>
      <c r="H43" s="42" t="s">
        <v>516</v>
      </c>
      <c r="I43" s="42" t="s">
        <v>516</v>
      </c>
      <c r="J43" s="43" t="s">
        <v>516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RaXv+v9VCziUubyRDiIWZkjaZLcVdf0kqD80pnGB2sjYIfI/i9I0GSlU25yNbjsG5GgMUNNrbowhHPzJf73ftg==" saltValue="kGq6mFE8s0rXI9JbH1IAT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7"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40" zoomScaleNormal="4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15">
      <c r="A45" s="48"/>
      <c r="B45" s="1189" t="s">
        <v>11</v>
      </c>
      <c r="C45" s="1190"/>
      <c r="D45" s="58"/>
      <c r="E45" s="1195" t="s">
        <v>12</v>
      </c>
      <c r="F45" s="1195"/>
      <c r="G45" s="1195"/>
      <c r="H45" s="1195"/>
      <c r="I45" s="1195"/>
      <c r="J45" s="1196"/>
      <c r="K45" s="59">
        <v>5057</v>
      </c>
      <c r="L45" s="60">
        <v>4993</v>
      </c>
      <c r="M45" s="60">
        <v>5041</v>
      </c>
      <c r="N45" s="60">
        <v>5182</v>
      </c>
      <c r="O45" s="61">
        <v>5002</v>
      </c>
      <c r="P45" s="48"/>
      <c r="Q45" s="48"/>
      <c r="R45" s="48"/>
      <c r="S45" s="48"/>
      <c r="T45" s="48"/>
      <c r="U45" s="48"/>
    </row>
    <row r="46" spans="1:21" ht="30.75" customHeight="1" x14ac:dyDescent="0.15">
      <c r="A46" s="48"/>
      <c r="B46" s="1191"/>
      <c r="C46" s="1192"/>
      <c r="D46" s="62"/>
      <c r="E46" s="1197" t="s">
        <v>13</v>
      </c>
      <c r="F46" s="1197"/>
      <c r="G46" s="1197"/>
      <c r="H46" s="1197"/>
      <c r="I46" s="1197"/>
      <c r="J46" s="1198"/>
      <c r="K46" s="63" t="s">
        <v>516</v>
      </c>
      <c r="L46" s="64" t="s">
        <v>516</v>
      </c>
      <c r="M46" s="64" t="s">
        <v>516</v>
      </c>
      <c r="N46" s="64" t="s">
        <v>516</v>
      </c>
      <c r="O46" s="65" t="s">
        <v>516</v>
      </c>
      <c r="P46" s="48"/>
      <c r="Q46" s="48"/>
      <c r="R46" s="48"/>
      <c r="S46" s="48"/>
      <c r="T46" s="48"/>
      <c r="U46" s="48"/>
    </row>
    <row r="47" spans="1:21" ht="30.75" customHeight="1" x14ac:dyDescent="0.15">
      <c r="A47" s="48"/>
      <c r="B47" s="1191"/>
      <c r="C47" s="1192"/>
      <c r="D47" s="62"/>
      <c r="E47" s="1197" t="s">
        <v>14</v>
      </c>
      <c r="F47" s="1197"/>
      <c r="G47" s="1197"/>
      <c r="H47" s="1197"/>
      <c r="I47" s="1197"/>
      <c r="J47" s="1198"/>
      <c r="K47" s="63" t="s">
        <v>516</v>
      </c>
      <c r="L47" s="64" t="s">
        <v>516</v>
      </c>
      <c r="M47" s="64" t="s">
        <v>516</v>
      </c>
      <c r="N47" s="64" t="s">
        <v>516</v>
      </c>
      <c r="O47" s="65" t="s">
        <v>516</v>
      </c>
      <c r="P47" s="48"/>
      <c r="Q47" s="48"/>
      <c r="R47" s="48"/>
      <c r="S47" s="48"/>
      <c r="T47" s="48"/>
      <c r="U47" s="48"/>
    </row>
    <row r="48" spans="1:21" ht="30.75" customHeight="1" x14ac:dyDescent="0.15">
      <c r="A48" s="48"/>
      <c r="B48" s="1191"/>
      <c r="C48" s="1192"/>
      <c r="D48" s="62"/>
      <c r="E48" s="1197" t="s">
        <v>15</v>
      </c>
      <c r="F48" s="1197"/>
      <c r="G48" s="1197"/>
      <c r="H48" s="1197"/>
      <c r="I48" s="1197"/>
      <c r="J48" s="1198"/>
      <c r="K48" s="63">
        <v>737</v>
      </c>
      <c r="L48" s="64">
        <v>722</v>
      </c>
      <c r="M48" s="64">
        <v>636</v>
      </c>
      <c r="N48" s="64">
        <v>622</v>
      </c>
      <c r="O48" s="65">
        <v>562</v>
      </c>
      <c r="P48" s="48"/>
      <c r="Q48" s="48"/>
      <c r="R48" s="48"/>
      <c r="S48" s="48"/>
      <c r="T48" s="48"/>
      <c r="U48" s="48"/>
    </row>
    <row r="49" spans="1:21" ht="30.75" customHeight="1" x14ac:dyDescent="0.15">
      <c r="A49" s="48"/>
      <c r="B49" s="1191"/>
      <c r="C49" s="1192"/>
      <c r="D49" s="62"/>
      <c r="E49" s="1197" t="s">
        <v>16</v>
      </c>
      <c r="F49" s="1197"/>
      <c r="G49" s="1197"/>
      <c r="H49" s="1197"/>
      <c r="I49" s="1197"/>
      <c r="J49" s="1198"/>
      <c r="K49" s="63">
        <v>101</v>
      </c>
      <c r="L49" s="64">
        <v>43</v>
      </c>
      <c r="M49" s="64">
        <v>33</v>
      </c>
      <c r="N49" s="64">
        <v>36</v>
      </c>
      <c r="O49" s="65">
        <v>37</v>
      </c>
      <c r="P49" s="48"/>
      <c r="Q49" s="48"/>
      <c r="R49" s="48"/>
      <c r="S49" s="48"/>
      <c r="T49" s="48"/>
      <c r="U49" s="48"/>
    </row>
    <row r="50" spans="1:21" ht="30.75" customHeight="1" x14ac:dyDescent="0.15">
      <c r="A50" s="48"/>
      <c r="B50" s="1191"/>
      <c r="C50" s="1192"/>
      <c r="D50" s="62"/>
      <c r="E50" s="1197" t="s">
        <v>17</v>
      </c>
      <c r="F50" s="1197"/>
      <c r="G50" s="1197"/>
      <c r="H50" s="1197"/>
      <c r="I50" s="1197"/>
      <c r="J50" s="1198"/>
      <c r="K50" s="63" t="s">
        <v>516</v>
      </c>
      <c r="L50" s="64" t="s">
        <v>516</v>
      </c>
      <c r="M50" s="64" t="s">
        <v>516</v>
      </c>
      <c r="N50" s="64" t="s">
        <v>516</v>
      </c>
      <c r="O50" s="65" t="s">
        <v>516</v>
      </c>
      <c r="P50" s="48"/>
      <c r="Q50" s="48"/>
      <c r="R50" s="48"/>
      <c r="S50" s="48"/>
      <c r="T50" s="48"/>
      <c r="U50" s="48"/>
    </row>
    <row r="51" spans="1:21" ht="30.75" customHeight="1" x14ac:dyDescent="0.15">
      <c r="A51" s="48"/>
      <c r="B51" s="1193"/>
      <c r="C51" s="1194"/>
      <c r="D51" s="66"/>
      <c r="E51" s="1197" t="s">
        <v>18</v>
      </c>
      <c r="F51" s="1197"/>
      <c r="G51" s="1197"/>
      <c r="H51" s="1197"/>
      <c r="I51" s="1197"/>
      <c r="J51" s="1198"/>
      <c r="K51" s="63">
        <v>0</v>
      </c>
      <c r="L51" s="64">
        <v>0</v>
      </c>
      <c r="M51" s="64">
        <v>0</v>
      </c>
      <c r="N51" s="64">
        <v>0</v>
      </c>
      <c r="O51" s="65">
        <v>0</v>
      </c>
      <c r="P51" s="48"/>
      <c r="Q51" s="48"/>
      <c r="R51" s="48"/>
      <c r="S51" s="48"/>
      <c r="T51" s="48"/>
      <c r="U51" s="48"/>
    </row>
    <row r="52" spans="1:21" ht="30.75" customHeight="1" x14ac:dyDescent="0.15">
      <c r="A52" s="48"/>
      <c r="B52" s="1199" t="s">
        <v>19</v>
      </c>
      <c r="C52" s="1200"/>
      <c r="D52" s="66"/>
      <c r="E52" s="1197" t="s">
        <v>20</v>
      </c>
      <c r="F52" s="1197"/>
      <c r="G52" s="1197"/>
      <c r="H52" s="1197"/>
      <c r="I52" s="1197"/>
      <c r="J52" s="1198"/>
      <c r="K52" s="63">
        <v>4189</v>
      </c>
      <c r="L52" s="64">
        <v>4114</v>
      </c>
      <c r="M52" s="64">
        <v>4151</v>
      </c>
      <c r="N52" s="64">
        <v>4108</v>
      </c>
      <c r="O52" s="65">
        <v>3960</v>
      </c>
      <c r="P52" s="48"/>
      <c r="Q52" s="48"/>
      <c r="R52" s="48"/>
      <c r="S52" s="48"/>
      <c r="T52" s="48"/>
      <c r="U52" s="48"/>
    </row>
    <row r="53" spans="1:21" ht="30.75" customHeight="1" thickBot="1" x14ac:dyDescent="0.2">
      <c r="A53" s="48"/>
      <c r="B53" s="1201" t="s">
        <v>21</v>
      </c>
      <c r="C53" s="1202"/>
      <c r="D53" s="67"/>
      <c r="E53" s="1203" t="s">
        <v>22</v>
      </c>
      <c r="F53" s="1203"/>
      <c r="G53" s="1203"/>
      <c r="H53" s="1203"/>
      <c r="I53" s="1203"/>
      <c r="J53" s="1204"/>
      <c r="K53" s="68">
        <v>1706</v>
      </c>
      <c r="L53" s="69">
        <v>1644</v>
      </c>
      <c r="M53" s="69">
        <v>1559</v>
      </c>
      <c r="N53" s="69">
        <v>1732</v>
      </c>
      <c r="O53" s="70">
        <v>1641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573</v>
      </c>
      <c r="P56" s="48"/>
      <c r="Q56" s="48"/>
      <c r="R56" s="48"/>
      <c r="S56" s="48"/>
      <c r="T56" s="48"/>
      <c r="U56" s="48"/>
    </row>
    <row r="57" spans="1:21" ht="31.5" customHeight="1" thickBot="1" x14ac:dyDescent="0.2">
      <c r="A57" s="48"/>
      <c r="B57" s="76"/>
      <c r="C57" s="77"/>
      <c r="D57" s="77"/>
      <c r="E57" s="78"/>
      <c r="F57" s="78"/>
      <c r="G57" s="78"/>
      <c r="H57" s="78"/>
      <c r="I57" s="78"/>
      <c r="J57" s="79" t="s">
        <v>2</v>
      </c>
      <c r="K57" s="80" t="s">
        <v>574</v>
      </c>
      <c r="L57" s="81" t="s">
        <v>575</v>
      </c>
      <c r="M57" s="81" t="s">
        <v>576</v>
      </c>
      <c r="N57" s="81" t="s">
        <v>577</v>
      </c>
      <c r="O57" s="82" t="s">
        <v>578</v>
      </c>
      <c r="P57" s="48"/>
      <c r="Q57" s="48"/>
      <c r="R57" s="48"/>
      <c r="S57" s="48"/>
      <c r="T57" s="48"/>
      <c r="U57" s="48"/>
    </row>
    <row r="58" spans="1:21" ht="31.5" customHeight="1" x14ac:dyDescent="0.15">
      <c r="B58" s="1205" t="s">
        <v>26</v>
      </c>
      <c r="C58" s="1206"/>
      <c r="D58" s="1211" t="s">
        <v>27</v>
      </c>
      <c r="E58" s="1212"/>
      <c r="F58" s="1212"/>
      <c r="G58" s="1212"/>
      <c r="H58" s="1212"/>
      <c r="I58" s="1212"/>
      <c r="J58" s="1213"/>
      <c r="K58" s="83"/>
      <c r="L58" s="84"/>
      <c r="M58" s="84"/>
      <c r="N58" s="84"/>
      <c r="O58" s="85"/>
    </row>
    <row r="59" spans="1:21" ht="31.5" customHeight="1" x14ac:dyDescent="0.15">
      <c r="B59" s="1207"/>
      <c r="C59" s="1208"/>
      <c r="D59" s="1214" t="s">
        <v>28</v>
      </c>
      <c r="E59" s="1215"/>
      <c r="F59" s="1215"/>
      <c r="G59" s="1215"/>
      <c r="H59" s="1215"/>
      <c r="I59" s="1215"/>
      <c r="J59" s="1216"/>
      <c r="K59" s="86"/>
      <c r="L59" s="87"/>
      <c r="M59" s="87"/>
      <c r="N59" s="87"/>
      <c r="O59" s="88"/>
    </row>
    <row r="60" spans="1:21" ht="31.5" customHeight="1" thickBot="1" x14ac:dyDescent="0.2">
      <c r="B60" s="1209"/>
      <c r="C60" s="1210"/>
      <c r="D60" s="1217" t="s">
        <v>29</v>
      </c>
      <c r="E60" s="1218"/>
      <c r="F60" s="1218"/>
      <c r="G60" s="1218"/>
      <c r="H60" s="1218"/>
      <c r="I60" s="1218"/>
      <c r="J60" s="1219"/>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QHvATBNbkmhGJckyHahdgKnnDRb85tZRFQPcsx7u7jZdNxMjDlxkHsDlqQ0pgP3/6itHDG+QTXz1/9Ss84W/4g==" saltValue="8xv96WozbLwqn9v+6Z41D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8" scale="77"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55" zoomScaleNormal="55"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557</v>
      </c>
      <c r="J40" s="103" t="s">
        <v>558</v>
      </c>
      <c r="K40" s="103" t="s">
        <v>559</v>
      </c>
      <c r="L40" s="103" t="s">
        <v>560</v>
      </c>
      <c r="M40" s="104" t="s">
        <v>561</v>
      </c>
    </row>
    <row r="41" spans="2:13" ht="27.75" customHeight="1" x14ac:dyDescent="0.15">
      <c r="B41" s="1220" t="s">
        <v>32</v>
      </c>
      <c r="C41" s="1221"/>
      <c r="D41" s="105"/>
      <c r="E41" s="1226" t="s">
        <v>33</v>
      </c>
      <c r="F41" s="1226"/>
      <c r="G41" s="1226"/>
      <c r="H41" s="1227"/>
      <c r="I41" s="355">
        <v>49492</v>
      </c>
      <c r="J41" s="356">
        <v>49348</v>
      </c>
      <c r="K41" s="356">
        <v>48600</v>
      </c>
      <c r="L41" s="356">
        <v>47779</v>
      </c>
      <c r="M41" s="357">
        <v>45976</v>
      </c>
    </row>
    <row r="42" spans="2:13" ht="27.75" customHeight="1" x14ac:dyDescent="0.15">
      <c r="B42" s="1222"/>
      <c r="C42" s="1223"/>
      <c r="D42" s="106"/>
      <c r="E42" s="1228" t="s">
        <v>34</v>
      </c>
      <c r="F42" s="1228"/>
      <c r="G42" s="1228"/>
      <c r="H42" s="1229"/>
      <c r="I42" s="358" t="s">
        <v>516</v>
      </c>
      <c r="J42" s="359">
        <v>176</v>
      </c>
      <c r="K42" s="359">
        <v>102</v>
      </c>
      <c r="L42" s="359">
        <v>209</v>
      </c>
      <c r="M42" s="360">
        <v>165</v>
      </c>
    </row>
    <row r="43" spans="2:13" ht="27.75" customHeight="1" x14ac:dyDescent="0.15">
      <c r="B43" s="1222"/>
      <c r="C43" s="1223"/>
      <c r="D43" s="106"/>
      <c r="E43" s="1228" t="s">
        <v>35</v>
      </c>
      <c r="F43" s="1228"/>
      <c r="G43" s="1228"/>
      <c r="H43" s="1229"/>
      <c r="I43" s="358">
        <v>9574</v>
      </c>
      <c r="J43" s="359">
        <v>9110</v>
      </c>
      <c r="K43" s="359">
        <v>8406</v>
      </c>
      <c r="L43" s="359">
        <v>7685</v>
      </c>
      <c r="M43" s="360">
        <v>6931</v>
      </c>
    </row>
    <row r="44" spans="2:13" ht="27.75" customHeight="1" x14ac:dyDescent="0.15">
      <c r="B44" s="1222"/>
      <c r="C44" s="1223"/>
      <c r="D44" s="106"/>
      <c r="E44" s="1228" t="s">
        <v>36</v>
      </c>
      <c r="F44" s="1228"/>
      <c r="G44" s="1228"/>
      <c r="H44" s="1229"/>
      <c r="I44" s="358">
        <v>371</v>
      </c>
      <c r="J44" s="359">
        <v>326</v>
      </c>
      <c r="K44" s="359">
        <v>294</v>
      </c>
      <c r="L44" s="359">
        <v>255</v>
      </c>
      <c r="M44" s="360">
        <v>217</v>
      </c>
    </row>
    <row r="45" spans="2:13" ht="27.75" customHeight="1" x14ac:dyDescent="0.15">
      <c r="B45" s="1222"/>
      <c r="C45" s="1223"/>
      <c r="D45" s="106"/>
      <c r="E45" s="1228" t="s">
        <v>37</v>
      </c>
      <c r="F45" s="1228"/>
      <c r="G45" s="1228"/>
      <c r="H45" s="1229"/>
      <c r="I45" s="358">
        <v>2306</v>
      </c>
      <c r="J45" s="359">
        <v>2104</v>
      </c>
      <c r="K45" s="359">
        <v>2092</v>
      </c>
      <c r="L45" s="359">
        <v>1696</v>
      </c>
      <c r="M45" s="360">
        <v>1435</v>
      </c>
    </row>
    <row r="46" spans="2:13" ht="27.75" customHeight="1" x14ac:dyDescent="0.15">
      <c r="B46" s="1222"/>
      <c r="C46" s="1223"/>
      <c r="D46" s="107"/>
      <c r="E46" s="1228" t="s">
        <v>38</v>
      </c>
      <c r="F46" s="1228"/>
      <c r="G46" s="1228"/>
      <c r="H46" s="1229"/>
      <c r="I46" s="358" t="s">
        <v>516</v>
      </c>
      <c r="J46" s="359" t="s">
        <v>516</v>
      </c>
      <c r="K46" s="359" t="s">
        <v>516</v>
      </c>
      <c r="L46" s="359">
        <v>158</v>
      </c>
      <c r="M46" s="360">
        <v>69</v>
      </c>
    </row>
    <row r="47" spans="2:13" ht="27.75" customHeight="1" x14ac:dyDescent="0.15">
      <c r="B47" s="1222"/>
      <c r="C47" s="1223"/>
      <c r="D47" s="108"/>
      <c r="E47" s="1230" t="s">
        <v>39</v>
      </c>
      <c r="F47" s="1231"/>
      <c r="G47" s="1231"/>
      <c r="H47" s="1232"/>
      <c r="I47" s="358" t="s">
        <v>516</v>
      </c>
      <c r="J47" s="359" t="s">
        <v>516</v>
      </c>
      <c r="K47" s="359" t="s">
        <v>516</v>
      </c>
      <c r="L47" s="359" t="s">
        <v>516</v>
      </c>
      <c r="M47" s="360" t="s">
        <v>516</v>
      </c>
    </row>
    <row r="48" spans="2:13" ht="27.75" customHeight="1" x14ac:dyDescent="0.15">
      <c r="B48" s="1222"/>
      <c r="C48" s="1223"/>
      <c r="D48" s="106"/>
      <c r="E48" s="1228" t="s">
        <v>40</v>
      </c>
      <c r="F48" s="1228"/>
      <c r="G48" s="1228"/>
      <c r="H48" s="1229"/>
      <c r="I48" s="358" t="s">
        <v>516</v>
      </c>
      <c r="J48" s="359" t="s">
        <v>516</v>
      </c>
      <c r="K48" s="359" t="s">
        <v>516</v>
      </c>
      <c r="L48" s="359" t="s">
        <v>516</v>
      </c>
      <c r="M48" s="360" t="s">
        <v>516</v>
      </c>
    </row>
    <row r="49" spans="2:13" ht="27.75" customHeight="1" x14ac:dyDescent="0.15">
      <c r="B49" s="1224"/>
      <c r="C49" s="1225"/>
      <c r="D49" s="106"/>
      <c r="E49" s="1228" t="s">
        <v>41</v>
      </c>
      <c r="F49" s="1228"/>
      <c r="G49" s="1228"/>
      <c r="H49" s="1229"/>
      <c r="I49" s="358" t="s">
        <v>516</v>
      </c>
      <c r="J49" s="359" t="s">
        <v>516</v>
      </c>
      <c r="K49" s="359" t="s">
        <v>516</v>
      </c>
      <c r="L49" s="359" t="s">
        <v>516</v>
      </c>
      <c r="M49" s="360" t="s">
        <v>516</v>
      </c>
    </row>
    <row r="50" spans="2:13" ht="27.75" customHeight="1" x14ac:dyDescent="0.15">
      <c r="B50" s="1233" t="s">
        <v>42</v>
      </c>
      <c r="C50" s="1234"/>
      <c r="D50" s="109"/>
      <c r="E50" s="1228" t="s">
        <v>43</v>
      </c>
      <c r="F50" s="1228"/>
      <c r="G50" s="1228"/>
      <c r="H50" s="1229"/>
      <c r="I50" s="358">
        <v>16300</v>
      </c>
      <c r="J50" s="359">
        <v>15477</v>
      </c>
      <c r="K50" s="359">
        <v>15475</v>
      </c>
      <c r="L50" s="359">
        <v>16626</v>
      </c>
      <c r="M50" s="360">
        <v>16964</v>
      </c>
    </row>
    <row r="51" spans="2:13" ht="27.75" customHeight="1" x14ac:dyDescent="0.15">
      <c r="B51" s="1222"/>
      <c r="C51" s="1223"/>
      <c r="D51" s="106"/>
      <c r="E51" s="1228" t="s">
        <v>44</v>
      </c>
      <c r="F51" s="1228"/>
      <c r="G51" s="1228"/>
      <c r="H51" s="1229"/>
      <c r="I51" s="358">
        <v>1456</v>
      </c>
      <c r="J51" s="359">
        <v>1416</v>
      </c>
      <c r="K51" s="359">
        <v>1300</v>
      </c>
      <c r="L51" s="359">
        <v>1269</v>
      </c>
      <c r="M51" s="360">
        <v>1288</v>
      </c>
    </row>
    <row r="52" spans="2:13" ht="27.75" customHeight="1" x14ac:dyDescent="0.15">
      <c r="B52" s="1224"/>
      <c r="C52" s="1225"/>
      <c r="D52" s="106"/>
      <c r="E52" s="1228" t="s">
        <v>45</v>
      </c>
      <c r="F52" s="1228"/>
      <c r="G52" s="1228"/>
      <c r="H52" s="1229"/>
      <c r="I52" s="358">
        <v>44575</v>
      </c>
      <c r="J52" s="359">
        <v>43963</v>
      </c>
      <c r="K52" s="359">
        <v>43232</v>
      </c>
      <c r="L52" s="359">
        <v>41922</v>
      </c>
      <c r="M52" s="360">
        <v>39495</v>
      </c>
    </row>
    <row r="53" spans="2:13" ht="27.75" customHeight="1" thickBot="1" x14ac:dyDescent="0.2">
      <c r="B53" s="1235" t="s">
        <v>46</v>
      </c>
      <c r="C53" s="1236"/>
      <c r="D53" s="110"/>
      <c r="E53" s="1237" t="s">
        <v>47</v>
      </c>
      <c r="F53" s="1237"/>
      <c r="G53" s="1237"/>
      <c r="H53" s="1238"/>
      <c r="I53" s="361">
        <v>-588</v>
      </c>
      <c r="J53" s="362">
        <v>209</v>
      </c>
      <c r="K53" s="362">
        <v>-514</v>
      </c>
      <c r="L53" s="362">
        <v>-2036</v>
      </c>
      <c r="M53" s="363">
        <v>-2954</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R9YQZKk7V/szv+pv2l7+Mh+IxfJX4DhIQqX2KS2zcYbtTmFd72QIkIMROj65xX0z964tXcsMkXsbR0oMW10P8A==" saltValue="3qkF5RnsZle3Vi+SUc0PN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6"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40" zoomScaleNormal="4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559</v>
      </c>
      <c r="G54" s="119" t="s">
        <v>560</v>
      </c>
      <c r="H54" s="120" t="s">
        <v>561</v>
      </c>
    </row>
    <row r="55" spans="2:8" ht="52.5" customHeight="1" x14ac:dyDescent="0.15">
      <c r="B55" s="121"/>
      <c r="C55" s="1247" t="s">
        <v>50</v>
      </c>
      <c r="D55" s="1247"/>
      <c r="E55" s="1248"/>
      <c r="F55" s="122">
        <v>5789</v>
      </c>
      <c r="G55" s="122">
        <v>6837</v>
      </c>
      <c r="H55" s="123">
        <v>6357</v>
      </c>
    </row>
    <row r="56" spans="2:8" ht="52.5" customHeight="1" x14ac:dyDescent="0.15">
      <c r="B56" s="124"/>
      <c r="C56" s="1249" t="s">
        <v>51</v>
      </c>
      <c r="D56" s="1249"/>
      <c r="E56" s="1250"/>
      <c r="F56" s="125">
        <v>5422</v>
      </c>
      <c r="G56" s="125">
        <v>5094</v>
      </c>
      <c r="H56" s="126">
        <v>5099</v>
      </c>
    </row>
    <row r="57" spans="2:8" ht="53.25" customHeight="1" x14ac:dyDescent="0.15">
      <c r="B57" s="124"/>
      <c r="C57" s="1251" t="s">
        <v>52</v>
      </c>
      <c r="D57" s="1251"/>
      <c r="E57" s="1252"/>
      <c r="F57" s="127">
        <v>5503</v>
      </c>
      <c r="G57" s="127">
        <v>5866</v>
      </c>
      <c r="H57" s="128">
        <v>6288</v>
      </c>
    </row>
    <row r="58" spans="2:8" ht="45.75" customHeight="1" x14ac:dyDescent="0.15">
      <c r="B58" s="129"/>
      <c r="C58" s="1253" t="s">
        <v>589</v>
      </c>
      <c r="D58" s="1254"/>
      <c r="E58" s="1255"/>
      <c r="F58" s="130">
        <v>2215</v>
      </c>
      <c r="G58" s="130">
        <v>2182</v>
      </c>
      <c r="H58" s="131">
        <v>2300</v>
      </c>
    </row>
    <row r="59" spans="2:8" ht="45.75" customHeight="1" x14ac:dyDescent="0.15">
      <c r="B59" s="129"/>
      <c r="C59" s="1239" t="s">
        <v>590</v>
      </c>
      <c r="D59" s="1240"/>
      <c r="E59" s="1241"/>
      <c r="F59" s="130">
        <v>1441</v>
      </c>
      <c r="G59" s="130">
        <v>1516</v>
      </c>
      <c r="H59" s="131">
        <v>1722</v>
      </c>
    </row>
    <row r="60" spans="2:8" ht="45.75" customHeight="1" x14ac:dyDescent="0.15">
      <c r="B60" s="129"/>
      <c r="C60" s="1239" t="s">
        <v>591</v>
      </c>
      <c r="D60" s="1240"/>
      <c r="E60" s="1241"/>
      <c r="F60" s="130">
        <v>982</v>
      </c>
      <c r="G60" s="130">
        <v>924</v>
      </c>
      <c r="H60" s="131">
        <v>1038</v>
      </c>
    </row>
    <row r="61" spans="2:8" ht="45.75" customHeight="1" x14ac:dyDescent="0.15">
      <c r="B61" s="129"/>
      <c r="C61" s="1239" t="s">
        <v>592</v>
      </c>
      <c r="D61" s="1240"/>
      <c r="E61" s="1241"/>
      <c r="F61" s="130">
        <v>349</v>
      </c>
      <c r="G61" s="130">
        <v>397</v>
      </c>
      <c r="H61" s="131">
        <v>394</v>
      </c>
    </row>
    <row r="62" spans="2:8" ht="45.75" customHeight="1" thickBot="1" x14ac:dyDescent="0.2">
      <c r="B62" s="132"/>
      <c r="C62" s="1242" t="s">
        <v>593</v>
      </c>
      <c r="D62" s="1243"/>
      <c r="E62" s="1244"/>
      <c r="F62" s="133">
        <v>308</v>
      </c>
      <c r="G62" s="133">
        <v>309</v>
      </c>
      <c r="H62" s="134">
        <v>310</v>
      </c>
    </row>
    <row r="63" spans="2:8" ht="52.5" customHeight="1" thickBot="1" x14ac:dyDescent="0.2">
      <c r="B63" s="135"/>
      <c r="C63" s="1245" t="s">
        <v>53</v>
      </c>
      <c r="D63" s="1245"/>
      <c r="E63" s="1246"/>
      <c r="F63" s="136">
        <v>16714</v>
      </c>
      <c r="G63" s="136">
        <v>17796</v>
      </c>
      <c r="H63" s="137">
        <v>17744</v>
      </c>
    </row>
    <row r="64" spans="2:8" x14ac:dyDescent="0.15"/>
  </sheetData>
  <sheetProtection algorithmName="SHA-512" hashValue="LL0YsiZ25V9zydIoLNQD9D/3+/JmBhowndVqJXLuzkAMQgCh0wLBm/eLCdTPizr4MDXBM8QHAN6WPLEPtENFAA==" saltValue="VKW/ugfH73S/4LIgnKSme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02B699-908D-4781-8D84-5DA717425B17}">
  <sheetPr>
    <pageSetUpPr fitToPage="1"/>
  </sheetPr>
  <dimension ref="A1:DE85"/>
  <sheetViews>
    <sheetView showGridLines="0" zoomScale="70" zoomScaleNormal="70" zoomScaleSheetLayoutView="55" workbookViewId="0"/>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594</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595</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68" t="s">
        <v>596</v>
      </c>
      <c r="AO43" s="1269"/>
      <c r="AP43" s="1269"/>
      <c r="AQ43" s="1269"/>
      <c r="AR43" s="1269"/>
      <c r="AS43" s="1269"/>
      <c r="AT43" s="1269"/>
      <c r="AU43" s="1269"/>
      <c r="AV43" s="1269"/>
      <c r="AW43" s="1269"/>
      <c r="AX43" s="1269"/>
      <c r="AY43" s="1269"/>
      <c r="AZ43" s="1269"/>
      <c r="BA43" s="1269"/>
      <c r="BB43" s="1269"/>
      <c r="BC43" s="1269"/>
      <c r="BD43" s="1269"/>
      <c r="BE43" s="1269"/>
      <c r="BF43" s="1269"/>
      <c r="BG43" s="1269"/>
      <c r="BH43" s="1269"/>
      <c r="BI43" s="1269"/>
      <c r="BJ43" s="1269"/>
      <c r="BK43" s="1269"/>
      <c r="BL43" s="1269"/>
      <c r="BM43" s="1269"/>
      <c r="BN43" s="1269"/>
      <c r="BO43" s="1269"/>
      <c r="BP43" s="1269"/>
      <c r="BQ43" s="1269"/>
      <c r="BR43" s="1269"/>
      <c r="BS43" s="1269"/>
      <c r="BT43" s="1269"/>
      <c r="BU43" s="1269"/>
      <c r="BV43" s="1269"/>
      <c r="BW43" s="1269"/>
      <c r="BX43" s="1269"/>
      <c r="BY43" s="1269"/>
      <c r="BZ43" s="1269"/>
      <c r="CA43" s="1269"/>
      <c r="CB43" s="1269"/>
      <c r="CC43" s="1269"/>
      <c r="CD43" s="1269"/>
      <c r="CE43" s="1269"/>
      <c r="CF43" s="1269"/>
      <c r="CG43" s="1269"/>
      <c r="CH43" s="1269"/>
      <c r="CI43" s="1269"/>
      <c r="CJ43" s="1269"/>
      <c r="CK43" s="1269"/>
      <c r="CL43" s="1269"/>
      <c r="CM43" s="1269"/>
      <c r="CN43" s="1269"/>
      <c r="CO43" s="1269"/>
      <c r="CP43" s="1269"/>
      <c r="CQ43" s="1269"/>
      <c r="CR43" s="1269"/>
      <c r="CS43" s="1269"/>
      <c r="CT43" s="1269"/>
      <c r="CU43" s="1269"/>
      <c r="CV43" s="1269"/>
      <c r="CW43" s="1269"/>
      <c r="CX43" s="1269"/>
      <c r="CY43" s="1269"/>
      <c r="CZ43" s="1269"/>
      <c r="DA43" s="1269"/>
      <c r="DB43" s="1269"/>
      <c r="DC43" s="1270"/>
    </row>
    <row r="44" spans="2:109" x14ac:dyDescent="0.15">
      <c r="B44" s="372"/>
      <c r="AN44" s="1271"/>
      <c r="AO44" s="1272"/>
      <c r="AP44" s="1272"/>
      <c r="AQ44" s="1272"/>
      <c r="AR44" s="1272"/>
      <c r="AS44" s="1272"/>
      <c r="AT44" s="1272"/>
      <c r="AU44" s="1272"/>
      <c r="AV44" s="1272"/>
      <c r="AW44" s="1272"/>
      <c r="AX44" s="1272"/>
      <c r="AY44" s="1272"/>
      <c r="AZ44" s="1272"/>
      <c r="BA44" s="1272"/>
      <c r="BB44" s="1272"/>
      <c r="BC44" s="1272"/>
      <c r="BD44" s="1272"/>
      <c r="BE44" s="1272"/>
      <c r="BF44" s="1272"/>
      <c r="BG44" s="1272"/>
      <c r="BH44" s="1272"/>
      <c r="BI44" s="1272"/>
      <c r="BJ44" s="1272"/>
      <c r="BK44" s="1272"/>
      <c r="BL44" s="1272"/>
      <c r="BM44" s="1272"/>
      <c r="BN44" s="1272"/>
      <c r="BO44" s="1272"/>
      <c r="BP44" s="1272"/>
      <c r="BQ44" s="1272"/>
      <c r="BR44" s="1272"/>
      <c r="BS44" s="1272"/>
      <c r="BT44" s="1272"/>
      <c r="BU44" s="1272"/>
      <c r="BV44" s="1272"/>
      <c r="BW44" s="1272"/>
      <c r="BX44" s="1272"/>
      <c r="BY44" s="1272"/>
      <c r="BZ44" s="1272"/>
      <c r="CA44" s="1272"/>
      <c r="CB44" s="1272"/>
      <c r="CC44" s="1272"/>
      <c r="CD44" s="1272"/>
      <c r="CE44" s="1272"/>
      <c r="CF44" s="1272"/>
      <c r="CG44" s="1272"/>
      <c r="CH44" s="1272"/>
      <c r="CI44" s="1272"/>
      <c r="CJ44" s="1272"/>
      <c r="CK44" s="1272"/>
      <c r="CL44" s="1272"/>
      <c r="CM44" s="1272"/>
      <c r="CN44" s="1272"/>
      <c r="CO44" s="1272"/>
      <c r="CP44" s="1272"/>
      <c r="CQ44" s="1272"/>
      <c r="CR44" s="1272"/>
      <c r="CS44" s="1272"/>
      <c r="CT44" s="1272"/>
      <c r="CU44" s="1272"/>
      <c r="CV44" s="1272"/>
      <c r="CW44" s="1272"/>
      <c r="CX44" s="1272"/>
      <c r="CY44" s="1272"/>
      <c r="CZ44" s="1272"/>
      <c r="DA44" s="1272"/>
      <c r="DB44" s="1272"/>
      <c r="DC44" s="1273"/>
    </row>
    <row r="45" spans="2:109" x14ac:dyDescent="0.15">
      <c r="B45" s="372"/>
      <c r="AN45" s="1271"/>
      <c r="AO45" s="1272"/>
      <c r="AP45" s="1272"/>
      <c r="AQ45" s="1272"/>
      <c r="AR45" s="1272"/>
      <c r="AS45" s="1272"/>
      <c r="AT45" s="1272"/>
      <c r="AU45" s="1272"/>
      <c r="AV45" s="1272"/>
      <c r="AW45" s="1272"/>
      <c r="AX45" s="1272"/>
      <c r="AY45" s="1272"/>
      <c r="AZ45" s="1272"/>
      <c r="BA45" s="1272"/>
      <c r="BB45" s="1272"/>
      <c r="BC45" s="1272"/>
      <c r="BD45" s="1272"/>
      <c r="BE45" s="1272"/>
      <c r="BF45" s="1272"/>
      <c r="BG45" s="1272"/>
      <c r="BH45" s="1272"/>
      <c r="BI45" s="1272"/>
      <c r="BJ45" s="1272"/>
      <c r="BK45" s="1272"/>
      <c r="BL45" s="1272"/>
      <c r="BM45" s="1272"/>
      <c r="BN45" s="1272"/>
      <c r="BO45" s="1272"/>
      <c r="BP45" s="1272"/>
      <c r="BQ45" s="1272"/>
      <c r="BR45" s="1272"/>
      <c r="BS45" s="1272"/>
      <c r="BT45" s="1272"/>
      <c r="BU45" s="1272"/>
      <c r="BV45" s="1272"/>
      <c r="BW45" s="1272"/>
      <c r="BX45" s="1272"/>
      <c r="BY45" s="1272"/>
      <c r="BZ45" s="1272"/>
      <c r="CA45" s="1272"/>
      <c r="CB45" s="1272"/>
      <c r="CC45" s="1272"/>
      <c r="CD45" s="1272"/>
      <c r="CE45" s="1272"/>
      <c r="CF45" s="1272"/>
      <c r="CG45" s="1272"/>
      <c r="CH45" s="1272"/>
      <c r="CI45" s="1272"/>
      <c r="CJ45" s="1272"/>
      <c r="CK45" s="1272"/>
      <c r="CL45" s="1272"/>
      <c r="CM45" s="1272"/>
      <c r="CN45" s="1272"/>
      <c r="CO45" s="1272"/>
      <c r="CP45" s="1272"/>
      <c r="CQ45" s="1272"/>
      <c r="CR45" s="1272"/>
      <c r="CS45" s="1272"/>
      <c r="CT45" s="1272"/>
      <c r="CU45" s="1272"/>
      <c r="CV45" s="1272"/>
      <c r="CW45" s="1272"/>
      <c r="CX45" s="1272"/>
      <c r="CY45" s="1272"/>
      <c r="CZ45" s="1272"/>
      <c r="DA45" s="1272"/>
      <c r="DB45" s="1272"/>
      <c r="DC45" s="1273"/>
    </row>
    <row r="46" spans="2:109" x14ac:dyDescent="0.15">
      <c r="B46" s="372"/>
      <c r="AN46" s="1271"/>
      <c r="AO46" s="1272"/>
      <c r="AP46" s="1272"/>
      <c r="AQ46" s="1272"/>
      <c r="AR46" s="1272"/>
      <c r="AS46" s="1272"/>
      <c r="AT46" s="1272"/>
      <c r="AU46" s="1272"/>
      <c r="AV46" s="1272"/>
      <c r="AW46" s="1272"/>
      <c r="AX46" s="1272"/>
      <c r="AY46" s="1272"/>
      <c r="AZ46" s="1272"/>
      <c r="BA46" s="1272"/>
      <c r="BB46" s="1272"/>
      <c r="BC46" s="1272"/>
      <c r="BD46" s="1272"/>
      <c r="BE46" s="1272"/>
      <c r="BF46" s="1272"/>
      <c r="BG46" s="1272"/>
      <c r="BH46" s="1272"/>
      <c r="BI46" s="1272"/>
      <c r="BJ46" s="1272"/>
      <c r="BK46" s="1272"/>
      <c r="BL46" s="1272"/>
      <c r="BM46" s="1272"/>
      <c r="BN46" s="1272"/>
      <c r="BO46" s="1272"/>
      <c r="BP46" s="1272"/>
      <c r="BQ46" s="1272"/>
      <c r="BR46" s="1272"/>
      <c r="BS46" s="1272"/>
      <c r="BT46" s="1272"/>
      <c r="BU46" s="1272"/>
      <c r="BV46" s="1272"/>
      <c r="BW46" s="1272"/>
      <c r="BX46" s="1272"/>
      <c r="BY46" s="1272"/>
      <c r="BZ46" s="1272"/>
      <c r="CA46" s="1272"/>
      <c r="CB46" s="1272"/>
      <c r="CC46" s="1272"/>
      <c r="CD46" s="1272"/>
      <c r="CE46" s="1272"/>
      <c r="CF46" s="1272"/>
      <c r="CG46" s="1272"/>
      <c r="CH46" s="1272"/>
      <c r="CI46" s="1272"/>
      <c r="CJ46" s="1272"/>
      <c r="CK46" s="1272"/>
      <c r="CL46" s="1272"/>
      <c r="CM46" s="1272"/>
      <c r="CN46" s="1272"/>
      <c r="CO46" s="1272"/>
      <c r="CP46" s="1272"/>
      <c r="CQ46" s="1272"/>
      <c r="CR46" s="1272"/>
      <c r="CS46" s="1272"/>
      <c r="CT46" s="1272"/>
      <c r="CU46" s="1272"/>
      <c r="CV46" s="1272"/>
      <c r="CW46" s="1272"/>
      <c r="CX46" s="1272"/>
      <c r="CY46" s="1272"/>
      <c r="CZ46" s="1272"/>
      <c r="DA46" s="1272"/>
      <c r="DB46" s="1272"/>
      <c r="DC46" s="1273"/>
    </row>
    <row r="47" spans="2:109" x14ac:dyDescent="0.15">
      <c r="B47" s="372"/>
      <c r="AN47" s="1274"/>
      <c r="AO47" s="1275"/>
      <c r="AP47" s="1275"/>
      <c r="AQ47" s="1275"/>
      <c r="AR47" s="1275"/>
      <c r="AS47" s="1275"/>
      <c r="AT47" s="1275"/>
      <c r="AU47" s="1275"/>
      <c r="AV47" s="1275"/>
      <c r="AW47" s="1275"/>
      <c r="AX47" s="1275"/>
      <c r="AY47" s="1275"/>
      <c r="AZ47" s="1275"/>
      <c r="BA47" s="1275"/>
      <c r="BB47" s="1275"/>
      <c r="BC47" s="1275"/>
      <c r="BD47" s="1275"/>
      <c r="BE47" s="1275"/>
      <c r="BF47" s="1275"/>
      <c r="BG47" s="1275"/>
      <c r="BH47" s="1275"/>
      <c r="BI47" s="1275"/>
      <c r="BJ47" s="1275"/>
      <c r="BK47" s="1275"/>
      <c r="BL47" s="1275"/>
      <c r="BM47" s="1275"/>
      <c r="BN47" s="1275"/>
      <c r="BO47" s="1275"/>
      <c r="BP47" s="1275"/>
      <c r="BQ47" s="1275"/>
      <c r="BR47" s="1275"/>
      <c r="BS47" s="1275"/>
      <c r="BT47" s="1275"/>
      <c r="BU47" s="1275"/>
      <c r="BV47" s="1275"/>
      <c r="BW47" s="1275"/>
      <c r="BX47" s="1275"/>
      <c r="BY47" s="1275"/>
      <c r="BZ47" s="1275"/>
      <c r="CA47" s="1275"/>
      <c r="CB47" s="1275"/>
      <c r="CC47" s="1275"/>
      <c r="CD47" s="1275"/>
      <c r="CE47" s="1275"/>
      <c r="CF47" s="1275"/>
      <c r="CG47" s="1275"/>
      <c r="CH47" s="1275"/>
      <c r="CI47" s="1275"/>
      <c r="CJ47" s="1275"/>
      <c r="CK47" s="1275"/>
      <c r="CL47" s="1275"/>
      <c r="CM47" s="1275"/>
      <c r="CN47" s="1275"/>
      <c r="CO47" s="1275"/>
      <c r="CP47" s="1275"/>
      <c r="CQ47" s="1275"/>
      <c r="CR47" s="1275"/>
      <c r="CS47" s="1275"/>
      <c r="CT47" s="1275"/>
      <c r="CU47" s="1275"/>
      <c r="CV47" s="1275"/>
      <c r="CW47" s="1275"/>
      <c r="CX47" s="1275"/>
      <c r="CY47" s="1275"/>
      <c r="CZ47" s="1275"/>
      <c r="DA47" s="1275"/>
      <c r="DB47" s="1275"/>
      <c r="DC47" s="1276"/>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597</v>
      </c>
    </row>
    <row r="50" spans="1:109" x14ac:dyDescent="0.15">
      <c r="B50" s="372"/>
      <c r="G50" s="1262"/>
      <c r="H50" s="1262"/>
      <c r="I50" s="1262"/>
      <c r="J50" s="1262"/>
      <c r="K50" s="382"/>
      <c r="L50" s="382"/>
      <c r="M50" s="383"/>
      <c r="N50" s="383"/>
      <c r="AN50" s="1265"/>
      <c r="AO50" s="1266"/>
      <c r="AP50" s="1266"/>
      <c r="AQ50" s="1266"/>
      <c r="AR50" s="1266"/>
      <c r="AS50" s="1266"/>
      <c r="AT50" s="1266"/>
      <c r="AU50" s="1266"/>
      <c r="AV50" s="1266"/>
      <c r="AW50" s="1266"/>
      <c r="AX50" s="1266"/>
      <c r="AY50" s="1266"/>
      <c r="AZ50" s="1266"/>
      <c r="BA50" s="1266"/>
      <c r="BB50" s="1266"/>
      <c r="BC50" s="1266"/>
      <c r="BD50" s="1266"/>
      <c r="BE50" s="1266"/>
      <c r="BF50" s="1266"/>
      <c r="BG50" s="1266"/>
      <c r="BH50" s="1266"/>
      <c r="BI50" s="1266"/>
      <c r="BJ50" s="1266"/>
      <c r="BK50" s="1266"/>
      <c r="BL50" s="1266"/>
      <c r="BM50" s="1266"/>
      <c r="BN50" s="1266"/>
      <c r="BO50" s="1267"/>
      <c r="BP50" s="1261" t="s">
        <v>557</v>
      </c>
      <c r="BQ50" s="1261"/>
      <c r="BR50" s="1261"/>
      <c r="BS50" s="1261"/>
      <c r="BT50" s="1261"/>
      <c r="BU50" s="1261"/>
      <c r="BV50" s="1261"/>
      <c r="BW50" s="1261"/>
      <c r="BX50" s="1261" t="s">
        <v>558</v>
      </c>
      <c r="BY50" s="1261"/>
      <c r="BZ50" s="1261"/>
      <c r="CA50" s="1261"/>
      <c r="CB50" s="1261"/>
      <c r="CC50" s="1261"/>
      <c r="CD50" s="1261"/>
      <c r="CE50" s="1261"/>
      <c r="CF50" s="1261" t="s">
        <v>559</v>
      </c>
      <c r="CG50" s="1261"/>
      <c r="CH50" s="1261"/>
      <c r="CI50" s="1261"/>
      <c r="CJ50" s="1261"/>
      <c r="CK50" s="1261"/>
      <c r="CL50" s="1261"/>
      <c r="CM50" s="1261"/>
      <c r="CN50" s="1261" t="s">
        <v>560</v>
      </c>
      <c r="CO50" s="1261"/>
      <c r="CP50" s="1261"/>
      <c r="CQ50" s="1261"/>
      <c r="CR50" s="1261"/>
      <c r="CS50" s="1261"/>
      <c r="CT50" s="1261"/>
      <c r="CU50" s="1261"/>
      <c r="CV50" s="1261" t="s">
        <v>561</v>
      </c>
      <c r="CW50" s="1261"/>
      <c r="CX50" s="1261"/>
      <c r="CY50" s="1261"/>
      <c r="CZ50" s="1261"/>
      <c r="DA50" s="1261"/>
      <c r="DB50" s="1261"/>
      <c r="DC50" s="1261"/>
    </row>
    <row r="51" spans="1:109" ht="13.5" customHeight="1" x14ac:dyDescent="0.15">
      <c r="B51" s="372"/>
      <c r="G51" s="1264"/>
      <c r="H51" s="1264"/>
      <c r="I51" s="1277"/>
      <c r="J51" s="1277"/>
      <c r="K51" s="1263"/>
      <c r="L51" s="1263"/>
      <c r="M51" s="1263"/>
      <c r="N51" s="1263"/>
      <c r="AM51" s="381"/>
      <c r="AN51" s="1259" t="s">
        <v>598</v>
      </c>
      <c r="AO51" s="1259"/>
      <c r="AP51" s="1259"/>
      <c r="AQ51" s="1259"/>
      <c r="AR51" s="1259"/>
      <c r="AS51" s="1259"/>
      <c r="AT51" s="1259"/>
      <c r="AU51" s="1259"/>
      <c r="AV51" s="1259"/>
      <c r="AW51" s="1259"/>
      <c r="AX51" s="1259"/>
      <c r="AY51" s="1259"/>
      <c r="AZ51" s="1259"/>
      <c r="BA51" s="1259"/>
      <c r="BB51" s="1259" t="s">
        <v>599</v>
      </c>
      <c r="BC51" s="1259"/>
      <c r="BD51" s="1259"/>
      <c r="BE51" s="1259"/>
      <c r="BF51" s="1259"/>
      <c r="BG51" s="1259"/>
      <c r="BH51" s="1259"/>
      <c r="BI51" s="1259"/>
      <c r="BJ51" s="1259"/>
      <c r="BK51" s="1259"/>
      <c r="BL51" s="1259"/>
      <c r="BM51" s="1259"/>
      <c r="BN51" s="1259"/>
      <c r="BO51" s="1259"/>
      <c r="BP51" s="1256"/>
      <c r="BQ51" s="1256"/>
      <c r="BR51" s="1256"/>
      <c r="BS51" s="1256"/>
      <c r="BT51" s="1256"/>
      <c r="BU51" s="1256"/>
      <c r="BV51" s="1256"/>
      <c r="BW51" s="1256"/>
      <c r="BX51" s="1256">
        <v>0.8</v>
      </c>
      <c r="BY51" s="1256"/>
      <c r="BZ51" s="1256"/>
      <c r="CA51" s="1256"/>
      <c r="CB51" s="1256"/>
      <c r="CC51" s="1256"/>
      <c r="CD51" s="1256"/>
      <c r="CE51" s="1256"/>
      <c r="CF51" s="1256"/>
      <c r="CG51" s="1256"/>
      <c r="CH51" s="1256"/>
      <c r="CI51" s="1256"/>
      <c r="CJ51" s="1256"/>
      <c r="CK51" s="1256"/>
      <c r="CL51" s="1256"/>
      <c r="CM51" s="1256"/>
      <c r="CN51" s="1256"/>
      <c r="CO51" s="1256"/>
      <c r="CP51" s="1256"/>
      <c r="CQ51" s="1256"/>
      <c r="CR51" s="1256"/>
      <c r="CS51" s="1256"/>
      <c r="CT51" s="1256"/>
      <c r="CU51" s="1256"/>
      <c r="CV51" s="1256"/>
      <c r="CW51" s="1256"/>
      <c r="CX51" s="1256"/>
      <c r="CY51" s="1256"/>
      <c r="CZ51" s="1256"/>
      <c r="DA51" s="1256"/>
      <c r="DB51" s="1256"/>
      <c r="DC51" s="1256"/>
    </row>
    <row r="52" spans="1:109" x14ac:dyDescent="0.15">
      <c r="B52" s="372"/>
      <c r="G52" s="1264"/>
      <c r="H52" s="1264"/>
      <c r="I52" s="1277"/>
      <c r="J52" s="1277"/>
      <c r="K52" s="1263"/>
      <c r="L52" s="1263"/>
      <c r="M52" s="1263"/>
      <c r="N52" s="1263"/>
      <c r="AM52" s="381"/>
      <c r="AN52" s="1259"/>
      <c r="AO52" s="1259"/>
      <c r="AP52" s="1259"/>
      <c r="AQ52" s="1259"/>
      <c r="AR52" s="1259"/>
      <c r="AS52" s="1259"/>
      <c r="AT52" s="1259"/>
      <c r="AU52" s="1259"/>
      <c r="AV52" s="1259"/>
      <c r="AW52" s="1259"/>
      <c r="AX52" s="1259"/>
      <c r="AY52" s="1259"/>
      <c r="AZ52" s="1259"/>
      <c r="BA52" s="1259"/>
      <c r="BB52" s="1259"/>
      <c r="BC52" s="1259"/>
      <c r="BD52" s="1259"/>
      <c r="BE52" s="1259"/>
      <c r="BF52" s="1259"/>
      <c r="BG52" s="1259"/>
      <c r="BH52" s="1259"/>
      <c r="BI52" s="1259"/>
      <c r="BJ52" s="1259"/>
      <c r="BK52" s="1259"/>
      <c r="BL52" s="1259"/>
      <c r="BM52" s="1259"/>
      <c r="BN52" s="1259"/>
      <c r="BO52" s="1259"/>
      <c r="BP52" s="1256"/>
      <c r="BQ52" s="1256"/>
      <c r="BR52" s="1256"/>
      <c r="BS52" s="1256"/>
      <c r="BT52" s="1256"/>
      <c r="BU52" s="1256"/>
      <c r="BV52" s="1256"/>
      <c r="BW52" s="1256"/>
      <c r="BX52" s="1256"/>
      <c r="BY52" s="1256"/>
      <c r="BZ52" s="1256"/>
      <c r="CA52" s="1256"/>
      <c r="CB52" s="1256"/>
      <c r="CC52" s="1256"/>
      <c r="CD52" s="1256"/>
      <c r="CE52" s="1256"/>
      <c r="CF52" s="1256"/>
      <c r="CG52" s="1256"/>
      <c r="CH52" s="1256"/>
      <c r="CI52" s="1256"/>
      <c r="CJ52" s="1256"/>
      <c r="CK52" s="1256"/>
      <c r="CL52" s="1256"/>
      <c r="CM52" s="1256"/>
      <c r="CN52" s="1256"/>
      <c r="CO52" s="1256"/>
      <c r="CP52" s="1256"/>
      <c r="CQ52" s="1256"/>
      <c r="CR52" s="1256"/>
      <c r="CS52" s="1256"/>
      <c r="CT52" s="1256"/>
      <c r="CU52" s="1256"/>
      <c r="CV52" s="1256"/>
      <c r="CW52" s="1256"/>
      <c r="CX52" s="1256"/>
      <c r="CY52" s="1256"/>
      <c r="CZ52" s="1256"/>
      <c r="DA52" s="1256"/>
      <c r="DB52" s="1256"/>
      <c r="DC52" s="1256"/>
    </row>
    <row r="53" spans="1:109" x14ac:dyDescent="0.15">
      <c r="A53" s="380"/>
      <c r="B53" s="372"/>
      <c r="G53" s="1264"/>
      <c r="H53" s="1264"/>
      <c r="I53" s="1262"/>
      <c r="J53" s="1262"/>
      <c r="K53" s="1263"/>
      <c r="L53" s="1263"/>
      <c r="M53" s="1263"/>
      <c r="N53" s="1263"/>
      <c r="AM53" s="381"/>
      <c r="AN53" s="1259"/>
      <c r="AO53" s="1259"/>
      <c r="AP53" s="1259"/>
      <c r="AQ53" s="1259"/>
      <c r="AR53" s="1259"/>
      <c r="AS53" s="1259"/>
      <c r="AT53" s="1259"/>
      <c r="AU53" s="1259"/>
      <c r="AV53" s="1259"/>
      <c r="AW53" s="1259"/>
      <c r="AX53" s="1259"/>
      <c r="AY53" s="1259"/>
      <c r="AZ53" s="1259"/>
      <c r="BA53" s="1259"/>
      <c r="BB53" s="1259" t="s">
        <v>600</v>
      </c>
      <c r="BC53" s="1259"/>
      <c r="BD53" s="1259"/>
      <c r="BE53" s="1259"/>
      <c r="BF53" s="1259"/>
      <c r="BG53" s="1259"/>
      <c r="BH53" s="1259"/>
      <c r="BI53" s="1259"/>
      <c r="BJ53" s="1259"/>
      <c r="BK53" s="1259"/>
      <c r="BL53" s="1259"/>
      <c r="BM53" s="1259"/>
      <c r="BN53" s="1259"/>
      <c r="BO53" s="1259"/>
      <c r="BP53" s="1256">
        <v>48.7</v>
      </c>
      <c r="BQ53" s="1256"/>
      <c r="BR53" s="1256"/>
      <c r="BS53" s="1256"/>
      <c r="BT53" s="1256"/>
      <c r="BU53" s="1256"/>
      <c r="BV53" s="1256"/>
      <c r="BW53" s="1256"/>
      <c r="BX53" s="1256">
        <v>49.2</v>
      </c>
      <c r="BY53" s="1256"/>
      <c r="BZ53" s="1256"/>
      <c r="CA53" s="1256"/>
      <c r="CB53" s="1256"/>
      <c r="CC53" s="1256"/>
      <c r="CD53" s="1256"/>
      <c r="CE53" s="1256"/>
      <c r="CF53" s="1256">
        <v>50.7</v>
      </c>
      <c r="CG53" s="1256"/>
      <c r="CH53" s="1256"/>
      <c r="CI53" s="1256"/>
      <c r="CJ53" s="1256"/>
      <c r="CK53" s="1256"/>
      <c r="CL53" s="1256"/>
      <c r="CM53" s="1256"/>
      <c r="CN53" s="1256">
        <v>51.9</v>
      </c>
      <c r="CO53" s="1256"/>
      <c r="CP53" s="1256"/>
      <c r="CQ53" s="1256"/>
      <c r="CR53" s="1256"/>
      <c r="CS53" s="1256"/>
      <c r="CT53" s="1256"/>
      <c r="CU53" s="1256"/>
      <c r="CV53" s="1256">
        <v>52.9</v>
      </c>
      <c r="CW53" s="1256"/>
      <c r="CX53" s="1256"/>
      <c r="CY53" s="1256"/>
      <c r="CZ53" s="1256"/>
      <c r="DA53" s="1256"/>
      <c r="DB53" s="1256"/>
      <c r="DC53" s="1256"/>
    </row>
    <row r="54" spans="1:109" x14ac:dyDescent="0.15">
      <c r="A54" s="380"/>
      <c r="B54" s="372"/>
      <c r="G54" s="1264"/>
      <c r="H54" s="1264"/>
      <c r="I54" s="1262"/>
      <c r="J54" s="1262"/>
      <c r="K54" s="1263"/>
      <c r="L54" s="1263"/>
      <c r="M54" s="1263"/>
      <c r="N54" s="1263"/>
      <c r="AM54" s="381"/>
      <c r="AN54" s="1259"/>
      <c r="AO54" s="1259"/>
      <c r="AP54" s="1259"/>
      <c r="AQ54" s="1259"/>
      <c r="AR54" s="1259"/>
      <c r="AS54" s="1259"/>
      <c r="AT54" s="1259"/>
      <c r="AU54" s="1259"/>
      <c r="AV54" s="1259"/>
      <c r="AW54" s="1259"/>
      <c r="AX54" s="1259"/>
      <c r="AY54" s="1259"/>
      <c r="AZ54" s="1259"/>
      <c r="BA54" s="1259"/>
      <c r="BB54" s="1259"/>
      <c r="BC54" s="1259"/>
      <c r="BD54" s="1259"/>
      <c r="BE54" s="1259"/>
      <c r="BF54" s="1259"/>
      <c r="BG54" s="1259"/>
      <c r="BH54" s="1259"/>
      <c r="BI54" s="1259"/>
      <c r="BJ54" s="1259"/>
      <c r="BK54" s="1259"/>
      <c r="BL54" s="1259"/>
      <c r="BM54" s="1259"/>
      <c r="BN54" s="1259"/>
      <c r="BO54" s="1259"/>
      <c r="BP54" s="1256"/>
      <c r="BQ54" s="1256"/>
      <c r="BR54" s="1256"/>
      <c r="BS54" s="1256"/>
      <c r="BT54" s="1256"/>
      <c r="BU54" s="1256"/>
      <c r="BV54" s="1256"/>
      <c r="BW54" s="1256"/>
      <c r="BX54" s="1256"/>
      <c r="BY54" s="1256"/>
      <c r="BZ54" s="1256"/>
      <c r="CA54" s="1256"/>
      <c r="CB54" s="1256"/>
      <c r="CC54" s="1256"/>
      <c r="CD54" s="1256"/>
      <c r="CE54" s="1256"/>
      <c r="CF54" s="1256"/>
      <c r="CG54" s="1256"/>
      <c r="CH54" s="1256"/>
      <c r="CI54" s="1256"/>
      <c r="CJ54" s="1256"/>
      <c r="CK54" s="1256"/>
      <c r="CL54" s="1256"/>
      <c r="CM54" s="1256"/>
      <c r="CN54" s="1256"/>
      <c r="CO54" s="1256"/>
      <c r="CP54" s="1256"/>
      <c r="CQ54" s="1256"/>
      <c r="CR54" s="1256"/>
      <c r="CS54" s="1256"/>
      <c r="CT54" s="1256"/>
      <c r="CU54" s="1256"/>
      <c r="CV54" s="1256"/>
      <c r="CW54" s="1256"/>
      <c r="CX54" s="1256"/>
      <c r="CY54" s="1256"/>
      <c r="CZ54" s="1256"/>
      <c r="DA54" s="1256"/>
      <c r="DB54" s="1256"/>
      <c r="DC54" s="1256"/>
    </row>
    <row r="55" spans="1:109" x14ac:dyDescent="0.15">
      <c r="A55" s="380"/>
      <c r="B55" s="372"/>
      <c r="G55" s="1262"/>
      <c r="H55" s="1262"/>
      <c r="I55" s="1262"/>
      <c r="J55" s="1262"/>
      <c r="K55" s="1263"/>
      <c r="L55" s="1263"/>
      <c r="M55" s="1263"/>
      <c r="N55" s="1263"/>
      <c r="AN55" s="1261" t="s">
        <v>601</v>
      </c>
      <c r="AO55" s="1261"/>
      <c r="AP55" s="1261"/>
      <c r="AQ55" s="1261"/>
      <c r="AR55" s="1261"/>
      <c r="AS55" s="1261"/>
      <c r="AT55" s="1261"/>
      <c r="AU55" s="1261"/>
      <c r="AV55" s="1261"/>
      <c r="AW55" s="1261"/>
      <c r="AX55" s="1261"/>
      <c r="AY55" s="1261"/>
      <c r="AZ55" s="1261"/>
      <c r="BA55" s="1261"/>
      <c r="BB55" s="1259" t="s">
        <v>599</v>
      </c>
      <c r="BC55" s="1259"/>
      <c r="BD55" s="1259"/>
      <c r="BE55" s="1259"/>
      <c r="BF55" s="1259"/>
      <c r="BG55" s="1259"/>
      <c r="BH55" s="1259"/>
      <c r="BI55" s="1259"/>
      <c r="BJ55" s="1259"/>
      <c r="BK55" s="1259"/>
      <c r="BL55" s="1259"/>
      <c r="BM55" s="1259"/>
      <c r="BN55" s="1259"/>
      <c r="BO55" s="1259"/>
      <c r="BP55" s="1256">
        <v>47.2</v>
      </c>
      <c r="BQ55" s="1256"/>
      <c r="BR55" s="1256"/>
      <c r="BS55" s="1256"/>
      <c r="BT55" s="1256"/>
      <c r="BU55" s="1256"/>
      <c r="BV55" s="1256"/>
      <c r="BW55" s="1256"/>
      <c r="BX55" s="1256">
        <v>49.5</v>
      </c>
      <c r="BY55" s="1256"/>
      <c r="BZ55" s="1256"/>
      <c r="CA55" s="1256"/>
      <c r="CB55" s="1256"/>
      <c r="CC55" s="1256"/>
      <c r="CD55" s="1256"/>
      <c r="CE55" s="1256"/>
      <c r="CF55" s="1256">
        <v>46.9</v>
      </c>
      <c r="CG55" s="1256"/>
      <c r="CH55" s="1256"/>
      <c r="CI55" s="1256"/>
      <c r="CJ55" s="1256"/>
      <c r="CK55" s="1256"/>
      <c r="CL55" s="1256"/>
      <c r="CM55" s="1256"/>
      <c r="CN55" s="1256">
        <v>0</v>
      </c>
      <c r="CO55" s="1256"/>
      <c r="CP55" s="1256"/>
      <c r="CQ55" s="1256"/>
      <c r="CR55" s="1256"/>
      <c r="CS55" s="1256"/>
      <c r="CT55" s="1256"/>
      <c r="CU55" s="1256"/>
      <c r="CV55" s="1256">
        <v>0</v>
      </c>
      <c r="CW55" s="1256"/>
      <c r="CX55" s="1256"/>
      <c r="CY55" s="1256"/>
      <c r="CZ55" s="1256"/>
      <c r="DA55" s="1256"/>
      <c r="DB55" s="1256"/>
      <c r="DC55" s="1256"/>
    </row>
    <row r="56" spans="1:109" x14ac:dyDescent="0.15">
      <c r="A56" s="380"/>
      <c r="B56" s="372"/>
      <c r="G56" s="1262"/>
      <c r="H56" s="1262"/>
      <c r="I56" s="1262"/>
      <c r="J56" s="1262"/>
      <c r="K56" s="1263"/>
      <c r="L56" s="1263"/>
      <c r="M56" s="1263"/>
      <c r="N56" s="1263"/>
      <c r="AN56" s="1261"/>
      <c r="AO56" s="1261"/>
      <c r="AP56" s="1261"/>
      <c r="AQ56" s="1261"/>
      <c r="AR56" s="1261"/>
      <c r="AS56" s="1261"/>
      <c r="AT56" s="1261"/>
      <c r="AU56" s="1261"/>
      <c r="AV56" s="1261"/>
      <c r="AW56" s="1261"/>
      <c r="AX56" s="1261"/>
      <c r="AY56" s="1261"/>
      <c r="AZ56" s="1261"/>
      <c r="BA56" s="1261"/>
      <c r="BB56" s="1259"/>
      <c r="BC56" s="1259"/>
      <c r="BD56" s="1259"/>
      <c r="BE56" s="1259"/>
      <c r="BF56" s="1259"/>
      <c r="BG56" s="1259"/>
      <c r="BH56" s="1259"/>
      <c r="BI56" s="1259"/>
      <c r="BJ56" s="1259"/>
      <c r="BK56" s="1259"/>
      <c r="BL56" s="1259"/>
      <c r="BM56" s="1259"/>
      <c r="BN56" s="1259"/>
      <c r="BO56" s="1259"/>
      <c r="BP56" s="1256"/>
      <c r="BQ56" s="1256"/>
      <c r="BR56" s="1256"/>
      <c r="BS56" s="1256"/>
      <c r="BT56" s="1256"/>
      <c r="BU56" s="1256"/>
      <c r="BV56" s="1256"/>
      <c r="BW56" s="1256"/>
      <c r="BX56" s="1256"/>
      <c r="BY56" s="1256"/>
      <c r="BZ56" s="1256"/>
      <c r="CA56" s="1256"/>
      <c r="CB56" s="1256"/>
      <c r="CC56" s="1256"/>
      <c r="CD56" s="1256"/>
      <c r="CE56" s="1256"/>
      <c r="CF56" s="1256"/>
      <c r="CG56" s="1256"/>
      <c r="CH56" s="1256"/>
      <c r="CI56" s="1256"/>
      <c r="CJ56" s="1256"/>
      <c r="CK56" s="1256"/>
      <c r="CL56" s="1256"/>
      <c r="CM56" s="1256"/>
      <c r="CN56" s="1256"/>
      <c r="CO56" s="1256"/>
      <c r="CP56" s="1256"/>
      <c r="CQ56" s="1256"/>
      <c r="CR56" s="1256"/>
      <c r="CS56" s="1256"/>
      <c r="CT56" s="1256"/>
      <c r="CU56" s="1256"/>
      <c r="CV56" s="1256"/>
      <c r="CW56" s="1256"/>
      <c r="CX56" s="1256"/>
      <c r="CY56" s="1256"/>
      <c r="CZ56" s="1256"/>
      <c r="DA56" s="1256"/>
      <c r="DB56" s="1256"/>
      <c r="DC56" s="1256"/>
    </row>
    <row r="57" spans="1:109" s="380" customFormat="1" x14ac:dyDescent="0.15">
      <c r="B57" s="384"/>
      <c r="G57" s="1262"/>
      <c r="H57" s="1262"/>
      <c r="I57" s="1257"/>
      <c r="J57" s="1257"/>
      <c r="K57" s="1263"/>
      <c r="L57" s="1263"/>
      <c r="M57" s="1263"/>
      <c r="N57" s="1263"/>
      <c r="AM57" s="366"/>
      <c r="AN57" s="1261"/>
      <c r="AO57" s="1261"/>
      <c r="AP57" s="1261"/>
      <c r="AQ57" s="1261"/>
      <c r="AR57" s="1261"/>
      <c r="AS57" s="1261"/>
      <c r="AT57" s="1261"/>
      <c r="AU57" s="1261"/>
      <c r="AV57" s="1261"/>
      <c r="AW57" s="1261"/>
      <c r="AX57" s="1261"/>
      <c r="AY57" s="1261"/>
      <c r="AZ57" s="1261"/>
      <c r="BA57" s="1261"/>
      <c r="BB57" s="1259" t="s">
        <v>600</v>
      </c>
      <c r="BC57" s="1259"/>
      <c r="BD57" s="1259"/>
      <c r="BE57" s="1259"/>
      <c r="BF57" s="1259"/>
      <c r="BG57" s="1259"/>
      <c r="BH57" s="1259"/>
      <c r="BI57" s="1259"/>
      <c r="BJ57" s="1259"/>
      <c r="BK57" s="1259"/>
      <c r="BL57" s="1259"/>
      <c r="BM57" s="1259"/>
      <c r="BN57" s="1259"/>
      <c r="BO57" s="1259"/>
      <c r="BP57" s="1256">
        <v>59.8</v>
      </c>
      <c r="BQ57" s="1256"/>
      <c r="BR57" s="1256"/>
      <c r="BS57" s="1256"/>
      <c r="BT57" s="1256"/>
      <c r="BU57" s="1256"/>
      <c r="BV57" s="1256"/>
      <c r="BW57" s="1256"/>
      <c r="BX57" s="1256">
        <v>60.9</v>
      </c>
      <c r="BY57" s="1256"/>
      <c r="BZ57" s="1256"/>
      <c r="CA57" s="1256"/>
      <c r="CB57" s="1256"/>
      <c r="CC57" s="1256"/>
      <c r="CD57" s="1256"/>
      <c r="CE57" s="1256"/>
      <c r="CF57" s="1256">
        <v>61.2</v>
      </c>
      <c r="CG57" s="1256"/>
      <c r="CH57" s="1256"/>
      <c r="CI57" s="1256"/>
      <c r="CJ57" s="1256"/>
      <c r="CK57" s="1256"/>
      <c r="CL57" s="1256"/>
      <c r="CM57" s="1256"/>
      <c r="CN57" s="1256">
        <v>63.2</v>
      </c>
      <c r="CO57" s="1256"/>
      <c r="CP57" s="1256"/>
      <c r="CQ57" s="1256"/>
      <c r="CR57" s="1256"/>
      <c r="CS57" s="1256"/>
      <c r="CT57" s="1256"/>
      <c r="CU57" s="1256"/>
      <c r="CV57" s="1256">
        <v>64.2</v>
      </c>
      <c r="CW57" s="1256"/>
      <c r="CX57" s="1256"/>
      <c r="CY57" s="1256"/>
      <c r="CZ57" s="1256"/>
      <c r="DA57" s="1256"/>
      <c r="DB57" s="1256"/>
      <c r="DC57" s="1256"/>
      <c r="DD57" s="385"/>
      <c r="DE57" s="384"/>
    </row>
    <row r="58" spans="1:109" s="380" customFormat="1" x14ac:dyDescent="0.15">
      <c r="A58" s="366"/>
      <c r="B58" s="384"/>
      <c r="G58" s="1262"/>
      <c r="H58" s="1262"/>
      <c r="I58" s="1257"/>
      <c r="J58" s="1257"/>
      <c r="K58" s="1263"/>
      <c r="L58" s="1263"/>
      <c r="M58" s="1263"/>
      <c r="N58" s="1263"/>
      <c r="AM58" s="366"/>
      <c r="AN58" s="1261"/>
      <c r="AO58" s="1261"/>
      <c r="AP58" s="1261"/>
      <c r="AQ58" s="1261"/>
      <c r="AR58" s="1261"/>
      <c r="AS58" s="1261"/>
      <c r="AT58" s="1261"/>
      <c r="AU58" s="1261"/>
      <c r="AV58" s="1261"/>
      <c r="AW58" s="1261"/>
      <c r="AX58" s="1261"/>
      <c r="AY58" s="1261"/>
      <c r="AZ58" s="1261"/>
      <c r="BA58" s="1261"/>
      <c r="BB58" s="1259"/>
      <c r="BC58" s="1259"/>
      <c r="BD58" s="1259"/>
      <c r="BE58" s="1259"/>
      <c r="BF58" s="1259"/>
      <c r="BG58" s="1259"/>
      <c r="BH58" s="1259"/>
      <c r="BI58" s="1259"/>
      <c r="BJ58" s="1259"/>
      <c r="BK58" s="1259"/>
      <c r="BL58" s="1259"/>
      <c r="BM58" s="1259"/>
      <c r="BN58" s="1259"/>
      <c r="BO58" s="1259"/>
      <c r="BP58" s="1256"/>
      <c r="BQ58" s="1256"/>
      <c r="BR58" s="1256"/>
      <c r="BS58" s="1256"/>
      <c r="BT58" s="1256"/>
      <c r="BU58" s="1256"/>
      <c r="BV58" s="1256"/>
      <c r="BW58" s="1256"/>
      <c r="BX58" s="1256"/>
      <c r="BY58" s="1256"/>
      <c r="BZ58" s="1256"/>
      <c r="CA58" s="1256"/>
      <c r="CB58" s="1256"/>
      <c r="CC58" s="1256"/>
      <c r="CD58" s="1256"/>
      <c r="CE58" s="1256"/>
      <c r="CF58" s="1256"/>
      <c r="CG58" s="1256"/>
      <c r="CH58" s="1256"/>
      <c r="CI58" s="1256"/>
      <c r="CJ58" s="1256"/>
      <c r="CK58" s="1256"/>
      <c r="CL58" s="1256"/>
      <c r="CM58" s="1256"/>
      <c r="CN58" s="1256"/>
      <c r="CO58" s="1256"/>
      <c r="CP58" s="1256"/>
      <c r="CQ58" s="1256"/>
      <c r="CR58" s="1256"/>
      <c r="CS58" s="1256"/>
      <c r="CT58" s="1256"/>
      <c r="CU58" s="1256"/>
      <c r="CV58" s="1256"/>
      <c r="CW58" s="1256"/>
      <c r="CX58" s="1256"/>
      <c r="CY58" s="1256"/>
      <c r="CZ58" s="1256"/>
      <c r="DA58" s="1256"/>
      <c r="DB58" s="1256"/>
      <c r="DC58" s="1256"/>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602</v>
      </c>
    </row>
    <row r="64" spans="1:109" x14ac:dyDescent="0.15">
      <c r="B64" s="372"/>
      <c r="G64" s="379"/>
      <c r="I64" s="392"/>
      <c r="J64" s="392"/>
      <c r="K64" s="392"/>
      <c r="L64" s="392"/>
      <c r="M64" s="392"/>
      <c r="N64" s="393"/>
      <c r="AM64" s="379"/>
      <c r="AN64" s="379" t="s">
        <v>595</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x14ac:dyDescent="0.15">
      <c r="B65" s="372"/>
      <c r="AN65" s="1268" t="s">
        <v>603</v>
      </c>
      <c r="AO65" s="1269"/>
      <c r="AP65" s="1269"/>
      <c r="AQ65" s="1269"/>
      <c r="AR65" s="1269"/>
      <c r="AS65" s="1269"/>
      <c r="AT65" s="1269"/>
      <c r="AU65" s="1269"/>
      <c r="AV65" s="1269"/>
      <c r="AW65" s="1269"/>
      <c r="AX65" s="1269"/>
      <c r="AY65" s="1269"/>
      <c r="AZ65" s="1269"/>
      <c r="BA65" s="1269"/>
      <c r="BB65" s="1269"/>
      <c r="BC65" s="1269"/>
      <c r="BD65" s="1269"/>
      <c r="BE65" s="1269"/>
      <c r="BF65" s="1269"/>
      <c r="BG65" s="1269"/>
      <c r="BH65" s="1269"/>
      <c r="BI65" s="1269"/>
      <c r="BJ65" s="1269"/>
      <c r="BK65" s="1269"/>
      <c r="BL65" s="1269"/>
      <c r="BM65" s="1269"/>
      <c r="BN65" s="1269"/>
      <c r="BO65" s="1269"/>
      <c r="BP65" s="1269"/>
      <c r="BQ65" s="1269"/>
      <c r="BR65" s="1269"/>
      <c r="BS65" s="1269"/>
      <c r="BT65" s="1269"/>
      <c r="BU65" s="1269"/>
      <c r="BV65" s="1269"/>
      <c r="BW65" s="1269"/>
      <c r="BX65" s="1269"/>
      <c r="BY65" s="1269"/>
      <c r="BZ65" s="1269"/>
      <c r="CA65" s="1269"/>
      <c r="CB65" s="1269"/>
      <c r="CC65" s="1269"/>
      <c r="CD65" s="1269"/>
      <c r="CE65" s="1269"/>
      <c r="CF65" s="1269"/>
      <c r="CG65" s="1269"/>
      <c r="CH65" s="1269"/>
      <c r="CI65" s="1269"/>
      <c r="CJ65" s="1269"/>
      <c r="CK65" s="1269"/>
      <c r="CL65" s="1269"/>
      <c r="CM65" s="1269"/>
      <c r="CN65" s="1269"/>
      <c r="CO65" s="1269"/>
      <c r="CP65" s="1269"/>
      <c r="CQ65" s="1269"/>
      <c r="CR65" s="1269"/>
      <c r="CS65" s="1269"/>
      <c r="CT65" s="1269"/>
      <c r="CU65" s="1269"/>
      <c r="CV65" s="1269"/>
      <c r="CW65" s="1269"/>
      <c r="CX65" s="1269"/>
      <c r="CY65" s="1269"/>
      <c r="CZ65" s="1269"/>
      <c r="DA65" s="1269"/>
      <c r="DB65" s="1269"/>
      <c r="DC65" s="1270"/>
    </row>
    <row r="66" spans="2:107" x14ac:dyDescent="0.15">
      <c r="B66" s="372"/>
      <c r="AN66" s="1271"/>
      <c r="AO66" s="1272"/>
      <c r="AP66" s="1272"/>
      <c r="AQ66" s="1272"/>
      <c r="AR66" s="1272"/>
      <c r="AS66" s="1272"/>
      <c r="AT66" s="1272"/>
      <c r="AU66" s="1272"/>
      <c r="AV66" s="1272"/>
      <c r="AW66" s="1272"/>
      <c r="AX66" s="1272"/>
      <c r="AY66" s="1272"/>
      <c r="AZ66" s="1272"/>
      <c r="BA66" s="1272"/>
      <c r="BB66" s="1272"/>
      <c r="BC66" s="1272"/>
      <c r="BD66" s="1272"/>
      <c r="BE66" s="1272"/>
      <c r="BF66" s="1272"/>
      <c r="BG66" s="1272"/>
      <c r="BH66" s="1272"/>
      <c r="BI66" s="1272"/>
      <c r="BJ66" s="1272"/>
      <c r="BK66" s="1272"/>
      <c r="BL66" s="1272"/>
      <c r="BM66" s="1272"/>
      <c r="BN66" s="1272"/>
      <c r="BO66" s="1272"/>
      <c r="BP66" s="1272"/>
      <c r="BQ66" s="1272"/>
      <c r="BR66" s="1272"/>
      <c r="BS66" s="1272"/>
      <c r="BT66" s="1272"/>
      <c r="BU66" s="1272"/>
      <c r="BV66" s="1272"/>
      <c r="BW66" s="1272"/>
      <c r="BX66" s="1272"/>
      <c r="BY66" s="1272"/>
      <c r="BZ66" s="1272"/>
      <c r="CA66" s="1272"/>
      <c r="CB66" s="1272"/>
      <c r="CC66" s="1272"/>
      <c r="CD66" s="1272"/>
      <c r="CE66" s="1272"/>
      <c r="CF66" s="1272"/>
      <c r="CG66" s="1272"/>
      <c r="CH66" s="1272"/>
      <c r="CI66" s="1272"/>
      <c r="CJ66" s="1272"/>
      <c r="CK66" s="1272"/>
      <c r="CL66" s="1272"/>
      <c r="CM66" s="1272"/>
      <c r="CN66" s="1272"/>
      <c r="CO66" s="1272"/>
      <c r="CP66" s="1272"/>
      <c r="CQ66" s="1272"/>
      <c r="CR66" s="1272"/>
      <c r="CS66" s="1272"/>
      <c r="CT66" s="1272"/>
      <c r="CU66" s="1272"/>
      <c r="CV66" s="1272"/>
      <c r="CW66" s="1272"/>
      <c r="CX66" s="1272"/>
      <c r="CY66" s="1272"/>
      <c r="CZ66" s="1272"/>
      <c r="DA66" s="1272"/>
      <c r="DB66" s="1272"/>
      <c r="DC66" s="1273"/>
    </row>
    <row r="67" spans="2:107" x14ac:dyDescent="0.15">
      <c r="B67" s="372"/>
      <c r="AN67" s="1271"/>
      <c r="AO67" s="1272"/>
      <c r="AP67" s="1272"/>
      <c r="AQ67" s="1272"/>
      <c r="AR67" s="1272"/>
      <c r="AS67" s="1272"/>
      <c r="AT67" s="1272"/>
      <c r="AU67" s="1272"/>
      <c r="AV67" s="1272"/>
      <c r="AW67" s="1272"/>
      <c r="AX67" s="1272"/>
      <c r="AY67" s="1272"/>
      <c r="AZ67" s="1272"/>
      <c r="BA67" s="1272"/>
      <c r="BB67" s="1272"/>
      <c r="BC67" s="1272"/>
      <c r="BD67" s="1272"/>
      <c r="BE67" s="1272"/>
      <c r="BF67" s="1272"/>
      <c r="BG67" s="1272"/>
      <c r="BH67" s="1272"/>
      <c r="BI67" s="1272"/>
      <c r="BJ67" s="1272"/>
      <c r="BK67" s="1272"/>
      <c r="BL67" s="1272"/>
      <c r="BM67" s="1272"/>
      <c r="BN67" s="1272"/>
      <c r="BO67" s="1272"/>
      <c r="BP67" s="1272"/>
      <c r="BQ67" s="1272"/>
      <c r="BR67" s="1272"/>
      <c r="BS67" s="1272"/>
      <c r="BT67" s="1272"/>
      <c r="BU67" s="1272"/>
      <c r="BV67" s="1272"/>
      <c r="BW67" s="1272"/>
      <c r="BX67" s="1272"/>
      <c r="BY67" s="1272"/>
      <c r="BZ67" s="1272"/>
      <c r="CA67" s="1272"/>
      <c r="CB67" s="1272"/>
      <c r="CC67" s="1272"/>
      <c r="CD67" s="1272"/>
      <c r="CE67" s="1272"/>
      <c r="CF67" s="1272"/>
      <c r="CG67" s="1272"/>
      <c r="CH67" s="1272"/>
      <c r="CI67" s="1272"/>
      <c r="CJ67" s="1272"/>
      <c r="CK67" s="1272"/>
      <c r="CL67" s="1272"/>
      <c r="CM67" s="1272"/>
      <c r="CN67" s="1272"/>
      <c r="CO67" s="1272"/>
      <c r="CP67" s="1272"/>
      <c r="CQ67" s="1272"/>
      <c r="CR67" s="1272"/>
      <c r="CS67" s="1272"/>
      <c r="CT67" s="1272"/>
      <c r="CU67" s="1272"/>
      <c r="CV67" s="1272"/>
      <c r="CW67" s="1272"/>
      <c r="CX67" s="1272"/>
      <c r="CY67" s="1272"/>
      <c r="CZ67" s="1272"/>
      <c r="DA67" s="1272"/>
      <c r="DB67" s="1272"/>
      <c r="DC67" s="1273"/>
    </row>
    <row r="68" spans="2:107" x14ac:dyDescent="0.15">
      <c r="B68" s="372"/>
      <c r="AN68" s="1271"/>
      <c r="AO68" s="1272"/>
      <c r="AP68" s="1272"/>
      <c r="AQ68" s="1272"/>
      <c r="AR68" s="1272"/>
      <c r="AS68" s="1272"/>
      <c r="AT68" s="1272"/>
      <c r="AU68" s="1272"/>
      <c r="AV68" s="1272"/>
      <c r="AW68" s="1272"/>
      <c r="AX68" s="1272"/>
      <c r="AY68" s="1272"/>
      <c r="AZ68" s="1272"/>
      <c r="BA68" s="1272"/>
      <c r="BB68" s="1272"/>
      <c r="BC68" s="1272"/>
      <c r="BD68" s="1272"/>
      <c r="BE68" s="1272"/>
      <c r="BF68" s="1272"/>
      <c r="BG68" s="1272"/>
      <c r="BH68" s="1272"/>
      <c r="BI68" s="1272"/>
      <c r="BJ68" s="1272"/>
      <c r="BK68" s="1272"/>
      <c r="BL68" s="1272"/>
      <c r="BM68" s="1272"/>
      <c r="BN68" s="1272"/>
      <c r="BO68" s="1272"/>
      <c r="BP68" s="1272"/>
      <c r="BQ68" s="1272"/>
      <c r="BR68" s="1272"/>
      <c r="BS68" s="1272"/>
      <c r="BT68" s="1272"/>
      <c r="BU68" s="1272"/>
      <c r="BV68" s="1272"/>
      <c r="BW68" s="1272"/>
      <c r="BX68" s="1272"/>
      <c r="BY68" s="1272"/>
      <c r="BZ68" s="1272"/>
      <c r="CA68" s="1272"/>
      <c r="CB68" s="1272"/>
      <c r="CC68" s="1272"/>
      <c r="CD68" s="1272"/>
      <c r="CE68" s="1272"/>
      <c r="CF68" s="1272"/>
      <c r="CG68" s="1272"/>
      <c r="CH68" s="1272"/>
      <c r="CI68" s="1272"/>
      <c r="CJ68" s="1272"/>
      <c r="CK68" s="1272"/>
      <c r="CL68" s="1272"/>
      <c r="CM68" s="1272"/>
      <c r="CN68" s="1272"/>
      <c r="CO68" s="1272"/>
      <c r="CP68" s="1272"/>
      <c r="CQ68" s="1272"/>
      <c r="CR68" s="1272"/>
      <c r="CS68" s="1272"/>
      <c r="CT68" s="1272"/>
      <c r="CU68" s="1272"/>
      <c r="CV68" s="1272"/>
      <c r="CW68" s="1272"/>
      <c r="CX68" s="1272"/>
      <c r="CY68" s="1272"/>
      <c r="CZ68" s="1272"/>
      <c r="DA68" s="1272"/>
      <c r="DB68" s="1272"/>
      <c r="DC68" s="1273"/>
    </row>
    <row r="69" spans="2:107" x14ac:dyDescent="0.15">
      <c r="B69" s="372"/>
      <c r="AN69" s="1274"/>
      <c r="AO69" s="1275"/>
      <c r="AP69" s="1275"/>
      <c r="AQ69" s="1275"/>
      <c r="AR69" s="1275"/>
      <c r="AS69" s="1275"/>
      <c r="AT69" s="1275"/>
      <c r="AU69" s="1275"/>
      <c r="AV69" s="1275"/>
      <c r="AW69" s="1275"/>
      <c r="AX69" s="1275"/>
      <c r="AY69" s="1275"/>
      <c r="AZ69" s="1275"/>
      <c r="BA69" s="1275"/>
      <c r="BB69" s="1275"/>
      <c r="BC69" s="1275"/>
      <c r="BD69" s="1275"/>
      <c r="BE69" s="1275"/>
      <c r="BF69" s="1275"/>
      <c r="BG69" s="1275"/>
      <c r="BH69" s="1275"/>
      <c r="BI69" s="1275"/>
      <c r="BJ69" s="1275"/>
      <c r="BK69" s="1275"/>
      <c r="BL69" s="1275"/>
      <c r="BM69" s="1275"/>
      <c r="BN69" s="1275"/>
      <c r="BO69" s="1275"/>
      <c r="BP69" s="1275"/>
      <c r="BQ69" s="1275"/>
      <c r="BR69" s="1275"/>
      <c r="BS69" s="1275"/>
      <c r="BT69" s="1275"/>
      <c r="BU69" s="1275"/>
      <c r="BV69" s="1275"/>
      <c r="BW69" s="1275"/>
      <c r="BX69" s="1275"/>
      <c r="BY69" s="1275"/>
      <c r="BZ69" s="1275"/>
      <c r="CA69" s="1275"/>
      <c r="CB69" s="1275"/>
      <c r="CC69" s="1275"/>
      <c r="CD69" s="1275"/>
      <c r="CE69" s="1275"/>
      <c r="CF69" s="1275"/>
      <c r="CG69" s="1275"/>
      <c r="CH69" s="1275"/>
      <c r="CI69" s="1275"/>
      <c r="CJ69" s="1275"/>
      <c r="CK69" s="1275"/>
      <c r="CL69" s="1275"/>
      <c r="CM69" s="1275"/>
      <c r="CN69" s="1275"/>
      <c r="CO69" s="1275"/>
      <c r="CP69" s="1275"/>
      <c r="CQ69" s="1275"/>
      <c r="CR69" s="1275"/>
      <c r="CS69" s="1275"/>
      <c r="CT69" s="1275"/>
      <c r="CU69" s="1275"/>
      <c r="CV69" s="1275"/>
      <c r="CW69" s="1275"/>
      <c r="CX69" s="1275"/>
      <c r="CY69" s="1275"/>
      <c r="CZ69" s="1275"/>
      <c r="DA69" s="1275"/>
      <c r="DB69" s="1275"/>
      <c r="DC69" s="1276"/>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597</v>
      </c>
    </row>
    <row r="72" spans="2:107" x14ac:dyDescent="0.15">
      <c r="B72" s="372"/>
      <c r="G72" s="1262"/>
      <c r="H72" s="1262"/>
      <c r="I72" s="1262"/>
      <c r="J72" s="1262"/>
      <c r="K72" s="382"/>
      <c r="L72" s="382"/>
      <c r="M72" s="383"/>
      <c r="N72" s="383"/>
      <c r="AN72" s="1265"/>
      <c r="AO72" s="1266"/>
      <c r="AP72" s="1266"/>
      <c r="AQ72" s="1266"/>
      <c r="AR72" s="1266"/>
      <c r="AS72" s="1266"/>
      <c r="AT72" s="1266"/>
      <c r="AU72" s="1266"/>
      <c r="AV72" s="1266"/>
      <c r="AW72" s="1266"/>
      <c r="AX72" s="1266"/>
      <c r="AY72" s="1266"/>
      <c r="AZ72" s="1266"/>
      <c r="BA72" s="1266"/>
      <c r="BB72" s="1266"/>
      <c r="BC72" s="1266"/>
      <c r="BD72" s="1266"/>
      <c r="BE72" s="1266"/>
      <c r="BF72" s="1266"/>
      <c r="BG72" s="1266"/>
      <c r="BH72" s="1266"/>
      <c r="BI72" s="1266"/>
      <c r="BJ72" s="1266"/>
      <c r="BK72" s="1266"/>
      <c r="BL72" s="1266"/>
      <c r="BM72" s="1266"/>
      <c r="BN72" s="1266"/>
      <c r="BO72" s="1267"/>
      <c r="BP72" s="1261" t="s">
        <v>557</v>
      </c>
      <c r="BQ72" s="1261"/>
      <c r="BR72" s="1261"/>
      <c r="BS72" s="1261"/>
      <c r="BT72" s="1261"/>
      <c r="BU72" s="1261"/>
      <c r="BV72" s="1261"/>
      <c r="BW72" s="1261"/>
      <c r="BX72" s="1261" t="s">
        <v>558</v>
      </c>
      <c r="BY72" s="1261"/>
      <c r="BZ72" s="1261"/>
      <c r="CA72" s="1261"/>
      <c r="CB72" s="1261"/>
      <c r="CC72" s="1261"/>
      <c r="CD72" s="1261"/>
      <c r="CE72" s="1261"/>
      <c r="CF72" s="1261" t="s">
        <v>559</v>
      </c>
      <c r="CG72" s="1261"/>
      <c r="CH72" s="1261"/>
      <c r="CI72" s="1261"/>
      <c r="CJ72" s="1261"/>
      <c r="CK72" s="1261"/>
      <c r="CL72" s="1261"/>
      <c r="CM72" s="1261"/>
      <c r="CN72" s="1261" t="s">
        <v>560</v>
      </c>
      <c r="CO72" s="1261"/>
      <c r="CP72" s="1261"/>
      <c r="CQ72" s="1261"/>
      <c r="CR72" s="1261"/>
      <c r="CS72" s="1261"/>
      <c r="CT72" s="1261"/>
      <c r="CU72" s="1261"/>
      <c r="CV72" s="1261" t="s">
        <v>561</v>
      </c>
      <c r="CW72" s="1261"/>
      <c r="CX72" s="1261"/>
      <c r="CY72" s="1261"/>
      <c r="CZ72" s="1261"/>
      <c r="DA72" s="1261"/>
      <c r="DB72" s="1261"/>
      <c r="DC72" s="1261"/>
    </row>
    <row r="73" spans="2:107" x14ac:dyDescent="0.15">
      <c r="B73" s="372"/>
      <c r="G73" s="1264"/>
      <c r="H73" s="1264"/>
      <c r="I73" s="1264"/>
      <c r="J73" s="1264"/>
      <c r="K73" s="1260"/>
      <c r="L73" s="1260"/>
      <c r="M73" s="1260"/>
      <c r="N73" s="1260"/>
      <c r="AM73" s="381"/>
      <c r="AN73" s="1259" t="s">
        <v>598</v>
      </c>
      <c r="AO73" s="1259"/>
      <c r="AP73" s="1259"/>
      <c r="AQ73" s="1259"/>
      <c r="AR73" s="1259"/>
      <c r="AS73" s="1259"/>
      <c r="AT73" s="1259"/>
      <c r="AU73" s="1259"/>
      <c r="AV73" s="1259"/>
      <c r="AW73" s="1259"/>
      <c r="AX73" s="1259"/>
      <c r="AY73" s="1259"/>
      <c r="AZ73" s="1259"/>
      <c r="BA73" s="1259"/>
      <c r="BB73" s="1259" t="s">
        <v>599</v>
      </c>
      <c r="BC73" s="1259"/>
      <c r="BD73" s="1259"/>
      <c r="BE73" s="1259"/>
      <c r="BF73" s="1259"/>
      <c r="BG73" s="1259"/>
      <c r="BH73" s="1259"/>
      <c r="BI73" s="1259"/>
      <c r="BJ73" s="1259"/>
      <c r="BK73" s="1259"/>
      <c r="BL73" s="1259"/>
      <c r="BM73" s="1259"/>
      <c r="BN73" s="1259"/>
      <c r="BO73" s="1259"/>
      <c r="BP73" s="1256"/>
      <c r="BQ73" s="1256"/>
      <c r="BR73" s="1256"/>
      <c r="BS73" s="1256"/>
      <c r="BT73" s="1256"/>
      <c r="BU73" s="1256"/>
      <c r="BV73" s="1256"/>
      <c r="BW73" s="1256"/>
      <c r="BX73" s="1256">
        <v>0.8</v>
      </c>
      <c r="BY73" s="1256"/>
      <c r="BZ73" s="1256"/>
      <c r="CA73" s="1256"/>
      <c r="CB73" s="1256"/>
      <c r="CC73" s="1256"/>
      <c r="CD73" s="1256"/>
      <c r="CE73" s="1256"/>
      <c r="CF73" s="1256"/>
      <c r="CG73" s="1256"/>
      <c r="CH73" s="1256"/>
      <c r="CI73" s="1256"/>
      <c r="CJ73" s="1256"/>
      <c r="CK73" s="1256"/>
      <c r="CL73" s="1256"/>
      <c r="CM73" s="1256"/>
      <c r="CN73" s="1256"/>
      <c r="CO73" s="1256"/>
      <c r="CP73" s="1256"/>
      <c r="CQ73" s="1256"/>
      <c r="CR73" s="1256"/>
      <c r="CS73" s="1256"/>
      <c r="CT73" s="1256"/>
      <c r="CU73" s="1256"/>
      <c r="CV73" s="1256"/>
      <c r="CW73" s="1256"/>
      <c r="CX73" s="1256"/>
      <c r="CY73" s="1256"/>
      <c r="CZ73" s="1256"/>
      <c r="DA73" s="1256"/>
      <c r="DB73" s="1256"/>
      <c r="DC73" s="1256"/>
    </row>
    <row r="74" spans="2:107" x14ac:dyDescent="0.15">
      <c r="B74" s="372"/>
      <c r="G74" s="1264"/>
      <c r="H74" s="1264"/>
      <c r="I74" s="1264"/>
      <c r="J74" s="1264"/>
      <c r="K74" s="1260"/>
      <c r="L74" s="1260"/>
      <c r="M74" s="1260"/>
      <c r="N74" s="1260"/>
      <c r="AM74" s="381"/>
      <c r="AN74" s="1259"/>
      <c r="AO74" s="1259"/>
      <c r="AP74" s="1259"/>
      <c r="AQ74" s="1259"/>
      <c r="AR74" s="1259"/>
      <c r="AS74" s="1259"/>
      <c r="AT74" s="1259"/>
      <c r="AU74" s="1259"/>
      <c r="AV74" s="1259"/>
      <c r="AW74" s="1259"/>
      <c r="AX74" s="1259"/>
      <c r="AY74" s="1259"/>
      <c r="AZ74" s="1259"/>
      <c r="BA74" s="1259"/>
      <c r="BB74" s="1259"/>
      <c r="BC74" s="1259"/>
      <c r="BD74" s="1259"/>
      <c r="BE74" s="1259"/>
      <c r="BF74" s="1259"/>
      <c r="BG74" s="1259"/>
      <c r="BH74" s="1259"/>
      <c r="BI74" s="1259"/>
      <c r="BJ74" s="1259"/>
      <c r="BK74" s="1259"/>
      <c r="BL74" s="1259"/>
      <c r="BM74" s="1259"/>
      <c r="BN74" s="1259"/>
      <c r="BO74" s="1259"/>
      <c r="BP74" s="1256"/>
      <c r="BQ74" s="1256"/>
      <c r="BR74" s="1256"/>
      <c r="BS74" s="1256"/>
      <c r="BT74" s="1256"/>
      <c r="BU74" s="1256"/>
      <c r="BV74" s="1256"/>
      <c r="BW74" s="1256"/>
      <c r="BX74" s="1256"/>
      <c r="BY74" s="1256"/>
      <c r="BZ74" s="1256"/>
      <c r="CA74" s="1256"/>
      <c r="CB74" s="1256"/>
      <c r="CC74" s="1256"/>
      <c r="CD74" s="1256"/>
      <c r="CE74" s="1256"/>
      <c r="CF74" s="1256"/>
      <c r="CG74" s="1256"/>
      <c r="CH74" s="1256"/>
      <c r="CI74" s="1256"/>
      <c r="CJ74" s="1256"/>
      <c r="CK74" s="1256"/>
      <c r="CL74" s="1256"/>
      <c r="CM74" s="1256"/>
      <c r="CN74" s="1256"/>
      <c r="CO74" s="1256"/>
      <c r="CP74" s="1256"/>
      <c r="CQ74" s="1256"/>
      <c r="CR74" s="1256"/>
      <c r="CS74" s="1256"/>
      <c r="CT74" s="1256"/>
      <c r="CU74" s="1256"/>
      <c r="CV74" s="1256"/>
      <c r="CW74" s="1256"/>
      <c r="CX74" s="1256"/>
      <c r="CY74" s="1256"/>
      <c r="CZ74" s="1256"/>
      <c r="DA74" s="1256"/>
      <c r="DB74" s="1256"/>
      <c r="DC74" s="1256"/>
    </row>
    <row r="75" spans="2:107" x14ac:dyDescent="0.15">
      <c r="B75" s="372"/>
      <c r="G75" s="1264"/>
      <c r="H75" s="1264"/>
      <c r="I75" s="1262"/>
      <c r="J75" s="1262"/>
      <c r="K75" s="1263"/>
      <c r="L75" s="1263"/>
      <c r="M75" s="1263"/>
      <c r="N75" s="1263"/>
      <c r="AM75" s="381"/>
      <c r="AN75" s="1259"/>
      <c r="AO75" s="1259"/>
      <c r="AP75" s="1259"/>
      <c r="AQ75" s="1259"/>
      <c r="AR75" s="1259"/>
      <c r="AS75" s="1259"/>
      <c r="AT75" s="1259"/>
      <c r="AU75" s="1259"/>
      <c r="AV75" s="1259"/>
      <c r="AW75" s="1259"/>
      <c r="AX75" s="1259"/>
      <c r="AY75" s="1259"/>
      <c r="AZ75" s="1259"/>
      <c r="BA75" s="1259"/>
      <c r="BB75" s="1259" t="s">
        <v>604</v>
      </c>
      <c r="BC75" s="1259"/>
      <c r="BD75" s="1259"/>
      <c r="BE75" s="1259"/>
      <c r="BF75" s="1259"/>
      <c r="BG75" s="1259"/>
      <c r="BH75" s="1259"/>
      <c r="BI75" s="1259"/>
      <c r="BJ75" s="1259"/>
      <c r="BK75" s="1259"/>
      <c r="BL75" s="1259"/>
      <c r="BM75" s="1259"/>
      <c r="BN75" s="1259"/>
      <c r="BO75" s="1259"/>
      <c r="BP75" s="1256">
        <v>7.7</v>
      </c>
      <c r="BQ75" s="1256"/>
      <c r="BR75" s="1256"/>
      <c r="BS75" s="1256"/>
      <c r="BT75" s="1256"/>
      <c r="BU75" s="1256"/>
      <c r="BV75" s="1256"/>
      <c r="BW75" s="1256"/>
      <c r="BX75" s="1256">
        <v>7.3</v>
      </c>
      <c r="BY75" s="1256"/>
      <c r="BZ75" s="1256"/>
      <c r="CA75" s="1256"/>
      <c r="CB75" s="1256"/>
      <c r="CC75" s="1256"/>
      <c r="CD75" s="1256"/>
      <c r="CE75" s="1256"/>
      <c r="CF75" s="1256">
        <v>6.7</v>
      </c>
      <c r="CG75" s="1256"/>
      <c r="CH75" s="1256"/>
      <c r="CI75" s="1256"/>
      <c r="CJ75" s="1256"/>
      <c r="CK75" s="1256"/>
      <c r="CL75" s="1256"/>
      <c r="CM75" s="1256"/>
      <c r="CN75" s="1256">
        <v>6.5</v>
      </c>
      <c r="CO75" s="1256"/>
      <c r="CP75" s="1256"/>
      <c r="CQ75" s="1256"/>
      <c r="CR75" s="1256"/>
      <c r="CS75" s="1256"/>
      <c r="CT75" s="1256"/>
      <c r="CU75" s="1256"/>
      <c r="CV75" s="1256">
        <v>6.3</v>
      </c>
      <c r="CW75" s="1256"/>
      <c r="CX75" s="1256"/>
      <c r="CY75" s="1256"/>
      <c r="CZ75" s="1256"/>
      <c r="DA75" s="1256"/>
      <c r="DB75" s="1256"/>
      <c r="DC75" s="1256"/>
    </row>
    <row r="76" spans="2:107" x14ac:dyDescent="0.15">
      <c r="B76" s="372"/>
      <c r="G76" s="1264"/>
      <c r="H76" s="1264"/>
      <c r="I76" s="1262"/>
      <c r="J76" s="1262"/>
      <c r="K76" s="1263"/>
      <c r="L76" s="1263"/>
      <c r="M76" s="1263"/>
      <c r="N76" s="1263"/>
      <c r="AM76" s="381"/>
      <c r="AN76" s="1259"/>
      <c r="AO76" s="1259"/>
      <c r="AP76" s="1259"/>
      <c r="AQ76" s="1259"/>
      <c r="AR76" s="1259"/>
      <c r="AS76" s="1259"/>
      <c r="AT76" s="1259"/>
      <c r="AU76" s="1259"/>
      <c r="AV76" s="1259"/>
      <c r="AW76" s="1259"/>
      <c r="AX76" s="1259"/>
      <c r="AY76" s="1259"/>
      <c r="AZ76" s="1259"/>
      <c r="BA76" s="1259"/>
      <c r="BB76" s="1259"/>
      <c r="BC76" s="1259"/>
      <c r="BD76" s="1259"/>
      <c r="BE76" s="1259"/>
      <c r="BF76" s="1259"/>
      <c r="BG76" s="1259"/>
      <c r="BH76" s="1259"/>
      <c r="BI76" s="1259"/>
      <c r="BJ76" s="1259"/>
      <c r="BK76" s="1259"/>
      <c r="BL76" s="1259"/>
      <c r="BM76" s="1259"/>
      <c r="BN76" s="1259"/>
      <c r="BO76" s="1259"/>
      <c r="BP76" s="1256"/>
      <c r="BQ76" s="1256"/>
      <c r="BR76" s="1256"/>
      <c r="BS76" s="1256"/>
      <c r="BT76" s="1256"/>
      <c r="BU76" s="1256"/>
      <c r="BV76" s="1256"/>
      <c r="BW76" s="1256"/>
      <c r="BX76" s="1256"/>
      <c r="BY76" s="1256"/>
      <c r="BZ76" s="1256"/>
      <c r="CA76" s="1256"/>
      <c r="CB76" s="1256"/>
      <c r="CC76" s="1256"/>
      <c r="CD76" s="1256"/>
      <c r="CE76" s="1256"/>
      <c r="CF76" s="1256"/>
      <c r="CG76" s="1256"/>
      <c r="CH76" s="1256"/>
      <c r="CI76" s="1256"/>
      <c r="CJ76" s="1256"/>
      <c r="CK76" s="1256"/>
      <c r="CL76" s="1256"/>
      <c r="CM76" s="1256"/>
      <c r="CN76" s="1256"/>
      <c r="CO76" s="1256"/>
      <c r="CP76" s="1256"/>
      <c r="CQ76" s="1256"/>
      <c r="CR76" s="1256"/>
      <c r="CS76" s="1256"/>
      <c r="CT76" s="1256"/>
      <c r="CU76" s="1256"/>
      <c r="CV76" s="1256"/>
      <c r="CW76" s="1256"/>
      <c r="CX76" s="1256"/>
      <c r="CY76" s="1256"/>
      <c r="CZ76" s="1256"/>
      <c r="DA76" s="1256"/>
      <c r="DB76" s="1256"/>
      <c r="DC76" s="1256"/>
    </row>
    <row r="77" spans="2:107" x14ac:dyDescent="0.15">
      <c r="B77" s="372"/>
      <c r="G77" s="1262"/>
      <c r="H77" s="1262"/>
      <c r="I77" s="1262"/>
      <c r="J77" s="1262"/>
      <c r="K77" s="1260"/>
      <c r="L77" s="1260"/>
      <c r="M77" s="1260"/>
      <c r="N77" s="1260"/>
      <c r="AN77" s="1261" t="s">
        <v>601</v>
      </c>
      <c r="AO77" s="1261"/>
      <c r="AP77" s="1261"/>
      <c r="AQ77" s="1261"/>
      <c r="AR77" s="1261"/>
      <c r="AS77" s="1261"/>
      <c r="AT77" s="1261"/>
      <c r="AU77" s="1261"/>
      <c r="AV77" s="1261"/>
      <c r="AW77" s="1261"/>
      <c r="AX77" s="1261"/>
      <c r="AY77" s="1261"/>
      <c r="AZ77" s="1261"/>
      <c r="BA77" s="1261"/>
      <c r="BB77" s="1259" t="s">
        <v>599</v>
      </c>
      <c r="BC77" s="1259"/>
      <c r="BD77" s="1259"/>
      <c r="BE77" s="1259"/>
      <c r="BF77" s="1259"/>
      <c r="BG77" s="1259"/>
      <c r="BH77" s="1259"/>
      <c r="BI77" s="1259"/>
      <c r="BJ77" s="1259"/>
      <c r="BK77" s="1259"/>
      <c r="BL77" s="1259"/>
      <c r="BM77" s="1259"/>
      <c r="BN77" s="1259"/>
      <c r="BO77" s="1259"/>
      <c r="BP77" s="1256">
        <v>47.2</v>
      </c>
      <c r="BQ77" s="1256"/>
      <c r="BR77" s="1256"/>
      <c r="BS77" s="1256"/>
      <c r="BT77" s="1256"/>
      <c r="BU77" s="1256"/>
      <c r="BV77" s="1256"/>
      <c r="BW77" s="1256"/>
      <c r="BX77" s="1256">
        <v>49.5</v>
      </c>
      <c r="BY77" s="1256"/>
      <c r="BZ77" s="1256"/>
      <c r="CA77" s="1256"/>
      <c r="CB77" s="1256"/>
      <c r="CC77" s="1256"/>
      <c r="CD77" s="1256"/>
      <c r="CE77" s="1256"/>
      <c r="CF77" s="1256">
        <v>46.9</v>
      </c>
      <c r="CG77" s="1256"/>
      <c r="CH77" s="1256"/>
      <c r="CI77" s="1256"/>
      <c r="CJ77" s="1256"/>
      <c r="CK77" s="1256"/>
      <c r="CL77" s="1256"/>
      <c r="CM77" s="1256"/>
      <c r="CN77" s="1256">
        <v>0</v>
      </c>
      <c r="CO77" s="1256"/>
      <c r="CP77" s="1256"/>
      <c r="CQ77" s="1256"/>
      <c r="CR77" s="1256"/>
      <c r="CS77" s="1256"/>
      <c r="CT77" s="1256"/>
      <c r="CU77" s="1256"/>
      <c r="CV77" s="1256">
        <v>0</v>
      </c>
      <c r="CW77" s="1256"/>
      <c r="CX77" s="1256"/>
      <c r="CY77" s="1256"/>
      <c r="CZ77" s="1256"/>
      <c r="DA77" s="1256"/>
      <c r="DB77" s="1256"/>
      <c r="DC77" s="1256"/>
    </row>
    <row r="78" spans="2:107" x14ac:dyDescent="0.15">
      <c r="B78" s="372"/>
      <c r="G78" s="1262"/>
      <c r="H78" s="1262"/>
      <c r="I78" s="1262"/>
      <c r="J78" s="1262"/>
      <c r="K78" s="1260"/>
      <c r="L78" s="1260"/>
      <c r="M78" s="1260"/>
      <c r="N78" s="1260"/>
      <c r="AN78" s="1261"/>
      <c r="AO78" s="1261"/>
      <c r="AP78" s="1261"/>
      <c r="AQ78" s="1261"/>
      <c r="AR78" s="1261"/>
      <c r="AS78" s="1261"/>
      <c r="AT78" s="1261"/>
      <c r="AU78" s="1261"/>
      <c r="AV78" s="1261"/>
      <c r="AW78" s="1261"/>
      <c r="AX78" s="1261"/>
      <c r="AY78" s="1261"/>
      <c r="AZ78" s="1261"/>
      <c r="BA78" s="1261"/>
      <c r="BB78" s="1259"/>
      <c r="BC78" s="1259"/>
      <c r="BD78" s="1259"/>
      <c r="BE78" s="1259"/>
      <c r="BF78" s="1259"/>
      <c r="BG78" s="1259"/>
      <c r="BH78" s="1259"/>
      <c r="BI78" s="1259"/>
      <c r="BJ78" s="1259"/>
      <c r="BK78" s="1259"/>
      <c r="BL78" s="1259"/>
      <c r="BM78" s="1259"/>
      <c r="BN78" s="1259"/>
      <c r="BO78" s="1259"/>
      <c r="BP78" s="1256"/>
      <c r="BQ78" s="1256"/>
      <c r="BR78" s="1256"/>
      <c r="BS78" s="1256"/>
      <c r="BT78" s="1256"/>
      <c r="BU78" s="1256"/>
      <c r="BV78" s="1256"/>
      <c r="BW78" s="1256"/>
      <c r="BX78" s="1256"/>
      <c r="BY78" s="1256"/>
      <c r="BZ78" s="1256"/>
      <c r="CA78" s="1256"/>
      <c r="CB78" s="1256"/>
      <c r="CC78" s="1256"/>
      <c r="CD78" s="1256"/>
      <c r="CE78" s="1256"/>
      <c r="CF78" s="1256"/>
      <c r="CG78" s="1256"/>
      <c r="CH78" s="1256"/>
      <c r="CI78" s="1256"/>
      <c r="CJ78" s="1256"/>
      <c r="CK78" s="1256"/>
      <c r="CL78" s="1256"/>
      <c r="CM78" s="1256"/>
      <c r="CN78" s="1256"/>
      <c r="CO78" s="1256"/>
      <c r="CP78" s="1256"/>
      <c r="CQ78" s="1256"/>
      <c r="CR78" s="1256"/>
      <c r="CS78" s="1256"/>
      <c r="CT78" s="1256"/>
      <c r="CU78" s="1256"/>
      <c r="CV78" s="1256"/>
      <c r="CW78" s="1256"/>
      <c r="CX78" s="1256"/>
      <c r="CY78" s="1256"/>
      <c r="CZ78" s="1256"/>
      <c r="DA78" s="1256"/>
      <c r="DB78" s="1256"/>
      <c r="DC78" s="1256"/>
    </row>
    <row r="79" spans="2:107" x14ac:dyDescent="0.15">
      <c r="B79" s="372"/>
      <c r="G79" s="1262"/>
      <c r="H79" s="1262"/>
      <c r="I79" s="1257"/>
      <c r="J79" s="1257"/>
      <c r="K79" s="1258"/>
      <c r="L79" s="1258"/>
      <c r="M79" s="1258"/>
      <c r="N79" s="1258"/>
      <c r="AN79" s="1261"/>
      <c r="AO79" s="1261"/>
      <c r="AP79" s="1261"/>
      <c r="AQ79" s="1261"/>
      <c r="AR79" s="1261"/>
      <c r="AS79" s="1261"/>
      <c r="AT79" s="1261"/>
      <c r="AU79" s="1261"/>
      <c r="AV79" s="1261"/>
      <c r="AW79" s="1261"/>
      <c r="AX79" s="1261"/>
      <c r="AY79" s="1261"/>
      <c r="AZ79" s="1261"/>
      <c r="BA79" s="1261"/>
      <c r="BB79" s="1259" t="s">
        <v>604</v>
      </c>
      <c r="BC79" s="1259"/>
      <c r="BD79" s="1259"/>
      <c r="BE79" s="1259"/>
      <c r="BF79" s="1259"/>
      <c r="BG79" s="1259"/>
      <c r="BH79" s="1259"/>
      <c r="BI79" s="1259"/>
      <c r="BJ79" s="1259"/>
      <c r="BK79" s="1259"/>
      <c r="BL79" s="1259"/>
      <c r="BM79" s="1259"/>
      <c r="BN79" s="1259"/>
      <c r="BO79" s="1259"/>
      <c r="BP79" s="1256">
        <v>7.8</v>
      </c>
      <c r="BQ79" s="1256"/>
      <c r="BR79" s="1256"/>
      <c r="BS79" s="1256"/>
      <c r="BT79" s="1256"/>
      <c r="BU79" s="1256"/>
      <c r="BV79" s="1256"/>
      <c r="BW79" s="1256"/>
      <c r="BX79" s="1256">
        <v>7.6</v>
      </c>
      <c r="BY79" s="1256"/>
      <c r="BZ79" s="1256"/>
      <c r="CA79" s="1256"/>
      <c r="CB79" s="1256"/>
      <c r="CC79" s="1256"/>
      <c r="CD79" s="1256"/>
      <c r="CE79" s="1256"/>
      <c r="CF79" s="1256">
        <v>7.2</v>
      </c>
      <c r="CG79" s="1256"/>
      <c r="CH79" s="1256"/>
      <c r="CI79" s="1256"/>
      <c r="CJ79" s="1256"/>
      <c r="CK79" s="1256"/>
      <c r="CL79" s="1256"/>
      <c r="CM79" s="1256"/>
      <c r="CN79" s="1256">
        <v>4.5</v>
      </c>
      <c r="CO79" s="1256"/>
      <c r="CP79" s="1256"/>
      <c r="CQ79" s="1256"/>
      <c r="CR79" s="1256"/>
      <c r="CS79" s="1256"/>
      <c r="CT79" s="1256"/>
      <c r="CU79" s="1256"/>
      <c r="CV79" s="1256">
        <v>4.5999999999999996</v>
      </c>
      <c r="CW79" s="1256"/>
      <c r="CX79" s="1256"/>
      <c r="CY79" s="1256"/>
      <c r="CZ79" s="1256"/>
      <c r="DA79" s="1256"/>
      <c r="DB79" s="1256"/>
      <c r="DC79" s="1256"/>
    </row>
    <row r="80" spans="2:107" x14ac:dyDescent="0.15">
      <c r="B80" s="372"/>
      <c r="G80" s="1262"/>
      <c r="H80" s="1262"/>
      <c r="I80" s="1257"/>
      <c r="J80" s="1257"/>
      <c r="K80" s="1258"/>
      <c r="L80" s="1258"/>
      <c r="M80" s="1258"/>
      <c r="N80" s="1258"/>
      <c r="AN80" s="1261"/>
      <c r="AO80" s="1261"/>
      <c r="AP80" s="1261"/>
      <c r="AQ80" s="1261"/>
      <c r="AR80" s="1261"/>
      <c r="AS80" s="1261"/>
      <c r="AT80" s="1261"/>
      <c r="AU80" s="1261"/>
      <c r="AV80" s="1261"/>
      <c r="AW80" s="1261"/>
      <c r="AX80" s="1261"/>
      <c r="AY80" s="1261"/>
      <c r="AZ80" s="1261"/>
      <c r="BA80" s="1261"/>
      <c r="BB80" s="1259"/>
      <c r="BC80" s="1259"/>
      <c r="BD80" s="1259"/>
      <c r="BE80" s="1259"/>
      <c r="BF80" s="1259"/>
      <c r="BG80" s="1259"/>
      <c r="BH80" s="1259"/>
      <c r="BI80" s="1259"/>
      <c r="BJ80" s="1259"/>
      <c r="BK80" s="1259"/>
      <c r="BL80" s="1259"/>
      <c r="BM80" s="1259"/>
      <c r="BN80" s="1259"/>
      <c r="BO80" s="1259"/>
      <c r="BP80" s="1256"/>
      <c r="BQ80" s="1256"/>
      <c r="BR80" s="1256"/>
      <c r="BS80" s="1256"/>
      <c r="BT80" s="1256"/>
      <c r="BU80" s="1256"/>
      <c r="BV80" s="1256"/>
      <c r="BW80" s="1256"/>
      <c r="BX80" s="1256"/>
      <c r="BY80" s="1256"/>
      <c r="BZ80" s="1256"/>
      <c r="CA80" s="1256"/>
      <c r="CB80" s="1256"/>
      <c r="CC80" s="1256"/>
      <c r="CD80" s="1256"/>
      <c r="CE80" s="1256"/>
      <c r="CF80" s="1256"/>
      <c r="CG80" s="1256"/>
      <c r="CH80" s="1256"/>
      <c r="CI80" s="1256"/>
      <c r="CJ80" s="1256"/>
      <c r="CK80" s="1256"/>
      <c r="CL80" s="1256"/>
      <c r="CM80" s="1256"/>
      <c r="CN80" s="1256"/>
      <c r="CO80" s="1256"/>
      <c r="CP80" s="1256"/>
      <c r="CQ80" s="1256"/>
      <c r="CR80" s="1256"/>
      <c r="CS80" s="1256"/>
      <c r="CT80" s="1256"/>
      <c r="CU80" s="1256"/>
      <c r="CV80" s="1256"/>
      <c r="CW80" s="1256"/>
      <c r="CX80" s="1256"/>
      <c r="CY80" s="1256"/>
      <c r="CZ80" s="1256"/>
      <c r="DA80" s="1256"/>
      <c r="DB80" s="1256"/>
      <c r="DC80" s="1256"/>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sheetProtection algorithmName="SHA-512" hashValue="E/gWmAwbgD4JwqAquQpBHa3BTGuBmj0k65zsCFI/EXEy+ysHkEKbFet0BpD57JAJGGdXZjDEbjS+oE3RyQdAdw==" saltValue="bi/Cgcrh9TTVpML8UH+3M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6C8E9C-1AD1-4091-B224-2BF057B5FEB5}">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504</v>
      </c>
    </row>
  </sheetData>
  <sheetProtection algorithmName="SHA-512" hashValue="2yt7FP7UFzV4iIjJEsUpGTkv4fPTDYr6PiBYq7wK8gZw2MA3tY4EwH5qRyXFD/u5QE7MdbgDq8UdZ90cdMzu2A==" saltValue="I3ADDDfl7GfZSKqUoktm9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27B542-4FEE-4CD3-B1CE-8CCF9F14F903}">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504</v>
      </c>
    </row>
  </sheetData>
  <sheetProtection algorithmName="SHA-512" hashValue="C8B3Lnsaz5+EdGRh21/+nSYoZGXpKULHkZTlzUy+xXhv4WeY+WsIhkyYIoOF8HLcoI6WBSfxrFiGOxm7y9CkKg==" saltValue="UXFdN/rj/TiUZsVR2lX+E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554</v>
      </c>
      <c r="G2" s="151"/>
      <c r="H2" s="152"/>
    </row>
    <row r="3" spans="1:8" x14ac:dyDescent="0.15">
      <c r="A3" s="148" t="s">
        <v>547</v>
      </c>
      <c r="B3" s="153"/>
      <c r="C3" s="154"/>
      <c r="D3" s="155">
        <v>72225</v>
      </c>
      <c r="E3" s="156"/>
      <c r="F3" s="157">
        <v>66863</v>
      </c>
      <c r="G3" s="158"/>
      <c r="H3" s="159"/>
    </row>
    <row r="4" spans="1:8" x14ac:dyDescent="0.15">
      <c r="A4" s="160"/>
      <c r="B4" s="161"/>
      <c r="C4" s="162"/>
      <c r="D4" s="163">
        <v>19382</v>
      </c>
      <c r="E4" s="164"/>
      <c r="F4" s="165">
        <v>32770</v>
      </c>
      <c r="G4" s="166"/>
      <c r="H4" s="167"/>
    </row>
    <row r="5" spans="1:8" x14ac:dyDescent="0.15">
      <c r="A5" s="148" t="s">
        <v>549</v>
      </c>
      <c r="B5" s="153"/>
      <c r="C5" s="154"/>
      <c r="D5" s="155">
        <v>73948</v>
      </c>
      <c r="E5" s="156"/>
      <c r="F5" s="157">
        <v>72051</v>
      </c>
      <c r="G5" s="158"/>
      <c r="H5" s="159"/>
    </row>
    <row r="6" spans="1:8" x14ac:dyDescent="0.15">
      <c r="A6" s="160"/>
      <c r="B6" s="161"/>
      <c r="C6" s="162"/>
      <c r="D6" s="163">
        <v>22249</v>
      </c>
      <c r="E6" s="164"/>
      <c r="F6" s="165">
        <v>34140</v>
      </c>
      <c r="G6" s="166"/>
      <c r="H6" s="167"/>
    </row>
    <row r="7" spans="1:8" x14ac:dyDescent="0.15">
      <c r="A7" s="148" t="s">
        <v>550</v>
      </c>
      <c r="B7" s="153"/>
      <c r="C7" s="154"/>
      <c r="D7" s="155">
        <v>61485</v>
      </c>
      <c r="E7" s="156"/>
      <c r="F7" s="157">
        <v>72756</v>
      </c>
      <c r="G7" s="158"/>
      <c r="H7" s="159"/>
    </row>
    <row r="8" spans="1:8" x14ac:dyDescent="0.15">
      <c r="A8" s="160"/>
      <c r="B8" s="161"/>
      <c r="C8" s="162"/>
      <c r="D8" s="163">
        <v>21959</v>
      </c>
      <c r="E8" s="164"/>
      <c r="F8" s="165">
        <v>32117</v>
      </c>
      <c r="G8" s="166"/>
      <c r="H8" s="167"/>
    </row>
    <row r="9" spans="1:8" x14ac:dyDescent="0.15">
      <c r="A9" s="148" t="s">
        <v>551</v>
      </c>
      <c r="B9" s="153"/>
      <c r="C9" s="154"/>
      <c r="D9" s="155">
        <v>81033</v>
      </c>
      <c r="E9" s="156"/>
      <c r="F9" s="157">
        <v>43955</v>
      </c>
      <c r="G9" s="158"/>
      <c r="H9" s="159"/>
    </row>
    <row r="10" spans="1:8" x14ac:dyDescent="0.15">
      <c r="A10" s="160"/>
      <c r="B10" s="161"/>
      <c r="C10" s="162"/>
      <c r="D10" s="163">
        <v>16152</v>
      </c>
      <c r="E10" s="164"/>
      <c r="F10" s="165">
        <v>21318</v>
      </c>
      <c r="G10" s="166"/>
      <c r="H10" s="167"/>
    </row>
    <row r="11" spans="1:8" x14ac:dyDescent="0.15">
      <c r="A11" s="148" t="s">
        <v>552</v>
      </c>
      <c r="B11" s="153"/>
      <c r="C11" s="154"/>
      <c r="D11" s="155">
        <v>68423</v>
      </c>
      <c r="E11" s="156"/>
      <c r="F11" s="157">
        <v>41921</v>
      </c>
      <c r="G11" s="158"/>
      <c r="H11" s="159"/>
    </row>
    <row r="12" spans="1:8" x14ac:dyDescent="0.15">
      <c r="A12" s="160"/>
      <c r="B12" s="161"/>
      <c r="C12" s="168"/>
      <c r="D12" s="163">
        <v>18667</v>
      </c>
      <c r="E12" s="164"/>
      <c r="F12" s="165">
        <v>21655</v>
      </c>
      <c r="G12" s="166"/>
      <c r="H12" s="167"/>
    </row>
    <row r="13" spans="1:8" x14ac:dyDescent="0.15">
      <c r="A13" s="148"/>
      <c r="B13" s="153"/>
      <c r="C13" s="169"/>
      <c r="D13" s="170">
        <v>71423</v>
      </c>
      <c r="E13" s="171"/>
      <c r="F13" s="172">
        <v>59509</v>
      </c>
      <c r="G13" s="173"/>
      <c r="H13" s="159"/>
    </row>
    <row r="14" spans="1:8" x14ac:dyDescent="0.15">
      <c r="A14" s="160"/>
      <c r="B14" s="161"/>
      <c r="C14" s="162"/>
      <c r="D14" s="163">
        <v>19682</v>
      </c>
      <c r="E14" s="164"/>
      <c r="F14" s="165">
        <v>28400</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6.65</v>
      </c>
      <c r="C19" s="174">
        <f>ROUND(VALUE(SUBSTITUTE(実質収支比率等に係る経年分析!G$48,"▲","-")),2)</f>
        <v>8.75</v>
      </c>
      <c r="D19" s="174">
        <f>ROUND(VALUE(SUBSTITUTE(実質収支比率等に係る経年分析!H$48,"▲","-")),2)</f>
        <v>10.67</v>
      </c>
      <c r="E19" s="174">
        <f>ROUND(VALUE(SUBSTITUTE(実質収支比率等に係る経年分析!I$48,"▲","-")),2)</f>
        <v>9.83</v>
      </c>
      <c r="F19" s="174">
        <f>ROUND(VALUE(SUBSTITUTE(実質収支比率等に係る経年分析!J$48,"▲","-")),2)</f>
        <v>11.42</v>
      </c>
    </row>
    <row r="20" spans="1:11" x14ac:dyDescent="0.15">
      <c r="A20" s="174" t="s">
        <v>57</v>
      </c>
      <c r="B20" s="174">
        <f>ROUND(VALUE(SUBSTITUTE(実質収支比率等に係る経年分析!F$47,"▲","-")),2)</f>
        <v>18.239999999999998</v>
      </c>
      <c r="C20" s="174">
        <f>ROUND(VALUE(SUBSTITUTE(実質収支比率等に係る経年分析!G$47,"▲","-")),2)</f>
        <v>16.25</v>
      </c>
      <c r="D20" s="174">
        <f>ROUND(VALUE(SUBSTITUTE(実質収支比率等に係る経年分析!H$47,"▲","-")),2)</f>
        <v>20.18</v>
      </c>
      <c r="E20" s="174">
        <f>ROUND(VALUE(SUBSTITUTE(実質収支比率等に係る経年分析!I$47,"▲","-")),2)</f>
        <v>22.35</v>
      </c>
      <c r="F20" s="174">
        <f>ROUND(VALUE(SUBSTITUTE(実質収支比率等に係る経年分析!J$47,"▲","-")),2)</f>
        <v>21.03</v>
      </c>
    </row>
    <row r="21" spans="1:11" x14ac:dyDescent="0.15">
      <c r="A21" s="174" t="s">
        <v>58</v>
      </c>
      <c r="B21" s="174">
        <f>IF(ISNUMBER(VALUE(SUBSTITUTE(実質収支比率等に係る経年分析!F$49,"▲","-"))),ROUND(VALUE(SUBSTITUTE(実質収支比率等に係る経年分析!F$49,"▲","-")),2),NA())</f>
        <v>-2.2000000000000002</v>
      </c>
      <c r="C21" s="174">
        <f>IF(ISNUMBER(VALUE(SUBSTITUTE(実質収支比率等に係る経年分析!G$49,"▲","-"))),ROUND(VALUE(SUBSTITUTE(実質収支比率等に係る経年分析!G$49,"▲","-")),2),NA())</f>
        <v>0.63</v>
      </c>
      <c r="D21" s="174">
        <f>IF(ISNUMBER(VALUE(SUBSTITUTE(実質収支比率等に係る経年分析!H$49,"▲","-"))),ROUND(VALUE(SUBSTITUTE(実質収支比率等に係る経年分析!H$49,"▲","-")),2),NA())</f>
        <v>6.36</v>
      </c>
      <c r="E21" s="174">
        <f>IF(ISNUMBER(VALUE(SUBSTITUTE(実質収支比率等に係る経年分析!I$49,"▲","-"))),ROUND(VALUE(SUBSTITUTE(実質収支比率等に係る経年分析!I$49,"▲","-")),2),NA())</f>
        <v>3.25</v>
      </c>
      <c r="F21" s="174">
        <f>IF(ISNUMBER(VALUE(SUBSTITUTE(実質収支比率等に係る経年分析!J$49,"▲","-"))),ROUND(VALUE(SUBSTITUTE(実質収支比率等に係る経年分析!J$49,"▲","-")),2),NA())</f>
        <v>-0.12</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0.15</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0.17</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農業集落排水事業特別会計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0.02</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0.03</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0.04</v>
      </c>
    </row>
    <row r="32" spans="1:11" x14ac:dyDescent="0.15">
      <c r="A32" s="175" t="str">
        <f>IF(連結実質赤字比率に係る赤字・黒字の構成分析!C$38="",NA(),連結実質赤字比率に係る赤字・黒字の構成分析!C$38)</f>
        <v>下水道事業会計</v>
      </c>
      <c r="B32" s="175" t="e">
        <f>IF(ROUND(VALUE(SUBSTITUTE(連結実質赤字比率に係る赤字・黒字の構成分析!F$38,"▲", "-")), 2) &lt; 0, ABS(ROUND(VALUE(SUBSTITUTE(連結実質赤字比率に係る赤字・黒字の構成分析!F$38,"▲", "-")), 2)), NA())</f>
        <v>#VALUE!</v>
      </c>
      <c r="C32" s="175" t="e">
        <f>IF(ROUND(VALUE(SUBSTITUTE(連結実質赤字比率に係る赤字・黒字の構成分析!F$38,"▲", "-")), 2) &gt;= 0, ABS(ROUND(VALUE(SUBSTITUTE(連結実質赤字比率に係る赤字・黒字の構成分析!F$38,"▲", "-")), 2)), NA())</f>
        <v>#VALUE!</v>
      </c>
      <c r="D32" s="175" t="e">
        <f>IF(ROUND(VALUE(SUBSTITUTE(連結実質赤字比率に係る赤字・黒字の構成分析!G$38,"▲", "-")), 2) &lt; 0, ABS(ROUND(VALUE(SUBSTITUTE(連結実質赤字比率に係る赤字・黒字の構成分析!G$38,"▲", "-")), 2)), NA())</f>
        <v>#VALUE!</v>
      </c>
      <c r="E32" s="175" t="e">
        <f>IF(ROUND(VALUE(SUBSTITUTE(連結実質赤字比率に係る赤字・黒字の構成分析!G$38,"▲", "-")), 2) &gt;= 0, ABS(ROUND(VALUE(SUBSTITUTE(連結実質赤字比率に係る赤字・黒字の構成分析!G$38,"▲", "-")), 2)), NA())</f>
        <v>#VALUE!</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0.24</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0.46</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0.68</v>
      </c>
    </row>
    <row r="33" spans="1:16" x14ac:dyDescent="0.15">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1.03</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1.56</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2.11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2.39</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1.51</v>
      </c>
    </row>
    <row r="34" spans="1:16" x14ac:dyDescent="0.15">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0.92</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0.77</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1.08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1.32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1.67</v>
      </c>
    </row>
    <row r="35" spans="1:16" x14ac:dyDescent="0.15">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8.42</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8.52</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8.42</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8.15</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8.1999999999999993</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6.64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8.75</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10.67</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9.83</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11.41</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4189</v>
      </c>
      <c r="E42" s="176"/>
      <c r="F42" s="176"/>
      <c r="G42" s="176">
        <f>'実質公債費比率（分子）の構造'!L$52</f>
        <v>4114</v>
      </c>
      <c r="H42" s="176"/>
      <c r="I42" s="176"/>
      <c r="J42" s="176">
        <f>'実質公債費比率（分子）の構造'!M$52</f>
        <v>4151</v>
      </c>
      <c r="K42" s="176"/>
      <c r="L42" s="176"/>
      <c r="M42" s="176">
        <f>'実質公債費比率（分子）の構造'!N$52</f>
        <v>4108</v>
      </c>
      <c r="N42" s="176"/>
      <c r="O42" s="176"/>
      <c r="P42" s="176">
        <f>'実質公債費比率（分子）の構造'!O$52</f>
        <v>3960</v>
      </c>
    </row>
    <row r="43" spans="1:16" x14ac:dyDescent="0.15">
      <c r="A43" s="176" t="s">
        <v>66</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f>'実質公債費比率（分子）の構造'!O$51</f>
        <v>0</v>
      </c>
      <c r="O43" s="176"/>
      <c r="P43" s="176"/>
    </row>
    <row r="44" spans="1:16" x14ac:dyDescent="0.15">
      <c r="A44" s="176" t="s">
        <v>67</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68</v>
      </c>
      <c r="B45" s="176">
        <f>'実質公債費比率（分子）の構造'!K$49</f>
        <v>101</v>
      </c>
      <c r="C45" s="176"/>
      <c r="D45" s="176"/>
      <c r="E45" s="176">
        <f>'実質公債費比率（分子）の構造'!L$49</f>
        <v>43</v>
      </c>
      <c r="F45" s="176"/>
      <c r="G45" s="176"/>
      <c r="H45" s="176">
        <f>'実質公債費比率（分子）の構造'!M$49</f>
        <v>33</v>
      </c>
      <c r="I45" s="176"/>
      <c r="J45" s="176"/>
      <c r="K45" s="176">
        <f>'実質公債費比率（分子）の構造'!N$49</f>
        <v>36</v>
      </c>
      <c r="L45" s="176"/>
      <c r="M45" s="176"/>
      <c r="N45" s="176">
        <f>'実質公債費比率（分子）の構造'!O$49</f>
        <v>37</v>
      </c>
      <c r="O45" s="176"/>
      <c r="P45" s="176"/>
    </row>
    <row r="46" spans="1:16" x14ac:dyDescent="0.15">
      <c r="A46" s="176" t="s">
        <v>69</v>
      </c>
      <c r="B46" s="176">
        <f>'実質公債費比率（分子）の構造'!K$48</f>
        <v>737</v>
      </c>
      <c r="C46" s="176"/>
      <c r="D46" s="176"/>
      <c r="E46" s="176">
        <f>'実質公債費比率（分子）の構造'!L$48</f>
        <v>722</v>
      </c>
      <c r="F46" s="176"/>
      <c r="G46" s="176"/>
      <c r="H46" s="176">
        <f>'実質公債費比率（分子）の構造'!M$48</f>
        <v>636</v>
      </c>
      <c r="I46" s="176"/>
      <c r="J46" s="176"/>
      <c r="K46" s="176">
        <f>'実質公債費比率（分子）の構造'!N$48</f>
        <v>622</v>
      </c>
      <c r="L46" s="176"/>
      <c r="M46" s="176"/>
      <c r="N46" s="176">
        <f>'実質公債費比率（分子）の構造'!O$48</f>
        <v>562</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5057</v>
      </c>
      <c r="C49" s="176"/>
      <c r="D49" s="176"/>
      <c r="E49" s="176">
        <f>'実質公債費比率（分子）の構造'!L$45</f>
        <v>4993</v>
      </c>
      <c r="F49" s="176"/>
      <c r="G49" s="176"/>
      <c r="H49" s="176">
        <f>'実質公債費比率（分子）の構造'!M$45</f>
        <v>5041</v>
      </c>
      <c r="I49" s="176"/>
      <c r="J49" s="176"/>
      <c r="K49" s="176">
        <f>'実質公債費比率（分子）の構造'!N$45</f>
        <v>5182</v>
      </c>
      <c r="L49" s="176"/>
      <c r="M49" s="176"/>
      <c r="N49" s="176">
        <f>'実質公債費比率（分子）の構造'!O$45</f>
        <v>5002</v>
      </c>
      <c r="O49" s="176"/>
      <c r="P49" s="176"/>
    </row>
    <row r="50" spans="1:16" x14ac:dyDescent="0.15">
      <c r="A50" s="176" t="s">
        <v>73</v>
      </c>
      <c r="B50" s="176" t="e">
        <f>NA()</f>
        <v>#N/A</v>
      </c>
      <c r="C50" s="176">
        <f>IF(ISNUMBER('実質公債費比率（分子）の構造'!K$53),'実質公債費比率（分子）の構造'!K$53,NA())</f>
        <v>1706</v>
      </c>
      <c r="D50" s="176" t="e">
        <f>NA()</f>
        <v>#N/A</v>
      </c>
      <c r="E50" s="176" t="e">
        <f>NA()</f>
        <v>#N/A</v>
      </c>
      <c r="F50" s="176">
        <f>IF(ISNUMBER('実質公債費比率（分子）の構造'!L$53),'実質公債費比率（分子）の構造'!L$53,NA())</f>
        <v>1644</v>
      </c>
      <c r="G50" s="176" t="e">
        <f>NA()</f>
        <v>#N/A</v>
      </c>
      <c r="H50" s="176" t="e">
        <f>NA()</f>
        <v>#N/A</v>
      </c>
      <c r="I50" s="176">
        <f>IF(ISNUMBER('実質公債費比率（分子）の構造'!M$53),'実質公債費比率（分子）の構造'!M$53,NA())</f>
        <v>1559</v>
      </c>
      <c r="J50" s="176" t="e">
        <f>NA()</f>
        <v>#N/A</v>
      </c>
      <c r="K50" s="176" t="e">
        <f>NA()</f>
        <v>#N/A</v>
      </c>
      <c r="L50" s="176">
        <f>IF(ISNUMBER('実質公債費比率（分子）の構造'!N$53),'実質公債費比率（分子）の構造'!N$53,NA())</f>
        <v>1732</v>
      </c>
      <c r="M50" s="176" t="e">
        <f>NA()</f>
        <v>#N/A</v>
      </c>
      <c r="N50" s="176" t="e">
        <f>NA()</f>
        <v>#N/A</v>
      </c>
      <c r="O50" s="176">
        <f>IF(ISNUMBER('実質公債費比率（分子）の構造'!O$53),'実質公債費比率（分子）の構造'!O$53,NA())</f>
        <v>1641</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44575</v>
      </c>
      <c r="E56" s="175"/>
      <c r="F56" s="175"/>
      <c r="G56" s="175">
        <f>'将来負担比率（分子）の構造'!J$52</f>
        <v>43963</v>
      </c>
      <c r="H56" s="175"/>
      <c r="I56" s="175"/>
      <c r="J56" s="175">
        <f>'将来負担比率（分子）の構造'!K$52</f>
        <v>43232</v>
      </c>
      <c r="K56" s="175"/>
      <c r="L56" s="175"/>
      <c r="M56" s="175">
        <f>'将来負担比率（分子）の構造'!L$52</f>
        <v>41922</v>
      </c>
      <c r="N56" s="175"/>
      <c r="O56" s="175"/>
      <c r="P56" s="175">
        <f>'将来負担比率（分子）の構造'!M$52</f>
        <v>39495</v>
      </c>
    </row>
    <row r="57" spans="1:16" x14ac:dyDescent="0.15">
      <c r="A57" s="175" t="s">
        <v>44</v>
      </c>
      <c r="B57" s="175"/>
      <c r="C57" s="175"/>
      <c r="D57" s="175">
        <f>'将来負担比率（分子）の構造'!I$51</f>
        <v>1456</v>
      </c>
      <c r="E57" s="175"/>
      <c r="F57" s="175"/>
      <c r="G57" s="175">
        <f>'将来負担比率（分子）の構造'!J$51</f>
        <v>1416</v>
      </c>
      <c r="H57" s="175"/>
      <c r="I57" s="175"/>
      <c r="J57" s="175">
        <f>'将来負担比率（分子）の構造'!K$51</f>
        <v>1300</v>
      </c>
      <c r="K57" s="175"/>
      <c r="L57" s="175"/>
      <c r="M57" s="175">
        <f>'将来負担比率（分子）の構造'!L$51</f>
        <v>1269</v>
      </c>
      <c r="N57" s="175"/>
      <c r="O57" s="175"/>
      <c r="P57" s="175">
        <f>'将来負担比率（分子）の構造'!M$51</f>
        <v>1288</v>
      </c>
    </row>
    <row r="58" spans="1:16" x14ac:dyDescent="0.15">
      <c r="A58" s="175" t="s">
        <v>43</v>
      </c>
      <c r="B58" s="175"/>
      <c r="C58" s="175"/>
      <c r="D58" s="175">
        <f>'将来負担比率（分子）の構造'!I$50</f>
        <v>16300</v>
      </c>
      <c r="E58" s="175"/>
      <c r="F58" s="175"/>
      <c r="G58" s="175">
        <f>'将来負担比率（分子）の構造'!J$50</f>
        <v>15477</v>
      </c>
      <c r="H58" s="175"/>
      <c r="I58" s="175"/>
      <c r="J58" s="175">
        <f>'将来負担比率（分子）の構造'!K$50</f>
        <v>15475</v>
      </c>
      <c r="K58" s="175"/>
      <c r="L58" s="175"/>
      <c r="M58" s="175">
        <f>'将来負担比率（分子）の構造'!L$50</f>
        <v>16626</v>
      </c>
      <c r="N58" s="175"/>
      <c r="O58" s="175"/>
      <c r="P58" s="175">
        <f>'将来負担比率（分子）の構造'!M$50</f>
        <v>16964</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f>'将来負担比率（分子）の構造'!L$46</f>
        <v>158</v>
      </c>
      <c r="L61" s="175"/>
      <c r="M61" s="175"/>
      <c r="N61" s="175">
        <f>'将来負担比率（分子）の構造'!M$46</f>
        <v>69</v>
      </c>
      <c r="O61" s="175"/>
      <c r="P61" s="175"/>
    </row>
    <row r="62" spans="1:16" x14ac:dyDescent="0.15">
      <c r="A62" s="175" t="s">
        <v>37</v>
      </c>
      <c r="B62" s="175">
        <f>'将来負担比率（分子）の構造'!I$45</f>
        <v>2306</v>
      </c>
      <c r="C62" s="175"/>
      <c r="D62" s="175"/>
      <c r="E62" s="175">
        <f>'将来負担比率（分子）の構造'!J$45</f>
        <v>2104</v>
      </c>
      <c r="F62" s="175"/>
      <c r="G62" s="175"/>
      <c r="H62" s="175">
        <f>'将来負担比率（分子）の構造'!K$45</f>
        <v>2092</v>
      </c>
      <c r="I62" s="175"/>
      <c r="J62" s="175"/>
      <c r="K62" s="175">
        <f>'将来負担比率（分子）の構造'!L$45</f>
        <v>1696</v>
      </c>
      <c r="L62" s="175"/>
      <c r="M62" s="175"/>
      <c r="N62" s="175">
        <f>'将来負担比率（分子）の構造'!M$45</f>
        <v>1435</v>
      </c>
      <c r="O62" s="175"/>
      <c r="P62" s="175"/>
    </row>
    <row r="63" spans="1:16" x14ac:dyDescent="0.15">
      <c r="A63" s="175" t="s">
        <v>36</v>
      </c>
      <c r="B63" s="175">
        <f>'将来負担比率（分子）の構造'!I$44</f>
        <v>371</v>
      </c>
      <c r="C63" s="175"/>
      <c r="D63" s="175"/>
      <c r="E63" s="175">
        <f>'将来負担比率（分子）の構造'!J$44</f>
        <v>326</v>
      </c>
      <c r="F63" s="175"/>
      <c r="G63" s="175"/>
      <c r="H63" s="175">
        <f>'将来負担比率（分子）の構造'!K$44</f>
        <v>294</v>
      </c>
      <c r="I63" s="175"/>
      <c r="J63" s="175"/>
      <c r="K63" s="175">
        <f>'将来負担比率（分子）の構造'!L$44</f>
        <v>255</v>
      </c>
      <c r="L63" s="175"/>
      <c r="M63" s="175"/>
      <c r="N63" s="175">
        <f>'将来負担比率（分子）の構造'!M$44</f>
        <v>217</v>
      </c>
      <c r="O63" s="175"/>
      <c r="P63" s="175"/>
    </row>
    <row r="64" spans="1:16" x14ac:dyDescent="0.15">
      <c r="A64" s="175" t="s">
        <v>35</v>
      </c>
      <c r="B64" s="175">
        <f>'将来負担比率（分子）の構造'!I$43</f>
        <v>9574</v>
      </c>
      <c r="C64" s="175"/>
      <c r="D64" s="175"/>
      <c r="E64" s="175">
        <f>'将来負担比率（分子）の構造'!J$43</f>
        <v>9110</v>
      </c>
      <c r="F64" s="175"/>
      <c r="G64" s="175"/>
      <c r="H64" s="175">
        <f>'将来負担比率（分子）の構造'!K$43</f>
        <v>8406</v>
      </c>
      <c r="I64" s="175"/>
      <c r="J64" s="175"/>
      <c r="K64" s="175">
        <f>'将来負担比率（分子）の構造'!L$43</f>
        <v>7685</v>
      </c>
      <c r="L64" s="175"/>
      <c r="M64" s="175"/>
      <c r="N64" s="175">
        <f>'将来負担比率（分子）の構造'!M$43</f>
        <v>6931</v>
      </c>
      <c r="O64" s="175"/>
      <c r="P64" s="175"/>
    </row>
    <row r="65" spans="1:16" x14ac:dyDescent="0.15">
      <c r="A65" s="175" t="s">
        <v>34</v>
      </c>
      <c r="B65" s="175" t="str">
        <f>'将来負担比率（分子）の構造'!I$42</f>
        <v>-</v>
      </c>
      <c r="C65" s="175"/>
      <c r="D65" s="175"/>
      <c r="E65" s="175">
        <f>'将来負担比率（分子）の構造'!J$42</f>
        <v>176</v>
      </c>
      <c r="F65" s="175"/>
      <c r="G65" s="175"/>
      <c r="H65" s="175">
        <f>'将来負担比率（分子）の構造'!K$42</f>
        <v>102</v>
      </c>
      <c r="I65" s="175"/>
      <c r="J65" s="175"/>
      <c r="K65" s="175">
        <f>'将来負担比率（分子）の構造'!L$42</f>
        <v>209</v>
      </c>
      <c r="L65" s="175"/>
      <c r="M65" s="175"/>
      <c r="N65" s="175">
        <f>'将来負担比率（分子）の構造'!M$42</f>
        <v>165</v>
      </c>
      <c r="O65" s="175"/>
      <c r="P65" s="175"/>
    </row>
    <row r="66" spans="1:16" x14ac:dyDescent="0.15">
      <c r="A66" s="175" t="s">
        <v>33</v>
      </c>
      <c r="B66" s="175">
        <f>'将来負担比率（分子）の構造'!I$41</f>
        <v>49492</v>
      </c>
      <c r="C66" s="175"/>
      <c r="D66" s="175"/>
      <c r="E66" s="175">
        <f>'将来負担比率（分子）の構造'!J$41</f>
        <v>49348</v>
      </c>
      <c r="F66" s="175"/>
      <c r="G66" s="175"/>
      <c r="H66" s="175">
        <f>'将来負担比率（分子）の構造'!K$41</f>
        <v>48600</v>
      </c>
      <c r="I66" s="175"/>
      <c r="J66" s="175"/>
      <c r="K66" s="175">
        <f>'将来負担比率（分子）の構造'!L$41</f>
        <v>47779</v>
      </c>
      <c r="L66" s="175"/>
      <c r="M66" s="175"/>
      <c r="N66" s="175">
        <f>'将来負担比率（分子）の構造'!M$41</f>
        <v>45976</v>
      </c>
      <c r="O66" s="175"/>
      <c r="P66" s="175"/>
    </row>
    <row r="67" spans="1:16" x14ac:dyDescent="0.15">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209</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5789</v>
      </c>
      <c r="C72" s="179">
        <f>基金残高に係る経年分析!G55</f>
        <v>6837</v>
      </c>
      <c r="D72" s="179">
        <f>基金残高に係る経年分析!H55</f>
        <v>6357</v>
      </c>
    </row>
    <row r="73" spans="1:16" x14ac:dyDescent="0.15">
      <c r="A73" s="178" t="s">
        <v>80</v>
      </c>
      <c r="B73" s="179">
        <f>基金残高に係る経年分析!F56</f>
        <v>5422</v>
      </c>
      <c r="C73" s="179">
        <f>基金残高に係る経年分析!G56</f>
        <v>5094</v>
      </c>
      <c r="D73" s="179">
        <f>基金残高に係る経年分析!H56</f>
        <v>5099</v>
      </c>
    </row>
    <row r="74" spans="1:16" x14ac:dyDescent="0.15">
      <c r="A74" s="178" t="s">
        <v>81</v>
      </c>
      <c r="B74" s="179">
        <f>基金残高に係る経年分析!F57</f>
        <v>5503</v>
      </c>
      <c r="C74" s="179">
        <f>基金残高に係る経年分析!G57</f>
        <v>5866</v>
      </c>
      <c r="D74" s="179">
        <f>基金残高に係る経年分析!H57</f>
        <v>6288</v>
      </c>
    </row>
  </sheetData>
  <sheetProtection algorithmName="SHA-512" hashValue="ZSxLtIPpZo573eAu2Ouew0kgwrc6jx4oR6pdc2z7VKvo+coKiXvRzjJAYRh5YMK8ANd9uYNwiJbbHHLIxoGH6g==" saltValue="UCTtgfV1g5rE33SgIb+LF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 </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伊佐　大志</cp:lastModifiedBy>
  <cp:lastPrinted>2024-03-18T01:01:17Z</cp:lastPrinted>
  <dcterms:created xsi:type="dcterms:W3CDTF">2024-02-05T04:06:45Z</dcterms:created>
  <dcterms:modified xsi:type="dcterms:W3CDTF">2024-08-27T00:40:31Z</dcterms:modified>
  <cp:category/>
</cp:coreProperties>
</file>